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封面 " sheetId="4" r:id="rId1"/>
    <sheet name="总价" sheetId="1" r:id="rId2"/>
    <sheet name="基价类" sheetId="2" r:id="rId3"/>
    <sheet name="单价类" sheetId="3" r:id="rId4"/>
  </sheets>
  <definedNames>
    <definedName name="_xlnm.Print_Area" localSheetId="0">'封面 '!$A$1:$A$12</definedName>
    <definedName name="_xlnm.Print_Titles">#N/A</definedName>
    <definedName name="_xlnm.Print_Area" localSheetId="1">总价!$A$1:$D$6</definedName>
    <definedName name="_xlnm.Print_Area" localSheetId="2">基价类!$A$1:$G$13</definedName>
    <definedName name="_xlnm.Print_Area" localSheetId="3">单价类!$A$1:$G$28</definedName>
    <definedName name="_xlnm.Print_Titles" localSheetId="3">单价类!$1:$3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<sst xmlns="http://schemas.openxmlformats.org/spreadsheetml/2006/main" count="132" uniqueCount="116">
  <si>
    <t>2025年南京市绕城公路绿化养护服务项目</t>
  </si>
  <si>
    <t>养</t>
  </si>
  <si>
    <t>护</t>
  </si>
  <si>
    <t>清</t>
  </si>
  <si>
    <t>单</t>
  </si>
  <si>
    <t>采购人 ：南京市公路事业发展中心</t>
  </si>
  <si>
    <t>采购代理：江苏鸿标工程项目管理有限公司</t>
  </si>
  <si>
    <t>二○二五年六月</t>
  </si>
  <si>
    <t>养护清单汇总表</t>
  </si>
  <si>
    <t>项目名称：2025年南京市绕城公路绿化养护服务项目</t>
  </si>
  <si>
    <t>货币单位：人民币元</t>
  </si>
  <si>
    <t>序号</t>
  </si>
  <si>
    <t>类别</t>
  </si>
  <si>
    <t>金额(元)</t>
  </si>
  <si>
    <t>备注</t>
  </si>
  <si>
    <t>一</t>
  </si>
  <si>
    <t>日常养护基价类</t>
  </si>
  <si>
    <t>二</t>
  </si>
  <si>
    <t>日常养护单价类</t>
  </si>
  <si>
    <t>三</t>
  </si>
  <si>
    <t>合计</t>
  </si>
  <si>
    <r>
      <rPr>
        <b/>
        <sz val="20"/>
        <color theme="1"/>
        <rFont val="宋体"/>
        <charset val="134"/>
      </rPr>
      <t>基价类工程量清单</t>
    </r>
  </si>
  <si>
    <r>
      <rPr>
        <sz val="10"/>
        <color theme="1"/>
        <rFont val="宋体"/>
        <charset val="134"/>
      </rPr>
      <t>项目名称：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年南京市绕城公路绿化养护服务项目</t>
    </r>
  </si>
  <si>
    <r>
      <rPr>
        <sz val="10"/>
        <color theme="1"/>
        <rFont val="宋体"/>
        <charset val="134"/>
      </rPr>
      <t>货币单位：人民币元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</si>
  <si>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</si>
  <si>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名称</t>
    </r>
  </si>
  <si>
    <r>
      <rPr>
        <b/>
        <sz val="10"/>
        <color theme="1"/>
        <rFont val="宋体"/>
        <charset val="134"/>
      </rPr>
      <t>单位</t>
    </r>
  </si>
  <si>
    <r>
      <rPr>
        <b/>
        <sz val="10"/>
        <color theme="1"/>
        <rFont val="宋体"/>
        <charset val="134"/>
      </rPr>
      <t>工程量</t>
    </r>
  </si>
  <si>
    <r>
      <rPr>
        <b/>
        <sz val="10"/>
        <color theme="1"/>
        <rFont val="宋体"/>
        <charset val="134"/>
      </rPr>
      <t>单价（元）</t>
    </r>
  </si>
  <si>
    <r>
      <rPr>
        <b/>
        <sz val="10"/>
        <color theme="1"/>
        <rFont val="宋体"/>
        <charset val="134"/>
      </rPr>
      <t>合价（元）</t>
    </r>
  </si>
  <si>
    <r>
      <rPr>
        <b/>
        <sz val="10"/>
        <color theme="1"/>
        <rFont val="宋体"/>
        <charset val="134"/>
      </rPr>
      <t>备注</t>
    </r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</si>
  <si>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章</t>
    </r>
  </si>
  <si>
    <r>
      <rPr>
        <sz val="10"/>
        <color theme="1"/>
        <rFont val="宋体"/>
        <charset val="134"/>
      </rPr>
      <t>总则</t>
    </r>
  </si>
  <si>
    <r>
      <rPr>
        <sz val="10"/>
        <color theme="1"/>
        <rFont val="宋体"/>
        <charset val="134"/>
      </rPr>
      <t>绿化养护基础台帐图表技术档案</t>
    </r>
  </si>
  <si>
    <r>
      <rPr>
        <sz val="10"/>
        <color theme="1"/>
        <rFont val="宋体"/>
        <charset val="134"/>
      </rPr>
      <t>套</t>
    </r>
  </si>
  <si>
    <r>
      <rPr>
        <sz val="10"/>
        <color theme="1"/>
        <rFont val="宋体"/>
        <charset val="134"/>
      </rPr>
      <t>公众责任险</t>
    </r>
  </si>
  <si>
    <r>
      <rPr>
        <sz val="10"/>
        <color theme="1"/>
        <rFont val="宋体"/>
        <charset val="134"/>
      </rPr>
      <t>项</t>
    </r>
  </si>
  <si>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章</t>
    </r>
  </si>
  <si>
    <r>
      <rPr>
        <sz val="10"/>
        <color theme="1"/>
        <rFont val="宋体"/>
        <charset val="134"/>
      </rPr>
      <t>绿化</t>
    </r>
  </si>
  <si>
    <r>
      <rPr>
        <sz val="10"/>
        <color theme="1"/>
        <rFont val="宋体"/>
        <charset val="134"/>
      </rPr>
      <t>绿地维护</t>
    </r>
  </si>
  <si>
    <t>m2</t>
  </si>
  <si>
    <r>
      <rPr>
        <sz val="10"/>
        <color theme="1"/>
        <rFont val="宋体"/>
        <charset val="134"/>
      </rPr>
      <t>不含中分带</t>
    </r>
  </si>
  <si>
    <r>
      <rPr>
        <sz val="10"/>
        <color theme="1"/>
        <rFont val="宋体"/>
        <charset val="134"/>
      </rPr>
      <t>行道树维护</t>
    </r>
  </si>
  <si>
    <r>
      <rPr>
        <sz val="10"/>
        <color theme="1"/>
        <rFont val="宋体"/>
        <charset val="134"/>
      </rPr>
      <t>株</t>
    </r>
  </si>
  <si>
    <r>
      <rPr>
        <b/>
        <sz val="10"/>
        <color theme="1"/>
        <rFont val="宋体"/>
        <charset val="134"/>
      </rPr>
      <t>一、</t>
    </r>
  </si>
  <si>
    <r>
      <rPr>
        <b/>
        <sz val="10"/>
        <color theme="1"/>
        <rFont val="宋体"/>
        <charset val="134"/>
      </rPr>
      <t>清单小计（</t>
    </r>
    <r>
      <rPr>
        <b/>
        <sz val="10"/>
        <color theme="1"/>
        <rFont val="Times New Roman"/>
        <charset val="134"/>
      </rPr>
      <t>100</t>
    </r>
    <r>
      <rPr>
        <b/>
        <sz val="10"/>
        <color theme="1"/>
        <rFont val="宋体"/>
        <charset val="134"/>
      </rPr>
      <t>章～</t>
    </r>
    <r>
      <rPr>
        <b/>
        <sz val="10"/>
        <color theme="1"/>
        <rFont val="Times New Roman"/>
        <charset val="134"/>
      </rPr>
      <t>200</t>
    </r>
    <r>
      <rPr>
        <b/>
        <sz val="10"/>
        <color theme="1"/>
        <rFont val="宋体"/>
        <charset val="134"/>
      </rPr>
      <t>章）</t>
    </r>
  </si>
  <si>
    <r>
      <rPr>
        <b/>
        <sz val="10"/>
        <color theme="1"/>
        <rFont val="宋体"/>
        <charset val="134"/>
      </rPr>
      <t>二、</t>
    </r>
  </si>
  <si>
    <r>
      <rPr>
        <b/>
        <sz val="10"/>
        <color theme="1"/>
        <rFont val="宋体"/>
        <charset val="134"/>
      </rPr>
      <t>暂列金额（清单小计</t>
    </r>
    <r>
      <rPr>
        <b/>
        <sz val="10"/>
        <color theme="1"/>
        <rFont val="Times New Roman"/>
        <charset val="134"/>
      </rPr>
      <t>×5%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</si>
  <si>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三、</t>
    </r>
  </si>
  <si>
    <r>
      <rPr>
        <b/>
        <sz val="10"/>
        <color theme="1"/>
        <rFont val="宋体"/>
        <charset val="134"/>
      </rPr>
      <t>安全生产费（清单小计</t>
    </r>
    <r>
      <rPr>
        <b/>
        <sz val="10"/>
        <color theme="1"/>
        <rFont val="Times New Roman"/>
        <charset val="134"/>
      </rPr>
      <t>×2%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</si>
  <si>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合计（清单小计</t>
    </r>
    <r>
      <rPr>
        <b/>
        <sz val="10"/>
        <color theme="1"/>
        <rFont val="Times New Roman"/>
        <charset val="134"/>
      </rPr>
      <t>+</t>
    </r>
    <r>
      <rPr>
        <b/>
        <sz val="10"/>
        <color theme="1"/>
        <rFont val="宋体"/>
        <charset val="134"/>
      </rPr>
      <t>暂列金额</t>
    </r>
    <r>
      <rPr>
        <b/>
        <sz val="10"/>
        <color theme="1"/>
        <rFont val="Times New Roman"/>
        <charset val="134"/>
      </rPr>
      <t>+</t>
    </r>
    <r>
      <rPr>
        <b/>
        <sz val="10"/>
        <color theme="1"/>
        <rFont val="宋体"/>
        <charset val="134"/>
      </rPr>
      <t>安全生产费）</t>
    </r>
  </si>
  <si>
    <r>
      <rPr>
        <b/>
        <sz val="20"/>
        <rFont val="宋体"/>
        <charset val="134"/>
      </rPr>
      <t>单价类工程量清单</t>
    </r>
  </si>
  <si>
    <r>
      <rPr>
        <sz val="10"/>
        <rFont val="宋体"/>
        <charset val="134"/>
      </rPr>
      <t>项目名称：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年南京市绕城公路绿化养护服务项目</t>
    </r>
  </si>
  <si>
    <r>
      <rPr>
        <sz val="10"/>
        <rFont val="宋体"/>
        <charset val="134"/>
      </rPr>
      <t>货币单位：人民币元</t>
    </r>
  </si>
  <si>
    <r>
      <rPr>
        <b/>
        <sz val="10"/>
        <rFont val="宋体"/>
        <charset val="134"/>
      </rPr>
      <t>子目号</t>
    </r>
  </si>
  <si>
    <r>
      <rPr>
        <b/>
        <sz val="10"/>
        <rFont val="宋体"/>
        <charset val="134"/>
      </rPr>
      <t>子目名称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</si>
  <si>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</si>
  <si>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</si>
  <si>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单价（元）</t>
    </r>
  </si>
  <si>
    <r>
      <rPr>
        <b/>
        <sz val="10"/>
        <rFont val="宋体"/>
        <charset val="134"/>
      </rPr>
      <t>合价（元）</t>
    </r>
  </si>
  <si>
    <r>
      <rPr>
        <b/>
        <sz val="10"/>
        <rFont val="宋体"/>
        <charset val="134"/>
      </rPr>
      <t>备注</t>
    </r>
  </si>
  <si>
    <r>
      <rPr>
        <sz val="9"/>
        <rFont val="Times New Roman"/>
        <charset val="134"/>
      </rPr>
      <t>700</t>
    </r>
    <r>
      <rPr>
        <sz val="9"/>
        <rFont val="宋体"/>
        <charset val="134"/>
      </rPr>
      <t>章</t>
    </r>
  </si>
  <si>
    <t>绿化</t>
  </si>
  <si>
    <t/>
  </si>
  <si>
    <t>701-1</t>
  </si>
  <si>
    <t>清除乔木</t>
  </si>
  <si>
    <t>株</t>
  </si>
  <si>
    <t>701-2</t>
  </si>
  <si>
    <t>清除灌木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</si>
  <si>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</si>
  <si>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t>701-3</t>
  </si>
  <si>
    <r>
      <rPr>
        <sz val="9"/>
        <rFont val="宋体"/>
        <charset val="134"/>
      </rPr>
      <t>补植树状月季（杆径</t>
    </r>
    <r>
      <rPr>
        <sz val="9"/>
        <rFont val="Times New Roman"/>
        <charset val="134"/>
      </rPr>
      <t>:5cm-7cm</t>
    </r>
    <r>
      <rPr>
        <sz val="9"/>
        <rFont val="宋体"/>
        <charset val="134"/>
      </rPr>
      <t>，高度</t>
    </r>
    <r>
      <rPr>
        <sz val="9"/>
        <rFont val="Times New Roman"/>
        <charset val="134"/>
      </rPr>
      <t>150-200</t>
    </r>
    <r>
      <rPr>
        <sz val="9"/>
        <rFont val="宋体"/>
        <charset val="134"/>
      </rPr>
      <t>）</t>
    </r>
  </si>
  <si>
    <t>701-4</t>
  </si>
  <si>
    <r>
      <rPr>
        <sz val="9"/>
        <rFont val="宋体"/>
        <charset val="134"/>
      </rPr>
      <t>补植法青（丛</t>
    </r>
    <r>
      <rPr>
        <sz val="9"/>
        <rFont val="Times New Roman"/>
        <charset val="134"/>
      </rPr>
      <t>:7-8</t>
    </r>
    <r>
      <rPr>
        <sz val="9"/>
        <rFont val="宋体"/>
        <charset val="134"/>
      </rPr>
      <t>分枝，</t>
    </r>
    <r>
      <rPr>
        <sz val="9"/>
        <rFont val="Times New Roman"/>
        <charset val="134"/>
      </rPr>
      <t>H:180cm</t>
    </r>
    <r>
      <rPr>
        <sz val="9"/>
        <rFont val="宋体"/>
        <charset val="134"/>
      </rPr>
      <t>）</t>
    </r>
  </si>
  <si>
    <t>701-5</t>
  </si>
  <si>
    <r>
      <rPr>
        <sz val="9"/>
        <rFont val="宋体"/>
        <charset val="134"/>
      </rPr>
      <t>补植海桐球（</t>
    </r>
    <r>
      <rPr>
        <sz val="9"/>
        <rFont val="Times New Roman"/>
        <charset val="134"/>
      </rPr>
      <t>P:120-150cm</t>
    </r>
    <r>
      <rPr>
        <sz val="9"/>
        <rFont val="宋体"/>
        <charset val="134"/>
      </rPr>
      <t>）</t>
    </r>
  </si>
  <si>
    <t>701-6</t>
  </si>
  <si>
    <r>
      <rPr>
        <sz val="9"/>
        <rFont val="宋体"/>
        <charset val="134"/>
      </rPr>
      <t>补植国旗红紫薇（杆径</t>
    </r>
    <r>
      <rPr>
        <sz val="9"/>
        <rFont val="Times New Roman"/>
        <charset val="134"/>
      </rPr>
      <t>:7cm-8cm</t>
    </r>
    <r>
      <rPr>
        <sz val="9"/>
        <rFont val="宋体"/>
        <charset val="134"/>
      </rPr>
      <t>，高度</t>
    </r>
    <r>
      <rPr>
        <sz val="9"/>
        <rFont val="Times New Roman"/>
        <charset val="134"/>
      </rPr>
      <t>300-350</t>
    </r>
    <r>
      <rPr>
        <sz val="9"/>
        <rFont val="宋体"/>
        <charset val="134"/>
      </rPr>
      <t>）</t>
    </r>
  </si>
  <si>
    <t>701-7</t>
  </si>
  <si>
    <r>
      <rPr>
        <sz val="9"/>
        <rFont val="宋体"/>
        <charset val="134"/>
      </rPr>
      <t>补植紫叶李（杆径</t>
    </r>
    <r>
      <rPr>
        <sz val="9"/>
        <rFont val="Times New Roman"/>
        <charset val="134"/>
      </rPr>
      <t>:7cm-8cm</t>
    </r>
    <r>
      <rPr>
        <sz val="9"/>
        <rFont val="宋体"/>
        <charset val="134"/>
      </rPr>
      <t>）</t>
    </r>
  </si>
  <si>
    <t>701-8</t>
  </si>
  <si>
    <r>
      <rPr>
        <sz val="9"/>
        <rFont val="宋体"/>
        <charset val="134"/>
      </rPr>
      <t>补植红叶石楠球（</t>
    </r>
    <r>
      <rPr>
        <sz val="9"/>
        <rFont val="Times New Roman"/>
        <charset val="134"/>
      </rPr>
      <t>P:120-150cm</t>
    </r>
    <r>
      <rPr>
        <sz val="9"/>
        <rFont val="宋体"/>
        <charset val="134"/>
      </rPr>
      <t>）</t>
    </r>
  </si>
  <si>
    <t>701-9</t>
  </si>
  <si>
    <r>
      <rPr>
        <sz val="9"/>
        <rFont val="宋体"/>
        <charset val="134"/>
      </rPr>
      <t>补植红叶石楠（</t>
    </r>
    <r>
      <rPr>
        <sz val="9"/>
        <rFont val="Times New Roman"/>
        <charset val="134"/>
      </rPr>
      <t>H:60-70cm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平）</t>
    </r>
  </si>
  <si>
    <t>701-10</t>
  </si>
  <si>
    <r>
      <rPr>
        <sz val="9"/>
        <rFont val="宋体"/>
        <charset val="134"/>
      </rPr>
      <t>补植海桐苗（</t>
    </r>
    <r>
      <rPr>
        <sz val="9"/>
        <rFont val="Times New Roman"/>
        <charset val="134"/>
      </rPr>
      <t>H:50-60cm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平）</t>
    </r>
  </si>
  <si>
    <t>701-11</t>
  </si>
  <si>
    <r>
      <rPr>
        <sz val="9"/>
        <rFont val="宋体"/>
        <charset val="134"/>
      </rPr>
      <t>补植金边黄杨（</t>
    </r>
    <r>
      <rPr>
        <sz val="9"/>
        <rFont val="Times New Roman"/>
        <charset val="134"/>
      </rPr>
      <t>H:50-60cm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株补平）</t>
    </r>
  </si>
  <si>
    <t>701-12</t>
  </si>
  <si>
    <r>
      <rPr>
        <sz val="9"/>
        <rFont val="宋体"/>
        <charset val="134"/>
      </rPr>
      <t>补植丛生夹竹桃（高度</t>
    </r>
    <r>
      <rPr>
        <sz val="9"/>
        <rFont val="Times New Roman"/>
        <charset val="134"/>
      </rPr>
      <t>150-200cm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5-6</t>
    </r>
    <r>
      <rPr>
        <sz val="9"/>
        <rFont val="宋体"/>
        <charset val="134"/>
      </rPr>
      <t>杆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丛）</t>
    </r>
  </si>
  <si>
    <t>701-13</t>
  </si>
  <si>
    <r>
      <rPr>
        <sz val="9"/>
        <rFont val="宋体"/>
        <charset val="134"/>
      </rPr>
      <t>补植八角金盘（</t>
    </r>
    <r>
      <rPr>
        <sz val="9"/>
        <rFont val="Times New Roman"/>
        <charset val="134"/>
      </rPr>
      <t>H:40-50cm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㎡）</t>
    </r>
  </si>
  <si>
    <t>701-14</t>
  </si>
  <si>
    <t>草皮补种</t>
  </si>
  <si>
    <t>701-15</t>
  </si>
  <si>
    <t>草籽播撒</t>
  </si>
  <si>
    <t>701-16</t>
  </si>
  <si>
    <t>树木刷白</t>
  </si>
  <si>
    <t>棵</t>
  </si>
  <si>
    <t>701-17</t>
  </si>
  <si>
    <t>清理一枝黄花</t>
  </si>
  <si>
    <t>项</t>
  </si>
  <si>
    <t>701-18</t>
  </si>
  <si>
    <t>中分带绿化养护</t>
  </si>
  <si>
    <r>
      <rPr>
        <sz val="8"/>
        <rFont val="Times New Roman"/>
        <charset val="134"/>
      </rPr>
      <t>31.75KM-</t>
    </r>
    <r>
      <rPr>
        <sz val="8"/>
        <rFont val="宋体"/>
        <charset val="134"/>
      </rPr>
      <t>桥梁</t>
    </r>
    <r>
      <rPr>
        <sz val="8"/>
        <rFont val="Times New Roman"/>
        <charset val="134"/>
      </rPr>
      <t>3.33KM=28.42*1.7</t>
    </r>
    <r>
      <rPr>
        <sz val="8"/>
        <rFont val="宋体"/>
        <charset val="134"/>
      </rPr>
      <t>米宽</t>
    </r>
    <r>
      <rPr>
        <sz val="8"/>
        <rFont val="Times New Roman"/>
        <charset val="134"/>
      </rPr>
      <t>=48314</t>
    </r>
    <r>
      <rPr>
        <sz val="8"/>
        <rFont val="宋体"/>
        <charset val="134"/>
      </rPr>
      <t>包含不限于浇灌、日常杂草杂树垃圾积沙清理等，不低于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次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月；春秋两季修剪</t>
    </r>
  </si>
  <si>
    <t>701-19</t>
  </si>
  <si>
    <r>
      <rPr>
        <sz val="9"/>
        <rFont val="宋体"/>
        <charset val="134"/>
      </rPr>
      <t>中分带矮绿篱种植（</t>
    </r>
    <r>
      <rPr>
        <sz val="9"/>
        <rFont val="Times New Roman"/>
        <charset val="134"/>
      </rPr>
      <t>H:30-40cm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㎡）</t>
    </r>
  </si>
  <si>
    <t>701-20</t>
  </si>
  <si>
    <t>中分带镶边草</t>
  </si>
  <si>
    <t>一、</t>
  </si>
  <si>
    <t>清单小计</t>
  </si>
  <si>
    <t>二、</t>
  </si>
  <si>
    <r>
      <rPr>
        <b/>
        <sz val="9"/>
        <rFont val="宋体"/>
        <charset val="134"/>
      </rPr>
      <t>暂列金额（清单小计</t>
    </r>
    <r>
      <rPr>
        <b/>
        <sz val="9"/>
        <rFont val="Times New Roman"/>
        <charset val="134"/>
      </rPr>
      <t>×5%</t>
    </r>
    <r>
      <rPr>
        <b/>
        <sz val="9"/>
        <rFont val="宋体"/>
        <charset val="134"/>
      </rPr>
      <t>）</t>
    </r>
  </si>
  <si>
    <t>三、</t>
  </si>
  <si>
    <r>
      <rPr>
        <b/>
        <sz val="9"/>
        <rFont val="宋体"/>
        <charset val="134"/>
      </rPr>
      <t>安全生产费（清单小计</t>
    </r>
    <r>
      <rPr>
        <b/>
        <sz val="9"/>
        <rFont val="Times New Roman"/>
        <charset val="134"/>
      </rPr>
      <t>×2%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</si>
  <si>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合计（清单小计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暂列金额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安全生产费）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</si>
</sst>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等线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9"/>
      <name val="宋体"/>
      <charset val="134"/>
    </font>
    <font>
      <sz val="8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rgb="FFED0000"/>
      <name val="Times New Roman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32"/>
      <name val="黑体"/>
      <charset val="134"/>
    </font>
    <font>
      <b/>
      <sz val="56"/>
      <name val="Times New Roman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vertAlign val="superscript"/>
      <sz val="9"/>
      <name val="Times New Roman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/>
    </xf>
    <xf numFmtId="57" fontId="25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2"/>
  <sheetViews>
    <sheetView view="pageBreakPreview" zoomScale="70" zoomScaleNormal="100" workbookViewId="0">
      <selection activeCell="A7" sqref="A7"/>
    </sheetView>
  </sheetViews>
  <sheetFormatPr defaultColWidth="9" defaultRowHeight="15.75" outlineLevelCol="2"/>
  <cols>
    <col min="1" max="1" width="91.5" style="54" customWidth="1"/>
    <col min="2" max="16384" width="9" style="54"/>
  </cols>
  <sheetData>
    <row r="1" ht="20.1" customHeight="1"/>
    <row r="2" ht="63" customHeight="1" spans="1:1">
      <c r="A2" s="57" t="s">
        <v>0</v>
      </c>
    </row>
    <row r="3" ht="38.25" customHeight="1" spans="1:1">
      <c r="A3" s="58"/>
    </row>
    <row r="4" s="54" customFormat="1" ht="62.1" customHeight="1" spans="1:1">
      <c r="A4" s="59"/>
    </row>
    <row r="5" s="54" customFormat="1" ht="90" customHeight="1" spans="1:1">
      <c r="A5" s="60" t="s">
        <v>1</v>
      </c>
    </row>
    <row r="6" s="54" customFormat="1" ht="90" customHeight="1" spans="1:1">
      <c r="A6" s="60" t="s">
        <v>2</v>
      </c>
    </row>
    <row r="7" s="54" customFormat="1" ht="90" customHeight="1" spans="1:1">
      <c r="A7" s="60" t="s">
        <v>3</v>
      </c>
    </row>
    <row r="8" s="54" customFormat="1" ht="90" customHeight="1" spans="1:1">
      <c r="A8" s="60" t="s">
        <v>4</v>
      </c>
    </row>
    <row r="9" s="54" customFormat="1" ht="164" customHeight="1" spans="1:1">
      <c r="A9" s="61"/>
    </row>
    <row r="10" ht="34" customHeight="1" spans="1:1">
      <c r="A10" s="62" t="s">
        <v>5</v>
      </c>
    </row>
    <row r="11" ht="34" customHeight="1" spans="1:1">
      <c r="A11" s="62" t="s">
        <v>6</v>
      </c>
    </row>
    <row r="12" ht="32" customHeight="1" spans="1:1">
      <c r="A12" s="63" t="s">
        <v>7</v>
      </c>
    </row>
    <row r="13" ht="30" customHeight="1" spans="1:1">
      <c r="A13" s="64"/>
    </row>
    <row r="14" ht="30" customHeight="1"/>
    <row r="16" ht="102.75" customHeight="1"/>
    <row r="17" s="55" customFormat="1" ht="49.5" customHeight="1"/>
    <row r="18" ht="49.5" customHeight="1"/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s="55" customFormat="1" ht="49.5" customHeight="1"/>
    <row r="27" s="55" customFormat="1" ht="49.5" customHeight="1"/>
    <row r="28" s="55" customFormat="1" ht="49.5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  <row r="71" ht="39" customHeight="1"/>
    <row r="72" ht="39" customHeight="1"/>
    <row r="73" ht="39" customHeight="1"/>
    <row r="74" ht="39" customHeight="1"/>
    <row r="75" s="56" customFormat="1" ht="39" customHeight="1"/>
    <row r="76" s="56" customFormat="1" ht="39" customHeight="1"/>
    <row r="77" s="56" customFormat="1" ht="39" customHeight="1"/>
    <row r="78" s="56" customFormat="1" ht="39" customHeight="1"/>
    <row r="79" s="56" customFormat="1" ht="39" customHeight="1"/>
    <row r="80" s="56" customFormat="1" ht="39" customHeight="1"/>
    <row r="81" s="56" customFormat="1" ht="39" customHeight="1"/>
    <row r="82" s="56" customFormat="1" ht="39" customHeight="1"/>
    <row r="83" s="56" customFormat="1" ht="39" customHeight="1"/>
    <row r="84" s="56" customFormat="1" ht="39" customHeight="1"/>
    <row r="85" s="56" customFormat="1" ht="39" customHeight="1"/>
    <row r="86" s="56" customFormat="1" ht="39" customHeight="1"/>
    <row r="87" s="56" customFormat="1" ht="39" customHeight="1"/>
    <row r="88" s="56" customFormat="1" ht="39" customHeight="1"/>
    <row r="89" s="56" customFormat="1" ht="39" customHeight="1"/>
    <row r="90" s="56" customFormat="1" ht="39" customHeight="1"/>
    <row r="91" s="56" customFormat="1" ht="57" customHeight="1"/>
    <row r="92" s="56" customFormat="1" ht="39" customHeight="1"/>
    <row r="93" s="56" customFormat="1" ht="39" customHeight="1"/>
    <row r="94" s="56" customFormat="1" ht="39" customHeight="1"/>
    <row r="95" s="56" customFormat="1" ht="39" customHeight="1"/>
    <row r="96" s="56" customFormat="1" ht="39" customHeight="1"/>
    <row r="97" s="56" customFormat="1" ht="39" customHeight="1"/>
    <row r="98" s="56" customFormat="1" ht="39" customHeight="1"/>
    <row r="99" s="56" customFormat="1" ht="39" customHeight="1"/>
    <row r="100" s="56" customFormat="1" ht="39" customHeight="1"/>
    <row r="101" s="56" customFormat="1" ht="39" customHeight="1"/>
    <row r="102" s="56" customFormat="1" ht="39" customHeight="1"/>
    <row r="103" s="56" customFormat="1" ht="39" customHeight="1"/>
    <row r="104" s="56" customFormat="1" ht="39" customHeight="1"/>
    <row r="105" s="56" customFormat="1" ht="39" customHeight="1"/>
    <row r="106" s="56" customFormat="1" ht="39" customHeight="1"/>
    <row r="107" s="56" customFormat="1" ht="39" customHeight="1"/>
    <row r="108" ht="39" customHeight="1"/>
    <row r="109" ht="39" customHeight="1"/>
    <row r="110" ht="39" customHeight="1"/>
    <row r="111" ht="39" customHeight="1"/>
    <row r="112" ht="39" customHeight="1"/>
    <row r="113" ht="39" customHeight="1"/>
    <row r="114" ht="39" customHeight="1"/>
    <row r="115" ht="39" customHeight="1"/>
    <row r="116" ht="39" customHeight="1"/>
    <row r="117" ht="39" customHeight="1"/>
    <row r="118" ht="39" customHeight="1"/>
    <row r="119" ht="39" customHeight="1"/>
    <row r="120" ht="39" customHeight="1"/>
    <row r="121" ht="39" customHeight="1"/>
    <row r="122" ht="39" customHeight="1"/>
    <row r="123" ht="39" customHeight="1"/>
    <row r="124" ht="39" customHeight="1"/>
    <row r="125" ht="39" customHeight="1"/>
    <row r="126" ht="39" customHeight="1"/>
    <row r="127" ht="39" customHeight="1"/>
    <row r="128" ht="39" customHeight="1"/>
    <row r="129" ht="39" customHeight="1"/>
    <row r="130" ht="39" customHeight="1"/>
    <row r="131" ht="39" customHeight="1"/>
    <row r="132" ht="39" customHeight="1"/>
    <row r="133" ht="39" customHeight="1"/>
    <row r="134" ht="39" customHeight="1"/>
    <row r="135" ht="39" customHeight="1"/>
    <row r="136" ht="39" customHeight="1"/>
    <row r="137" ht="39" customHeight="1"/>
    <row r="138" ht="39" customHeight="1"/>
    <row r="139" ht="39" customHeight="1"/>
    <row r="140" ht="39" customHeight="1"/>
    <row r="141" ht="39" customHeight="1"/>
    <row r="142" ht="39" customHeight="1"/>
    <row r="143" ht="39" customHeight="1"/>
    <row r="144" ht="39" customHeight="1"/>
    <row r="145" ht="39" customHeight="1"/>
    <row r="146" ht="39" customHeight="1"/>
    <row r="147" ht="39" customHeight="1"/>
    <row r="148" ht="39" customHeight="1"/>
    <row r="149" ht="39" customHeight="1"/>
    <row r="150" ht="39" customHeight="1"/>
    <row r="151" ht="39" customHeight="1"/>
    <row r="152" ht="39" customHeight="1"/>
    <row r="153" ht="39" customHeight="1"/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  <row r="166" ht="39" customHeight="1"/>
    <row r="167" ht="39" customHeight="1"/>
    <row r="168" ht="39" customHeight="1"/>
    <row r="169" ht="39" customHeight="1"/>
    <row r="170" ht="39" customHeight="1"/>
    <row r="171" ht="39" customHeight="1"/>
    <row r="172" ht="39" customHeight="1"/>
    <row r="173" ht="39" customHeight="1"/>
    <row r="174" ht="39" customHeight="1"/>
    <row r="175" ht="58.5" customHeight="1"/>
    <row r="176" ht="39" customHeight="1"/>
    <row r="177" ht="39" customHeight="1"/>
    <row r="178" ht="39" customHeight="1"/>
    <row r="179" ht="39" customHeight="1"/>
    <row r="180" ht="39" customHeight="1"/>
    <row r="181" ht="39" customHeight="1"/>
    <row r="182" ht="39" customHeight="1"/>
    <row r="183" ht="39" customHeight="1"/>
    <row r="184" ht="39" customHeight="1"/>
    <row r="185" ht="39" customHeight="1"/>
    <row r="186" ht="39" customHeight="1"/>
    <row r="187" ht="39" customHeight="1"/>
    <row r="188" ht="39" customHeight="1"/>
    <row r="189" ht="39" customHeight="1"/>
    <row r="190" ht="39" customHeight="1"/>
    <row r="191" ht="39" customHeight="1"/>
    <row r="192" ht="39" customHeight="1"/>
    <row r="193" ht="39" customHeight="1"/>
    <row r="194" ht="39" customHeight="1"/>
    <row r="195" ht="39" customHeight="1"/>
    <row r="196" ht="39" customHeight="1"/>
    <row r="197" ht="39" customHeight="1"/>
    <row r="198" ht="39" customHeight="1"/>
    <row r="199" ht="39" customHeight="1"/>
    <row r="200" ht="58.5" customHeight="1"/>
    <row r="201" ht="63" customHeight="1"/>
    <row r="202" ht="39" customHeight="1"/>
    <row r="203" ht="39" customHeight="1"/>
    <row r="204" ht="39" customHeight="1"/>
    <row r="205" ht="39" customHeight="1"/>
    <row r="206" ht="39" customHeight="1"/>
    <row r="207" ht="39" customHeight="1"/>
    <row r="208" ht="39" customHeight="1"/>
    <row r="209" ht="39" customHeight="1"/>
    <row r="210" ht="39" customHeight="1"/>
    <row r="211" ht="66" customHeight="1"/>
    <row r="212" ht="60" customHeight="1"/>
    <row r="213" ht="58.5" customHeight="1"/>
    <row r="214" ht="58.5" customHeight="1"/>
    <row r="215" ht="70.5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  <row r="223" ht="39" customHeight="1"/>
    <row r="224" ht="39" customHeight="1"/>
    <row r="225" ht="39" customHeight="1"/>
    <row r="226" ht="39" customHeight="1"/>
    <row r="227" ht="39" customHeight="1"/>
    <row r="228" ht="39" customHeight="1"/>
    <row r="229" ht="39" customHeight="1"/>
    <row r="230" ht="39" customHeight="1"/>
    <row r="231" ht="39" customHeight="1"/>
    <row r="232" ht="39" customHeight="1"/>
    <row r="233" ht="39" customHeight="1"/>
    <row r="234" ht="39" customHeight="1"/>
    <row r="235" ht="39" customHeight="1"/>
    <row r="236" ht="39" customHeight="1"/>
    <row r="237" ht="39" customHeight="1"/>
    <row r="238" ht="39" customHeight="1"/>
    <row r="239" ht="39" customHeight="1"/>
    <row r="240" ht="39" customHeight="1"/>
    <row r="241" ht="39" customHeight="1"/>
    <row r="242" ht="39" customHeight="1"/>
    <row r="243" ht="39" customHeight="1"/>
    <row r="244" ht="39" customHeight="1"/>
    <row r="245" ht="39" customHeight="1"/>
    <row r="246" ht="39" customHeight="1"/>
    <row r="247" ht="39" customHeight="1"/>
    <row r="248" ht="39" customHeight="1"/>
    <row r="249" ht="39" customHeight="1"/>
    <row r="250" ht="39" customHeight="1"/>
    <row r="251" ht="39" customHeight="1"/>
    <row r="252" ht="39" customHeight="1"/>
    <row r="253" ht="39" customHeight="1"/>
    <row r="254" ht="39" customHeight="1"/>
    <row r="255" ht="39" customHeight="1"/>
    <row r="256" ht="39" customHeight="1"/>
    <row r="257" ht="39" customHeight="1"/>
    <row r="258" ht="39" customHeight="1"/>
    <row r="259" ht="39" customHeight="1"/>
    <row r="260" ht="39" customHeight="1"/>
    <row r="261" ht="39" customHeight="1"/>
    <row r="262" ht="39" customHeight="1"/>
    <row r="263" ht="39" customHeight="1"/>
    <row r="264" ht="39" customHeight="1"/>
    <row r="265" ht="39" customHeight="1"/>
    <row r="266" ht="39" customHeight="1"/>
    <row r="267" ht="39" customHeight="1"/>
    <row r="268" ht="39" customHeight="1"/>
    <row r="269" ht="39" customHeight="1"/>
    <row r="270" ht="39" customHeight="1"/>
    <row r="271" ht="54" customHeight="1"/>
    <row r="272" ht="39" customHeight="1"/>
    <row r="273" ht="39" customHeight="1"/>
    <row r="274" ht="39" customHeight="1"/>
    <row r="275" ht="39" customHeight="1"/>
    <row r="276" ht="39" customHeight="1"/>
    <row r="277" ht="39" customHeight="1"/>
    <row r="278" ht="39" customHeight="1"/>
    <row r="279" ht="39" customHeight="1"/>
    <row r="280" ht="39" customHeight="1"/>
    <row r="281" ht="39" customHeight="1"/>
    <row r="282" ht="39" customHeight="1"/>
    <row r="283" ht="39" customHeight="1"/>
    <row r="284" ht="39" customHeight="1"/>
    <row r="285" ht="39" customHeight="1"/>
    <row r="286" ht="39" customHeight="1"/>
    <row r="287" ht="60" customHeight="1"/>
    <row r="288" ht="39" customHeight="1"/>
    <row r="289" ht="39" customHeight="1"/>
    <row r="290" ht="39" customHeight="1"/>
    <row r="291" ht="39" customHeight="1"/>
    <row r="292" ht="39" customHeight="1"/>
    <row r="293" ht="39" customHeight="1"/>
    <row r="294" ht="39" customHeight="1"/>
    <row r="295" ht="39" customHeight="1"/>
    <row r="296" ht="39" customHeight="1"/>
    <row r="297" ht="39" customHeight="1"/>
    <row r="298" ht="39" customHeight="1"/>
    <row r="299" ht="39" customHeight="1"/>
    <row r="300" ht="39" customHeight="1"/>
    <row r="301" ht="39" customHeight="1"/>
    <row r="302" ht="39" customHeight="1"/>
    <row r="303" ht="39" customHeight="1"/>
    <row r="304" ht="39" customHeight="1"/>
    <row r="305" ht="39" customHeight="1"/>
    <row r="306" ht="39" customHeight="1"/>
    <row r="307" ht="39" customHeight="1"/>
    <row r="308" ht="39" customHeight="1"/>
    <row r="309" ht="39" customHeight="1"/>
    <row r="310" ht="39" customHeight="1"/>
    <row r="311" ht="39" customHeight="1"/>
    <row r="312" ht="39" customHeight="1"/>
    <row r="313" ht="39" customHeight="1"/>
    <row r="314" ht="39" customHeight="1"/>
    <row r="315" ht="39" customHeight="1"/>
    <row r="316" ht="39" customHeight="1"/>
    <row r="317" ht="39" customHeight="1"/>
    <row r="318" ht="39" customHeight="1"/>
    <row r="319" ht="39" customHeight="1"/>
    <row r="320" ht="39" customHeight="1"/>
    <row r="321" ht="39" customHeight="1"/>
    <row r="322" ht="39" customHeight="1"/>
    <row r="323" ht="39" customHeight="1"/>
    <row r="324" ht="39" customHeight="1"/>
    <row r="325" ht="39" customHeight="1"/>
    <row r="326" ht="39" customHeight="1"/>
    <row r="327" ht="39" customHeight="1"/>
    <row r="328" ht="39" customHeight="1"/>
    <row r="329" ht="39" customHeight="1"/>
    <row r="330" ht="39" customHeight="1"/>
    <row r="331" ht="39" customHeight="1"/>
    <row r="332" ht="39" customHeight="1"/>
    <row r="333" ht="39" customHeight="1"/>
    <row r="334" ht="39" customHeight="1"/>
    <row r="335" ht="39" customHeight="1"/>
    <row r="336" ht="39" customHeight="1"/>
    <row r="337" ht="39" customHeight="1"/>
    <row r="338" ht="39" customHeight="1"/>
    <row r="339" ht="39" customHeight="1"/>
    <row r="340" ht="39" customHeight="1"/>
    <row r="341" ht="39" customHeight="1"/>
    <row r="342" ht="39" customHeight="1"/>
    <row r="343" ht="39" customHeight="1"/>
    <row r="344" ht="39" customHeight="1"/>
    <row r="345" ht="39" customHeight="1"/>
    <row r="346" ht="39" customHeight="1"/>
    <row r="347" ht="39" customHeight="1"/>
    <row r="348" ht="39" customHeight="1"/>
    <row r="349" ht="39" customHeight="1"/>
    <row r="350" ht="39" customHeight="1"/>
    <row r="351" ht="39" customHeight="1"/>
    <row r="352" ht="39" customHeight="1"/>
    <row r="353" ht="39" customHeight="1"/>
    <row r="354" ht="39" customHeight="1"/>
    <row r="355" ht="39" customHeight="1"/>
    <row r="356" ht="39" customHeight="1"/>
    <row r="357" ht="39" customHeight="1"/>
    <row r="358" ht="39" customHeight="1"/>
    <row r="359" ht="39" customHeight="1"/>
    <row r="360" ht="39" customHeight="1"/>
    <row r="361" ht="39" customHeight="1"/>
    <row r="362" ht="39" customHeight="1"/>
    <row r="363" ht="39" customHeight="1"/>
    <row r="364" ht="39" customHeight="1"/>
    <row r="365" ht="39" customHeight="1"/>
    <row r="366" ht="39" customHeight="1"/>
    <row r="367" ht="39" customHeight="1"/>
    <row r="368" ht="39" customHeight="1"/>
    <row r="369" ht="39" customHeight="1"/>
    <row r="370" ht="39" customHeight="1"/>
    <row r="371" ht="39" customHeight="1"/>
    <row r="372" ht="39" customHeight="1"/>
    <row r="373" ht="39" customHeight="1"/>
    <row r="374" ht="39" customHeight="1"/>
    <row r="375" ht="39" customHeight="1"/>
    <row r="376" ht="39" customHeight="1"/>
    <row r="377" ht="39" customHeight="1"/>
    <row r="378" ht="39" customHeight="1"/>
    <row r="379" ht="39" customHeight="1"/>
    <row r="380" ht="39" customHeight="1"/>
    <row r="381" ht="39" customHeight="1"/>
    <row r="382" ht="39" customHeight="1"/>
    <row r="383" ht="39" customHeight="1"/>
    <row r="384" ht="39" customHeight="1"/>
    <row r="385" ht="39" customHeight="1"/>
    <row r="386" ht="39" customHeight="1"/>
    <row r="387" ht="39" customHeight="1"/>
    <row r="388" ht="39" customHeight="1"/>
    <row r="389" ht="39" customHeight="1"/>
    <row r="390" ht="39" customHeight="1"/>
    <row r="391" ht="39" customHeight="1"/>
    <row r="392" ht="39" customHeight="1"/>
    <row r="393" ht="39" customHeight="1"/>
    <row r="394" ht="39" customHeight="1"/>
    <row r="395" ht="39" customHeight="1"/>
    <row r="396" ht="39" customHeight="1"/>
    <row r="397" ht="39" customHeight="1"/>
    <row r="398" ht="39" customHeight="1"/>
    <row r="399" ht="39" customHeight="1"/>
    <row r="400" ht="39" customHeight="1"/>
    <row r="401" ht="39" customHeight="1"/>
    <row r="402" ht="39" customHeight="1"/>
    <row r="403" ht="39" customHeight="1"/>
    <row r="404" ht="34.5" customHeight="1"/>
    <row r="405" ht="34.5" customHeight="1"/>
    <row r="406" ht="34.5" customHeight="1"/>
    <row r="407" ht="34.5" customHeight="1"/>
    <row r="408" ht="34.5" customHeight="1"/>
    <row r="409" ht="34.5" customHeight="1"/>
    <row r="410" ht="34.5" customHeight="1"/>
    <row r="411" ht="34.5" customHeight="1"/>
    <row r="412" ht="34.5" customHeight="1"/>
    <row r="413" ht="34.5" customHeight="1"/>
    <row r="414" ht="34.5" customHeight="1"/>
    <row r="415" ht="34.5" customHeight="1"/>
    <row r="416" ht="34.5" customHeight="1"/>
    <row r="417" ht="34.5" customHeight="1"/>
    <row r="418" ht="34.5" customHeight="1"/>
    <row r="419" ht="34.5" customHeight="1"/>
    <row r="420" ht="34.5" customHeight="1"/>
    <row r="421" ht="34.5" customHeight="1"/>
    <row r="422" ht="34.5" customHeight="1"/>
    <row r="423" ht="34.5" customHeight="1"/>
    <row r="424" ht="34.5" customHeight="1"/>
    <row r="425" ht="34.5" customHeight="1"/>
    <row r="426" ht="34.5" customHeight="1"/>
    <row r="427" ht="34.5" customHeight="1"/>
    <row r="428" ht="34.5" customHeight="1"/>
    <row r="429" ht="34.5" customHeight="1"/>
    <row r="430" ht="34.5" customHeight="1"/>
    <row r="431" ht="34.5" customHeight="1"/>
    <row r="432" ht="34.5" customHeight="1"/>
    <row r="433" ht="34.5" customHeight="1"/>
    <row r="434" ht="34.5" customHeight="1"/>
    <row r="435" ht="34.5" customHeight="1"/>
    <row r="436" ht="34.5" customHeight="1"/>
    <row r="437" ht="34.5" customHeight="1"/>
    <row r="438" ht="34.5" customHeight="1"/>
    <row r="439" ht="34.5" customHeight="1"/>
    <row r="440" ht="34.5" customHeight="1"/>
    <row r="441" ht="34.5" customHeight="1"/>
    <row r="442" spans="1:3">
      <c r="A442" s="65"/>
      <c r="B442" s="65"/>
      <c r="C442" s="65"/>
    </row>
  </sheetData>
  <sheetProtection algorithmName="SHA-512" hashValue="TIzkxyFtJ/P0zFlLjhHMqy/HXypuf4BYNW+n7Z9LOmuehmf+soIRPvbyzoEEok7m46Wzvjg9vwAYiBmvkgzt7g==" saltValue="PkvIg4/z/eBmeIn9955FJw==" spinCount="100000" sheet="1" formatColumns="0" formatRows="0" objects="1"/>
  <printOptions horizontalCentered="1"/>
  <pageMargins left="0.554861111111111" right="0.554861111111111" top="0.790972222222222" bottom="0.790972222222222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showZeros="0" view="pageBreakPreview" zoomScaleNormal="100" workbookViewId="0">
      <selection activeCell="B5" sqref="B5"/>
    </sheetView>
  </sheetViews>
  <sheetFormatPr defaultColWidth="9" defaultRowHeight="14.25" outlineLevelRow="5" outlineLevelCol="4"/>
  <cols>
    <col min="1" max="1" width="15.75" customWidth="1"/>
    <col min="2" max="2" width="25" customWidth="1"/>
    <col min="3" max="3" width="23.3333333333333" customWidth="1"/>
    <col min="4" max="4" width="20.25" customWidth="1"/>
    <col min="5" max="5" width="10.6666666666667" customWidth="1"/>
  </cols>
  <sheetData>
    <row r="1" ht="52.5" customHeight="1" spans="1:4">
      <c r="A1" s="45" t="s">
        <v>8</v>
      </c>
      <c r="B1" s="45"/>
      <c r="C1" s="45"/>
      <c r="D1" s="45"/>
    </row>
    <row r="2" ht="45" customHeight="1" spans="1:5">
      <c r="A2" s="46" t="s">
        <v>9</v>
      </c>
      <c r="B2" s="46"/>
      <c r="C2" s="46"/>
      <c r="D2" s="46" t="s">
        <v>10</v>
      </c>
      <c r="E2" s="47"/>
    </row>
    <row r="3" ht="45" customHeight="1" spans="1:5">
      <c r="A3" s="48" t="s">
        <v>11</v>
      </c>
      <c r="B3" s="48" t="s">
        <v>12</v>
      </c>
      <c r="C3" s="48" t="s">
        <v>13</v>
      </c>
      <c r="D3" s="48" t="s">
        <v>14</v>
      </c>
      <c r="E3" s="49"/>
    </row>
    <row r="4" ht="45" customHeight="1" spans="1:5">
      <c r="A4" s="50" t="s">
        <v>15</v>
      </c>
      <c r="B4" s="50" t="s">
        <v>16</v>
      </c>
      <c r="C4" s="51">
        <f>基价类!D13</f>
        <v>0</v>
      </c>
      <c r="D4" s="48"/>
      <c r="E4" s="52"/>
    </row>
    <row r="5" ht="45" customHeight="1" spans="1:5">
      <c r="A5" s="50" t="s">
        <v>17</v>
      </c>
      <c r="B5" s="50" t="s">
        <v>18</v>
      </c>
      <c r="C5" s="51">
        <f>单价类!D28</f>
        <v>0</v>
      </c>
      <c r="D5" s="48"/>
      <c r="E5" s="49"/>
    </row>
    <row r="6" ht="45" customHeight="1" spans="1:5">
      <c r="A6" s="50" t="s">
        <v>19</v>
      </c>
      <c r="B6" s="50" t="s">
        <v>20</v>
      </c>
      <c r="C6" s="53">
        <f>C4+C5</f>
        <v>0</v>
      </c>
      <c r="D6" s="48"/>
      <c r="E6" s="49"/>
    </row>
  </sheetData>
  <sheetProtection algorithmName="SHA-512" hashValue="OOAPszxW5rNxDEnEWUP9LOpRmUNiOIMA6IpRZq231cR1meiNff9zb8qRoc7zhq+GZF76xCz8IVKOwIEQGC57Rg==" saltValue="K9pS2ntFqAcR2Jj8RHjTTA==" spinCount="100000" sheet="1" formatColumns="0" formatRows="0" objects="1"/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Zeros="0" tabSelected="1" view="pageBreakPreview" zoomScaleNormal="100" workbookViewId="0">
      <selection activeCell="E4" sqref="E4"/>
    </sheetView>
  </sheetViews>
  <sheetFormatPr defaultColWidth="9" defaultRowHeight="15" outlineLevelCol="7"/>
  <cols>
    <col min="1" max="1" width="9.41666666666667" style="23" customWidth="1"/>
    <col min="2" max="2" width="24" style="24" customWidth="1"/>
    <col min="3" max="3" width="7" style="23" customWidth="1"/>
    <col min="4" max="4" width="11.5" style="23" customWidth="1"/>
    <col min="5" max="6" width="10.5833333333333" style="23" customWidth="1"/>
    <col min="7" max="7" width="12.0833333333333" style="23" customWidth="1"/>
    <col min="8" max="8" width="10.5833333333333" style="23" customWidth="1"/>
    <col min="9" max="16384" width="9" style="23"/>
  </cols>
  <sheetData>
    <row r="1" ht="44" customHeight="1" spans="1:7">
      <c r="A1" s="25" t="s">
        <v>21</v>
      </c>
      <c r="B1" s="25"/>
      <c r="C1" s="26"/>
      <c r="D1" s="26"/>
      <c r="E1" s="26"/>
      <c r="F1" s="26"/>
      <c r="G1" s="26"/>
    </row>
    <row r="2" ht="30" customHeight="1" spans="1:7">
      <c r="A2" s="27" t="s">
        <v>22</v>
      </c>
      <c r="B2" s="28"/>
      <c r="C2" s="27"/>
      <c r="D2" s="27"/>
      <c r="E2" s="27"/>
      <c r="F2" s="27" t="s">
        <v>23</v>
      </c>
      <c r="G2" s="27"/>
    </row>
    <row r="3" ht="29" customHeight="1" spans="1:7">
      <c r="A3" s="29" t="s">
        <v>24</v>
      </c>
      <c r="B3" s="30" t="s">
        <v>25</v>
      </c>
      <c r="C3" s="29" t="s">
        <v>26</v>
      </c>
      <c r="D3" s="29" t="s">
        <v>27</v>
      </c>
      <c r="E3" s="29" t="s">
        <v>28</v>
      </c>
      <c r="F3" s="29" t="s">
        <v>29</v>
      </c>
      <c r="G3" s="29" t="s">
        <v>30</v>
      </c>
    </row>
    <row r="4" ht="29" customHeight="1" spans="1:7">
      <c r="A4" s="31" t="s">
        <v>31</v>
      </c>
      <c r="B4" s="32" t="s">
        <v>32</v>
      </c>
      <c r="C4" s="31"/>
      <c r="D4" s="31"/>
      <c r="E4" s="31"/>
      <c r="F4" s="31"/>
      <c r="G4" s="31"/>
    </row>
    <row r="5" ht="29" customHeight="1" spans="1:7">
      <c r="A5" s="31">
        <v>101</v>
      </c>
      <c r="B5" s="33" t="s">
        <v>33</v>
      </c>
      <c r="C5" s="31" t="s">
        <v>34</v>
      </c>
      <c r="D5" s="31">
        <v>1</v>
      </c>
      <c r="E5" s="34"/>
      <c r="F5" s="31">
        <f>D5*E5</f>
        <v>0</v>
      </c>
      <c r="G5" s="31"/>
    </row>
    <row r="6" ht="29" customHeight="1" spans="1:7">
      <c r="A6" s="31">
        <v>102</v>
      </c>
      <c r="B6" s="33" t="s">
        <v>35</v>
      </c>
      <c r="C6" s="31" t="s">
        <v>36</v>
      </c>
      <c r="D6" s="31">
        <v>1</v>
      </c>
      <c r="E6" s="34"/>
      <c r="F6" s="31">
        <f t="shared" ref="F6:F9" si="0">D6*E6</f>
        <v>0</v>
      </c>
      <c r="G6" s="31"/>
    </row>
    <row r="7" ht="29" customHeight="1" spans="1:7">
      <c r="A7" s="31" t="s">
        <v>37</v>
      </c>
      <c r="B7" s="33" t="s">
        <v>38</v>
      </c>
      <c r="C7" s="31"/>
      <c r="D7" s="31"/>
      <c r="E7" s="34"/>
      <c r="F7" s="31"/>
      <c r="G7" s="31"/>
    </row>
    <row r="8" ht="29" customHeight="1" spans="1:7">
      <c r="A8" s="31">
        <v>701</v>
      </c>
      <c r="B8" s="33" t="s">
        <v>39</v>
      </c>
      <c r="C8" s="31" t="s">
        <v>40</v>
      </c>
      <c r="D8" s="31">
        <v>1583902</v>
      </c>
      <c r="E8" s="34"/>
      <c r="F8" s="31">
        <f t="shared" si="0"/>
        <v>0</v>
      </c>
      <c r="G8" s="31" t="s">
        <v>41</v>
      </c>
    </row>
    <row r="9" ht="29" customHeight="1" spans="1:8">
      <c r="A9" s="31">
        <v>702</v>
      </c>
      <c r="B9" s="33" t="s">
        <v>42</v>
      </c>
      <c r="C9" s="31" t="s">
        <v>43</v>
      </c>
      <c r="D9" s="31">
        <v>6879</v>
      </c>
      <c r="E9" s="34"/>
      <c r="F9" s="31">
        <f t="shared" si="0"/>
        <v>0</v>
      </c>
      <c r="G9" s="31"/>
      <c r="H9" s="35"/>
    </row>
    <row r="10" ht="29" customHeight="1" spans="1:7">
      <c r="A10" s="29" t="s">
        <v>44</v>
      </c>
      <c r="B10" s="36" t="s">
        <v>45</v>
      </c>
      <c r="C10" s="37"/>
      <c r="D10" s="38">
        <f>SUM(F5:F9)</f>
        <v>0</v>
      </c>
      <c r="E10" s="39"/>
      <c r="F10" s="40"/>
      <c r="G10" s="31"/>
    </row>
    <row r="11" ht="29" customHeight="1" spans="1:7">
      <c r="A11" s="29" t="s">
        <v>46</v>
      </c>
      <c r="B11" s="36" t="s">
        <v>47</v>
      </c>
      <c r="C11" s="37"/>
      <c r="D11" s="38">
        <f>D10*5%</f>
        <v>0</v>
      </c>
      <c r="E11" s="39"/>
      <c r="F11" s="40"/>
      <c r="G11" s="31"/>
    </row>
    <row r="12" ht="29" customHeight="1" spans="1:7">
      <c r="A12" s="29" t="s">
        <v>48</v>
      </c>
      <c r="B12" s="36" t="s">
        <v>49</v>
      </c>
      <c r="C12" s="37"/>
      <c r="D12" s="38">
        <f>D10*2%</f>
        <v>0</v>
      </c>
      <c r="E12" s="39"/>
      <c r="F12" s="40"/>
      <c r="G12" s="31"/>
    </row>
    <row r="13" ht="29" customHeight="1" spans="1:7">
      <c r="A13" s="36" t="s">
        <v>50</v>
      </c>
      <c r="B13" s="41"/>
      <c r="C13" s="37"/>
      <c r="D13" s="42">
        <f>SUM(D10:F12)</f>
        <v>0</v>
      </c>
      <c r="E13" s="43"/>
      <c r="F13" s="44"/>
      <c r="G13" s="31"/>
    </row>
  </sheetData>
  <sheetProtection algorithmName="SHA-512" hashValue="kiApgSwsrcS5IgM4Tg0Ssq+CocHKJl1B9Yg7oMJFBg7zdimi047v2I1HqurUpcOb163LxTxxTNVayCw9fqDsLA==" saltValue="WHx/mVwUvR778Gwfb/Zyxw==" spinCount="100000" sheet="1" formatColumns="0" formatRows="0" objects="1"/>
  <mergeCells count="9">
    <mergeCell ref="A1:G1"/>
    <mergeCell ref="B10:C10"/>
    <mergeCell ref="D10:F10"/>
    <mergeCell ref="B11:C11"/>
    <mergeCell ref="D11:F11"/>
    <mergeCell ref="B12:C12"/>
    <mergeCell ref="D12:F12"/>
    <mergeCell ref="A13:C13"/>
    <mergeCell ref="D13:F1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Zeros="0" view="pageBreakPreview" zoomScaleNormal="100" workbookViewId="0">
      <selection activeCell="G8" sqref="G8"/>
    </sheetView>
  </sheetViews>
  <sheetFormatPr defaultColWidth="9" defaultRowHeight="15" outlineLevelCol="6"/>
  <cols>
    <col min="1" max="1" width="9.75" style="4" customWidth="1"/>
    <col min="2" max="2" width="22.25" style="4" customWidth="1"/>
    <col min="3" max="3" width="5.75" style="4" customWidth="1"/>
    <col min="4" max="4" width="8.375" style="4" customWidth="1"/>
    <col min="5" max="5" width="8.75" style="4" customWidth="1"/>
    <col min="6" max="6" width="9.5" style="4" customWidth="1"/>
    <col min="7" max="7" width="19.875" style="4" customWidth="1"/>
    <col min="8" max="16384" width="9" style="4"/>
  </cols>
  <sheetData>
    <row r="1" ht="38" customHeight="1" spans="1:7">
      <c r="A1" s="5" t="s">
        <v>51</v>
      </c>
      <c r="B1" s="6"/>
      <c r="C1" s="6"/>
      <c r="D1" s="6"/>
      <c r="E1" s="6"/>
      <c r="F1" s="6"/>
      <c r="G1" s="6"/>
    </row>
    <row r="2" s="1" customFormat="1" ht="27.5" customHeight="1" spans="1:6">
      <c r="A2" s="1" t="s">
        <v>52</v>
      </c>
      <c r="F2" s="1" t="s">
        <v>53</v>
      </c>
    </row>
    <row r="3" s="2" customFormat="1" ht="29" customHeight="1" spans="1:7">
      <c r="A3" s="7" t="s">
        <v>54</v>
      </c>
      <c r="B3" s="7" t="s">
        <v>55</v>
      </c>
      <c r="C3" s="7" t="s">
        <v>56</v>
      </c>
      <c r="D3" s="7" t="s">
        <v>57</v>
      </c>
      <c r="E3" s="7" t="s">
        <v>58</v>
      </c>
      <c r="F3" s="7" t="s">
        <v>59</v>
      </c>
      <c r="G3" s="7" t="s">
        <v>60</v>
      </c>
    </row>
    <row r="4" s="3" customFormat="1" ht="26" customHeight="1" spans="1:7">
      <c r="A4" s="8" t="s">
        <v>61</v>
      </c>
      <c r="B4" s="9" t="s">
        <v>62</v>
      </c>
      <c r="C4" s="8"/>
      <c r="D4" s="8"/>
      <c r="E4" s="8"/>
      <c r="F4" s="8" t="s">
        <v>63</v>
      </c>
      <c r="G4" s="8"/>
    </row>
    <row r="5" s="3" customFormat="1" ht="26" customHeight="1" spans="1:7">
      <c r="A5" s="8" t="s">
        <v>64</v>
      </c>
      <c r="B5" s="9" t="s">
        <v>65</v>
      </c>
      <c r="C5" s="10" t="s">
        <v>66</v>
      </c>
      <c r="D5" s="8">
        <v>100</v>
      </c>
      <c r="E5" s="11"/>
      <c r="F5" s="8">
        <f>D5*E5</f>
        <v>0</v>
      </c>
      <c r="G5" s="8"/>
    </row>
    <row r="6" s="3" customFormat="1" ht="26" customHeight="1" spans="1:7">
      <c r="A6" s="8" t="s">
        <v>67</v>
      </c>
      <c r="B6" s="9" t="s">
        <v>68</v>
      </c>
      <c r="C6" s="8" t="s">
        <v>69</v>
      </c>
      <c r="D6" s="8">
        <v>500</v>
      </c>
      <c r="E6" s="11"/>
      <c r="F6" s="8">
        <f t="shared" ref="F6:F24" si="0">D6*E6</f>
        <v>0</v>
      </c>
      <c r="G6" s="8"/>
    </row>
    <row r="7" s="3" customFormat="1" ht="32" customHeight="1" spans="1:7">
      <c r="A7" s="8" t="s">
        <v>70</v>
      </c>
      <c r="B7" s="9" t="s">
        <v>71</v>
      </c>
      <c r="C7" s="10" t="s">
        <v>66</v>
      </c>
      <c r="D7" s="8">
        <v>100</v>
      </c>
      <c r="E7" s="11"/>
      <c r="F7" s="8">
        <f t="shared" si="0"/>
        <v>0</v>
      </c>
      <c r="G7" s="8"/>
    </row>
    <row r="8" s="3" customFormat="1" ht="32" customHeight="1" spans="1:7">
      <c r="A8" s="8" t="s">
        <v>72</v>
      </c>
      <c r="B8" s="9" t="s">
        <v>73</v>
      </c>
      <c r="C8" s="10" t="s">
        <v>66</v>
      </c>
      <c r="D8" s="8">
        <v>200</v>
      </c>
      <c r="E8" s="11"/>
      <c r="F8" s="8">
        <f t="shared" si="0"/>
        <v>0</v>
      </c>
      <c r="G8" s="8"/>
    </row>
    <row r="9" s="3" customFormat="1" ht="32" customHeight="1" spans="1:7">
      <c r="A9" s="8" t="s">
        <v>74</v>
      </c>
      <c r="B9" s="9" t="s">
        <v>75</v>
      </c>
      <c r="C9" s="10" t="s">
        <v>66</v>
      </c>
      <c r="D9" s="8">
        <v>200</v>
      </c>
      <c r="E9" s="11"/>
      <c r="F9" s="8">
        <f t="shared" si="0"/>
        <v>0</v>
      </c>
      <c r="G9" s="8"/>
    </row>
    <row r="10" s="3" customFormat="1" ht="32" customHeight="1" spans="1:7">
      <c r="A10" s="8" t="s">
        <v>76</v>
      </c>
      <c r="B10" s="9" t="s">
        <v>77</v>
      </c>
      <c r="C10" s="10" t="s">
        <v>66</v>
      </c>
      <c r="D10" s="8">
        <v>80</v>
      </c>
      <c r="E10" s="11"/>
      <c r="F10" s="8">
        <f t="shared" si="0"/>
        <v>0</v>
      </c>
      <c r="G10" s="8"/>
    </row>
    <row r="11" s="3" customFormat="1" ht="29" customHeight="1" spans="1:7">
      <c r="A11" s="8" t="s">
        <v>78</v>
      </c>
      <c r="B11" s="9" t="s">
        <v>79</v>
      </c>
      <c r="C11" s="10" t="s">
        <v>66</v>
      </c>
      <c r="D11" s="8">
        <v>20</v>
      </c>
      <c r="E11" s="11"/>
      <c r="F11" s="8">
        <f t="shared" si="0"/>
        <v>0</v>
      </c>
      <c r="G11" s="8"/>
    </row>
    <row r="12" s="3" customFormat="1" ht="29" customHeight="1" spans="1:7">
      <c r="A12" s="8" t="s">
        <v>80</v>
      </c>
      <c r="B12" s="9" t="s">
        <v>81</v>
      </c>
      <c r="C12" s="10" t="s">
        <v>66</v>
      </c>
      <c r="D12" s="8">
        <v>200</v>
      </c>
      <c r="E12" s="11"/>
      <c r="F12" s="8">
        <f t="shared" si="0"/>
        <v>0</v>
      </c>
      <c r="G12" s="8"/>
    </row>
    <row r="13" s="3" customFormat="1" ht="31" customHeight="1" spans="1:7">
      <c r="A13" s="8" t="s">
        <v>82</v>
      </c>
      <c r="B13" s="9" t="s">
        <v>83</v>
      </c>
      <c r="C13" s="8" t="s">
        <v>69</v>
      </c>
      <c r="D13" s="8">
        <v>500</v>
      </c>
      <c r="E13" s="11"/>
      <c r="F13" s="8">
        <f t="shared" si="0"/>
        <v>0</v>
      </c>
      <c r="G13" s="8"/>
    </row>
    <row r="14" s="3" customFormat="1" ht="31" customHeight="1" spans="1:7">
      <c r="A14" s="8" t="s">
        <v>84</v>
      </c>
      <c r="B14" s="9" t="s">
        <v>85</v>
      </c>
      <c r="C14" s="8" t="s">
        <v>69</v>
      </c>
      <c r="D14" s="8">
        <v>400</v>
      </c>
      <c r="E14" s="11"/>
      <c r="F14" s="8">
        <f t="shared" si="0"/>
        <v>0</v>
      </c>
      <c r="G14" s="8"/>
    </row>
    <row r="15" s="3" customFormat="1" ht="31" customHeight="1" spans="1:7">
      <c r="A15" s="8" t="s">
        <v>86</v>
      </c>
      <c r="B15" s="9" t="s">
        <v>87</v>
      </c>
      <c r="C15" s="8" t="s">
        <v>69</v>
      </c>
      <c r="D15" s="8">
        <v>300</v>
      </c>
      <c r="E15" s="11"/>
      <c r="F15" s="8">
        <f t="shared" si="0"/>
        <v>0</v>
      </c>
      <c r="G15" s="8"/>
    </row>
    <row r="16" s="3" customFormat="1" ht="31" customHeight="1" spans="1:7">
      <c r="A16" s="8" t="s">
        <v>88</v>
      </c>
      <c r="B16" s="9" t="s">
        <v>89</v>
      </c>
      <c r="C16" s="10" t="s">
        <v>66</v>
      </c>
      <c r="D16" s="8">
        <v>2000</v>
      </c>
      <c r="E16" s="11"/>
      <c r="F16" s="8">
        <f t="shared" si="0"/>
        <v>0</v>
      </c>
      <c r="G16" s="8"/>
    </row>
    <row r="17" s="3" customFormat="1" ht="31" customHeight="1" spans="1:7">
      <c r="A17" s="8" t="s">
        <v>90</v>
      </c>
      <c r="B17" s="9" t="s">
        <v>91</v>
      </c>
      <c r="C17" s="8" t="s">
        <v>69</v>
      </c>
      <c r="D17" s="8">
        <v>1000</v>
      </c>
      <c r="E17" s="11"/>
      <c r="F17" s="8">
        <f t="shared" si="0"/>
        <v>0</v>
      </c>
      <c r="G17" s="8"/>
    </row>
    <row r="18" s="3" customFormat="1" ht="26" customHeight="1" spans="1:7">
      <c r="A18" s="8" t="s">
        <v>92</v>
      </c>
      <c r="B18" s="9" t="s">
        <v>93</v>
      </c>
      <c r="C18" s="8" t="s">
        <v>69</v>
      </c>
      <c r="D18" s="8">
        <v>2000</v>
      </c>
      <c r="E18" s="11"/>
      <c r="F18" s="8">
        <f t="shared" si="0"/>
        <v>0</v>
      </c>
      <c r="G18" s="8"/>
    </row>
    <row r="19" s="3" customFormat="1" ht="26" customHeight="1" spans="1:7">
      <c r="A19" s="8" t="s">
        <v>94</v>
      </c>
      <c r="B19" s="9" t="s">
        <v>95</v>
      </c>
      <c r="C19" s="8" t="s">
        <v>69</v>
      </c>
      <c r="D19" s="8">
        <v>20000</v>
      </c>
      <c r="E19" s="11"/>
      <c r="F19" s="8">
        <f t="shared" si="0"/>
        <v>0</v>
      </c>
      <c r="G19" s="8"/>
    </row>
    <row r="20" s="3" customFormat="1" ht="26" customHeight="1" spans="1:7">
      <c r="A20" s="8" t="s">
        <v>96</v>
      </c>
      <c r="B20" s="9" t="s">
        <v>97</v>
      </c>
      <c r="C20" s="10" t="s">
        <v>98</v>
      </c>
      <c r="D20" s="8">
        <v>16800</v>
      </c>
      <c r="E20" s="11"/>
      <c r="F20" s="8">
        <f t="shared" si="0"/>
        <v>0</v>
      </c>
      <c r="G20" s="8"/>
    </row>
    <row r="21" s="3" customFormat="1" ht="26" customHeight="1" spans="1:7">
      <c r="A21" s="8" t="s">
        <v>99</v>
      </c>
      <c r="B21" s="9" t="s">
        <v>100</v>
      </c>
      <c r="C21" s="10" t="s">
        <v>101</v>
      </c>
      <c r="D21" s="8">
        <v>1</v>
      </c>
      <c r="E21" s="11"/>
      <c r="F21" s="8">
        <f t="shared" si="0"/>
        <v>0</v>
      </c>
      <c r="G21" s="8"/>
    </row>
    <row r="22" s="3" customFormat="1" ht="66" customHeight="1" spans="1:7">
      <c r="A22" s="8" t="s">
        <v>102</v>
      </c>
      <c r="B22" s="12" t="s">
        <v>103</v>
      </c>
      <c r="C22" s="8" t="s">
        <v>69</v>
      </c>
      <c r="D22" s="8">
        <v>48314</v>
      </c>
      <c r="E22" s="11"/>
      <c r="F22" s="8">
        <f t="shared" si="0"/>
        <v>0</v>
      </c>
      <c r="G22" s="13" t="s">
        <v>104</v>
      </c>
    </row>
    <row r="23" s="3" customFormat="1" ht="29" customHeight="1" spans="1:7">
      <c r="A23" s="8" t="s">
        <v>105</v>
      </c>
      <c r="B23" s="9" t="s">
        <v>106</v>
      </c>
      <c r="C23" s="8" t="s">
        <v>69</v>
      </c>
      <c r="D23" s="8">
        <v>3500</v>
      </c>
      <c r="E23" s="11"/>
      <c r="F23" s="8">
        <f t="shared" si="0"/>
        <v>0</v>
      </c>
      <c r="G23" s="14"/>
    </row>
    <row r="24" s="3" customFormat="1" ht="26" customHeight="1" spans="1:7">
      <c r="A24" s="8" t="s">
        <v>107</v>
      </c>
      <c r="B24" s="9" t="s">
        <v>108</v>
      </c>
      <c r="C24" s="8" t="s">
        <v>69</v>
      </c>
      <c r="D24" s="8">
        <v>4800</v>
      </c>
      <c r="E24" s="11"/>
      <c r="F24" s="8">
        <f t="shared" si="0"/>
        <v>0</v>
      </c>
      <c r="G24" s="14"/>
    </row>
    <row r="25" s="3" customFormat="1" ht="26" customHeight="1" spans="1:7">
      <c r="A25" s="15" t="s">
        <v>109</v>
      </c>
      <c r="B25" s="16" t="s">
        <v>110</v>
      </c>
      <c r="C25" s="17"/>
      <c r="D25" s="18">
        <f>SUM(F5:F24)</f>
        <v>0</v>
      </c>
      <c r="E25" s="19"/>
      <c r="F25" s="20"/>
      <c r="G25" s="8"/>
    </row>
    <row r="26" s="3" customFormat="1" ht="26" customHeight="1" spans="1:7">
      <c r="A26" s="15" t="s">
        <v>111</v>
      </c>
      <c r="B26" s="16" t="s">
        <v>112</v>
      </c>
      <c r="C26" s="17"/>
      <c r="D26" s="18">
        <f>D25*5%</f>
        <v>0</v>
      </c>
      <c r="E26" s="19"/>
      <c r="F26" s="20"/>
      <c r="G26" s="8"/>
    </row>
    <row r="27" s="3" customFormat="1" ht="26" customHeight="1" spans="1:7">
      <c r="A27" s="15" t="s">
        <v>113</v>
      </c>
      <c r="B27" s="16" t="s">
        <v>114</v>
      </c>
      <c r="C27" s="17"/>
      <c r="D27" s="18">
        <f>D25*2%</f>
        <v>0</v>
      </c>
      <c r="E27" s="19"/>
      <c r="F27" s="20"/>
      <c r="G27" s="8"/>
    </row>
    <row r="28" s="3" customFormat="1" ht="26" customHeight="1" spans="1:7">
      <c r="A28" s="16" t="s">
        <v>115</v>
      </c>
      <c r="B28" s="21"/>
      <c r="C28" s="17"/>
      <c r="D28" s="22">
        <f>SUM(D25:F27)</f>
        <v>0</v>
      </c>
      <c r="E28" s="21"/>
      <c r="F28" s="17"/>
      <c r="G28" s="8"/>
    </row>
  </sheetData>
  <sheetProtection algorithmName="SHA-512" hashValue="PA3ukOiwo3RatuNFk6djhzhxayvI4r4gZQjQHpQjkuWvv4TbHIBdE7DON1NYw80dzJ2030gUMMfKYHZGx6IknQ==" saltValue="+Kjxq7xmsBSCWMAjaHqg4A==" spinCount="100000" sheet="1" formatColumns="0" formatRows="0" objects="1"/>
  <mergeCells count="9">
    <mergeCell ref="A1:G1"/>
    <mergeCell ref="B25:C25"/>
    <mergeCell ref="D25:F25"/>
    <mergeCell ref="B26:C26"/>
    <mergeCell ref="D26:F26"/>
    <mergeCell ref="B27:C27"/>
    <mergeCell ref="D27:F27"/>
    <mergeCell ref="A28:C28"/>
    <mergeCell ref="D28:F28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 </vt:lpstr>
      <vt:lpstr>总价</vt:lpstr>
      <vt:lpstr>基价类</vt:lpstr>
      <vt:lpstr>单价类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卫东 胡</dc:creator>
  <cp:lastModifiedBy>ss</cp:lastModifiedBy>
  <dcterms:created xsi:type="dcterms:W3CDTF">2025-03-11T00:27:00Z</dcterms:created>
  <dcterms:modified xsi:type="dcterms:W3CDTF">2025-06-12T01:26:47Z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33C41C67D2A54565A55118AAF5AAB733_13</vt:lpwstr>
  </property>
  <property fmtid="{D5CDD505-2E9C-101B-9397-08002B2CF9AE}" pid="3" name="KSOProductBuildVer">
    <vt:lpwstr>2052-12.1.0.21171</vt:lpwstr>
  </property>
</Properties>
</file>