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06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<sst xmlns="http://schemas.openxmlformats.org/spreadsheetml/2006/main" count="321" uniqueCount="241">
  <si>
    <t>运行指挥中心船闸通讯设施改造工程量清单</t>
  </si>
  <si>
    <t>序号</t>
  </si>
  <si>
    <t>设备名称</t>
  </si>
  <si>
    <t>主要参数</t>
  </si>
  <si>
    <t>单位</t>
  </si>
  <si>
    <t>数量</t>
  </si>
  <si>
    <t>单价</t>
  </si>
  <si>
    <t>合价</t>
  </si>
  <si>
    <t>一、</t>
  </si>
  <si>
    <t>操作台系统</t>
  </si>
  <si>
    <t>操作席</t>
  </si>
  <si>
    <t>具体技术要求：
1.规格：不低于2500mm*600mm*750mm；
2.基材：橡木指接板，表面贴木皮做油漆；
3.木皮：采用胡桃木皮，木皮纹路清晰无瑕疵。
4.颜色与会议条桌、桌椅一致。</t>
  </si>
  <si>
    <t>套</t>
  </si>
  <si>
    <t>座椅</t>
  </si>
  <si>
    <t>单人可调节座椅，牛皮</t>
  </si>
  <si>
    <t>把</t>
  </si>
  <si>
    <t>操作工位工作站</t>
  </si>
  <si>
    <t>具体技术要求：主机配置不低于
CPU：i7-14700，内存容量：≥32G，硬盘容量：≥512GB SSD+2TB HDD，显卡：RTX 5060Ti-8G，接口：DP*3、HDMI*1，屏幕尺寸：27英寸及以上，屏幕分辨率：≥3840*2160；</t>
  </si>
  <si>
    <t>台</t>
  </si>
  <si>
    <t>蓝牙连接设备</t>
  </si>
  <si>
    <t>具体技术要求：连接方式：无线
类型：非客制化机械键盘
按键数：91-100键
同时连接设备：1台
兼容系统：兼容多系统</t>
  </si>
  <si>
    <t>二、</t>
  </si>
  <si>
    <t>工班机房配套改造部分</t>
  </si>
  <si>
    <t>门窗拆除单开木门</t>
  </si>
  <si>
    <t>单扇3.33平方米，满足设计要求</t>
  </si>
  <si>
    <t>樘</t>
  </si>
  <si>
    <t>玻璃门拆除</t>
  </si>
  <si>
    <t>原有玻璃门及配件拆除</t>
  </si>
  <si>
    <t>扇</t>
  </si>
  <si>
    <t>墙柱面龙骨及饰面拆除</t>
  </si>
  <si>
    <t>原木工板隔断拆除</t>
  </si>
  <si>
    <t>m2</t>
  </si>
  <si>
    <t>地面拆除</t>
  </si>
  <si>
    <t>原地面地板拆除</t>
  </si>
  <si>
    <t>机房办公室天棚拆除</t>
  </si>
  <si>
    <t>石膏板天棚拆除</t>
  </si>
  <si>
    <t>项</t>
  </si>
  <si>
    <t>铲除涂料面</t>
  </si>
  <si>
    <t>原老墙面、天棚腻子、涂料铲除</t>
  </si>
  <si>
    <t>柜体拆除</t>
  </si>
  <si>
    <r>
      <rPr>
        <sz val="10"/>
        <color rgb="FF000000"/>
        <rFont val="宋体"/>
        <charset val="134"/>
      </rPr>
      <t>原六层通长柜体拆除，宽度</t>
    </r>
    <r>
      <rPr>
        <sz val="10"/>
        <color rgb="FF000000"/>
        <rFont val="Times New Roman"/>
        <charset val="134"/>
      </rPr>
      <t>0.4</t>
    </r>
    <r>
      <rPr>
        <sz val="10"/>
        <color rgb="FF000000"/>
        <rFont val="宋体"/>
        <charset val="134"/>
      </rPr>
      <t>米</t>
    </r>
  </si>
  <si>
    <t>建筑垃圾处置</t>
  </si>
  <si>
    <t>以上拆除的建筑垃圾装车、外运废弃</t>
  </si>
  <si>
    <t>块料楼地面新做楼面</t>
  </si>
  <si>
    <r>
      <rPr>
        <sz val="10"/>
        <color rgb="FF000000"/>
        <rFont val="宋体"/>
        <charset val="134"/>
      </rPr>
      <t>素浆一道、</t>
    </r>
    <r>
      <rPr>
        <sz val="10"/>
        <color rgb="FF000000"/>
        <rFont val="Times New Roman"/>
        <charset val="134"/>
      </rPr>
      <t>80</t>
    </r>
    <r>
      <rPr>
        <sz val="10"/>
        <color rgb="FF000000"/>
        <rFont val="宋体"/>
        <charset val="134"/>
      </rPr>
      <t>厚</t>
    </r>
    <r>
      <rPr>
        <sz val="10"/>
        <color rgb="FF000000"/>
        <rFont val="Times New Roman"/>
        <charset val="134"/>
      </rPr>
      <t>C20</t>
    </r>
    <r>
      <rPr>
        <sz val="10"/>
        <color rgb="FF000000"/>
        <rFont val="宋体"/>
        <charset val="134"/>
      </rPr>
      <t>地面砼垫层、地砖铺设</t>
    </r>
  </si>
  <si>
    <t>封门封窗</t>
  </si>
  <si>
    <t>实心砖墙,新砌240砖墙</t>
  </si>
  <si>
    <t>m3</t>
  </si>
  <si>
    <t>天棚一般抹灰</t>
  </si>
  <si>
    <t>屋顶砂浆粉刷、界面剂处理</t>
  </si>
  <si>
    <t>墙面油漆</t>
  </si>
  <si>
    <t>底漆、刮腻子、乳胶漆（环保油漆，符合国家标准）</t>
  </si>
  <si>
    <t>天棚抹灰面油漆</t>
  </si>
  <si>
    <t>天棚批腻子前滚胶、满刮白水泥腻子二遍，刷乳胶漆二遍</t>
  </si>
  <si>
    <t>墙面彩钢板</t>
  </si>
  <si>
    <t>金属板材厚度不小于0.6mm，含衬板</t>
  </si>
  <si>
    <t>墙面保温及彩钢板龙骨</t>
  </si>
  <si>
    <t>板材厚度不低于0.6mm，含配套龙骨、U型卡条、阴阳角等配件</t>
  </si>
  <si>
    <t>防火玻璃隔断</t>
  </si>
  <si>
    <t>双层玻璃（总厚度大于等于5MM）、含边框、踢脚线等辅材</t>
  </si>
  <si>
    <t>防火玻璃门</t>
  </si>
  <si>
    <t>含五金配件等辅材（1500*2000）</t>
  </si>
  <si>
    <t>项目</t>
  </si>
  <si>
    <t>微孔铝扣板吊顶</t>
  </si>
  <si>
    <t>含龙骨、配件及辅材</t>
  </si>
  <si>
    <t>其他构件</t>
  </si>
  <si>
    <t>保洁服务，符合甲方卫生要求</t>
  </si>
  <si>
    <t>配电箱</t>
  </si>
  <si>
    <t>配电回路满足设计要求，包含电器元件（50*60*40）</t>
  </si>
  <si>
    <t>配管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</si>
  <si>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、名称：紧定式镀锌电线管；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、规格：</t>
    </r>
    <r>
      <rPr>
        <sz val="10"/>
        <color rgb="FF000000"/>
        <rFont val="Times New Roman"/>
        <charset val="134"/>
      </rPr>
      <t>JDG50</t>
    </r>
  </si>
  <si>
    <t>m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</si>
  <si>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、名称：金属软管；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、规格：</t>
    </r>
    <r>
      <rPr>
        <sz val="10"/>
        <color rgb="FF000000"/>
        <rFont val="Times New Roman"/>
        <charset val="134"/>
      </rPr>
      <t xml:space="preserve">Φ20
</t>
    </r>
  </si>
  <si>
    <t>配线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</si>
  <si>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、名称：绝缘导线；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、配线形式：管内；</t>
    </r>
    <r>
      <rPr>
        <sz val="10"/>
        <color rgb="FF000000"/>
        <rFont val="Times New Roman"/>
        <charset val="134"/>
      </rPr>
      <t xml:space="preserve">
3</t>
    </r>
    <r>
      <rPr>
        <sz val="10"/>
        <color rgb="FF000000"/>
        <rFont val="宋体"/>
        <charset val="134"/>
      </rPr>
      <t>、型号：</t>
    </r>
    <r>
      <rPr>
        <sz val="10"/>
        <color rgb="FF000000"/>
        <rFont val="Times New Roman"/>
        <charset val="134"/>
      </rPr>
      <t>BV-2.5mm2</t>
    </r>
  </si>
  <si>
    <t>接线盒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</si>
  <si>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、名称：</t>
    </r>
    <r>
      <rPr>
        <sz val="10"/>
        <color rgb="FF000000"/>
        <rFont val="Times New Roman"/>
        <charset val="134"/>
      </rPr>
      <t>86</t>
    </r>
    <r>
      <rPr>
        <sz val="10"/>
        <color rgb="FF000000"/>
        <rFont val="宋体"/>
        <charset val="134"/>
      </rPr>
      <t>明装底盒</t>
    </r>
  </si>
  <si>
    <t>个</t>
  </si>
  <si>
    <t>电力电缆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</si>
  <si>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、名称：电缆；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、型号：</t>
    </r>
    <r>
      <rPr>
        <sz val="10"/>
        <color rgb="FF000000"/>
        <rFont val="Times New Roman"/>
        <charset val="134"/>
      </rPr>
      <t>YJV-4*35+1*16mm2</t>
    </r>
  </si>
  <si>
    <t>电力电缆头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</si>
  <si>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、名称：电缆头；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、型号：</t>
    </r>
    <r>
      <rPr>
        <sz val="10"/>
        <color rgb="FF000000"/>
        <rFont val="Times New Roman"/>
        <charset val="134"/>
      </rPr>
      <t>YJV-3*25+1*16mm2</t>
    </r>
  </si>
  <si>
    <t>照明开关</t>
  </si>
  <si>
    <t>单联单控开关</t>
  </si>
  <si>
    <t>荧光灯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</si>
  <si>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、名称：双管日光灯；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、名称：应急灯；</t>
    </r>
    <r>
      <rPr>
        <sz val="10"/>
        <color rgb="FF000000"/>
        <rFont val="Times New Roman"/>
        <charset val="134"/>
      </rPr>
      <t xml:space="preserve">
3</t>
    </r>
    <r>
      <rPr>
        <sz val="10"/>
        <color rgb="FF000000"/>
        <rFont val="宋体"/>
        <charset val="134"/>
      </rPr>
      <t>、安全出口指示灯</t>
    </r>
  </si>
  <si>
    <t>明装插座</t>
  </si>
  <si>
    <t>五孔10A插座</t>
  </si>
  <si>
    <t>网络Wi-Fi面板，</t>
  </si>
  <si>
    <r>
      <rPr>
        <sz val="10"/>
        <color rgb="FF000000"/>
        <rFont val="Times New Roman"/>
        <charset val="134"/>
      </rPr>
      <t>86</t>
    </r>
    <r>
      <rPr>
        <sz val="10"/>
        <color rgb="FF000000"/>
        <rFont val="宋体"/>
        <charset val="134"/>
      </rPr>
      <t>型面板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双频</t>
    </r>
    <r>
      <rPr>
        <sz val="10"/>
        <color rgb="FF000000"/>
        <rFont val="Times New Roman"/>
        <charset val="134"/>
      </rPr>
      <t>3000Mwifi6</t>
    </r>
  </si>
  <si>
    <t>一拖二商用空调</t>
  </si>
  <si>
    <r>
      <rPr>
        <sz val="10"/>
        <color rgb="FF000000"/>
        <rFont val="宋体"/>
        <charset val="134"/>
      </rPr>
      <t>不小于5</t>
    </r>
    <r>
      <rPr>
        <sz val="10"/>
        <color rgb="FF000000"/>
        <rFont val="Times New Roman"/>
        <charset val="134"/>
      </rPr>
      <t>P</t>
    </r>
    <r>
      <rPr>
        <sz val="10"/>
        <color rgb="FF000000"/>
        <rFont val="宋体"/>
        <charset val="134"/>
      </rPr>
      <t>，含铜管、室内风管机、室外机、室外机基础等一切配件</t>
    </r>
  </si>
  <si>
    <t>PLC机柜移位</t>
  </si>
  <si>
    <t>水钻开孔，设备移位，新建桥架，设备割接</t>
  </si>
  <si>
    <t>里脚手架</t>
  </si>
  <si>
    <t>脚手架搭建、拆除及运输等费用</t>
  </si>
  <si>
    <t>三、</t>
  </si>
  <si>
    <t>口岸船闸网络改造建设</t>
  </si>
  <si>
    <t>控制区汇聚交换机</t>
  </si>
  <si>
    <t>以太网交换机主机，支持28个10/100/1000Base-T端口(含4个SFP Combo口，含模块),8个1G/10GBase-XSFP Plus端口（含模块），支持1个Slot，双电源，双风扇</t>
  </si>
  <si>
    <t>管理区防火墙</t>
  </si>
  <si>
    <r>
      <rPr>
        <sz val="10"/>
        <color rgb="FF000000"/>
        <rFont val="宋体"/>
        <charset val="134"/>
      </rPr>
      <t>硬件：采用非</t>
    </r>
    <r>
      <rPr>
        <sz val="10"/>
        <color rgb="FF000000"/>
        <rFont val="Times New Roman"/>
        <charset val="134"/>
      </rPr>
      <t>X86</t>
    </r>
    <r>
      <rPr>
        <sz val="10"/>
        <color rgb="FF000000"/>
        <rFont val="宋体"/>
        <charset val="134"/>
      </rPr>
      <t>多核架构，</t>
    </r>
    <r>
      <rPr>
        <sz val="10"/>
        <color rgb="FF000000"/>
        <rFont val="Times New Roman"/>
        <charset val="134"/>
      </rPr>
      <t>1U</t>
    </r>
    <r>
      <rPr>
        <sz val="10"/>
        <color rgb="FF000000"/>
        <rFont val="宋体"/>
        <charset val="134"/>
      </rPr>
      <t>机架式设备，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个千兆电口</t>
    </r>
    <r>
      <rPr>
        <sz val="10"/>
        <color rgb="FF000000"/>
        <rFont val="Times New Roman"/>
        <charset val="134"/>
      </rPr>
      <t>+2</t>
    </r>
    <r>
      <rPr>
        <sz val="10"/>
        <color rgb="FF000000"/>
        <rFont val="宋体"/>
        <charset val="134"/>
      </rPr>
      <t>对</t>
    </r>
    <r>
      <rPr>
        <sz val="10"/>
        <color rgb="FF000000"/>
        <rFont val="Times New Roman"/>
        <charset val="134"/>
      </rPr>
      <t>Combo</t>
    </r>
    <r>
      <rPr>
        <sz val="10"/>
        <color rgb="FF000000"/>
        <rFont val="宋体"/>
        <charset val="134"/>
      </rPr>
      <t>口（含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个管理电口）</t>
    </r>
    <r>
      <rPr>
        <sz val="10"/>
        <color rgb="FF000000"/>
        <rFont val="Times New Roman"/>
        <charset val="134"/>
      </rPr>
      <t>+2</t>
    </r>
    <r>
      <rPr>
        <sz val="10"/>
        <color rgb="FF000000"/>
        <rFont val="宋体"/>
        <charset val="134"/>
      </rPr>
      <t>个</t>
    </r>
    <r>
      <rPr>
        <sz val="10"/>
        <color rgb="FF000000"/>
        <rFont val="Times New Roman"/>
        <charset val="134"/>
      </rPr>
      <t>Bypass</t>
    </r>
    <r>
      <rPr>
        <sz val="10"/>
        <color rgb="FF000000"/>
        <rFont val="宋体"/>
        <charset val="134"/>
      </rPr>
      <t>口，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</t>
    </r>
    <r>
      <rPr>
        <sz val="10"/>
        <color rgb="FF000000"/>
        <rFont val="Times New Roman"/>
        <charset val="134"/>
      </rPr>
      <t>Console</t>
    </r>
    <r>
      <rPr>
        <sz val="10"/>
        <color rgb="FF000000"/>
        <rFont val="宋体"/>
        <charset val="134"/>
      </rPr>
      <t>口，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</t>
    </r>
    <r>
      <rPr>
        <sz val="10"/>
        <color rgb="FF000000"/>
        <rFont val="Times New Roman"/>
        <charset val="134"/>
      </rPr>
      <t>USB</t>
    </r>
    <r>
      <rPr>
        <sz val="10"/>
        <color rgb="FF000000"/>
        <rFont val="宋体"/>
        <charset val="134"/>
      </rPr>
      <t>口。性能：七层吞吐量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Times New Roman"/>
        <charset val="134"/>
      </rPr>
      <t>1.2Gbps</t>
    </r>
    <r>
      <rPr>
        <sz val="10"/>
        <color rgb="FF000000"/>
        <rFont val="宋体"/>
        <charset val="134"/>
      </rPr>
      <t>，三层吞吐量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Times New Roman"/>
        <charset val="134"/>
      </rPr>
      <t>4Gbps</t>
    </r>
    <r>
      <rPr>
        <sz val="10"/>
        <color rgb="FF000000"/>
        <rFont val="宋体"/>
        <charset val="134"/>
      </rPr>
      <t>；并发连接数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万，每秒新建连接数（</t>
    </r>
    <r>
      <rPr>
        <sz val="10"/>
        <color rgb="FF000000"/>
        <rFont val="Times New Roman"/>
        <charset val="134"/>
      </rPr>
      <t>HTTP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Times New Roman"/>
        <charset val="134"/>
      </rPr>
      <t>1.8</t>
    </r>
    <r>
      <rPr>
        <sz val="10"/>
        <color rgb="FF000000"/>
        <rFont val="宋体"/>
        <charset val="134"/>
      </rPr>
      <t>万；</t>
    </r>
    <r>
      <rPr>
        <sz val="10"/>
        <color rgb="FF000000"/>
        <rFont val="Times New Roman"/>
        <charset val="134"/>
      </rPr>
      <t>WAN</t>
    </r>
    <r>
      <rPr>
        <sz val="10"/>
        <color rgb="FF000000"/>
        <rFont val="宋体"/>
        <charset val="134"/>
      </rPr>
      <t>口带宽支持：流控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Times New Roman"/>
        <charset val="134"/>
      </rPr>
      <t>400M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Times New Roman"/>
        <charset val="134"/>
      </rPr>
      <t>IPS+</t>
    </r>
    <r>
      <rPr>
        <sz val="10"/>
        <color rgb="FF000000"/>
        <rFont val="宋体"/>
        <charset val="134"/>
      </rPr>
      <t>流控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Times New Roman"/>
        <charset val="134"/>
      </rPr>
      <t>350M</t>
    </r>
    <r>
      <rPr>
        <sz val="10"/>
        <color rgb="FF000000"/>
        <rFont val="宋体"/>
        <charset val="134"/>
      </rPr>
      <t>，流控</t>
    </r>
    <r>
      <rPr>
        <sz val="10"/>
        <color rgb="FF000000"/>
        <rFont val="Times New Roman"/>
        <charset val="134"/>
      </rPr>
      <t>+IPS+AV</t>
    </r>
    <r>
      <rPr>
        <sz val="10"/>
        <color rgb="FF000000"/>
        <rFont val="宋体"/>
        <charset val="134"/>
      </rPr>
      <t>防病毒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Times New Roman"/>
        <charset val="134"/>
      </rPr>
      <t>200M</t>
    </r>
    <r>
      <rPr>
        <sz val="10"/>
        <color rgb="FF000000"/>
        <rFont val="宋体"/>
        <charset val="134"/>
      </rPr>
      <t>。</t>
    </r>
    <r>
      <rPr>
        <sz val="10"/>
        <color rgb="FF000000"/>
        <rFont val="Times New Roman"/>
        <charset val="134"/>
      </rPr>
      <t>IPSec</t>
    </r>
    <r>
      <rPr>
        <sz val="10"/>
        <color rgb="FF000000"/>
        <rFont val="宋体"/>
        <charset val="134"/>
      </rPr>
      <t>隧道数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Times New Roman"/>
        <charset val="134"/>
      </rPr>
      <t>500,SSLVPN</t>
    </r>
    <r>
      <rPr>
        <sz val="10"/>
        <color rgb="FF000000"/>
        <rFont val="宋体"/>
        <charset val="134"/>
      </rPr>
      <t>并发用户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Times New Roman"/>
        <charset val="134"/>
      </rPr>
      <t>500</t>
    </r>
    <r>
      <rPr>
        <sz val="10"/>
        <color rgb="FF000000"/>
        <rFont val="宋体"/>
        <charset val="134"/>
      </rPr>
      <t>。功能：支持路由、透明、混合模式部署，支持</t>
    </r>
    <r>
      <rPr>
        <sz val="10"/>
        <color rgb="FF000000"/>
        <rFont val="Times New Roman"/>
        <charset val="134"/>
      </rPr>
      <t>U</t>
    </r>
    <r>
      <rPr>
        <sz val="10"/>
        <color rgb="FF000000"/>
        <rFont val="宋体"/>
        <charset val="134"/>
      </rPr>
      <t>盘零配置上线，支持基于</t>
    </r>
    <r>
      <rPr>
        <sz val="10"/>
        <color rgb="FF000000"/>
        <rFont val="Times New Roman"/>
        <charset val="134"/>
      </rPr>
      <t>AI</t>
    </r>
    <r>
      <rPr>
        <sz val="10"/>
        <color rgb="FF000000"/>
        <rFont val="宋体"/>
        <charset val="134"/>
      </rPr>
      <t>的策略冗余分析、策略命中分析以及应用风险调优等能力，支持资产扫描、加密流量检测、应用审计、数据安全、网页过滤、带宽管理、</t>
    </r>
    <r>
      <rPr>
        <sz val="10"/>
        <color rgb="FF000000"/>
        <rFont val="Times New Roman"/>
        <charset val="134"/>
      </rPr>
      <t>IPS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AV</t>
    </r>
    <r>
      <rPr>
        <sz val="10"/>
        <color rgb="FF000000"/>
        <rFont val="宋体"/>
        <charset val="134"/>
      </rPr>
      <t>等应用层安全功能，支持链路负载，支持</t>
    </r>
    <r>
      <rPr>
        <sz val="10"/>
        <color rgb="FF000000"/>
        <rFont val="Times New Roman"/>
        <charset val="134"/>
      </rPr>
      <t>SSLVPN\IPSECVPN</t>
    </r>
    <r>
      <rPr>
        <sz val="10"/>
        <color rgb="FF000000"/>
        <rFont val="宋体"/>
        <charset val="134"/>
      </rPr>
      <t>等多种</t>
    </r>
    <r>
      <rPr>
        <sz val="10"/>
        <color rgb="FF000000"/>
        <rFont val="Times New Roman"/>
        <charset val="134"/>
      </rPr>
      <t>VPN</t>
    </r>
    <r>
      <rPr>
        <sz val="10"/>
        <color rgb="FF000000"/>
        <rFont val="宋体"/>
        <charset val="134"/>
      </rPr>
      <t>功能，支持国密算法，支持</t>
    </r>
    <r>
      <rPr>
        <sz val="10"/>
        <color rgb="FF000000"/>
        <rFont val="Times New Roman"/>
        <charset val="134"/>
      </rPr>
      <t>IPV6</t>
    </r>
    <r>
      <rPr>
        <sz val="10"/>
        <color rgb="FF000000"/>
        <rFont val="宋体"/>
        <charset val="134"/>
      </rPr>
      <t>协议，支持网页诊断功能等。配套授权：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宋体"/>
        <charset val="134"/>
      </rPr>
      <t>个</t>
    </r>
    <r>
      <rPr>
        <sz val="10"/>
        <color rgb="FF000000"/>
        <rFont val="Times New Roman"/>
        <charset val="134"/>
      </rPr>
      <t>SSLVPN</t>
    </r>
    <r>
      <rPr>
        <sz val="10"/>
        <color rgb="FF000000"/>
        <rFont val="宋体"/>
        <charset val="134"/>
      </rPr>
      <t>用户授权，链路负载不限制链路数量。硬件质保服务：三年原厂硬件质保及</t>
    </r>
    <r>
      <rPr>
        <sz val="10"/>
        <color rgb="FF000000"/>
        <rFont val="Times New Roman"/>
        <charset val="134"/>
      </rPr>
      <t>5*10*NBD</t>
    </r>
    <r>
      <rPr>
        <sz val="10"/>
        <color rgb="FF000000"/>
        <rFont val="宋体"/>
        <charset val="134"/>
      </rPr>
      <t>备件服务。</t>
    </r>
  </si>
  <si>
    <t>控制区接入交换机</t>
  </si>
  <si>
    <r>
      <rPr>
        <sz val="10"/>
        <color rgb="FF000000"/>
        <rFont val="宋体"/>
        <charset val="134"/>
      </rPr>
      <t>以太网交换机主机，支持</t>
    </r>
    <r>
      <rPr>
        <sz val="10"/>
        <color rgb="FF000000"/>
        <rFont val="宋体"/>
        <charset val="134"/>
      </rPr>
      <t>不少于</t>
    </r>
    <r>
      <rPr>
        <sz val="10"/>
        <color rgb="FF000000"/>
        <rFont val="宋体"/>
        <charset val="134"/>
      </rPr>
      <t>28个10/100/1000Base-T端口(含4个SFP Combo口，含模块)</t>
    </r>
  </si>
  <si>
    <t>管理区闸口接入交换机（工业交换机）</t>
  </si>
  <si>
    <t>工业以太网交换机主机，支持不少于24个10/100/1000BASE-T电口，支持不少于8个100/1000BASE-X SFP Combo口，支持不少于4个1G/10GBASE-X SFP Plus端口，(AC)交换容量：≥720G/7.2Tbps，包转发率：≥256Mpps，机架安装，防护等级≥IP40，工作温度：-40℃~75℃</t>
  </si>
  <si>
    <t>核心交换机</t>
  </si>
  <si>
    <t>1. 机型：机箱式多插槽交换机，业务槽位数≥2；
2. 性能：交换能力≥51.2Tbps，转发率≥7200Mpps；
3. 主控交换卡、电源、接口模块、网板等关键部件可热插拔；
4. 扩展：单槽位线速万兆端口密度≥16，单槽位能够同时提供千兆光口、千兆电口、万兆光口（含模块），且实际可用端口总数≥48；
5. 可靠性：支持虚拟化背板堆叠，即多台设备可以统一界面管理；
6. 支持L3 MPLS VPN、L2 VPN: VLL、支持分层VPLS、支持LDP协议；
7. 支持静态路由、OSPF、BGP、IS-IS，路由条目数≥128000；
8. 支持IPv4/IPv6双协议栈，支持IPv4/IPv6的组播技术；
9. 支持802.1x/mac/Portal/Radius/Tacacs+认证；
10. 本次配置：≥双主控+双电源+24千兆电+4万兆光（含模块）</t>
  </si>
  <si>
    <r>
      <rPr>
        <sz val="10"/>
        <color rgb="FF000000"/>
        <rFont val="宋体"/>
        <charset val="134"/>
      </rPr>
      <t>光模块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接口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安装</t>
    </r>
  </si>
  <si>
    <r>
      <rPr>
        <sz val="10"/>
        <color rgb="FF000000"/>
        <rFont val="宋体"/>
        <charset val="134"/>
      </rPr>
      <t>万兆单模</t>
    </r>
    <r>
      <rPr>
        <sz val="10"/>
        <color rgb="FF000000"/>
        <rFont val="Times New Roman"/>
        <charset val="134"/>
      </rPr>
      <t>10km</t>
    </r>
  </si>
  <si>
    <t>网线－六类线</t>
  </si>
  <si>
    <r>
      <rPr>
        <sz val="10"/>
        <color rgb="FF000000"/>
        <rFont val="Times New Roman"/>
        <charset val="134"/>
      </rPr>
      <t>300</t>
    </r>
    <r>
      <rPr>
        <sz val="10"/>
        <color rgb="FF000000"/>
        <rFont val="宋体"/>
        <charset val="134"/>
      </rPr>
      <t>米一箱（包含水晶头）</t>
    </r>
  </si>
  <si>
    <t>箱</t>
  </si>
  <si>
    <t>通信机柜安装</t>
  </si>
  <si>
    <t>600*1200*2000，服务器机柜，含双PDU（不低于8位）、接地、安装。</t>
  </si>
  <si>
    <t>机柜底座</t>
  </si>
  <si>
    <t>与机柜适配</t>
  </si>
  <si>
    <r>
      <rPr>
        <sz val="10"/>
        <color rgb="FF000000"/>
        <rFont val="宋体"/>
        <charset val="134"/>
      </rPr>
      <t>安装测试光缆终端盒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</si>
  <si>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宋体"/>
        <charset val="134"/>
      </rPr>
      <t>光缆终端盒</t>
    </r>
    <r>
      <rPr>
        <sz val="10"/>
        <color rgb="FF000000"/>
        <rFont val="Times New Roman"/>
        <charset val="134"/>
      </rPr>
      <t xml:space="preserve">48 </t>
    </r>
    <r>
      <rPr>
        <sz val="10"/>
        <color rgb="FF000000"/>
        <rFont val="宋体"/>
        <charset val="134"/>
      </rPr>
      <t>芯</t>
    </r>
  </si>
  <si>
    <r>
      <rPr>
        <sz val="10"/>
        <color rgb="FF000000"/>
        <rFont val="宋体"/>
        <charset val="134"/>
      </rPr>
      <t>综合布线系统工程</t>
    </r>
    <r>
      <rPr>
        <sz val="10"/>
        <color rgb="FF000000"/>
        <rFont val="Times New Roman"/>
        <charset val="134"/>
      </rPr>
      <t xml:space="preserve"> </t>
    </r>
  </si>
  <si>
    <t>安装理线架打接</t>
  </si>
  <si>
    <t>架</t>
  </si>
  <si>
    <r>
      <rPr>
        <sz val="10"/>
        <color rgb="FF000000"/>
        <rFont val="宋体"/>
        <charset val="134"/>
      </rPr>
      <t>光纤连接熔接法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单模</t>
    </r>
  </si>
  <si>
    <t>熔纤机热熔法</t>
  </si>
  <si>
    <t>芯</t>
  </si>
  <si>
    <t>铝合金槽式桥架</t>
  </si>
  <si>
    <t>铝合金材质，满足设计要求</t>
  </si>
  <si>
    <t>10M</t>
  </si>
  <si>
    <r>
      <rPr>
        <sz val="10"/>
        <color rgb="FF000000"/>
        <rFont val="宋体"/>
        <charset val="134"/>
      </rPr>
      <t>跳线安装光纤跳线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、网络跳线</t>
    </r>
  </si>
  <si>
    <t>条</t>
  </si>
  <si>
    <r>
      <rPr>
        <sz val="10"/>
        <color rgb="FF000000"/>
        <rFont val="宋体"/>
        <charset val="134"/>
      </rPr>
      <t>敷设管道光缆</t>
    </r>
    <r>
      <rPr>
        <sz val="10"/>
        <color rgb="FF000000"/>
        <rFont val="Times New Roman"/>
        <charset val="134"/>
      </rPr>
      <t xml:space="preserve">96 </t>
    </r>
    <r>
      <rPr>
        <sz val="10"/>
        <color rgb="FF000000"/>
        <rFont val="宋体"/>
        <charset val="134"/>
      </rPr>
      <t>芯以下</t>
    </r>
  </si>
  <si>
    <t>包含光纤费用</t>
  </si>
  <si>
    <t>米</t>
  </si>
  <si>
    <t>中心机房移机费</t>
  </si>
  <si>
    <t>仅包括中心机房装修后设备迁入费用</t>
  </si>
  <si>
    <t>中心机房迁移网络布线费用</t>
  </si>
  <si>
    <t>包含迁移点位、设备等所需的综合布线部分实施费用</t>
  </si>
  <si>
    <t>光纤收发器</t>
  </si>
  <si>
    <t>千兆</t>
  </si>
  <si>
    <t>四、</t>
  </si>
  <si>
    <t>口岸船闸中心机房建设</t>
  </si>
  <si>
    <t>强电改造</t>
  </si>
  <si>
    <t>电缆、桥架</t>
  </si>
  <si>
    <t>配电柜</t>
  </si>
  <si>
    <r>
      <rPr>
        <sz val="10"/>
        <color rgb="FF000000"/>
        <rFont val="宋体"/>
        <charset val="134"/>
      </rPr>
      <t>按需定制元器件</t>
    </r>
    <r>
      <rPr>
        <sz val="10"/>
        <color rgb="FF000000"/>
        <rFont val="Times New Roman"/>
        <charset val="134"/>
      </rPr>
      <t>ABB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宋体"/>
        <charset val="134"/>
      </rPr>
      <t>施耐德，德力西</t>
    </r>
  </si>
  <si>
    <t>精密空调</t>
  </si>
  <si>
    <t>制冷量20KW、含室外机、铜管等配件</t>
  </si>
  <si>
    <t>操作室壁挂空调</t>
  </si>
  <si>
    <t>2P</t>
  </si>
  <si>
    <t>灯具</t>
  </si>
  <si>
    <r>
      <rPr>
        <sz val="10"/>
        <color rgb="FF000000"/>
        <rFont val="Times New Roman"/>
        <charset val="134"/>
      </rPr>
      <t>600*600</t>
    </r>
    <r>
      <rPr>
        <sz val="10"/>
        <color rgb="FF000000"/>
        <rFont val="宋体"/>
        <charset val="134"/>
      </rPr>
      <t>方灯</t>
    </r>
  </si>
  <si>
    <t>只</t>
  </si>
  <si>
    <t>开关插座面板</t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</si>
  <si>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只开关</t>
    </r>
    <r>
      <rPr>
        <sz val="10"/>
        <color rgb="FF000000"/>
        <rFont val="Times New Roman"/>
        <charset val="134"/>
      </rPr>
      <t>16</t>
    </r>
    <r>
      <rPr>
        <sz val="10"/>
        <color rgb="FF000000"/>
        <rFont val="宋体"/>
        <charset val="134"/>
      </rPr>
      <t>只五眼插座</t>
    </r>
  </si>
  <si>
    <t>空调插座</t>
  </si>
  <si>
    <t>16A空调插座</t>
  </si>
  <si>
    <r>
      <rPr>
        <sz val="10"/>
        <color rgb="FF000000"/>
        <rFont val="宋体"/>
        <charset val="134"/>
      </rPr>
      <t>机架式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Times New Roman"/>
        <charset val="134"/>
      </rPr>
      <t>UPS</t>
    </r>
  </si>
  <si>
    <r>
      <rPr>
        <sz val="10"/>
        <color rgb="FF000000"/>
        <rFont val="Times New Roman"/>
        <charset val="134"/>
      </rPr>
      <t>40KVA</t>
    </r>
    <r>
      <rPr>
        <sz val="10"/>
        <color rgb="FF000000"/>
        <rFont val="宋体"/>
        <charset val="134"/>
      </rPr>
      <t>机架式</t>
    </r>
    <r>
      <rPr>
        <sz val="10"/>
        <color rgb="FF000000"/>
        <rFont val="Times New Roman"/>
        <charset val="134"/>
      </rPr>
      <t>UPS</t>
    </r>
    <r>
      <rPr>
        <sz val="10"/>
        <color rgb="FF000000"/>
        <rFont val="等线"/>
        <charset val="134"/>
      </rPr>
      <t>，含散力架</t>
    </r>
  </si>
  <si>
    <t>蓄电池</t>
  </si>
  <si>
    <t>12V100Ah</t>
  </si>
  <si>
    <t>节</t>
  </si>
  <si>
    <t>电池连接线</t>
  </si>
  <si>
    <t>电池配套连接线，包含连接线线头压制</t>
  </si>
  <si>
    <t>电池柜</t>
  </si>
  <si>
    <r>
      <rPr>
        <sz val="10"/>
        <color rgb="FF000000"/>
        <rFont val="宋体"/>
        <charset val="134"/>
      </rPr>
      <t>可安装</t>
    </r>
    <r>
      <rPr>
        <sz val="10"/>
        <color rgb="FF000000"/>
        <rFont val="Times New Roman"/>
        <charset val="134"/>
      </rPr>
      <t>36</t>
    </r>
    <r>
      <rPr>
        <sz val="10"/>
        <color rgb="FF000000"/>
        <rFont val="宋体"/>
        <charset val="134"/>
      </rPr>
      <t>节</t>
    </r>
    <r>
      <rPr>
        <sz val="10"/>
        <color rgb="FF000000"/>
        <rFont val="Times New Roman"/>
        <charset val="134"/>
      </rPr>
      <t>12V100Ah</t>
    </r>
    <r>
      <rPr>
        <sz val="10"/>
        <color rgb="FF000000"/>
        <rFont val="宋体"/>
        <charset val="134"/>
      </rPr>
      <t>蓄电池，含电池连接线，直流开关等</t>
    </r>
  </si>
  <si>
    <t>直流柜</t>
  </si>
  <si>
    <t>电池柜配套开关直流柜</t>
  </si>
  <si>
    <t>电池底座</t>
  </si>
  <si>
    <t>角铁定制、包含防腐防锈处理</t>
  </si>
  <si>
    <r>
      <rPr>
        <sz val="10"/>
        <color rgb="FF000000"/>
        <rFont val="宋体"/>
        <charset val="134"/>
      </rPr>
      <t>柜式七氟丙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烷灭火装置</t>
    </r>
  </si>
  <si>
    <r>
      <rPr>
        <sz val="10"/>
        <color rgb="FF000000"/>
        <rFont val="Times New Roman"/>
        <charset val="134"/>
      </rPr>
      <t>90L</t>
    </r>
    <r>
      <rPr>
        <sz val="10"/>
        <color rgb="FF000000"/>
        <rFont val="宋体"/>
        <charset val="134"/>
      </rPr>
      <t>，含药剂、控制器、输入输出模块</t>
    </r>
  </si>
  <si>
    <r>
      <rPr>
        <sz val="10"/>
        <color rgb="FF000000"/>
        <rFont val="宋体"/>
        <charset val="134"/>
      </rPr>
      <t>火灾自动报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警系统传感器报警主机</t>
    </r>
  </si>
  <si>
    <t>感烟，感温探测器，放气指示灯、紧急停止按钮、声光报警器等含管线辅材</t>
  </si>
  <si>
    <t>新风系统排风机</t>
  </si>
  <si>
    <t>含风管，出风口，配套辅材配件</t>
  </si>
  <si>
    <t>机房防雷接地</t>
  </si>
  <si>
    <t>包括接地铜排、汇流箱，相关辅材等</t>
  </si>
  <si>
    <t>动环主机</t>
  </si>
  <si>
    <t>工业级ARM低功耗芯片，性能强劲；32路RJ45端口，提供强大的接口接入能力：6路拓展网口、4路485接口、4路复用232/485接口、8路DI输入接口、10路有/无源DO输出接口、4路AD接口可直接接入漏水绳、1路上行网口；</t>
  </si>
  <si>
    <t>动环软件</t>
  </si>
  <si>
    <t>UPS监测接口软件；根据UPS主机提供的协议内容，对UPS的输入/输出电压、电流、频率、负载、供电方式等参数进行实时监控。</t>
  </si>
  <si>
    <t>精密空调采集模块</t>
  </si>
  <si>
    <t>根据空调提供协议采集相关空调参数</t>
  </si>
  <si>
    <t>UPS主机监测模块</t>
  </si>
  <si>
    <t>根据UPS主机提供协议采集相关UPS主机参数</t>
  </si>
  <si>
    <t>漏水监测模块</t>
  </si>
  <si>
    <t>不少于两路监测接口</t>
  </si>
  <si>
    <t>电池采集单元</t>
  </si>
  <si>
    <t>电池状态采集器</t>
  </si>
  <si>
    <t>电池监测单元</t>
  </si>
  <si>
    <t>采集单个电池相关参数</t>
  </si>
  <si>
    <t>漏水感应绳</t>
  </si>
  <si>
    <t>线长10米，用于配合漏水检测报警器检测是否有漏水产生</t>
  </si>
  <si>
    <t>语音模块</t>
  </si>
  <si>
    <t>4G通讯、支持多种运营商通讯</t>
  </si>
  <si>
    <t>3D建模</t>
  </si>
  <si>
    <t>定制3D模型</t>
  </si>
  <si>
    <t>温湿度传感器</t>
  </si>
  <si>
    <t>专用于机房环境的高精度数字式温湿度传感器，- 20C~+80C的精度在±0.5C，Modbus RTU通讯接口，全双工方式，抗干扰性强，稳定可靠，屏幕高亮度</t>
  </si>
  <si>
    <t>烟感传感器</t>
  </si>
  <si>
    <t>烟感探测器，监测环境内烟雾浓度来反馈消防状态，吸顶安装，均匀分布。DC12V供电，开关量接口。</t>
  </si>
  <si>
    <t>摄像机</t>
  </si>
  <si>
    <r>
      <rPr>
        <sz val="10.5"/>
        <color theme="1"/>
        <rFont val="Calibri"/>
        <charset val="134"/>
      </rPr>
      <t>400</t>
    </r>
    <r>
      <rPr>
        <sz val="10.5"/>
        <color theme="1"/>
        <rFont val="宋体"/>
        <charset val="134"/>
      </rPr>
      <t>万白光全彩海螺型网络摄像机；最高分辨率可达</t>
    </r>
    <r>
      <rPr>
        <sz val="10.5"/>
        <color theme="1"/>
        <rFont val="Calibri"/>
        <charset val="134"/>
      </rPr>
      <t>2560 × 1440 @25 fps</t>
    </r>
    <r>
      <rPr>
        <sz val="10.5"/>
        <color theme="1"/>
        <rFont val="宋体"/>
        <charset val="134"/>
      </rPr>
      <t>；支持</t>
    </r>
    <r>
      <rPr>
        <sz val="10.5"/>
        <color theme="1"/>
        <rFont val="Calibri"/>
        <charset val="134"/>
      </rPr>
      <t>SmartIR</t>
    </r>
    <r>
      <rPr>
        <sz val="10.5"/>
        <color theme="1"/>
        <rFont val="宋体"/>
        <charset val="134"/>
      </rPr>
      <t>，防止夜间红外过曝；支持背光补偿，强光抑制，</t>
    </r>
    <r>
      <rPr>
        <sz val="10.5"/>
        <color theme="1"/>
        <rFont val="Calibri"/>
        <charset val="134"/>
      </rPr>
      <t>3D</t>
    </r>
    <r>
      <rPr>
        <sz val="10.5"/>
        <color theme="1"/>
        <rFont val="宋体"/>
        <charset val="134"/>
      </rPr>
      <t>数字降噪，数字宽动态，适应不同环境；支持</t>
    </r>
    <r>
      <rPr>
        <sz val="10.5"/>
        <color theme="1"/>
        <rFont val="Calibri"/>
        <charset val="134"/>
      </rPr>
      <t>ROI</t>
    </r>
    <r>
      <rPr>
        <sz val="10.5"/>
        <color theme="1"/>
        <rFont val="宋体"/>
        <charset val="134"/>
      </rPr>
      <t>感兴趣区域增强编码；支持开放型网络视频接口，</t>
    </r>
    <r>
      <rPr>
        <sz val="10.5"/>
        <color theme="1"/>
        <rFont val="Calibri"/>
        <charset val="134"/>
      </rPr>
      <t>ISAPI</t>
    </r>
    <r>
      <rPr>
        <sz val="10.5"/>
        <color theme="1"/>
        <rFont val="宋体"/>
        <charset val="134"/>
      </rPr>
      <t>，</t>
    </r>
    <r>
      <rPr>
        <sz val="10.5"/>
        <color theme="1"/>
        <rFont val="Calibri"/>
        <charset val="134"/>
      </rPr>
      <t>SDK</t>
    </r>
    <r>
      <rPr>
        <sz val="10.5"/>
        <color theme="1"/>
        <rFont val="宋体"/>
        <charset val="134"/>
      </rPr>
      <t>，</t>
    </r>
    <r>
      <rPr>
        <sz val="10.5"/>
        <color theme="1"/>
        <rFont val="Calibri"/>
        <charset val="134"/>
      </rPr>
      <t>GB28181</t>
    </r>
    <r>
      <rPr>
        <sz val="10.5"/>
        <color theme="1"/>
        <rFont val="宋体"/>
        <charset val="134"/>
      </rPr>
      <t>协议，支持萤石平台接入；</t>
    </r>
    <r>
      <rPr>
        <sz val="10.5"/>
        <color theme="1"/>
        <rFont val="Calibri"/>
        <charset val="134"/>
      </rPr>
      <t>1</t>
    </r>
    <r>
      <rPr>
        <sz val="10.5"/>
        <color theme="1"/>
        <rFont val="宋体"/>
        <charset val="134"/>
      </rPr>
      <t>个内置麦克风；智能补光，支持白光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红外双补光，红外光最远可达</t>
    </r>
    <r>
      <rPr>
        <sz val="10.5"/>
        <color theme="1"/>
        <rFont val="Calibri"/>
        <charset val="134"/>
      </rPr>
      <t>30 m</t>
    </r>
    <r>
      <rPr>
        <sz val="10.5"/>
        <color theme="1"/>
        <rFont val="宋体"/>
        <charset val="134"/>
      </rPr>
      <t>，暖光最远可达</t>
    </r>
    <r>
      <rPr>
        <sz val="10.5"/>
        <color theme="1"/>
        <rFont val="Calibri"/>
        <charset val="134"/>
      </rPr>
      <t>20m</t>
    </r>
    <r>
      <rPr>
        <sz val="10.5"/>
        <color theme="1"/>
        <rFont val="宋体"/>
        <charset val="134"/>
      </rPr>
      <t>；符合</t>
    </r>
    <r>
      <rPr>
        <sz val="10.5"/>
        <color theme="1"/>
        <rFont val="Calibri"/>
        <charset val="134"/>
      </rPr>
      <t>IP66</t>
    </r>
    <r>
      <rPr>
        <sz val="10.5"/>
        <color theme="1"/>
        <rFont val="宋体"/>
        <charset val="134"/>
      </rPr>
      <t>防尘防水设计，可靠性高；</t>
    </r>
  </si>
  <si>
    <t>硬盘录像机</t>
  </si>
  <si>
    <r>
      <rPr>
        <sz val="10"/>
        <color rgb="FF000000"/>
        <rFont val="Times New Roman"/>
        <charset val="134"/>
      </rPr>
      <t>64</t>
    </r>
    <r>
      <rPr>
        <sz val="10"/>
        <color rgb="FF000000"/>
        <rFont val="宋体"/>
        <charset val="134"/>
      </rPr>
      <t>路</t>
    </r>
    <r>
      <rPr>
        <sz val="10"/>
        <color rgb="FF000000"/>
        <rFont val="Times New Roman"/>
        <charset val="134"/>
      </rPr>
      <t>16</t>
    </r>
    <r>
      <rPr>
        <sz val="10"/>
        <color rgb="FF000000"/>
        <rFont val="宋体"/>
        <charset val="134"/>
      </rPr>
      <t>盘位硬盘录像机含</t>
    </r>
    <r>
      <rPr>
        <sz val="10"/>
        <color rgb="FF000000"/>
        <rFont val="Times New Roman"/>
        <charset val="134"/>
      </rPr>
      <t>22</t>
    </r>
    <r>
      <rPr>
        <sz val="10"/>
        <color rgb="FF000000"/>
        <rFont val="宋体"/>
        <charset val="134"/>
      </rPr>
      <t>块企业级硬盘；可接入</t>
    </r>
    <r>
      <rPr>
        <sz val="10"/>
        <color rgb="FF000000"/>
        <rFont val="Times New Roman"/>
        <charset val="134"/>
      </rPr>
      <t>1T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2T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3T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4T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6T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8T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10T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12TB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14TB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16TB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18TB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 xml:space="preserve">20TB </t>
    </r>
    <r>
      <rPr>
        <sz val="10"/>
        <color rgb="FF000000"/>
        <rFont val="宋体"/>
        <charset val="134"/>
      </rPr>
      <t>容量的</t>
    </r>
    <r>
      <rPr>
        <sz val="10"/>
        <color rgb="FF000000"/>
        <rFont val="Times New Roman"/>
        <charset val="134"/>
      </rPr>
      <t xml:space="preserve"> SATA</t>
    </r>
    <r>
      <rPr>
        <sz val="10"/>
        <color rgb="FF000000"/>
        <rFont val="宋体"/>
        <charset val="134"/>
      </rPr>
      <t>接口硬盘；可接入</t>
    </r>
    <r>
      <rPr>
        <sz val="10"/>
        <color rgb="FF000000"/>
        <rFont val="Times New Roman"/>
        <charset val="134"/>
      </rPr>
      <t xml:space="preserve"> AI </t>
    </r>
    <r>
      <rPr>
        <sz val="10"/>
        <color rgb="FF000000"/>
        <rFont val="宋体"/>
        <charset val="134"/>
      </rPr>
      <t>硬盘；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支持不同品牌、不同转速的监控级和企业级硬盘混合接入；支持最大接入带宽</t>
    </r>
    <r>
      <rPr>
        <sz val="10"/>
        <color rgb="FF000000"/>
        <rFont val="Times New Roman"/>
        <charset val="134"/>
      </rPr>
      <t xml:space="preserve"> 384Mbps</t>
    </r>
    <r>
      <rPr>
        <sz val="10"/>
        <color rgb="FF000000"/>
        <rFont val="宋体"/>
        <charset val="134"/>
      </rPr>
      <t>，最大存储带宽</t>
    </r>
    <r>
      <rPr>
        <sz val="10"/>
        <color rgb="FF000000"/>
        <rFont val="Times New Roman"/>
        <charset val="134"/>
      </rPr>
      <t xml:space="preserve">  384Mbps</t>
    </r>
    <r>
      <rPr>
        <sz val="10"/>
        <color rgb="FF000000"/>
        <rFont val="宋体"/>
        <charset val="134"/>
      </rPr>
      <t>，最大转发带宽</t>
    </r>
    <r>
      <rPr>
        <sz val="10"/>
        <color rgb="FF000000"/>
        <rFont val="Times New Roman"/>
        <charset val="134"/>
      </rPr>
      <t>384Mbps</t>
    </r>
    <r>
      <rPr>
        <sz val="10"/>
        <color rgb="FF000000"/>
        <rFont val="宋体"/>
        <charset val="134"/>
      </rPr>
      <t>；可同时显示输出不少于</t>
    </r>
    <r>
      <rPr>
        <sz val="10"/>
        <color rgb="FF000000"/>
        <rFont val="Times New Roman"/>
        <charset val="134"/>
      </rPr>
      <t>24</t>
    </r>
    <r>
      <rPr>
        <sz val="10"/>
        <color rgb="FF000000"/>
        <rFont val="宋体"/>
        <charset val="134"/>
      </rPr>
      <t>路</t>
    </r>
    <r>
      <rPr>
        <sz val="10"/>
        <color rgb="FF000000"/>
        <rFont val="Times New Roman"/>
        <charset val="134"/>
      </rPr>
      <t>2MP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 xml:space="preserve"> H.265 </t>
    </r>
    <r>
      <rPr>
        <sz val="10"/>
        <color rgb="FF000000"/>
        <rFont val="宋体"/>
        <charset val="134"/>
      </rPr>
      <t>编码、</t>
    </r>
    <r>
      <rPr>
        <sz val="10"/>
        <color rgb="FF000000"/>
        <rFont val="Times New Roman"/>
        <charset val="134"/>
      </rPr>
      <t>25fps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 xml:space="preserve">1920×1080 </t>
    </r>
    <r>
      <rPr>
        <sz val="10"/>
        <color rgb="FF000000"/>
        <rFont val="宋体"/>
        <charset val="134"/>
      </rPr>
      <t>格式的视频图像；存储时间不少于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天</t>
    </r>
  </si>
  <si>
    <t>五、</t>
  </si>
  <si>
    <t>外场感知设施建设</t>
  </si>
  <si>
    <t>无人机</t>
  </si>
  <si>
    <t>含相机、机巢、飞控平台、喊话器、探照灯、施工、安装、保险等所有费用：
1.整机重量：55 千克（不包含飞行器）重量可能会因物料批次不同等原因而有所差异，请以实际产品为准。
2.外形尺寸：舱盖开启：长 1760 毫米，宽 745 毫米，高 485 毫米；舱盖闭合：长 640 毫米，宽 745 毫米，高 770 毫米
以上数据均包含 RTK 模块宽度（160 毫米）、风速计高度（145 毫米）、脚架高度（58 毫米）。
3.输入电压：100 伏至 240 伏（交流电），50/60 Hz；
4.输入功率：最大 800瓦；5.工作环境温度：-30°C 至 50°C；6.防护等级：IP56；
7.可收纳无人机数量：1 台；8.最大允许降落风速：12 米/秒；9.最大运行海拔：4500 米；
10.RTK 基站卫星接收频率：同时接收：GPS：L1 C/A、L2、L5；BeiDou：B1l、B2l、B3l、B2a、B2b、B1C；GLONASS：F1、F2；Galileo：E1、E5a、E5b、E6；QZSS：L1、L2、L5；
11.RTK 基站定位精准度：水平：1 厘米 + 1 ppm（RMS）；垂直：2 厘米 + 1 ppm（RMS）</t>
  </si>
  <si>
    <t>雷达水位计</t>
  </si>
  <si>
    <t>含雷达水位计、立杆安装等，并根据船闸实际应用需求定制。</t>
  </si>
  <si>
    <t>六、</t>
  </si>
  <si>
    <t>口岸船闸远程集控设备</t>
  </si>
  <si>
    <t>应急手持终端</t>
  </si>
  <si>
    <t>集控模式下，周山河船闸、口岸船闸各配备一套应急手持终端，紧急情况下供应急巡查人员使用，含网络通信等所有费用</t>
  </si>
  <si>
    <t>上位机远程客户端开发</t>
  </si>
  <si>
    <t>泰州港航集控上位机新增一套远程上位机客户端，在现有上位机控制系统基础上升级改造，新增口岸控制端应用程序，包括上位控制界面、控制端口、控制变量等内容，含口岸控制接入授权</t>
  </si>
  <si>
    <t>程序部署、调试、运维</t>
  </si>
  <si>
    <r>
      <rPr>
        <sz val="10"/>
        <color rgb="FF000000"/>
        <rFont val="宋体"/>
        <charset val="134"/>
      </rPr>
      <t>甲供控制计算机（</t>
    </r>
    <r>
      <rPr>
        <sz val="10"/>
        <color rgb="FF000000"/>
        <rFont val="Times New Roman"/>
        <charset val="134"/>
      </rPr>
      <t>Windows10</t>
    </r>
    <r>
      <rPr>
        <sz val="10"/>
        <color rgb="FF000000"/>
        <rFont val="宋体"/>
        <charset val="134"/>
      </rPr>
      <t>专业版操作系统），我方部署上位机远程应用程序和周山河集控系统联合调试，测试口岸集控功能、周山河集控功能、现地控制功能等内容，含应用程序质保和运维，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个月</t>
    </r>
  </si>
  <si>
    <t>上位机远程客户端硬件</t>
  </si>
  <si>
    <t xml:space="preserve">I7-14700/16G/256M.2/1T机械/显卡：RTX 5060Ti-8G，接口：DP*3、HDMI*1，/DVD/W11专业版 </t>
  </si>
  <si>
    <t>七、</t>
  </si>
  <si>
    <t>泰州市港航网络升级</t>
  </si>
  <si>
    <t>运营商通道建设</t>
  </si>
  <si>
    <r>
      <rPr>
        <sz val="10"/>
        <color rgb="FF000000"/>
        <rFont val="Times New Roman"/>
        <charset val="134"/>
      </rPr>
      <t>100M</t>
    </r>
    <r>
      <rPr>
        <sz val="10"/>
        <color rgb="FF000000"/>
        <rFont val="宋体"/>
        <charset val="134"/>
      </rPr>
      <t>六年</t>
    </r>
  </si>
  <si>
    <t>八、</t>
  </si>
  <si>
    <t>其他</t>
  </si>
  <si>
    <t>保险费</t>
  </si>
  <si>
    <t>工程一切险、第三者责任险等</t>
  </si>
  <si>
    <t>施工环保费</t>
  </si>
  <si>
    <t>包含相关施工环保费、扬尘污染防治增加费</t>
  </si>
  <si>
    <t>安全生产费</t>
  </si>
  <si>
    <t>按限价的1.5%</t>
  </si>
  <si>
    <t>设计费</t>
  </si>
  <si>
    <t>九、</t>
  </si>
  <si>
    <t>合计</t>
  </si>
  <si>
    <t>（一）+（二）+(三)+(四)+(五)+(六)+（七）+（八）</t>
  </si>
  <si>
    <t>说明：</t>
  </si>
  <si>
    <t>1、清单中所有光口均含模块。
2、以上清单为预估清单，最终清单以采购人确认的设计文件为准。</t>
  </si>
  <si>
    <t>供应商（盖章）：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</si>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</sst>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等线"/>
      <charset val="134"/>
    </font>
    <font>
      <sz val="10.5"/>
      <color theme="1"/>
      <name val="宋体"/>
      <charset val="134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3" borderId="2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3">
      <alignment vertical="center"/>
    </xf>
    <xf numFmtId="0" fontId="15" fillId="0" borderId="3">
      <alignment vertical="center"/>
    </xf>
    <xf numFmtId="0" fontId="16" fillId="0" borderId="4">
      <alignment vertical="center"/>
    </xf>
    <xf numFmtId="0" fontId="16" fillId="0" borderId="0">
      <alignment vertical="center"/>
    </xf>
    <xf numFmtId="0" fontId="17" fillId="4" borderId="5">
      <alignment vertical="center"/>
    </xf>
    <xf numFmtId="0" fontId="18" fillId="5" borderId="6">
      <alignment vertical="center"/>
    </xf>
    <xf numFmtId="0" fontId="19" fillId="5" borderId="5">
      <alignment vertical="center"/>
    </xf>
    <xf numFmtId="0" fontId="20" fillId="6" borderId="7">
      <alignment vertical="center"/>
    </xf>
    <xf numFmtId="0" fontId="21" fillId="0" borderId="8">
      <alignment vertical="center"/>
    </xf>
    <xf numFmtId="0" fontId="22" fillId="0" borderId="9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7" fillId="11" borderId="0">
      <alignment vertical="center"/>
    </xf>
    <xf numFmtId="0" fontId="27" fillId="12" borderId="0">
      <alignment vertical="center"/>
    </xf>
    <xf numFmtId="0" fontId="26" fillId="13" borderId="0">
      <alignment vertical="center"/>
    </xf>
    <xf numFmtId="0" fontId="26" fillId="14" borderId="0">
      <alignment vertical="center"/>
    </xf>
    <xf numFmtId="0" fontId="27" fillId="15" borderId="0">
      <alignment vertical="center"/>
    </xf>
    <xf numFmtId="0" fontId="27" fillId="16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27" fillId="19" borderId="0">
      <alignment vertical="center"/>
    </xf>
    <xf numFmtId="0" fontId="27" fillId="20" borderId="0">
      <alignment vertical="center"/>
    </xf>
    <xf numFmtId="0" fontId="26" fillId="21" borderId="0">
      <alignment vertical="center"/>
    </xf>
    <xf numFmtId="0" fontId="26" fillId="22" borderId="0">
      <alignment vertical="center"/>
    </xf>
    <xf numFmtId="0" fontId="27" fillId="23" borderId="0">
      <alignment vertical="center"/>
    </xf>
    <xf numFmtId="0" fontId="27" fillId="24" borderId="0">
      <alignment vertical="center"/>
    </xf>
    <xf numFmtId="0" fontId="26" fillId="25" borderId="0">
      <alignment vertical="center"/>
    </xf>
    <xf numFmtId="0" fontId="26" fillId="26" borderId="0">
      <alignment vertical="center"/>
    </xf>
    <xf numFmtId="0" fontId="27" fillId="27" borderId="0">
      <alignment vertical="center"/>
    </xf>
    <xf numFmtId="0" fontId="27" fillId="28" borderId="0">
      <alignment vertical="center"/>
    </xf>
    <xf numFmtId="0" fontId="26" fillId="29" borderId="0">
      <alignment vertical="center"/>
    </xf>
    <xf numFmtId="0" fontId="26" fillId="30" borderId="0">
      <alignment vertical="center"/>
    </xf>
    <xf numFmtId="0" fontId="27" fillId="31" borderId="0">
      <alignment vertical="center"/>
    </xf>
    <xf numFmtId="0" fontId="27" fillId="32" borderId="0">
      <alignment vertical="center"/>
    </xf>
    <xf numFmtId="0" fontId="26" fillId="33" borderId="0">
      <alignment vertical="center"/>
    </xf>
  </cellStyleXfs>
  <cellXfs count="34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tabSelected="1" view="pageBreakPreview" zoomScaleNormal="100" workbookViewId="0">
      <selection activeCell="J6" sqref="J6"/>
    </sheetView>
  </sheetViews>
  <sheetFormatPr defaultColWidth="9" defaultRowHeight="14" outlineLevelCol="6"/>
  <cols>
    <col min="1" max="1" width="5.81818181818182" customWidth="1"/>
    <col min="2" max="2" width="21.2727272727273" style="1" customWidth="1"/>
    <col min="3" max="3" width="27.7272727272727" customWidth="1"/>
    <col min="4" max="4" width="5.81818181818182" customWidth="1"/>
    <col min="5" max="5" width="6.90909090909091" customWidth="1"/>
    <col min="6" max="6" width="11.3636363636364" style="2" customWidth="1"/>
    <col min="7" max="7" width="13.4545454545455" style="2" customWidth="1"/>
  </cols>
  <sheetData>
    <row r="1" ht="44" customHeight="1" spans="1:7">
      <c r="A1" s="3" t="s">
        <v>0</v>
      </c>
      <c r="B1" s="4"/>
      <c r="C1" s="3"/>
      <c r="D1" s="3"/>
      <c r="E1" s="3"/>
      <c r="F1" s="3"/>
      <c r="G1" s="3"/>
    </row>
    <row r="2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spans="1:7">
      <c r="A3" s="8" t="s">
        <v>8</v>
      </c>
      <c r="B3" s="9" t="s">
        <v>9</v>
      </c>
      <c r="C3" s="10"/>
      <c r="D3" s="11"/>
      <c r="E3" s="11"/>
      <c r="F3" s="12"/>
      <c r="G3" s="13">
        <f>SUM(G4:G7)</f>
        <v>0</v>
      </c>
    </row>
    <row r="4" ht="106" customHeight="1" spans="1:7">
      <c r="A4" s="14">
        <v>1</v>
      </c>
      <c r="B4" s="15" t="s">
        <v>10</v>
      </c>
      <c r="C4" s="15" t="s">
        <v>11</v>
      </c>
      <c r="D4" s="16" t="s">
        <v>12</v>
      </c>
      <c r="E4" s="14">
        <v>2</v>
      </c>
      <c r="F4" s="17"/>
      <c r="G4" s="7">
        <f>ROUND(E4*F4,2)</f>
        <v>0</v>
      </c>
    </row>
    <row r="5" spans="1:7">
      <c r="A5" s="14">
        <v>2</v>
      </c>
      <c r="B5" s="15" t="s">
        <v>13</v>
      </c>
      <c r="C5" s="15" t="s">
        <v>14</v>
      </c>
      <c r="D5" s="16" t="s">
        <v>15</v>
      </c>
      <c r="E5" s="14">
        <v>4</v>
      </c>
      <c r="F5" s="17"/>
      <c r="G5" s="7">
        <f t="shared" ref="G5:G36" si="0">ROUND(E5*F5,2)</f>
        <v>0</v>
      </c>
    </row>
    <row r="6" ht="99" customHeight="1" spans="1:7">
      <c r="A6" s="14">
        <v>3</v>
      </c>
      <c r="B6" s="15" t="s">
        <v>16</v>
      </c>
      <c r="C6" s="15" t="s">
        <v>17</v>
      </c>
      <c r="D6" s="16" t="s">
        <v>18</v>
      </c>
      <c r="E6" s="14">
        <v>6</v>
      </c>
      <c r="F6" s="17"/>
      <c r="G6" s="7">
        <f t="shared" si="0"/>
        <v>0</v>
      </c>
    </row>
    <row r="7" ht="72" customHeight="1" spans="1:7">
      <c r="A7" s="14">
        <v>4</v>
      </c>
      <c r="B7" s="15" t="s">
        <v>19</v>
      </c>
      <c r="C7" s="15" t="s">
        <v>20</v>
      </c>
      <c r="D7" s="16" t="s">
        <v>12</v>
      </c>
      <c r="E7" s="14">
        <v>6</v>
      </c>
      <c r="F7" s="17"/>
      <c r="G7" s="7">
        <f t="shared" si="0"/>
        <v>0</v>
      </c>
    </row>
    <row r="8" spans="1:7">
      <c r="A8" s="8" t="s">
        <v>21</v>
      </c>
      <c r="B8" s="9" t="s">
        <v>22</v>
      </c>
      <c r="C8" s="10"/>
      <c r="D8" s="11"/>
      <c r="E8" s="11"/>
      <c r="F8" s="18"/>
      <c r="G8" s="11">
        <f>SUM(G9:G41)</f>
        <v>0</v>
      </c>
    </row>
    <row r="9" ht="38" customHeight="1" spans="1:7">
      <c r="A9" s="14">
        <v>1</v>
      </c>
      <c r="B9" s="15" t="s">
        <v>23</v>
      </c>
      <c r="C9" s="15" t="s">
        <v>24</v>
      </c>
      <c r="D9" s="16" t="s">
        <v>25</v>
      </c>
      <c r="E9" s="14">
        <v>2</v>
      </c>
      <c r="F9" s="17"/>
      <c r="G9" s="7">
        <f t="shared" si="0"/>
        <v>0</v>
      </c>
    </row>
    <row r="10" spans="1:7">
      <c r="A10" s="14">
        <v>2</v>
      </c>
      <c r="B10" s="15" t="s">
        <v>26</v>
      </c>
      <c r="C10" s="15" t="s">
        <v>27</v>
      </c>
      <c r="D10" s="16" t="s">
        <v>28</v>
      </c>
      <c r="E10" s="14">
        <v>1</v>
      </c>
      <c r="F10" s="17"/>
      <c r="G10" s="7">
        <f t="shared" si="0"/>
        <v>0</v>
      </c>
    </row>
    <row r="11" spans="1:7">
      <c r="A11" s="14">
        <v>3</v>
      </c>
      <c r="B11" s="15" t="s">
        <v>29</v>
      </c>
      <c r="C11" s="15" t="s">
        <v>30</v>
      </c>
      <c r="D11" s="14" t="s">
        <v>31</v>
      </c>
      <c r="E11" s="14">
        <v>18</v>
      </c>
      <c r="F11" s="17"/>
      <c r="G11" s="7">
        <f t="shared" si="0"/>
        <v>0</v>
      </c>
    </row>
    <row r="12" spans="1:7">
      <c r="A12" s="14">
        <v>4</v>
      </c>
      <c r="B12" s="15" t="s">
        <v>32</v>
      </c>
      <c r="C12" s="15" t="s">
        <v>33</v>
      </c>
      <c r="D12" s="14" t="s">
        <v>31</v>
      </c>
      <c r="E12" s="14">
        <v>19.68</v>
      </c>
      <c r="F12" s="17"/>
      <c r="G12" s="7">
        <f t="shared" si="0"/>
        <v>0</v>
      </c>
    </row>
    <row r="13" ht="29" customHeight="1" spans="1:7">
      <c r="A13" s="14">
        <v>5</v>
      </c>
      <c r="B13" s="15" t="s">
        <v>34</v>
      </c>
      <c r="C13" s="15" t="s">
        <v>35</v>
      </c>
      <c r="D13" s="16" t="s">
        <v>36</v>
      </c>
      <c r="E13" s="14">
        <v>1</v>
      </c>
      <c r="F13" s="17"/>
      <c r="G13" s="7">
        <f t="shared" si="0"/>
        <v>0</v>
      </c>
    </row>
    <row r="14" spans="1:7">
      <c r="A14" s="14">
        <v>6</v>
      </c>
      <c r="B14" s="15" t="s">
        <v>37</v>
      </c>
      <c r="C14" s="15" t="s">
        <v>38</v>
      </c>
      <c r="D14" s="14" t="s">
        <v>31</v>
      </c>
      <c r="E14" s="14">
        <v>141.14</v>
      </c>
      <c r="F14" s="17"/>
      <c r="G14" s="7">
        <f t="shared" si="0"/>
        <v>0</v>
      </c>
    </row>
    <row r="15" spans="1:7">
      <c r="A15" s="14">
        <v>7</v>
      </c>
      <c r="B15" s="15" t="s">
        <v>39</v>
      </c>
      <c r="C15" s="15" t="s">
        <v>40</v>
      </c>
      <c r="D15" s="14" t="s">
        <v>31</v>
      </c>
      <c r="E15" s="14">
        <v>18</v>
      </c>
      <c r="F15" s="17"/>
      <c r="G15" s="7">
        <f t="shared" si="0"/>
        <v>0</v>
      </c>
    </row>
    <row r="16" ht="26" spans="1:7">
      <c r="A16" s="14">
        <v>8</v>
      </c>
      <c r="B16" s="15" t="s">
        <v>41</v>
      </c>
      <c r="C16" s="15" t="s">
        <v>42</v>
      </c>
      <c r="D16" s="16" t="s">
        <v>36</v>
      </c>
      <c r="E16" s="14">
        <v>1</v>
      </c>
      <c r="F16" s="17"/>
      <c r="G16" s="7">
        <f t="shared" si="0"/>
        <v>0</v>
      </c>
    </row>
    <row r="17" ht="32" customHeight="1" spans="1:7">
      <c r="A17" s="14">
        <v>9</v>
      </c>
      <c r="B17" s="15" t="s">
        <v>43</v>
      </c>
      <c r="C17" s="15" t="s">
        <v>44</v>
      </c>
      <c r="D17" s="14" t="s">
        <v>31</v>
      </c>
      <c r="E17" s="14">
        <v>42.22</v>
      </c>
      <c r="F17" s="17"/>
      <c r="G17" s="7">
        <f t="shared" si="0"/>
        <v>0</v>
      </c>
    </row>
    <row r="18" ht="15.5" customHeight="1" spans="1:7">
      <c r="A18" s="14">
        <v>10</v>
      </c>
      <c r="B18" s="15" t="s">
        <v>45</v>
      </c>
      <c r="C18" s="15" t="s">
        <v>46</v>
      </c>
      <c r="D18" s="14" t="s">
        <v>47</v>
      </c>
      <c r="E18" s="14">
        <v>2.21</v>
      </c>
      <c r="F18" s="17"/>
      <c r="G18" s="7">
        <f t="shared" si="0"/>
        <v>0</v>
      </c>
    </row>
    <row r="19" spans="1:7">
      <c r="A19" s="14">
        <v>11</v>
      </c>
      <c r="B19" s="15" t="s">
        <v>48</v>
      </c>
      <c r="C19" s="15" t="s">
        <v>49</v>
      </c>
      <c r="D19" s="14" t="s">
        <v>31</v>
      </c>
      <c r="E19" s="14">
        <v>42.22</v>
      </c>
      <c r="F19" s="17"/>
      <c r="G19" s="7">
        <f t="shared" si="0"/>
        <v>0</v>
      </c>
    </row>
    <row r="20" ht="26" spans="1:7">
      <c r="A20" s="14">
        <v>12</v>
      </c>
      <c r="B20" s="15" t="s">
        <v>50</v>
      </c>
      <c r="C20" s="15" t="s">
        <v>51</v>
      </c>
      <c r="D20" s="14" t="s">
        <v>31</v>
      </c>
      <c r="E20" s="14">
        <v>76.54</v>
      </c>
      <c r="F20" s="17"/>
      <c r="G20" s="7">
        <f t="shared" si="0"/>
        <v>0</v>
      </c>
    </row>
    <row r="21" ht="26" spans="1:7">
      <c r="A21" s="14">
        <v>13</v>
      </c>
      <c r="B21" s="15" t="s">
        <v>52</v>
      </c>
      <c r="C21" s="15" t="s">
        <v>53</v>
      </c>
      <c r="D21" s="14" t="s">
        <v>31</v>
      </c>
      <c r="E21" s="14">
        <v>4.22</v>
      </c>
      <c r="F21" s="17"/>
      <c r="G21" s="7">
        <f t="shared" si="0"/>
        <v>0</v>
      </c>
    </row>
    <row r="22" ht="26" spans="1:7">
      <c r="A22" s="14">
        <v>14</v>
      </c>
      <c r="B22" s="15" t="s">
        <v>54</v>
      </c>
      <c r="C22" s="15" t="s">
        <v>55</v>
      </c>
      <c r="D22" s="14" t="s">
        <v>31</v>
      </c>
      <c r="E22" s="14">
        <v>62.5</v>
      </c>
      <c r="F22" s="17"/>
      <c r="G22" s="7">
        <f t="shared" si="0"/>
        <v>0</v>
      </c>
    </row>
    <row r="23" ht="26" spans="1:7">
      <c r="A23" s="14">
        <v>15</v>
      </c>
      <c r="B23" s="15" t="s">
        <v>56</v>
      </c>
      <c r="C23" s="15" t="s">
        <v>57</v>
      </c>
      <c r="D23" s="14" t="s">
        <v>31</v>
      </c>
      <c r="E23" s="14">
        <v>62.5</v>
      </c>
      <c r="F23" s="17"/>
      <c r="G23" s="7">
        <f t="shared" si="0"/>
        <v>0</v>
      </c>
    </row>
    <row r="24" ht="26" spans="1:7">
      <c r="A24" s="14">
        <v>16</v>
      </c>
      <c r="B24" s="15" t="s">
        <v>58</v>
      </c>
      <c r="C24" s="15" t="s">
        <v>59</v>
      </c>
      <c r="D24" s="14" t="s">
        <v>31</v>
      </c>
      <c r="E24" s="14">
        <v>14</v>
      </c>
      <c r="F24" s="17"/>
      <c r="G24" s="7">
        <f t="shared" si="0"/>
        <v>0</v>
      </c>
    </row>
    <row r="25" spans="1:7">
      <c r="A25" s="14">
        <v>17</v>
      </c>
      <c r="B25" s="15" t="s">
        <v>60</v>
      </c>
      <c r="C25" s="15" t="s">
        <v>61</v>
      </c>
      <c r="D25" s="16" t="s">
        <v>62</v>
      </c>
      <c r="E25" s="14">
        <v>1</v>
      </c>
      <c r="F25" s="17"/>
      <c r="G25" s="7">
        <f t="shared" si="0"/>
        <v>0</v>
      </c>
    </row>
    <row r="26" spans="1:7">
      <c r="A26" s="14">
        <v>18</v>
      </c>
      <c r="B26" s="15" t="s">
        <v>63</v>
      </c>
      <c r="C26" s="15" t="s">
        <v>64</v>
      </c>
      <c r="D26" s="14" t="s">
        <v>31</v>
      </c>
      <c r="E26" s="14">
        <v>38.35</v>
      </c>
      <c r="F26" s="17"/>
      <c r="G26" s="7">
        <f t="shared" si="0"/>
        <v>0</v>
      </c>
    </row>
    <row r="27" spans="1:7">
      <c r="A27" s="14">
        <v>19</v>
      </c>
      <c r="B27" s="15" t="s">
        <v>65</v>
      </c>
      <c r="C27" s="15" t="s">
        <v>66</v>
      </c>
      <c r="D27" s="16" t="s">
        <v>36</v>
      </c>
      <c r="E27" s="14">
        <v>1</v>
      </c>
      <c r="F27" s="17"/>
      <c r="G27" s="7">
        <f t="shared" si="0"/>
        <v>0</v>
      </c>
    </row>
    <row r="28" ht="29" customHeight="1" spans="1:7">
      <c r="A28" s="14">
        <v>20</v>
      </c>
      <c r="B28" s="15" t="s">
        <v>67</v>
      </c>
      <c r="C28" s="15" t="s">
        <v>68</v>
      </c>
      <c r="D28" s="16" t="s">
        <v>18</v>
      </c>
      <c r="E28" s="14">
        <v>1</v>
      </c>
      <c r="F28" s="17"/>
      <c r="G28" s="7">
        <f t="shared" si="0"/>
        <v>0</v>
      </c>
    </row>
    <row r="29" ht="29" customHeight="1" spans="1:7">
      <c r="A29" s="14">
        <v>21</v>
      </c>
      <c r="B29" s="15" t="s">
        <v>69</v>
      </c>
      <c r="C29" s="19" t="s">
        <v>70</v>
      </c>
      <c r="D29" s="14" t="s">
        <v>71</v>
      </c>
      <c r="E29" s="14">
        <v>60</v>
      </c>
      <c r="F29" s="17"/>
      <c r="G29" s="7">
        <f t="shared" si="0"/>
        <v>0</v>
      </c>
    </row>
    <row r="30" ht="27.5" customHeight="1" spans="1:7">
      <c r="A30" s="14">
        <v>22</v>
      </c>
      <c r="B30" s="15" t="s">
        <v>69</v>
      </c>
      <c r="C30" s="19" t="s">
        <v>72</v>
      </c>
      <c r="D30" s="14" t="s">
        <v>71</v>
      </c>
      <c r="E30" s="14">
        <v>35</v>
      </c>
      <c r="F30" s="17"/>
      <c r="G30" s="7">
        <f t="shared" si="0"/>
        <v>0</v>
      </c>
    </row>
    <row r="31" ht="27.5" customHeight="1" spans="1:7">
      <c r="A31" s="14">
        <v>23</v>
      </c>
      <c r="B31" s="15" t="s">
        <v>73</v>
      </c>
      <c r="C31" s="19" t="s">
        <v>74</v>
      </c>
      <c r="D31" s="14" t="s">
        <v>71</v>
      </c>
      <c r="E31" s="14">
        <v>100</v>
      </c>
      <c r="F31" s="17"/>
      <c r="G31" s="7">
        <f t="shared" si="0"/>
        <v>0</v>
      </c>
    </row>
    <row r="32" spans="1:7">
      <c r="A32" s="14">
        <v>24</v>
      </c>
      <c r="B32" s="15" t="s">
        <v>75</v>
      </c>
      <c r="C32" s="19" t="s">
        <v>76</v>
      </c>
      <c r="D32" s="16" t="s">
        <v>77</v>
      </c>
      <c r="E32" s="14">
        <v>20</v>
      </c>
      <c r="F32" s="17"/>
      <c r="G32" s="7">
        <f t="shared" si="0"/>
        <v>0</v>
      </c>
    </row>
    <row r="33" ht="27.5" customHeight="1" spans="1:7">
      <c r="A33" s="14">
        <v>25</v>
      </c>
      <c r="B33" s="15" t="s">
        <v>78</v>
      </c>
      <c r="C33" s="19" t="s">
        <v>79</v>
      </c>
      <c r="D33" s="14" t="s">
        <v>71</v>
      </c>
      <c r="E33" s="14">
        <v>100</v>
      </c>
      <c r="F33" s="17"/>
      <c r="G33" s="7">
        <f t="shared" si="0"/>
        <v>0</v>
      </c>
    </row>
    <row r="34" ht="27.5" customHeight="1" spans="1:7">
      <c r="A34" s="14">
        <v>26</v>
      </c>
      <c r="B34" s="15" t="s">
        <v>80</v>
      </c>
      <c r="C34" s="19" t="s">
        <v>81</v>
      </c>
      <c r="D34" s="16" t="s">
        <v>77</v>
      </c>
      <c r="E34" s="14">
        <v>6</v>
      </c>
      <c r="F34" s="17"/>
      <c r="G34" s="7">
        <f t="shared" si="0"/>
        <v>0</v>
      </c>
    </row>
    <row r="35" spans="1:7">
      <c r="A35" s="14">
        <v>27</v>
      </c>
      <c r="B35" s="15" t="s">
        <v>82</v>
      </c>
      <c r="C35" s="15" t="s">
        <v>83</v>
      </c>
      <c r="D35" s="16" t="s">
        <v>77</v>
      </c>
      <c r="E35" s="14">
        <v>2</v>
      </c>
      <c r="F35" s="17"/>
      <c r="G35" s="7">
        <f t="shared" si="0"/>
        <v>0</v>
      </c>
    </row>
    <row r="36" ht="40.5" customHeight="1" spans="1:7">
      <c r="A36" s="14">
        <v>28</v>
      </c>
      <c r="B36" s="15" t="s">
        <v>84</v>
      </c>
      <c r="C36" s="19" t="s">
        <v>85</v>
      </c>
      <c r="D36" s="16" t="s">
        <v>12</v>
      </c>
      <c r="E36" s="14">
        <v>6</v>
      </c>
      <c r="F36" s="17"/>
      <c r="G36" s="7">
        <f t="shared" si="0"/>
        <v>0</v>
      </c>
    </row>
    <row r="37" spans="1:7">
      <c r="A37" s="14">
        <v>29</v>
      </c>
      <c r="B37" s="15" t="s">
        <v>86</v>
      </c>
      <c r="C37" s="15" t="s">
        <v>87</v>
      </c>
      <c r="D37" s="16" t="s">
        <v>77</v>
      </c>
      <c r="E37" s="14">
        <v>30</v>
      </c>
      <c r="F37" s="17"/>
      <c r="G37" s="7">
        <f t="shared" ref="G37:G68" si="1">ROUND(E37*F37,2)</f>
        <v>0</v>
      </c>
    </row>
    <row r="38" spans="1:7">
      <c r="A38" s="14">
        <v>30</v>
      </c>
      <c r="B38" s="15" t="s">
        <v>88</v>
      </c>
      <c r="C38" s="19" t="s">
        <v>89</v>
      </c>
      <c r="D38" s="16" t="s">
        <v>36</v>
      </c>
      <c r="E38" s="14">
        <v>1</v>
      </c>
      <c r="F38" s="17"/>
      <c r="G38" s="7">
        <f t="shared" si="1"/>
        <v>0</v>
      </c>
    </row>
    <row r="39" ht="39" spans="1:7">
      <c r="A39" s="14">
        <v>31</v>
      </c>
      <c r="B39" s="15" t="s">
        <v>90</v>
      </c>
      <c r="C39" s="15" t="s">
        <v>91</v>
      </c>
      <c r="D39" s="16" t="s">
        <v>12</v>
      </c>
      <c r="E39" s="14">
        <v>1</v>
      </c>
      <c r="F39" s="17"/>
      <c r="G39" s="7">
        <f t="shared" si="1"/>
        <v>0</v>
      </c>
    </row>
    <row r="40" ht="26" spans="1:7">
      <c r="A40" s="14">
        <v>32</v>
      </c>
      <c r="B40" s="15" t="s">
        <v>92</v>
      </c>
      <c r="C40" s="15" t="s">
        <v>93</v>
      </c>
      <c r="D40" s="16" t="s">
        <v>36</v>
      </c>
      <c r="E40" s="14">
        <v>1</v>
      </c>
      <c r="F40" s="17"/>
      <c r="G40" s="7">
        <f t="shared" si="1"/>
        <v>0</v>
      </c>
    </row>
    <row r="41" spans="1:7">
      <c r="A41" s="14">
        <v>33</v>
      </c>
      <c r="B41" s="15" t="s">
        <v>94</v>
      </c>
      <c r="C41" s="15" t="s">
        <v>95</v>
      </c>
      <c r="D41" s="16" t="s">
        <v>36</v>
      </c>
      <c r="E41" s="14">
        <v>1</v>
      </c>
      <c r="F41" s="17"/>
      <c r="G41" s="7">
        <f t="shared" si="1"/>
        <v>0</v>
      </c>
    </row>
    <row r="42" spans="1:7">
      <c r="A42" s="8" t="s">
        <v>96</v>
      </c>
      <c r="B42" s="9" t="s">
        <v>97</v>
      </c>
      <c r="C42" s="10"/>
      <c r="D42" s="11"/>
      <c r="E42" s="11"/>
      <c r="F42" s="18"/>
      <c r="G42" s="13">
        <f>SUM(G43:G60)</f>
        <v>0</v>
      </c>
    </row>
    <row r="43" ht="78" spans="1:7">
      <c r="A43" s="20">
        <v>1</v>
      </c>
      <c r="B43" s="15" t="s">
        <v>98</v>
      </c>
      <c r="C43" s="15" t="s">
        <v>99</v>
      </c>
      <c r="D43" s="21" t="s">
        <v>18</v>
      </c>
      <c r="E43" s="20">
        <v>7</v>
      </c>
      <c r="F43" s="17"/>
      <c r="G43" s="7">
        <f t="shared" si="1"/>
        <v>0</v>
      </c>
    </row>
    <row r="44" ht="351" spans="1:7">
      <c r="A44" s="20">
        <v>2</v>
      </c>
      <c r="B44" s="15" t="s">
        <v>100</v>
      </c>
      <c r="C44" s="15" t="s">
        <v>101</v>
      </c>
      <c r="D44" s="21" t="s">
        <v>18</v>
      </c>
      <c r="E44" s="20">
        <v>1</v>
      </c>
      <c r="F44" s="17"/>
      <c r="G44" s="7">
        <f t="shared" si="1"/>
        <v>0</v>
      </c>
    </row>
    <row r="45" ht="39" spans="1:7">
      <c r="A45" s="20">
        <v>3</v>
      </c>
      <c r="B45" s="15" t="s">
        <v>102</v>
      </c>
      <c r="C45" s="15" t="s">
        <v>103</v>
      </c>
      <c r="D45" s="21" t="s">
        <v>18</v>
      </c>
      <c r="E45" s="20">
        <v>3</v>
      </c>
      <c r="F45" s="17"/>
      <c r="G45" s="7">
        <f t="shared" si="1"/>
        <v>0</v>
      </c>
    </row>
    <row r="46" ht="127" customHeight="1" spans="1:7">
      <c r="A46" s="20">
        <v>4</v>
      </c>
      <c r="B46" s="15" t="s">
        <v>104</v>
      </c>
      <c r="C46" s="15" t="s">
        <v>105</v>
      </c>
      <c r="D46" s="21" t="s">
        <v>18</v>
      </c>
      <c r="E46" s="20">
        <v>4</v>
      </c>
      <c r="F46" s="17"/>
      <c r="G46" s="7">
        <f t="shared" si="1"/>
        <v>0</v>
      </c>
    </row>
    <row r="47" ht="66.5" customHeight="1" spans="1:7">
      <c r="A47" s="20">
        <v>5</v>
      </c>
      <c r="B47" s="15" t="s">
        <v>106</v>
      </c>
      <c r="C47" s="15" t="s">
        <v>107</v>
      </c>
      <c r="D47" s="21" t="s">
        <v>18</v>
      </c>
      <c r="E47" s="20">
        <v>1</v>
      </c>
      <c r="F47" s="17"/>
      <c r="G47" s="7">
        <f t="shared" si="1"/>
        <v>0</v>
      </c>
    </row>
    <row r="48" spans="1:7">
      <c r="A48" s="20">
        <v>6</v>
      </c>
      <c r="B48" s="15" t="s">
        <v>108</v>
      </c>
      <c r="C48" s="15" t="s">
        <v>109</v>
      </c>
      <c r="D48" s="21" t="s">
        <v>77</v>
      </c>
      <c r="E48" s="20">
        <v>28</v>
      </c>
      <c r="F48" s="17"/>
      <c r="G48" s="7">
        <f t="shared" si="1"/>
        <v>0</v>
      </c>
    </row>
    <row r="49" spans="1:7">
      <c r="A49" s="20">
        <v>7</v>
      </c>
      <c r="B49" s="15" t="s">
        <v>110</v>
      </c>
      <c r="C49" s="19" t="s">
        <v>111</v>
      </c>
      <c r="D49" s="21" t="s">
        <v>112</v>
      </c>
      <c r="E49" s="20">
        <v>4</v>
      </c>
      <c r="F49" s="17"/>
      <c r="G49" s="7">
        <f t="shared" si="1"/>
        <v>0</v>
      </c>
    </row>
    <row r="50" ht="39" spans="1:7">
      <c r="A50" s="20">
        <v>8</v>
      </c>
      <c r="B50" s="15" t="s">
        <v>113</v>
      </c>
      <c r="C50" s="22" t="s">
        <v>114</v>
      </c>
      <c r="D50" s="21" t="s">
        <v>18</v>
      </c>
      <c r="E50" s="23">
        <v>8</v>
      </c>
      <c r="F50" s="17"/>
      <c r="G50" s="7">
        <f t="shared" si="1"/>
        <v>0</v>
      </c>
    </row>
    <row r="51" spans="1:7">
      <c r="A51" s="20">
        <v>9</v>
      </c>
      <c r="B51" s="15" t="s">
        <v>115</v>
      </c>
      <c r="C51" s="15" t="s">
        <v>116</v>
      </c>
      <c r="D51" s="21" t="s">
        <v>12</v>
      </c>
      <c r="E51" s="23">
        <v>10</v>
      </c>
      <c r="F51" s="17"/>
      <c r="G51" s="7">
        <f t="shared" si="1"/>
        <v>0</v>
      </c>
    </row>
    <row r="52" spans="1:7">
      <c r="A52" s="20">
        <v>10</v>
      </c>
      <c r="B52" s="15" t="s">
        <v>117</v>
      </c>
      <c r="C52" s="15" t="s">
        <v>118</v>
      </c>
      <c r="D52" s="21" t="s">
        <v>77</v>
      </c>
      <c r="E52" s="23">
        <v>5</v>
      </c>
      <c r="F52" s="17"/>
      <c r="G52" s="7">
        <f t="shared" si="1"/>
        <v>0</v>
      </c>
    </row>
    <row r="53" spans="1:7">
      <c r="A53" s="20">
        <v>11</v>
      </c>
      <c r="B53" s="15" t="s">
        <v>119</v>
      </c>
      <c r="C53" s="15" t="s">
        <v>120</v>
      </c>
      <c r="D53" s="21" t="s">
        <v>121</v>
      </c>
      <c r="E53" s="20">
        <v>13</v>
      </c>
      <c r="F53" s="17"/>
      <c r="G53" s="7">
        <f t="shared" si="1"/>
        <v>0</v>
      </c>
    </row>
    <row r="54" spans="1:7">
      <c r="A54" s="20">
        <v>12</v>
      </c>
      <c r="B54" s="15" t="s">
        <v>122</v>
      </c>
      <c r="C54" s="15" t="s">
        <v>123</v>
      </c>
      <c r="D54" s="21" t="s">
        <v>124</v>
      </c>
      <c r="E54" s="20">
        <v>240</v>
      </c>
      <c r="F54" s="17"/>
      <c r="G54" s="7">
        <f t="shared" si="1"/>
        <v>0</v>
      </c>
    </row>
    <row r="55" spans="1:7">
      <c r="A55" s="20">
        <v>13</v>
      </c>
      <c r="B55" s="15" t="s">
        <v>125</v>
      </c>
      <c r="C55" s="15" t="s">
        <v>126</v>
      </c>
      <c r="D55" s="20" t="s">
        <v>127</v>
      </c>
      <c r="E55" s="20">
        <v>8</v>
      </c>
      <c r="F55" s="17"/>
      <c r="G55" s="7">
        <f t="shared" si="1"/>
        <v>0</v>
      </c>
    </row>
    <row r="56" spans="1:7">
      <c r="A56" s="20">
        <v>14</v>
      </c>
      <c r="B56" s="15" t="s">
        <v>119</v>
      </c>
      <c r="C56" s="15" t="s">
        <v>128</v>
      </c>
      <c r="D56" s="21" t="s">
        <v>129</v>
      </c>
      <c r="E56" s="20">
        <v>104</v>
      </c>
      <c r="F56" s="17"/>
      <c r="G56" s="7">
        <f t="shared" si="1"/>
        <v>0</v>
      </c>
    </row>
    <row r="57" spans="1:7">
      <c r="A57" s="20">
        <v>15</v>
      </c>
      <c r="B57" s="15" t="s">
        <v>130</v>
      </c>
      <c r="C57" s="15" t="s">
        <v>131</v>
      </c>
      <c r="D57" s="21" t="s">
        <v>132</v>
      </c>
      <c r="E57" s="20">
        <v>1200</v>
      </c>
      <c r="F57" s="17"/>
      <c r="G57" s="7">
        <f t="shared" si="1"/>
        <v>0</v>
      </c>
    </row>
    <row r="58" ht="26" spans="1:7">
      <c r="A58" s="20">
        <v>16</v>
      </c>
      <c r="B58" s="15" t="s">
        <v>133</v>
      </c>
      <c r="C58" s="15" t="s">
        <v>134</v>
      </c>
      <c r="D58" s="21" t="s">
        <v>36</v>
      </c>
      <c r="E58" s="20">
        <v>1</v>
      </c>
      <c r="F58" s="17"/>
      <c r="G58" s="7">
        <f t="shared" si="1"/>
        <v>0</v>
      </c>
    </row>
    <row r="59" ht="26" spans="1:7">
      <c r="A59" s="20">
        <v>17</v>
      </c>
      <c r="B59" s="15" t="s">
        <v>135</v>
      </c>
      <c r="C59" s="15" t="s">
        <v>136</v>
      </c>
      <c r="D59" s="21" t="s">
        <v>36</v>
      </c>
      <c r="E59" s="20">
        <v>1</v>
      </c>
      <c r="F59" s="17"/>
      <c r="G59" s="7">
        <f t="shared" si="1"/>
        <v>0</v>
      </c>
    </row>
    <row r="60" spans="1:7">
      <c r="A60" s="20">
        <v>18</v>
      </c>
      <c r="B60" s="15" t="s">
        <v>137</v>
      </c>
      <c r="C60" s="15" t="s">
        <v>138</v>
      </c>
      <c r="D60" s="21" t="s">
        <v>77</v>
      </c>
      <c r="E60" s="20">
        <v>10</v>
      </c>
      <c r="F60" s="17"/>
      <c r="G60" s="7">
        <f t="shared" si="1"/>
        <v>0</v>
      </c>
    </row>
    <row r="61" spans="1:7">
      <c r="A61" s="8" t="s">
        <v>139</v>
      </c>
      <c r="B61" s="9" t="s">
        <v>140</v>
      </c>
      <c r="C61" s="10"/>
      <c r="D61" s="11"/>
      <c r="E61" s="11"/>
      <c r="F61" s="18"/>
      <c r="G61" s="11">
        <f>SUM(G62:G92)</f>
        <v>0</v>
      </c>
    </row>
    <row r="62" spans="1:7">
      <c r="A62" s="20">
        <v>1</v>
      </c>
      <c r="B62" s="15" t="s">
        <v>141</v>
      </c>
      <c r="C62" s="15" t="s">
        <v>142</v>
      </c>
      <c r="D62" s="21" t="s">
        <v>36</v>
      </c>
      <c r="E62" s="20">
        <v>1</v>
      </c>
      <c r="F62" s="17"/>
      <c r="G62" s="7">
        <f t="shared" si="1"/>
        <v>0</v>
      </c>
    </row>
    <row r="63" ht="26" spans="1:7">
      <c r="A63" s="20">
        <v>2</v>
      </c>
      <c r="B63" s="15" t="s">
        <v>143</v>
      </c>
      <c r="C63" s="15" t="s">
        <v>144</v>
      </c>
      <c r="D63" s="21" t="s">
        <v>18</v>
      </c>
      <c r="E63" s="20">
        <v>1</v>
      </c>
      <c r="F63" s="17"/>
      <c r="G63" s="7">
        <f t="shared" si="1"/>
        <v>0</v>
      </c>
    </row>
    <row r="64" ht="26" spans="1:7">
      <c r="A64" s="20">
        <v>3</v>
      </c>
      <c r="B64" s="15" t="s">
        <v>145</v>
      </c>
      <c r="C64" s="15" t="s">
        <v>146</v>
      </c>
      <c r="D64" s="21" t="s">
        <v>18</v>
      </c>
      <c r="E64" s="20">
        <v>1</v>
      </c>
      <c r="F64" s="17"/>
      <c r="G64" s="7">
        <f t="shared" si="1"/>
        <v>0</v>
      </c>
    </row>
    <row r="65" spans="1:7">
      <c r="A65" s="20">
        <v>4</v>
      </c>
      <c r="B65" s="15" t="s">
        <v>147</v>
      </c>
      <c r="C65" s="15" t="s">
        <v>148</v>
      </c>
      <c r="D65" s="21" t="s">
        <v>18</v>
      </c>
      <c r="E65" s="20">
        <v>2</v>
      </c>
      <c r="F65" s="17"/>
      <c r="G65" s="7">
        <f t="shared" si="1"/>
        <v>0</v>
      </c>
    </row>
    <row r="66" spans="1:7">
      <c r="A66" s="20">
        <v>5</v>
      </c>
      <c r="B66" s="15" t="s">
        <v>149</v>
      </c>
      <c r="C66" s="19" t="s">
        <v>150</v>
      </c>
      <c r="D66" s="21" t="s">
        <v>151</v>
      </c>
      <c r="E66" s="20">
        <v>9</v>
      </c>
      <c r="F66" s="17"/>
      <c r="G66" s="7">
        <f t="shared" si="1"/>
        <v>0</v>
      </c>
    </row>
    <row r="67" spans="1:7">
      <c r="A67" s="20">
        <v>6</v>
      </c>
      <c r="B67" s="15" t="s">
        <v>152</v>
      </c>
      <c r="C67" s="19" t="s">
        <v>153</v>
      </c>
      <c r="D67" s="21" t="s">
        <v>151</v>
      </c>
      <c r="E67" s="20">
        <v>18</v>
      </c>
      <c r="F67" s="17"/>
      <c r="G67" s="7">
        <f t="shared" si="1"/>
        <v>0</v>
      </c>
    </row>
    <row r="68" spans="1:7">
      <c r="A68" s="20">
        <v>7</v>
      </c>
      <c r="B68" s="15" t="s">
        <v>154</v>
      </c>
      <c r="C68" s="15" t="s">
        <v>155</v>
      </c>
      <c r="D68" s="21" t="s">
        <v>151</v>
      </c>
      <c r="E68" s="20">
        <v>1</v>
      </c>
      <c r="F68" s="17"/>
      <c r="G68" s="7">
        <f t="shared" si="1"/>
        <v>0</v>
      </c>
    </row>
    <row r="69" spans="1:7">
      <c r="A69" s="20">
        <v>8</v>
      </c>
      <c r="B69" s="15" t="s">
        <v>156</v>
      </c>
      <c r="C69" s="19" t="s">
        <v>157</v>
      </c>
      <c r="D69" s="21" t="s">
        <v>18</v>
      </c>
      <c r="E69" s="20">
        <v>1</v>
      </c>
      <c r="F69" s="17"/>
      <c r="G69" s="7">
        <f t="shared" ref="G69:G100" si="2">ROUND(E69*F69,2)</f>
        <v>0</v>
      </c>
    </row>
    <row r="70" spans="1:7">
      <c r="A70" s="20">
        <v>9</v>
      </c>
      <c r="B70" s="15" t="s">
        <v>158</v>
      </c>
      <c r="C70" s="19" t="s">
        <v>159</v>
      </c>
      <c r="D70" s="21" t="s">
        <v>160</v>
      </c>
      <c r="E70" s="20">
        <v>36</v>
      </c>
      <c r="F70" s="17"/>
      <c r="G70" s="7">
        <f t="shared" si="2"/>
        <v>0</v>
      </c>
    </row>
    <row r="71" ht="26" spans="1:7">
      <c r="A71" s="20">
        <v>10</v>
      </c>
      <c r="B71" s="15" t="s">
        <v>161</v>
      </c>
      <c r="C71" s="15" t="s">
        <v>162</v>
      </c>
      <c r="D71" s="21" t="s">
        <v>12</v>
      </c>
      <c r="E71" s="20">
        <v>1</v>
      </c>
      <c r="F71" s="17"/>
      <c r="G71" s="7">
        <f t="shared" si="2"/>
        <v>0</v>
      </c>
    </row>
    <row r="72" ht="26" spans="1:7">
      <c r="A72" s="20">
        <v>11</v>
      </c>
      <c r="B72" s="15" t="s">
        <v>163</v>
      </c>
      <c r="C72" s="15" t="s">
        <v>164</v>
      </c>
      <c r="D72" s="21" t="s">
        <v>12</v>
      </c>
      <c r="E72" s="20">
        <v>1</v>
      </c>
      <c r="F72" s="17"/>
      <c r="G72" s="7">
        <f t="shared" si="2"/>
        <v>0</v>
      </c>
    </row>
    <row r="73" spans="1:7">
      <c r="A73" s="20">
        <v>12</v>
      </c>
      <c r="B73" s="15" t="s">
        <v>165</v>
      </c>
      <c r="C73" s="15" t="s">
        <v>166</v>
      </c>
      <c r="D73" s="21" t="s">
        <v>12</v>
      </c>
      <c r="E73" s="20">
        <v>1</v>
      </c>
      <c r="F73" s="17"/>
      <c r="G73" s="7">
        <f t="shared" si="2"/>
        <v>0</v>
      </c>
    </row>
    <row r="74" spans="1:7">
      <c r="A74" s="20">
        <v>13</v>
      </c>
      <c r="B74" s="15" t="s">
        <v>167</v>
      </c>
      <c r="C74" s="15" t="s">
        <v>168</v>
      </c>
      <c r="D74" s="21" t="s">
        <v>12</v>
      </c>
      <c r="E74" s="20">
        <v>1</v>
      </c>
      <c r="F74" s="17"/>
      <c r="G74" s="7">
        <f t="shared" si="2"/>
        <v>0</v>
      </c>
    </row>
    <row r="75" ht="26" spans="1:7">
      <c r="A75" s="20">
        <v>14</v>
      </c>
      <c r="B75" s="15" t="s">
        <v>169</v>
      </c>
      <c r="C75" s="19" t="s">
        <v>170</v>
      </c>
      <c r="D75" s="21" t="s">
        <v>12</v>
      </c>
      <c r="E75" s="20">
        <v>1</v>
      </c>
      <c r="F75" s="17"/>
      <c r="G75" s="7">
        <f t="shared" si="2"/>
        <v>0</v>
      </c>
    </row>
    <row r="76" ht="39" spans="1:7">
      <c r="A76" s="20">
        <v>15</v>
      </c>
      <c r="B76" s="15" t="s">
        <v>171</v>
      </c>
      <c r="C76" s="15" t="s">
        <v>172</v>
      </c>
      <c r="D76" s="21" t="s">
        <v>36</v>
      </c>
      <c r="E76" s="20">
        <v>1</v>
      </c>
      <c r="F76" s="17"/>
      <c r="G76" s="7">
        <f t="shared" si="2"/>
        <v>0</v>
      </c>
    </row>
    <row r="77" spans="1:7">
      <c r="A77" s="20">
        <v>16</v>
      </c>
      <c r="B77" s="15" t="s">
        <v>173</v>
      </c>
      <c r="C77" s="15" t="s">
        <v>174</v>
      </c>
      <c r="D77" s="21" t="s">
        <v>18</v>
      </c>
      <c r="E77" s="20">
        <v>1</v>
      </c>
      <c r="F77" s="17"/>
      <c r="G77" s="7">
        <f t="shared" si="2"/>
        <v>0</v>
      </c>
    </row>
    <row r="78" ht="26" spans="1:7">
      <c r="A78" s="20">
        <v>17</v>
      </c>
      <c r="B78" s="15" t="s">
        <v>175</v>
      </c>
      <c r="C78" s="15" t="s">
        <v>176</v>
      </c>
      <c r="D78" s="21" t="s">
        <v>36</v>
      </c>
      <c r="E78" s="20">
        <v>1</v>
      </c>
      <c r="F78" s="17"/>
      <c r="G78" s="7">
        <f t="shared" si="2"/>
        <v>0</v>
      </c>
    </row>
    <row r="79" ht="53.5" customHeight="1" spans="1:7">
      <c r="A79" s="20">
        <v>18</v>
      </c>
      <c r="B79" s="15" t="s">
        <v>177</v>
      </c>
      <c r="C79" s="15" t="s">
        <v>178</v>
      </c>
      <c r="D79" s="21" t="s">
        <v>18</v>
      </c>
      <c r="E79" s="20">
        <v>1</v>
      </c>
      <c r="F79" s="17"/>
      <c r="G79" s="7">
        <f t="shared" si="2"/>
        <v>0</v>
      </c>
    </row>
    <row r="80" ht="52" spans="1:7">
      <c r="A80" s="20">
        <v>19</v>
      </c>
      <c r="B80" s="15" t="s">
        <v>179</v>
      </c>
      <c r="C80" s="15" t="s">
        <v>180</v>
      </c>
      <c r="D80" s="21" t="s">
        <v>12</v>
      </c>
      <c r="E80" s="20">
        <v>1</v>
      </c>
      <c r="F80" s="17"/>
      <c r="G80" s="7">
        <f t="shared" si="2"/>
        <v>0</v>
      </c>
    </row>
    <row r="81" ht="26" spans="1:7">
      <c r="A81" s="20">
        <v>20</v>
      </c>
      <c r="B81" s="15" t="s">
        <v>181</v>
      </c>
      <c r="C81" s="15" t="s">
        <v>182</v>
      </c>
      <c r="D81" s="21" t="s">
        <v>77</v>
      </c>
      <c r="E81" s="20">
        <v>2</v>
      </c>
      <c r="F81" s="17"/>
      <c r="G81" s="7">
        <f t="shared" si="2"/>
        <v>0</v>
      </c>
    </row>
    <row r="82" ht="26" spans="1:7">
      <c r="A82" s="20">
        <v>21</v>
      </c>
      <c r="B82" s="15" t="s">
        <v>183</v>
      </c>
      <c r="C82" s="15" t="s">
        <v>184</v>
      </c>
      <c r="D82" s="21" t="s">
        <v>77</v>
      </c>
      <c r="E82" s="20">
        <v>1</v>
      </c>
      <c r="F82" s="17"/>
      <c r="G82" s="7">
        <f t="shared" si="2"/>
        <v>0</v>
      </c>
    </row>
    <row r="83" spans="1:7">
      <c r="A83" s="20">
        <v>22</v>
      </c>
      <c r="B83" s="15" t="s">
        <v>185</v>
      </c>
      <c r="C83" s="15" t="s">
        <v>186</v>
      </c>
      <c r="D83" s="21" t="s">
        <v>77</v>
      </c>
      <c r="E83" s="20">
        <v>1</v>
      </c>
      <c r="F83" s="17"/>
      <c r="G83" s="7">
        <f t="shared" si="2"/>
        <v>0</v>
      </c>
    </row>
    <row r="84" spans="1:7">
      <c r="A84" s="20">
        <v>23</v>
      </c>
      <c r="B84" s="15" t="s">
        <v>187</v>
      </c>
      <c r="C84" s="15" t="s">
        <v>188</v>
      </c>
      <c r="D84" s="21" t="s">
        <v>77</v>
      </c>
      <c r="E84" s="20">
        <v>1</v>
      </c>
      <c r="F84" s="17"/>
      <c r="G84" s="7">
        <f t="shared" si="2"/>
        <v>0</v>
      </c>
    </row>
    <row r="85" spans="1:7">
      <c r="A85" s="20">
        <v>24</v>
      </c>
      <c r="B85" s="15" t="s">
        <v>189</v>
      </c>
      <c r="C85" s="15" t="s">
        <v>190</v>
      </c>
      <c r="D85" s="21" t="s">
        <v>77</v>
      </c>
      <c r="E85" s="20">
        <v>32</v>
      </c>
      <c r="F85" s="17"/>
      <c r="G85" s="7">
        <f t="shared" si="2"/>
        <v>0</v>
      </c>
    </row>
    <row r="86" ht="26" spans="1:7">
      <c r="A86" s="20">
        <v>25</v>
      </c>
      <c r="B86" s="15" t="s">
        <v>191</v>
      </c>
      <c r="C86" s="15" t="s">
        <v>192</v>
      </c>
      <c r="D86" s="21" t="s">
        <v>12</v>
      </c>
      <c r="E86" s="20">
        <v>2</v>
      </c>
      <c r="F86" s="17"/>
      <c r="G86" s="7">
        <f t="shared" si="2"/>
        <v>0</v>
      </c>
    </row>
    <row r="87" spans="1:7">
      <c r="A87" s="20">
        <v>26</v>
      </c>
      <c r="B87" s="15" t="s">
        <v>193</v>
      </c>
      <c r="C87" s="15" t="s">
        <v>194</v>
      </c>
      <c r="D87" s="21" t="s">
        <v>12</v>
      </c>
      <c r="E87" s="20">
        <v>1</v>
      </c>
      <c r="F87" s="17"/>
      <c r="G87" s="7">
        <f t="shared" si="2"/>
        <v>0</v>
      </c>
    </row>
    <row r="88" spans="1:7">
      <c r="A88" s="20">
        <v>27</v>
      </c>
      <c r="B88" s="15" t="s">
        <v>195</v>
      </c>
      <c r="C88" s="15" t="s">
        <v>196</v>
      </c>
      <c r="D88" s="21" t="s">
        <v>12</v>
      </c>
      <c r="E88" s="20">
        <v>1</v>
      </c>
      <c r="F88" s="17"/>
      <c r="G88" s="7">
        <f t="shared" si="2"/>
        <v>0</v>
      </c>
    </row>
    <row r="89" ht="65" spans="1:7">
      <c r="A89" s="20">
        <v>28</v>
      </c>
      <c r="B89" s="15" t="s">
        <v>197</v>
      </c>
      <c r="C89" s="15" t="s">
        <v>198</v>
      </c>
      <c r="D89" s="21" t="s">
        <v>77</v>
      </c>
      <c r="E89" s="20">
        <v>1</v>
      </c>
      <c r="F89" s="17"/>
      <c r="G89" s="7">
        <f t="shared" si="2"/>
        <v>0</v>
      </c>
    </row>
    <row r="90" ht="52" spans="1:7">
      <c r="A90" s="20">
        <v>29</v>
      </c>
      <c r="B90" s="15" t="s">
        <v>199</v>
      </c>
      <c r="C90" s="15" t="s">
        <v>200</v>
      </c>
      <c r="D90" s="21" t="s">
        <v>77</v>
      </c>
      <c r="E90" s="20">
        <v>1</v>
      </c>
      <c r="F90" s="17"/>
      <c r="G90" s="7">
        <f t="shared" si="2"/>
        <v>0</v>
      </c>
    </row>
    <row r="91" ht="205" customHeight="1" spans="1:7">
      <c r="A91" s="20">
        <v>30</v>
      </c>
      <c r="B91" s="15" t="s">
        <v>201</v>
      </c>
      <c r="C91" s="24" t="s">
        <v>202</v>
      </c>
      <c r="D91" s="21" t="s">
        <v>77</v>
      </c>
      <c r="E91" s="20">
        <v>5</v>
      </c>
      <c r="F91" s="17"/>
      <c r="G91" s="7">
        <f t="shared" si="2"/>
        <v>0</v>
      </c>
    </row>
    <row r="92" ht="173" customHeight="1" spans="1:7">
      <c r="A92" s="20">
        <v>31</v>
      </c>
      <c r="B92" s="15" t="s">
        <v>203</v>
      </c>
      <c r="C92" s="19" t="s">
        <v>204</v>
      </c>
      <c r="D92" s="21" t="s">
        <v>18</v>
      </c>
      <c r="E92" s="20">
        <v>2</v>
      </c>
      <c r="F92" s="17"/>
      <c r="G92" s="7">
        <f t="shared" si="2"/>
        <v>0</v>
      </c>
    </row>
    <row r="93" spans="1:7">
      <c r="A93" s="8" t="s">
        <v>205</v>
      </c>
      <c r="B93" s="9" t="s">
        <v>206</v>
      </c>
      <c r="C93" s="10"/>
      <c r="D93" s="11"/>
      <c r="E93" s="11"/>
      <c r="F93" s="18"/>
      <c r="G93" s="11">
        <f>SUM(G94:G95)</f>
        <v>0</v>
      </c>
    </row>
    <row r="94" ht="409" customHeight="1" spans="1:7">
      <c r="A94" s="14">
        <v>1</v>
      </c>
      <c r="B94" s="15" t="s">
        <v>207</v>
      </c>
      <c r="C94" s="15" t="s">
        <v>208</v>
      </c>
      <c r="D94" s="16" t="s">
        <v>12</v>
      </c>
      <c r="E94" s="14">
        <v>1</v>
      </c>
      <c r="F94" s="17"/>
      <c r="G94" s="7">
        <f t="shared" si="2"/>
        <v>0</v>
      </c>
    </row>
    <row r="95" ht="26" spans="1:7">
      <c r="A95" s="20">
        <v>2</v>
      </c>
      <c r="B95" s="15" t="s">
        <v>209</v>
      </c>
      <c r="C95" s="15" t="s">
        <v>210</v>
      </c>
      <c r="D95" s="21" t="s">
        <v>12</v>
      </c>
      <c r="E95" s="20">
        <v>4</v>
      </c>
      <c r="F95" s="17"/>
      <c r="G95" s="7">
        <f t="shared" si="2"/>
        <v>0</v>
      </c>
    </row>
    <row r="96" spans="1:7">
      <c r="A96" s="8" t="s">
        <v>211</v>
      </c>
      <c r="B96" s="9" t="s">
        <v>212</v>
      </c>
      <c r="C96" s="10"/>
      <c r="D96" s="11"/>
      <c r="E96" s="11"/>
      <c r="F96" s="18"/>
      <c r="G96" s="11">
        <f>SUM(G97:G100)</f>
        <v>0</v>
      </c>
    </row>
    <row r="97" ht="52" spans="1:7">
      <c r="A97" s="16">
        <v>1</v>
      </c>
      <c r="B97" s="15" t="s">
        <v>213</v>
      </c>
      <c r="C97" s="15" t="s">
        <v>214</v>
      </c>
      <c r="D97" s="16" t="s">
        <v>12</v>
      </c>
      <c r="E97" s="14">
        <v>2</v>
      </c>
      <c r="F97" s="17"/>
      <c r="G97" s="7">
        <f t="shared" si="2"/>
        <v>0</v>
      </c>
    </row>
    <row r="98" ht="78" spans="1:7">
      <c r="A98" s="20">
        <v>2</v>
      </c>
      <c r="B98" s="15" t="s">
        <v>215</v>
      </c>
      <c r="C98" s="15" t="s">
        <v>216</v>
      </c>
      <c r="D98" s="21" t="s">
        <v>36</v>
      </c>
      <c r="E98" s="14">
        <v>1</v>
      </c>
      <c r="F98" s="17"/>
      <c r="G98" s="7">
        <f t="shared" si="2"/>
        <v>0</v>
      </c>
    </row>
    <row r="99" ht="91" spans="1:7">
      <c r="A99" s="16">
        <v>3</v>
      </c>
      <c r="B99" s="15" t="s">
        <v>217</v>
      </c>
      <c r="C99" s="15" t="s">
        <v>218</v>
      </c>
      <c r="D99" s="21" t="s">
        <v>36</v>
      </c>
      <c r="E99" s="14">
        <v>1</v>
      </c>
      <c r="F99" s="17"/>
      <c r="G99" s="7">
        <f t="shared" si="2"/>
        <v>0</v>
      </c>
    </row>
    <row r="100" ht="48" customHeight="1" spans="1:7">
      <c r="A100" s="20">
        <v>4</v>
      </c>
      <c r="B100" s="15" t="s">
        <v>219</v>
      </c>
      <c r="C100" s="19" t="s">
        <v>220</v>
      </c>
      <c r="D100" s="21" t="s">
        <v>18</v>
      </c>
      <c r="E100" s="14">
        <v>1</v>
      </c>
      <c r="F100" s="17"/>
      <c r="G100" s="7">
        <f t="shared" si="2"/>
        <v>0</v>
      </c>
    </row>
    <row r="101" spans="1:7">
      <c r="A101" s="25" t="s">
        <v>221</v>
      </c>
      <c r="B101" s="9" t="s">
        <v>222</v>
      </c>
      <c r="C101" s="10"/>
      <c r="D101" s="13"/>
      <c r="E101" s="11"/>
      <c r="F101" s="18"/>
      <c r="G101" s="11">
        <f>SUM(G102)</f>
        <v>0</v>
      </c>
    </row>
    <row r="102" spans="1:7">
      <c r="A102" s="20">
        <v>1</v>
      </c>
      <c r="B102" s="15" t="s">
        <v>223</v>
      </c>
      <c r="C102" s="19" t="s">
        <v>224</v>
      </c>
      <c r="D102" s="21" t="s">
        <v>129</v>
      </c>
      <c r="E102" s="16">
        <v>1</v>
      </c>
      <c r="F102" s="17"/>
      <c r="G102" s="7">
        <f>ROUND(E102*F102,2)</f>
        <v>0</v>
      </c>
    </row>
    <row r="103" spans="1:7">
      <c r="A103" s="25" t="s">
        <v>225</v>
      </c>
      <c r="B103" s="9" t="s">
        <v>226</v>
      </c>
      <c r="C103" s="10"/>
      <c r="D103" s="13"/>
      <c r="E103" s="11"/>
      <c r="F103" s="18"/>
      <c r="G103" s="11">
        <f>SUM(G104:G107)</f>
        <v>26250</v>
      </c>
    </row>
    <row r="104" spans="1:7">
      <c r="A104" s="7">
        <v>1</v>
      </c>
      <c r="B104" s="26" t="s">
        <v>227</v>
      </c>
      <c r="C104" s="27" t="s">
        <v>228</v>
      </c>
      <c r="D104" s="7" t="s">
        <v>36</v>
      </c>
      <c r="E104" s="7">
        <v>1</v>
      </c>
      <c r="F104" s="17"/>
      <c r="G104" s="7">
        <f>ROUND(E104*F104,2)</f>
        <v>0</v>
      </c>
    </row>
    <row r="105" ht="28" spans="1:7">
      <c r="A105" s="7">
        <v>2</v>
      </c>
      <c r="B105" s="26" t="s">
        <v>229</v>
      </c>
      <c r="C105" s="26" t="s">
        <v>230</v>
      </c>
      <c r="D105" s="7" t="s">
        <v>36</v>
      </c>
      <c r="E105" s="7">
        <v>1</v>
      </c>
      <c r="F105" s="17"/>
      <c r="G105" s="7">
        <f>ROUND(E105*F105,2)</f>
        <v>0</v>
      </c>
    </row>
    <row r="106" spans="1:7">
      <c r="A106" s="7">
        <v>3</v>
      </c>
      <c r="B106" s="26" t="s">
        <v>231</v>
      </c>
      <c r="C106" s="27" t="s">
        <v>232</v>
      </c>
      <c r="D106" s="7" t="s">
        <v>36</v>
      </c>
      <c r="E106" s="7">
        <v>1</v>
      </c>
      <c r="F106" s="28">
        <f>1750000*1.5%</f>
        <v>26250</v>
      </c>
      <c r="G106" s="7">
        <f>ROUND(E106*F106,2)</f>
        <v>26250</v>
      </c>
    </row>
    <row r="107" spans="1:7">
      <c r="A107" s="7">
        <v>4</v>
      </c>
      <c r="B107" s="26" t="s">
        <v>233</v>
      </c>
      <c r="C107" s="27"/>
      <c r="D107" s="7" t="s">
        <v>36</v>
      </c>
      <c r="E107" s="7">
        <v>1</v>
      </c>
      <c r="F107" s="17"/>
      <c r="G107" s="7">
        <f>ROUND(E107*F107,2)</f>
        <v>0</v>
      </c>
    </row>
    <row r="108" ht="26" spans="1:7">
      <c r="A108" s="25" t="s">
        <v>234</v>
      </c>
      <c r="B108" s="9" t="s">
        <v>235</v>
      </c>
      <c r="C108" s="25" t="s">
        <v>236</v>
      </c>
      <c r="D108" s="25"/>
      <c r="E108" s="25"/>
      <c r="F108" s="25"/>
      <c r="G108" s="25">
        <f>G3+G8+G42+G61+G93+G96+G101+G103</f>
        <v>26250</v>
      </c>
    </row>
    <row r="109" spans="1:7">
      <c r="A109" s="29" t="s">
        <v>237</v>
      </c>
      <c r="B109" s="30" t="s">
        <v>238</v>
      </c>
      <c r="C109" s="30"/>
      <c r="D109" s="30"/>
      <c r="E109" s="30"/>
      <c r="F109" s="30"/>
      <c r="G109" s="30"/>
    </row>
    <row r="110" spans="1:7">
      <c r="A110" s="29"/>
      <c r="B110" s="30"/>
      <c r="C110" s="30"/>
      <c r="D110" s="30"/>
      <c r="E110" s="30"/>
      <c r="F110" s="30"/>
      <c r="G110" s="30"/>
    </row>
    <row r="111" spans="1:7">
      <c r="A111" s="29"/>
      <c r="B111" s="30"/>
      <c r="C111" s="30"/>
      <c r="D111" s="30"/>
      <c r="E111" s="30"/>
      <c r="F111" s="30"/>
      <c r="G111" s="30"/>
    </row>
    <row r="112" spans="1:7">
      <c r="A112" s="29"/>
      <c r="B112" s="30"/>
      <c r="C112" s="30"/>
      <c r="D112" s="30"/>
      <c r="E112" s="30"/>
      <c r="F112" s="30"/>
      <c r="G112" s="30"/>
    </row>
    <row r="114" ht="32" customHeight="1" spans="2:2">
      <c r="B114" s="31" t="s">
        <v>239</v>
      </c>
    </row>
    <row r="115" ht="22" customHeight="1" spans="2:3">
      <c r="B115" s="32" t="s">
        <v>240</v>
      </c>
      <c r="C115" s="33"/>
    </row>
  </sheetData>
  <sheetProtection algorithmName="SHA-512" hashValue="RTpiqKrsklM06kGfniThVGl/R8QuiY+YYDuUKrpZFPOEYrPJ94e8+sSqKJBHDgesT2gI+HKl8iuICoz1gF4lNQ==" saltValue="jZacaZ1YYYmiB52ac3lMEg==" spinCount="100000" sheet="1" objects="1"/>
  <mergeCells count="3">
    <mergeCell ref="A1:G1"/>
    <mergeCell ref="A109:A112"/>
    <mergeCell ref="B109:G112"/>
  </mergeCells>
  <pageMargins left="0.739583333333333" right="0.739583333333333" top="0.739583333333333" bottom="0.739583333333333" header="0.3" footer="0.3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一点二</cp:lastModifiedBy>
  <dcterms:created xsi:type="dcterms:W3CDTF">2023-05-12T11:15:00Z</dcterms:created>
  <dcterms:modified xsi:type="dcterms:W3CDTF">2025-09-18T07:43:51Z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EF3A46EA4F7A4915BB289A28AEFAEDF9_13</vt:lpwstr>
  </property>
</Properties>
</file>