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19" activeTab="1"/>
  </bookViews>
  <sheets>
    <sheet name="招标控制价扉页" sheetId="6" r:id="rId1"/>
    <sheet name="编制说明" sheetId="17" r:id="rId2"/>
    <sheet name="招标控制价汇总表" sheetId="11" r:id="rId3"/>
    <sheet name="招标控制价（标段一）" sheetId="5" r:id="rId4"/>
    <sheet name="河道长度明细表（标段一）" sheetId="12" r:id="rId5"/>
    <sheet name="招标控制价（标段二）" sheetId="7" r:id="rId6"/>
    <sheet name="河道长度明细表（标段二）" sheetId="13" r:id="rId7"/>
    <sheet name="招标控制价（标段三）" sheetId="8" r:id="rId8"/>
    <sheet name="河道长度明细表（标段三）" sheetId="14" r:id="rId9"/>
    <sheet name="招标控制价（标段四）" sheetId="9" r:id="rId10"/>
    <sheet name="河道长度明细表（标段四）" sheetId="15" r:id="rId11"/>
  </sheets>
  <definedNames>
    <definedName name="_xlnm.Print_Area" localSheetId="4">'河道长度明细表（标段一）'!$A$1:$E$49</definedName>
    <definedName name="_xlnm.Print_Titles" localSheetId="3">'招标控制价（标段一）'!$1:$4</definedName>
    <definedName name="_xlnm.Print_Area" localSheetId="3">'招标控制价（标段一）'!$A$1:$G$8</definedName>
    <definedName name="_xlnm.Print_Area" localSheetId="5">'招标控制价（标段二）'!$A$1:$G$8</definedName>
    <definedName name="_xlnm.Print_Titles" localSheetId="5">'招标控制价（标段二）'!$1:$4</definedName>
    <definedName name="_xlnm.Print_Area" localSheetId="6">'河道长度明细表（标段二）'!$A$1:$E$24</definedName>
    <definedName name="_xlnm.Print_Titles" localSheetId="7">'招标控制价（标段三）'!$1:$4</definedName>
    <definedName name="_xlnm.Print_Area" localSheetId="7">'招标控制价（标段三）'!$A$1:$G$8</definedName>
    <definedName name="_xlnm.Print_Area" localSheetId="8">'河道长度明细表（标段三）'!$A$1:$E$13</definedName>
    <definedName name="_xlnm.Print_Area" localSheetId="9">'招标控制价（标段四）'!$A$1:$G$7</definedName>
    <definedName name="_xlnm.Print_Area" localSheetId="10">'河道长度明细表（标段四）'!$A$1:$E$15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<sst xmlns="http://schemas.openxmlformats.org/spreadsheetml/2006/main" count="343" uniqueCount="264">
  <si>
    <t>戴南镇2025-2026年镇管河道保洁</t>
  </si>
  <si>
    <t>工程</t>
  </si>
  <si>
    <t>招标控制价</t>
  </si>
  <si>
    <t>招标控制价（小写）:</t>
  </si>
  <si>
    <t xml:space="preserve">          （大写）:</t>
  </si>
  <si>
    <t>柒佰玖拾万柒仟柒佰玖拾伍</t>
  </si>
  <si>
    <t>招  标  人：</t>
  </si>
  <si>
    <t xml:space="preserve"> 造价咨询人：</t>
  </si>
  <si>
    <t>（单位盖章）</t>
  </si>
  <si>
    <t>法定代表人
或其授权人：</t>
  </si>
  <si>
    <t xml:space="preserve"> 法定代表人
 或其授权人：</t>
  </si>
  <si>
    <t>（签字或盖章）</t>
  </si>
  <si>
    <t>编  制  人：</t>
  </si>
  <si>
    <t xml:space="preserve"> 复  核  人：</t>
  </si>
  <si>
    <t>（造价人员签字盖专用章）</t>
  </si>
  <si>
    <t>（造价工程师签字盖专用章）</t>
  </si>
  <si>
    <t>编制时间：</t>
  </si>
  <si>
    <t xml:space="preserve"> 复核时间：</t>
  </si>
  <si>
    <t>编制说明</t>
  </si>
  <si>
    <t xml:space="preserve">一、工程概况
1.建设项目：戴南镇2025-2026年镇管河道保洁工程
2.建设地点：兴化市戴南镇
3.编制内容：河道保洁、卡口管理、卡口水草打捞等
二、编制依据
1.建设单位提供保洁实施方案及做法清单；
2.江苏省住房城乡建设厅关于建筑业实施营改增后江苏省建设工程计价依据调整的通知（苏建价[2016]154号）；
3.苏建函价[2019]178号《省住房与城乡建设厅关于调整建设工程计价增值税税率的通知》；
4.相关法律法规及工程造价计价规定。
三、其他说明
1.供应商负责组织打捞流经卡口管理范围内各种水面漂物，确保卡口在承包期间河道整洁，并接受镇河长办检查、定位监控系统及第三方抽查等考核；
2.供应商负责卡口设施的安全、安全警示和醒目标识的日常维护；
3.供应商承包期内每天要按照镇河长办要求，负责承包标段及划分的卡口拦截点进行漂浮物打捞清理工作，将打捞物集中堆放；如上游草量大，卡口发生大面积淤积现象，必须加班加点及时清理；
4.供应商确保打捞船日常保养、维护，保洁合同结束后，必须将保洁船完好交给采购方；
6.本预算没有考虑暂列金额；
7.投标报价以人民币报价，含开票税金9%。
8.投标人应充分踏勘现场了解工程项目所在位置、环境、道路及任何其他足以影响投标报价的情况，任何忽视或误解服务河道情况而导致成本增加等申请，招标人将不予认可；
9.投标人需自行踏勘现场，对于招标人所列的措施项目，投标人可根据工程实际与施工组织设计进行增加，但不应该更改招标人已列措施项目；结算时，除工程变更引起施工方案改变外，承包人不得以招标工程措施项目清单缺项为由要求新增措施项；
10.本预算工程量以河道保洁的实施方案为依据，工程量清单中每一项目工程量系合同招标工程量，作为投标报价的基础，而不能完全作为对承包商进行支付的依据。结算时，按实际发生的工程量为准。
                                          </t>
  </si>
  <si>
    <t>概算价汇总表</t>
  </si>
  <si>
    <t>工程名称：戴南镇2025-2026年全镇镇管保洁河道</t>
  </si>
  <si>
    <t>序号</t>
  </si>
  <si>
    <t>各标段工程名称</t>
  </si>
  <si>
    <t>金额(元)</t>
  </si>
  <si>
    <t>备注</t>
  </si>
  <si>
    <t>戴南镇2025-2026年全镇镇管保洁河道（标段一）</t>
  </si>
  <si>
    <t>戴南镇2025-2026年全镇镇管保洁河道（标段二）</t>
  </si>
  <si>
    <t>戴南镇2025-2026年全镇镇管保洁河道（标段三）</t>
  </si>
  <si>
    <t>戴南镇2025-2026年全镇镇管保洁河道（标段四）</t>
  </si>
  <si>
    <t>合  计</t>
  </si>
  <si>
    <t>概算价（实物工程量清单全费用单价表）</t>
  </si>
  <si>
    <t>标段名称：戴南镇2025-2026年全镇镇管保洁河道（标段一）</t>
  </si>
  <si>
    <t>报价单位：人民币（保留小数点后两位，小数点后第三位“四舍五入”）</t>
  </si>
  <si>
    <t>项目名称</t>
  </si>
  <si>
    <t>项目内容</t>
  </si>
  <si>
    <t>计量单位</t>
  </si>
  <si>
    <t>工程量</t>
  </si>
  <si>
    <t>全费用综合单价（元）</t>
  </si>
  <si>
    <t>合价（元）</t>
  </si>
  <si>
    <t>河道保洁</t>
  </si>
  <si>
    <t>1、戴南片区：具体河道名称、河道位置及长度详见附件；
2、报价含人工费、管理费、镇区河道卡口维修费用、8条小型保洁船日常维修费用及燃油费用、人员和企业保险费、各项规费、利润、各项税费（增值税税率9%）、所有风险所有责任（施工过程必须安全、文明、环保施工，投标人必须遵守国家相关企业人员用工的法律法规规定）以及招标文件约定的其他等各项费用；
3、中标单位须踏踏实实做好河道保洁工作，每天落实不少于12名保洁人员，实行每天8小时工作制，进行水面常态化保洁，服从镇河长办现场日常管理和要求，否则招标人有权对此项报价的单价予以扣减。</t>
  </si>
  <si>
    <t>km</t>
  </si>
  <si>
    <t>卡口管理</t>
  </si>
  <si>
    <t>1、每年在水草高发季节（7-12月）有兴姜河东陈村、盐靖河罗顾村2个卡口，每个卡口均实行24小时放网值守；
2、报价含人工费、管理费、人员和企业保险费、卡口水电费、卡口设施维修费用、各项规费、利润、各项税费（增值税税率9%）、所有风险所有责任（施工过程必须安全、文明、环保施工，投标人必须遵守国家相关企业人员用工的法律法规规定）以及招标文件约定的其他等各项费用；
3、中标单位须做好卡口管理工作，每个卡口安排专人24小时放网值守，服从镇河长办现场日常管理和要求，否则招标人有权对此项报价的单价予以扣减。</t>
  </si>
  <si>
    <t>处</t>
  </si>
  <si>
    <t>卡口水草打捞</t>
  </si>
  <si>
    <t>1、每年在水草高发季节（7-12月），有兴姜河东陈村、盐靖河罗顾村2个卡口，2条水上保洁船负责在上述卡口进行水草打捞；每天打捞时间不低于8小时；
2、无条件服从镇河长办现场管理和要求，否则招标人有权对此项报价予以扣减；
3、含水上保洁船人工费、水上保洁船维修费、保洁船燃油费、保洁船日常添加液压油、润滑油费、管理费、保险、各项规费、利润、各项税费（增值税税率9%）、所有风险所有责任（施工过程必须安全、文明、环保施工，投标人必须遵守国家相关垃圾处置的法律法规规定）以及招标文件约定的其他等各项费用。</t>
  </si>
  <si>
    <t>总价：2506600.00元</t>
  </si>
  <si>
    <t>河道长度明细表</t>
  </si>
  <si>
    <t>河道名称</t>
  </si>
  <si>
    <t>预估长度（km)</t>
  </si>
  <si>
    <t>河道位置</t>
  </si>
  <si>
    <t>戴南医院前河</t>
  </si>
  <si>
    <t>城中河口至振兴路桥</t>
  </si>
  <si>
    <t>三八河</t>
  </si>
  <si>
    <t>疏通河口至燃气站河</t>
  </si>
  <si>
    <t>医院后河</t>
  </si>
  <si>
    <t>城中河口至法庭前沟头（二条生产河）</t>
  </si>
  <si>
    <t>环保局后河</t>
  </si>
  <si>
    <t>城中河口至东沟头</t>
  </si>
  <si>
    <t>城中河</t>
  </si>
  <si>
    <t>茅山河卡口至北朱卡口</t>
  </si>
  <si>
    <t>华尔街别墅前河</t>
  </si>
  <si>
    <t>城中河口至西沟头</t>
  </si>
  <si>
    <t>宝乐迪前河</t>
  </si>
  <si>
    <t>城中河口至西曲桥</t>
  </si>
  <si>
    <t>政府后河</t>
  </si>
  <si>
    <t>三八河口至花苑小区桥</t>
  </si>
  <si>
    <t>城中河口至疏通河</t>
  </si>
  <si>
    <t>新宏大前河</t>
  </si>
  <si>
    <t>城中河口至跨世纪幼儿园前</t>
  </si>
  <si>
    <t>团结花苑后河</t>
  </si>
  <si>
    <t>兴姜河口至青年路桥</t>
  </si>
  <si>
    <t>健康河</t>
  </si>
  <si>
    <t>小学后卡口至老兴姜河闸口</t>
  </si>
  <si>
    <t>老兴姜河</t>
  </si>
  <si>
    <t>水都锦苑前卡口至鸭蛋河</t>
  </si>
  <si>
    <t>含王家塘、中迎联锦厂西河500米</t>
  </si>
  <si>
    <t>曲柄厂河</t>
  </si>
  <si>
    <t>老兴姜河闸口至水都锦苑后</t>
  </si>
  <si>
    <t>中迎公墓河</t>
  </si>
  <si>
    <t>老兴姜河口至鸭蛋河</t>
  </si>
  <si>
    <t>中迎公墓东河、前河</t>
  </si>
  <si>
    <t>茅山河</t>
  </si>
  <si>
    <t>工农路卡口至帅垛卡口</t>
  </si>
  <si>
    <t>裴马河</t>
  </si>
  <si>
    <t>裴马村后卡口至茅山河</t>
  </si>
  <si>
    <t>盐靖河</t>
  </si>
  <si>
    <t>罗顾卡口至南桥卡口</t>
  </si>
  <si>
    <t>兴姜河</t>
  </si>
  <si>
    <t>姜堰交界处至茅山河口</t>
  </si>
  <si>
    <t>兴达大道北河</t>
  </si>
  <si>
    <t>东湾口至陈张线史堡大桥</t>
  </si>
  <si>
    <t>兴达大道中河</t>
  </si>
  <si>
    <t>董北卡口至兴达大道南河口</t>
  </si>
  <si>
    <t>含董北市场东河</t>
  </si>
  <si>
    <t>兴达大道南河</t>
  </si>
  <si>
    <t>董北卡口至盐靖河卡口</t>
  </si>
  <si>
    <t>直淀港河</t>
  </si>
  <si>
    <t>茅山河口至兴达大道北河东湾口</t>
  </si>
  <si>
    <t>沐港河</t>
  </si>
  <si>
    <t>城中河闸口至双沐唐戴河闸口</t>
  </si>
  <si>
    <t>小学前河</t>
  </si>
  <si>
    <t>崇文路沐港河口至唐戴河</t>
  </si>
  <si>
    <t>小学后河</t>
  </si>
  <si>
    <t>唐戴河</t>
  </si>
  <si>
    <t>永丰桥至千户交界</t>
  </si>
  <si>
    <t>泽园后河</t>
  </si>
  <si>
    <t>唐戴河至曲桥</t>
  </si>
  <si>
    <t>工农路卡口至鸭蛋河</t>
  </si>
  <si>
    <t>五十亩河</t>
  </si>
  <si>
    <t>五十亩周边三条河</t>
  </si>
  <si>
    <t>疏通河</t>
  </si>
  <si>
    <t>二纺厂河口至医院前河河口</t>
  </si>
  <si>
    <t>二纺厂河</t>
  </si>
  <si>
    <t>疏通河口至东鱼塘</t>
  </si>
  <si>
    <t>戴泽学校前后河</t>
  </si>
  <si>
    <t>疏通河口至燃气站河口</t>
  </si>
  <si>
    <t>液化气站河</t>
  </si>
  <si>
    <t>鸭蛋河口至人民路桥</t>
  </si>
  <si>
    <t>鸭蛋河</t>
  </si>
  <si>
    <t>老兴姜河至幸福河</t>
  </si>
  <si>
    <t>青山线材东河</t>
  </si>
  <si>
    <t>利朋板业东沟头至董北学校后河</t>
  </si>
  <si>
    <t>董北段</t>
  </si>
  <si>
    <t>杰佑金属西河沟至董北学校后河</t>
  </si>
  <si>
    <t>含陈张线南东西河140米</t>
  </si>
  <si>
    <t>董北学校后河</t>
  </si>
  <si>
    <t>双沐卡口至兴达大道2号河卡口</t>
  </si>
  <si>
    <t>董北超市西河</t>
  </si>
  <si>
    <t>董北超市河口至兴达大道1号河口</t>
  </si>
  <si>
    <t>董北村委会前河</t>
  </si>
  <si>
    <t>直淀港河口至戴南高中后</t>
  </si>
  <si>
    <t>陈祁液化气站西河</t>
  </si>
  <si>
    <t>南起人民路桥北至203联祁中桥</t>
  </si>
  <si>
    <t>陈祁X203公路二侧河</t>
  </si>
  <si>
    <t>陈祁液化气站西河向东至幸福河段7条生产河</t>
  </si>
  <si>
    <t>富丽家园前河</t>
  </si>
  <si>
    <t>东至北姜小红饭店桥西至唐戴河闸口</t>
  </si>
  <si>
    <t>人民路北侧池塘</t>
  </si>
  <si>
    <t>北侧5个池塘</t>
  </si>
  <si>
    <t>联强不锈钢西河</t>
  </si>
  <si>
    <t>南至生产河北至老兴姜河闸口</t>
  </si>
  <si>
    <t>合计</t>
  </si>
  <si>
    <t>标段名称：戴南镇2025-2026年全镇镇管保洁河道（标段二）</t>
  </si>
  <si>
    <t xml:space="preserve">1、张郭片区：具体河道名称、河道位置及长度详见附件；
2、报价含人工费、管理费、人员和企业保险费、各项规费、利润、各项税费（增值税税率9%）、所有风险所有责任（施工过程必须安全、文明、环保施工，投标人必须遵守国家相关企业人员用工的法律法规规定）以及招标文件约定的其他等各项费用；
3、中标单位须认真做好河道保洁工作，每天进行水面常态化保洁，服从镇河长办现场日常管理和要求，否则招标人有权对此项报价的单价予以扣减。
</t>
  </si>
  <si>
    <t>1、每年在水草高发季节（7-12月）有幸福河罗磨村、蚌蜒河双周村2个卡口，每个卡口均安排专人实行24小时放网值守；
2、报价含人工费、管理费、卡口设施维护费用、人员和企业保险费、卡口水电费、各项规费、利润、各项税费（增值税税率9%）、所有风险所有责任（施工过程必须安全、文明、环保施工，投标人必须遵守国家相关企业人员用工的法律法规规定）以及招标文件约定的其他等各项费用；
3、中标单位须做好卡口管理工作，每个卡口24小时放网卡口值守人员值守，服从镇河长办现场日常管理和要求，否则招标人有权对此项报价的单价予以扣减。</t>
  </si>
  <si>
    <t>1、每年在水草高发季节（7-12月），有幸福河罗磨村、蚌蜒河双周村2个卡口，2条水上保洁船在卡口负责水草打捞，每天卡口打捞不少于8小时；
2、无条件服从镇河长办现场管理和要求，否则招标人有权对此项报价予以扣减；
3、含水上保洁船人工费、保洁船维修费、保洁船燃油费用、保洁船日常添加液压油、润滑油费、管理费、保险、各项规费、利润、各项税费（增值税税率9%）、所有风险所有责任（施工过程必须安全、文明、环保施工，投标人必须遵守国家相关垃圾处置的法律法规规定）以及招标文件约定的其他等各项费用。</t>
  </si>
  <si>
    <t>项</t>
  </si>
  <si>
    <t>总价：2799855.00元</t>
  </si>
  <si>
    <t>位置</t>
  </si>
  <si>
    <t>备   注</t>
  </si>
  <si>
    <t>史堡村交界处至荻垛交界处</t>
  </si>
  <si>
    <t>张郭片区段面</t>
  </si>
  <si>
    <t>蚌蜒河</t>
  </si>
  <si>
    <t>双周卡口至陶庄界原张郭段面</t>
  </si>
  <si>
    <t>团结河</t>
  </si>
  <si>
    <t>雁伦交界卡口至蚌蜒河</t>
  </si>
  <si>
    <t>十里港</t>
  </si>
  <si>
    <t>南桥村部西侧卡口至荻垛界</t>
  </si>
  <si>
    <t>华唐河</t>
  </si>
  <si>
    <t>幸福河华庄口至盐靖河口</t>
  </si>
  <si>
    <t>东港河</t>
  </si>
  <si>
    <t>东台交界处至南汤河化工厂河口</t>
  </si>
  <si>
    <t>幸福河</t>
  </si>
  <si>
    <t>罗磨卡口至陶庄交界处</t>
  </si>
  <si>
    <t>北港河</t>
  </si>
  <si>
    <t>欧家闸至南口子河口</t>
  </si>
  <si>
    <t>向西延伸至沪特厂后</t>
  </si>
  <si>
    <t>南口子河</t>
  </si>
  <si>
    <t>泰东河至东台界</t>
  </si>
  <si>
    <t>泰东河</t>
  </si>
  <si>
    <t>泰东河戴南段</t>
  </si>
  <si>
    <t>恒丰河</t>
  </si>
  <si>
    <t>南汤河至S352公路桥</t>
  </si>
  <si>
    <t>五里路河</t>
  </si>
  <si>
    <t>张南闸至东台界</t>
  </si>
  <si>
    <t>华庄东大河</t>
  </si>
  <si>
    <t>幸福河至东台界</t>
  </si>
  <si>
    <t>麻沟河</t>
  </si>
  <si>
    <t>南起南汤河北至北港</t>
  </si>
  <si>
    <t>含相连5条镇区河道，派出所前河、建凌路东侧河、桃园小区前河、恒泰不锈钢前河京、生管业后河</t>
  </si>
  <si>
    <t>南汤河</t>
  </si>
  <si>
    <t>幸福河至泰东河口</t>
  </si>
  <si>
    <t>恒丰路西侧两条河</t>
  </si>
  <si>
    <t>幸福河至恒丰路</t>
  </si>
  <si>
    <t>赵万段</t>
  </si>
  <si>
    <t>张郭镇区内河</t>
  </si>
  <si>
    <t>含赵西2组农场沟、水产河沟、博生南河、群进厂北河</t>
  </si>
  <si>
    <t>中烨工业炉前河</t>
  </si>
  <si>
    <t>唯特厂河口至欧家村委会后河口</t>
  </si>
  <si>
    <t>黄泥沟</t>
  </si>
  <si>
    <t>南口子河口至泰东河</t>
  </si>
  <si>
    <t>水产南北中心河</t>
  </si>
  <si>
    <t>南至东西生产河口北至南汤河口</t>
  </si>
  <si>
    <t>原张郭水产</t>
  </si>
  <si>
    <t>标段名称：戴南镇2025-2026年全镇镇管保洁河道（标段三）</t>
  </si>
  <si>
    <t>1、茅山片区：具体河道名称、河道位置及长度详见附件；
2、报价含人工费、管理费、人员和企业保险费、各项规费、利润、各项税费（增值税税率9%）、所有风险所有责任（施工过程必须安全、文明、环保施工，投标人必须遵守国家相关企业人员用工的法律法规规定）以及招标文件约定的其他等各项费用；
3、中标单位须做好河道保洁工作，进行水面常态化保洁，服从镇河长办现场日常管理和要求，否则招标人有权对此项报价的单价予以扣减。</t>
  </si>
  <si>
    <t>1、每年在水草高发季节（7-12月）有西塘港河孙堡村、通界河孙王、朝阳河孙王村3个卡口，每个卡口均实行24小时安排专人放网值守；
2、报价含人工费、管理费、人员和企业保险费、卡口水电费、卡口设施维修费用、各项规费、利润、各项税费（增值税税率9%）、所有风险所有责任（施工过程必须安全、文明、环保施工，投标人必须遵守国家相关企业人员用工的法律法规规定）以及招标文件约定的其他等各项费用；
3、中标单位须踏踏实实做好卡口管理工作，每个卡口24小时放网卡口值守人员值守，服从镇河长办现场日常管理和要求，否则招标人有权对此项报价的单价予以扣减。</t>
  </si>
  <si>
    <t>1、每年在水草高发季节（7-12月），有通界河孙王、朝阳河孙王村2个卡口，2条水上保洁船负责在上述卡口进行水草打捞；
2、无条件服从镇河长办现场管理和要求，否则招标人有权对此项报价予以扣减；
3、含水上保洁船人工费、水上保洁船维修费、保洁船燃油费、水上保洁船日常添加液压油、润滑油费等费用、管理费、保险、各项规费、利润、各项税费（增值税税率9%）、所有风险所有责任（施工过程必须安全、文明、环保施工，投标人必须遵守国家相关垃圾处置的法律法规规定）以及招标文件约定的其他等各项费用。</t>
  </si>
  <si>
    <t>总价：1479980.00元</t>
  </si>
  <si>
    <t>涉及村</t>
  </si>
  <si>
    <t>西塘港河戴南段</t>
  </si>
  <si>
    <t>孙堡卡口至沈伦卡口</t>
  </si>
  <si>
    <t>孙堡、石万、姜太、徐唐、管家</t>
  </si>
  <si>
    <t>兴姜河茅山段</t>
  </si>
  <si>
    <t>西塘港河口至沈伦交界</t>
  </si>
  <si>
    <t>茅山、纪荀、茅山北、朝阳庄、薛杨</t>
  </si>
  <si>
    <t>通界河</t>
  </si>
  <si>
    <t>孙王至沈伦界</t>
  </si>
  <si>
    <t>孙王、顾冯、南朱庄、薛杨</t>
  </si>
  <si>
    <t>朝阳河</t>
  </si>
  <si>
    <t>孙王、顾冯、茅山、朝阳庄、茅山北</t>
  </si>
  <si>
    <t>立新河</t>
  </si>
  <si>
    <t>兴姜河至通界河</t>
  </si>
  <si>
    <t>茅山、顾冯、朝阳庄、南朱庄</t>
  </si>
  <si>
    <t>周庄交界至茅山村</t>
  </si>
  <si>
    <t>茅山、纪荀段</t>
  </si>
  <si>
    <t>纪荀河</t>
  </si>
  <si>
    <t>兴姜河至沈伦界</t>
  </si>
  <si>
    <t>纪荀、茅山北</t>
  </si>
  <si>
    <t>西塘港河</t>
  </si>
  <si>
    <t>西塘港河孙堡、徐唐、管家段</t>
  </si>
  <si>
    <t>孙堡、徐唐、管家</t>
  </si>
  <si>
    <t>沈伦卡口至沈伦卡口</t>
  </si>
  <si>
    <t>管家</t>
  </si>
  <si>
    <t>标段名称：戴南镇2025-2026年全镇镇管保洁河道（标段四）</t>
  </si>
  <si>
    <t>1、顾庄片区：具体河道名称、河道位置及长度详见附件；
2、报价含人工费、管理费、人员和企业保险费、各项规费、利润、各项税费（增值税税率9%）、所有风险所有责任（施工过程必须安全、文明、环保施工，投标人必须遵守国家相关企业人员用工的法律法规规定）以及招标文件约定的其他等各项费用；
3、中标单位须做好河道保洁工作，每天落实保洁人员，实行进行水面常态化保洁，服从镇河长办现场日常管理和要求，否则招标人有权对此项报价的单价予以扣减。</t>
  </si>
  <si>
    <t>河道水草打捞</t>
  </si>
  <si>
    <t>1、每年在水草高发季节（7-12月），安排一条水上保洁船负责兴姜河、西塘港河、盐靖河等市级河道段面水草打捞；
2、无条件服从镇河长办现场管理和要求，否则招标人有权对此项报价予以扣减；
3、含水上保洁船人工费、保洁船维修费、水上保洁船日常添加燃油费、液压油、润滑油费、管理费、保险、各项规费、利润、各项税费（增值税税率9%）、所有风险所有责任（施工过程必须安全、文明、环保施工，投标人必须遵守国家相关垃圾处置的法律法规规定）以及招标文件约定的其他等各项费用。</t>
  </si>
  <si>
    <t>总价：1121360.00元</t>
  </si>
  <si>
    <t>编号</t>
  </si>
  <si>
    <t>兴姜河顾庄段</t>
  </si>
  <si>
    <t>西塘港河口至盐靖河口</t>
  </si>
  <si>
    <t>光孝、冯田、顾庄、姜何</t>
  </si>
  <si>
    <t>顾中河</t>
  </si>
  <si>
    <t>兴姜河口至蚌蜒河（含丁吉段821米）</t>
  </si>
  <si>
    <t>丁吉、顾庄、顾北、季家</t>
  </si>
  <si>
    <t>运粮河</t>
  </si>
  <si>
    <t>南起兴姜河、北至刁家交界，东至顾中河</t>
  </si>
  <si>
    <t>顾庄、冯田，顾北</t>
  </si>
  <si>
    <t>徐顾东大河</t>
  </si>
  <si>
    <t>兴姜河至老茅山河</t>
  </si>
  <si>
    <t>徐顾</t>
  </si>
  <si>
    <t>中再生1号、2号河</t>
  </si>
  <si>
    <t>1号河东至鱼塘西至金桥大道，2号东至马格塘河西至金桥大道</t>
  </si>
  <si>
    <t>茅山河丁吉段</t>
  </si>
  <si>
    <t>小茅山河姜太至顾中河2.33，顾中河丁吉段392，丁吉闸至帅垛600米，东至帅垛交界，南至丁吉，西至</t>
  </si>
  <si>
    <t xml:space="preserve">丁吉 </t>
  </si>
  <si>
    <t>十二港河</t>
  </si>
  <si>
    <t>东起顾中河口西至西塘港河</t>
  </si>
  <si>
    <t>管家、冯田、刁良、季家</t>
  </si>
  <si>
    <t>何姚港</t>
  </si>
  <si>
    <t>南起茅山河北至兴姜河</t>
  </si>
  <si>
    <t>帅垛、姜何、顾庄</t>
  </si>
  <si>
    <t>宏泰厂东河</t>
  </si>
  <si>
    <t>南至不锈钢市场盐靖河口北至庄前，东至盐靖河，兴姜河口至闸口174米</t>
  </si>
  <si>
    <t>姜何、史堡</t>
  </si>
  <si>
    <t>何姚钢市场前河</t>
  </si>
  <si>
    <t>东起宏泰厂河口西至何姚港，南至戴南大道</t>
  </si>
  <si>
    <t>姜何</t>
  </si>
  <si>
    <t>燃气公司东河</t>
  </si>
  <si>
    <t>东至何姚幼儿园西至顾中河口，南至合众公司沟头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</si>
</sst>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45">
    <font>
      <sz val="11"/>
      <color theme="1"/>
      <name val="宋体"/>
      <charset val="134"/>
      <scheme val="minor"/>
    </font>
    <font>
      <sz val="12"/>
      <color theme="1"/>
      <name val="宋体"/>
      <charset val="134"/>
      <scheme val="minor"/>
    </font>
    <font>
      <b/>
      <sz val="16"/>
      <color theme="1"/>
      <name val="宋体"/>
      <charset val="134"/>
      <scheme val="minor"/>
    </font>
    <font>
      <sz val="12"/>
      <color indexed="8"/>
      <name val="宋体"/>
      <charset val="134"/>
    </font>
    <font>
      <sz val="12"/>
      <name val="宋体"/>
      <charset val="134"/>
    </font>
    <font>
      <sz val="18"/>
      <color indexed="8"/>
      <name val="黑体"/>
      <charset val="134"/>
    </font>
    <font>
      <sz val="12"/>
      <color indexed="8"/>
      <name val="黑体"/>
      <charset val="134"/>
    </font>
    <font>
      <sz val="10"/>
      <color indexed="8"/>
      <name val="黑体"/>
      <charset val="134"/>
    </font>
    <font>
      <sz val="10"/>
      <color rgb="FF000000"/>
      <name val="黑体"/>
      <charset val="134"/>
    </font>
    <font>
      <sz val="12"/>
      <color rgb="FF000000"/>
      <name val="黑体"/>
      <charset val="134"/>
    </font>
    <font>
      <sz val="18"/>
      <color theme="1"/>
      <name val="宋体"/>
      <charset val="134"/>
      <scheme val="minor"/>
    </font>
    <font>
      <sz val="16"/>
      <color theme="1"/>
      <name val="宋体"/>
      <charset val="134"/>
      <scheme val="minor"/>
    </font>
    <font>
      <sz val="8"/>
      <color theme="1"/>
      <name val="宋体"/>
      <charset val="134"/>
      <scheme val="minor"/>
    </font>
    <font>
      <b/>
      <sz val="14"/>
      <color theme="1"/>
      <name val="宋体"/>
      <charset val="134"/>
      <scheme val="minor"/>
    </font>
    <font>
      <sz val="6"/>
      <color theme="1"/>
      <name val="宋体"/>
      <charset val="134"/>
      <scheme val="minor"/>
    </font>
    <font>
      <sz val="20"/>
      <color rgb="FF000000"/>
      <name val="Arial"/>
      <charset val="1"/>
    </font>
    <font>
      <sz val="10"/>
      <color rgb="FF000000"/>
      <name val="Arial"/>
      <charset val="1"/>
    </font>
    <font>
      <b/>
      <sz val="20"/>
      <color rgb="FF000000"/>
      <name val="黑体"/>
      <charset val="134"/>
    </font>
    <font>
      <b/>
      <sz val="12"/>
      <color rgb="FF000000"/>
      <name val="黑体"/>
      <charset val="134"/>
    </font>
    <font>
      <sz val="10"/>
      <color rgb="FF000000"/>
      <name val="宋体"/>
      <charset val="134"/>
    </font>
    <font>
      <sz val="10"/>
      <name val="Arial"/>
      <charset val="134"/>
    </font>
    <font>
      <b/>
      <sz val="17"/>
      <color indexed="8"/>
      <name val="宋体"/>
      <charset val="134"/>
    </font>
    <font>
      <b/>
      <sz val="23"/>
      <color indexed="8"/>
      <name val="宋体"/>
      <charset val="134"/>
    </font>
    <font>
      <b/>
      <sz val="13"/>
      <color indexed="8"/>
      <name val="宋体"/>
      <charset val="134"/>
    </font>
    <font>
      <sz val="1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3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3" applyNumberFormat="0" applyFill="0" applyAlignment="0" applyProtection="0">
      <alignment vertical="center"/>
    </xf>
    <xf numFmtId="0" fontId="32" fillId="0" borderId="33" applyNumberFormat="0" applyFill="0" applyAlignment="0" applyProtection="0">
      <alignment vertical="center"/>
    </xf>
    <xf numFmtId="0" fontId="33" fillId="0" borderId="34" applyNumberFormat="0" applyFill="0" applyAlignment="0" applyProtection="0">
      <alignment vertical="center"/>
    </xf>
    <xf numFmtId="0" fontId="33" fillId="0" borderId="0" applyNumberFormat="0" applyFill="0" applyBorder="0" applyAlignment="0" applyProtection="0">
      <alignment vertical="center"/>
    </xf>
    <xf numFmtId="0" fontId="34" fillId="4" borderId="35" applyNumberFormat="0" applyAlignment="0" applyProtection="0">
      <alignment vertical="center"/>
    </xf>
    <xf numFmtId="0" fontId="35" fillId="5" borderId="36" applyNumberFormat="0" applyAlignment="0" applyProtection="0">
      <alignment vertical="center"/>
    </xf>
    <xf numFmtId="0" fontId="36" fillId="5" borderId="35" applyNumberFormat="0" applyAlignment="0" applyProtection="0">
      <alignment vertical="center"/>
    </xf>
    <xf numFmtId="0" fontId="37" fillId="6" borderId="37" applyNumberFormat="0" applyAlignment="0" applyProtection="0">
      <alignment vertical="center"/>
    </xf>
    <xf numFmtId="0" fontId="38" fillId="0" borderId="38" applyNumberFormat="0" applyFill="0" applyAlignment="0" applyProtection="0">
      <alignment vertical="center"/>
    </xf>
    <xf numFmtId="0" fontId="39" fillId="0" borderId="3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109">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vertical="center"/>
    </xf>
    <xf numFmtId="0" fontId="1" fillId="0" borderId="5" xfId="0" applyFont="1" applyFill="1" applyBorder="1" applyAlignment="1">
      <alignment vertical="center" wrapText="1"/>
    </xf>
    <xf numFmtId="49" fontId="3" fillId="0" borderId="5"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8" xfId="0" applyFont="1" applyFill="1" applyBorder="1" applyAlignment="1">
      <alignment horizontal="center" vertical="center"/>
    </xf>
    <xf numFmtId="0" fontId="1" fillId="0" borderId="9" xfId="0" applyFont="1" applyFill="1" applyBorder="1" applyAlignment="1">
      <alignment vertical="center"/>
    </xf>
    <xf numFmtId="0" fontId="0" fillId="0" borderId="0" xfId="0" applyFill="1" applyAlignment="1">
      <alignment wrapText="1"/>
    </xf>
    <xf numFmtId="0" fontId="0" fillId="0" borderId="0" xfId="0" applyFill="1">
      <alignment vertical="center"/>
    </xf>
    <xf numFmtId="0" fontId="5" fillId="0" borderId="0" xfId="0" applyNumberFormat="1" applyFont="1" applyFill="1" applyBorder="1" applyAlignment="1" applyProtection="1">
      <alignment horizontal="center" vertical="center" wrapText="1" readingOrder="1"/>
    </xf>
    <xf numFmtId="0" fontId="6" fillId="0" borderId="0" xfId="0" applyNumberFormat="1" applyFont="1" applyFill="1" applyBorder="1" applyAlignment="1" applyProtection="1">
      <alignment horizontal="left" vertical="center" wrapText="1" readingOrder="1"/>
    </xf>
    <xf numFmtId="0" fontId="7" fillId="0" borderId="10" xfId="0" applyNumberFormat="1" applyFont="1" applyFill="1" applyBorder="1" applyAlignment="1" applyProtection="1">
      <alignment horizontal="center" vertical="center" wrapText="1" readingOrder="1"/>
    </xf>
    <xf numFmtId="0" fontId="7" fillId="0" borderId="11" xfId="0" applyNumberFormat="1" applyFont="1" applyFill="1" applyBorder="1" applyAlignment="1" applyProtection="1">
      <alignment horizontal="center" vertical="center" wrapText="1" readingOrder="1"/>
    </xf>
    <xf numFmtId="0" fontId="7" fillId="0" borderId="12" xfId="0" applyNumberFormat="1" applyFont="1" applyFill="1" applyBorder="1" applyAlignment="1" applyProtection="1">
      <alignment horizontal="center" vertical="center" wrapText="1" readingOrder="1"/>
    </xf>
    <xf numFmtId="0" fontId="7" fillId="0" borderId="13" xfId="0" applyNumberFormat="1" applyFont="1" applyFill="1" applyBorder="1" applyAlignment="1" applyProtection="1">
      <alignment horizontal="center" vertical="center" wrapText="1" readingOrder="1"/>
    </xf>
    <xf numFmtId="0" fontId="7" fillId="0" borderId="5" xfId="0" applyNumberFormat="1" applyFont="1" applyFill="1" applyBorder="1" applyAlignment="1" applyProtection="1">
      <alignment horizontal="center" vertical="center" wrapText="1" readingOrder="1"/>
    </xf>
    <xf numFmtId="0" fontId="7" fillId="0" borderId="5" xfId="0" applyNumberFormat="1" applyFont="1" applyFill="1" applyBorder="1" applyAlignment="1" applyProtection="1">
      <alignment vertical="center" wrapText="1" readingOrder="1"/>
    </xf>
    <xf numFmtId="0" fontId="8" fillId="0" borderId="5" xfId="0" applyNumberFormat="1" applyFont="1" applyFill="1" applyBorder="1" applyAlignment="1" applyProtection="1">
      <alignment horizontal="center" vertical="center" wrapText="1" readingOrder="1"/>
    </xf>
    <xf numFmtId="176" fontId="7" fillId="0" borderId="5" xfId="0" applyNumberFormat="1" applyFont="1" applyFill="1" applyBorder="1" applyAlignment="1" applyProtection="1">
      <alignment horizontal="center" vertical="center" wrapText="1" readingOrder="1"/>
    </xf>
    <xf numFmtId="176" fontId="7" fillId="0" borderId="14" xfId="0" applyNumberFormat="1" applyFont="1" applyFill="1" applyBorder="1" applyAlignment="1" applyProtection="1">
      <alignment horizontal="center" vertical="center" wrapText="1" readingOrder="1"/>
    </xf>
    <xf numFmtId="0" fontId="8" fillId="0" borderId="5" xfId="0" applyNumberFormat="1" applyFont="1" applyFill="1" applyBorder="1" applyAlignment="1" applyProtection="1">
      <alignment horizontal="left" vertical="center" wrapText="1" readingOrder="1"/>
    </xf>
    <xf numFmtId="176" fontId="9" fillId="0" borderId="5" xfId="0" applyNumberFormat="1" applyFont="1" applyFill="1" applyBorder="1" applyAlignment="1">
      <alignment horizontal="center" vertical="center" wrapText="1"/>
    </xf>
    <xf numFmtId="176" fontId="9" fillId="0" borderId="15" xfId="0" applyNumberFormat="1" applyFont="1" applyFill="1" applyBorder="1" applyAlignment="1">
      <alignment horizontal="center" vertical="center" wrapText="1"/>
    </xf>
    <xf numFmtId="176" fontId="9" fillId="0" borderId="16" xfId="0" applyNumberFormat="1" applyFont="1" applyFill="1" applyBorder="1" applyAlignment="1">
      <alignment horizontal="center" vertical="center" wrapText="1"/>
    </xf>
    <xf numFmtId="176" fontId="9" fillId="0" borderId="17" xfId="0" applyNumberFormat="1" applyFont="1" applyFill="1" applyBorder="1" applyAlignment="1">
      <alignment horizontal="center" vertical="center" wrapText="1"/>
    </xf>
    <xf numFmtId="176" fontId="0" fillId="0" borderId="0" xfId="0" applyNumberForma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10"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vertical="center" wrapText="1"/>
    </xf>
    <xf numFmtId="0" fontId="12" fillId="0" borderId="6" xfId="0" applyFont="1" applyFill="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13"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1"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vertical="center" wrapText="1"/>
    </xf>
    <xf numFmtId="0" fontId="14" fillId="0" borderId="6" xfId="0" applyFont="1" applyFill="1" applyBorder="1" applyAlignment="1">
      <alignment vertical="center" wrapText="1"/>
    </xf>
    <xf numFmtId="0" fontId="0" fillId="0" borderId="8" xfId="0" applyFont="1" applyFill="1" applyBorder="1" applyAlignment="1">
      <alignment vertical="center" wrapText="1"/>
    </xf>
    <xf numFmtId="0" fontId="15" fillId="0" borderId="0" xfId="0" applyFont="1" applyFill="1" applyAlignment="1">
      <alignment horizontal="left"/>
    </xf>
    <xf numFmtId="0" fontId="16" fillId="0" borderId="0" xfId="0" applyFont="1" applyFill="1" applyAlignment="1">
      <alignment horizontal="left"/>
    </xf>
    <xf numFmtId="0" fontId="16" fillId="0" borderId="0" xfId="0" applyFont="1" applyFill="1" applyAlignment="1">
      <alignment horizontal="center"/>
    </xf>
    <xf numFmtId="0" fontId="17" fillId="0" borderId="0" xfId="0" applyFont="1" applyFill="1" applyAlignment="1">
      <alignment horizontal="center" vertical="center" wrapText="1"/>
    </xf>
    <xf numFmtId="0" fontId="18" fillId="0" borderId="18" xfId="0" applyFont="1" applyFill="1" applyBorder="1" applyAlignment="1">
      <alignment horizontal="left" vertical="center" wrapText="1"/>
    </xf>
    <xf numFmtId="0" fontId="18" fillId="0" borderId="18" xfId="0" applyFont="1" applyFill="1" applyBorder="1" applyAlignment="1">
      <alignment horizontal="center" vertical="center" wrapText="1"/>
    </xf>
    <xf numFmtId="0" fontId="18" fillId="0" borderId="18" xfId="0" applyFont="1" applyFill="1" applyBorder="1" applyAlignment="1">
      <alignment horizontal="right"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left" vertical="center" wrapText="1"/>
    </xf>
    <xf numFmtId="176" fontId="9" fillId="2" borderId="23" xfId="0" applyNumberFormat="1" applyFont="1" applyFill="1" applyBorder="1" applyAlignment="1">
      <alignment horizontal="center" vertical="center" wrapText="1"/>
    </xf>
    <xf numFmtId="0" fontId="9" fillId="2" borderId="24" xfId="0" applyFont="1" applyFill="1" applyBorder="1" applyAlignment="1">
      <alignment horizontal="right"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76" fontId="9" fillId="2" borderId="27" xfId="0" applyNumberFormat="1" applyFont="1" applyFill="1" applyBorder="1" applyAlignment="1">
      <alignment horizontal="center" vertical="center" wrapText="1"/>
    </xf>
    <xf numFmtId="0" fontId="9" fillId="2" borderId="28" xfId="0" applyFont="1" applyFill="1" applyBorder="1" applyAlignment="1">
      <alignment horizontal="right" vertical="center" wrapText="1"/>
    </xf>
    <xf numFmtId="0" fontId="16" fillId="0" borderId="29" xfId="0" applyFont="1" applyFill="1" applyBorder="1" applyAlignment="1">
      <alignment horizontal="left"/>
    </xf>
    <xf numFmtId="0" fontId="16" fillId="0" borderId="29" xfId="0" applyFont="1" applyFill="1" applyBorder="1" applyAlignment="1">
      <alignment horizontal="center"/>
    </xf>
    <xf numFmtId="0" fontId="19" fillId="0" borderId="0" xfId="0" applyFont="1" applyFill="1" applyAlignment="1">
      <alignment horizontal="left" vertical="center" wrapText="1"/>
    </xf>
    <xf numFmtId="0" fontId="19" fillId="0" borderId="0" xfId="0" applyFont="1" applyFill="1" applyAlignment="1">
      <alignment horizontal="center" vertical="center" wrapText="1"/>
    </xf>
    <xf numFmtId="14" fontId="19" fillId="0" borderId="0" xfId="0" applyNumberFormat="1" applyFont="1" applyFill="1" applyAlignment="1">
      <alignment horizontal="right" vertical="center" wrapText="1"/>
    </xf>
    <xf numFmtId="0" fontId="19" fillId="0" borderId="0" xfId="0" applyFont="1" applyFill="1" applyAlignment="1">
      <alignment horizontal="right" vertical="center" wrapText="1"/>
    </xf>
    <xf numFmtId="0" fontId="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20" fillId="0" borderId="0" xfId="0" applyFont="1" applyFill="1" applyBorder="1" applyAlignment="1"/>
    <xf numFmtId="0" fontId="21" fillId="0" borderId="30" xfId="0" applyNumberFormat="1" applyFont="1" applyFill="1" applyBorder="1" applyAlignment="1" applyProtection="1">
      <alignment horizontal="center" wrapText="1" readingOrder="1"/>
    </xf>
    <xf numFmtId="0" fontId="21" fillId="0" borderId="0" xfId="0" applyNumberFormat="1" applyFont="1" applyFill="1" applyBorder="1" applyAlignment="1" applyProtection="1">
      <alignment horizontal="left" wrapText="1" readingOrder="1"/>
    </xf>
    <xf numFmtId="0" fontId="20" fillId="0" borderId="31" xfId="0" applyNumberFormat="1" applyFont="1" applyFill="1" applyBorder="1" applyAlignment="1" applyProtection="1">
      <alignment vertical="top"/>
    </xf>
    <xf numFmtId="0" fontId="22" fillId="0" borderId="0" xfId="0" applyNumberFormat="1" applyFont="1" applyFill="1" applyBorder="1" applyAlignment="1" applyProtection="1">
      <alignment horizontal="center" vertical="center" wrapText="1" readingOrder="1"/>
    </xf>
    <xf numFmtId="0" fontId="23" fillId="0" borderId="0" xfId="0" applyNumberFormat="1" applyFont="1" applyFill="1" applyBorder="1" applyAlignment="1" applyProtection="1">
      <alignment horizontal="left" wrapText="1" readingOrder="1"/>
    </xf>
    <xf numFmtId="176" fontId="23" fillId="0" borderId="30" xfId="0" applyNumberFormat="1" applyFont="1" applyFill="1" applyBorder="1" applyAlignment="1" applyProtection="1">
      <alignment horizontal="center" wrapText="1" readingOrder="1"/>
    </xf>
    <xf numFmtId="0" fontId="23" fillId="0" borderId="30" xfId="0" applyNumberFormat="1" applyFont="1" applyFill="1" applyBorder="1" applyAlignment="1" applyProtection="1">
      <alignment horizontal="center" wrapText="1" readingOrder="1"/>
    </xf>
    <xf numFmtId="0" fontId="24" fillId="0" borderId="31" xfId="0" applyNumberFormat="1" applyFont="1" applyFill="1" applyBorder="1" applyAlignment="1" applyProtection="1">
      <alignment vertical="top"/>
    </xf>
    <xf numFmtId="0" fontId="25" fillId="0" borderId="31" xfId="0" applyNumberFormat="1" applyFont="1" applyFill="1" applyBorder="1" applyAlignment="1" applyProtection="1">
      <alignment horizontal="center" vertical="center" wrapText="1" readingOrder="1"/>
    </xf>
    <xf numFmtId="177" fontId="23" fillId="0" borderId="0" xfId="0" applyNumberFormat="1" applyFont="1" applyFill="1" applyBorder="1" applyAlignment="1" applyProtection="1">
      <alignment horizont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view="pageBreakPreview" zoomScaleNormal="100" workbookViewId="0">
      <selection activeCell="O15" sqref="N15:O15"/>
    </sheetView>
  </sheetViews>
  <sheetFormatPr defaultColWidth="9.125" defaultRowHeight="12.75" outlineLevelCol="6"/>
  <cols>
    <col min="1" max="1" width="12.125" style="98"/>
    <col min="2" max="2" width="5.125" style="98"/>
    <col min="3" max="3" width="11.125" style="98"/>
    <col min="4" max="4" width="14" style="98" customWidth="1"/>
    <col min="5" max="5" width="19.125" style="98"/>
    <col min="6" max="6" width="10.125" style="98"/>
    <col min="7" max="7" width="15.7583333333333" style="98" customWidth="1"/>
    <col min="8" max="16384" width="9.125" style="98"/>
  </cols>
  <sheetData>
    <row r="1" ht="78.95" customHeight="1"/>
    <row r="2" ht="48" customHeight="1" spans="2:7">
      <c r="B2" s="99" t="s">
        <v>0</v>
      </c>
      <c r="C2" s="99"/>
      <c r="D2" s="99"/>
      <c r="E2" s="99"/>
      <c r="F2" s="100" t="s">
        <v>1</v>
      </c>
      <c r="G2" s="100"/>
    </row>
    <row r="3" ht="62.1" customHeight="1" spans="2:5">
      <c r="B3" s="101"/>
      <c r="C3" s="101"/>
      <c r="D3" s="101"/>
      <c r="E3" s="101"/>
    </row>
    <row r="4" ht="40.5" customHeight="1" spans="1:7">
      <c r="A4" s="102" t="s">
        <v>2</v>
      </c>
      <c r="B4" s="102"/>
      <c r="C4" s="102"/>
      <c r="D4" s="102"/>
      <c r="E4" s="102"/>
      <c r="F4" s="102"/>
      <c r="G4" s="102"/>
    </row>
    <row r="5" ht="46.35" customHeight="1"/>
    <row r="6" ht="23.45" customHeight="1" spans="1:6">
      <c r="A6" s="103" t="s">
        <v>3</v>
      </c>
      <c r="B6" s="103"/>
      <c r="C6" s="103"/>
      <c r="D6" s="104">
        <v>7907795</v>
      </c>
      <c r="E6" s="104"/>
      <c r="F6" s="104"/>
    </row>
    <row r="7" ht="5.85" customHeight="1" spans="4:6">
      <c r="D7" s="101"/>
      <c r="E7" s="101"/>
      <c r="F7" s="101"/>
    </row>
    <row r="8" ht="22.9" customHeight="1" spans="1:6">
      <c r="A8" s="103" t="s">
        <v>4</v>
      </c>
      <c r="B8" s="103"/>
      <c r="C8" s="103"/>
      <c r="D8" s="105" t="s">
        <v>5</v>
      </c>
      <c r="E8" s="105"/>
      <c r="F8" s="105"/>
    </row>
    <row r="9" ht="34.5" customHeight="1" spans="4:6">
      <c r="D9" s="101"/>
      <c r="E9" s="106"/>
      <c r="F9" s="101"/>
    </row>
    <row r="10" ht="23.45" customHeight="1" spans="1:7">
      <c r="A10" s="103" t="s">
        <v>6</v>
      </c>
      <c r="B10" s="103"/>
      <c r="C10" s="105"/>
      <c r="D10" s="105"/>
      <c r="E10" s="103" t="s">
        <v>7</v>
      </c>
      <c r="F10" s="105"/>
      <c r="G10" s="105"/>
    </row>
    <row r="11" ht="22.9" customHeight="1" spans="3:7">
      <c r="C11" s="107" t="s">
        <v>8</v>
      </c>
      <c r="D11" s="107"/>
      <c r="F11" s="107" t="s">
        <v>8</v>
      </c>
      <c r="G11" s="107"/>
    </row>
    <row r="12" ht="35.25" customHeight="1"/>
    <row r="13" ht="40.5" customHeight="1" spans="1:7">
      <c r="A13" s="103" t="s">
        <v>9</v>
      </c>
      <c r="B13" s="103"/>
      <c r="C13" s="105"/>
      <c r="D13" s="105"/>
      <c r="E13" s="103" t="s">
        <v>10</v>
      </c>
      <c r="F13" s="105"/>
      <c r="G13" s="105"/>
    </row>
    <row r="14" ht="22.9" customHeight="1" spans="3:7">
      <c r="C14" s="107" t="s">
        <v>11</v>
      </c>
      <c r="D14" s="107"/>
      <c r="F14" s="107" t="s">
        <v>11</v>
      </c>
      <c r="G14" s="107"/>
    </row>
    <row r="15" ht="34.5" customHeight="1"/>
    <row r="16" ht="23.45" customHeight="1" spans="1:7">
      <c r="A16" s="103" t="s">
        <v>12</v>
      </c>
      <c r="B16" s="103"/>
      <c r="C16" s="105"/>
      <c r="D16" s="105"/>
      <c r="E16" s="103" t="s">
        <v>13</v>
      </c>
      <c r="F16" s="105"/>
      <c r="G16" s="105"/>
    </row>
    <row r="17" ht="22.9" customHeight="1" spans="3:7">
      <c r="C17" s="107" t="s">
        <v>14</v>
      </c>
      <c r="D17" s="107"/>
      <c r="F17" s="107" t="s">
        <v>15</v>
      </c>
      <c r="G17" s="107"/>
    </row>
    <row r="18" ht="41.25" customHeight="1"/>
    <row r="19" ht="22.9" customHeight="1" spans="1:7">
      <c r="A19" s="103" t="s">
        <v>16</v>
      </c>
      <c r="B19" s="103"/>
      <c r="C19" s="108">
        <v>45580</v>
      </c>
      <c r="D19" s="108"/>
      <c r="E19" s="103" t="s">
        <v>17</v>
      </c>
      <c r="F19" s="108">
        <v>45580</v>
      </c>
      <c r="G19" s="108"/>
    </row>
    <row r="20" ht="92.65" customHeight="1"/>
  </sheetData>
  <mergeCells count="25">
    <mergeCell ref="B2:E2"/>
    <mergeCell ref="F2:G2"/>
    <mergeCell ref="A4:G4"/>
    <mergeCell ref="A6:C6"/>
    <mergeCell ref="D6:F6"/>
    <mergeCell ref="A8:C8"/>
    <mergeCell ref="D8:F8"/>
    <mergeCell ref="A10:B10"/>
    <mergeCell ref="C10:D10"/>
    <mergeCell ref="F10:G10"/>
    <mergeCell ref="C11:D11"/>
    <mergeCell ref="F11:G11"/>
    <mergeCell ref="A13:B13"/>
    <mergeCell ref="C13:D13"/>
    <mergeCell ref="F13:G13"/>
    <mergeCell ref="C14:D14"/>
    <mergeCell ref="F14:G14"/>
    <mergeCell ref="A16:B16"/>
    <mergeCell ref="C16:D16"/>
    <mergeCell ref="F16:G16"/>
    <mergeCell ref="C17:D17"/>
    <mergeCell ref="F17:G17"/>
    <mergeCell ref="A19:B19"/>
    <mergeCell ref="C19:D19"/>
    <mergeCell ref="F19:G19"/>
  </mergeCells>
  <pageMargins left="0.75" right="0.75" top="1" bottom="1" header="0.5" footer="0.5"/>
  <pageSetup paperSize="9" scale="9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7" sqref="A7:G7"/>
    </sheetView>
  </sheetViews>
  <sheetFormatPr defaultColWidth="9" defaultRowHeight="5.65" customHeight="1" outlineLevelRow="6"/>
  <cols>
    <col min="1" max="1" width="6.625" style="21" customWidth="1"/>
    <col min="2" max="2" width="13.5" style="21" customWidth="1"/>
    <col min="3" max="3" width="60.125" style="21" customWidth="1"/>
    <col min="4" max="4" width="9" style="21"/>
    <col min="5" max="5" width="10.5" style="21" customWidth="1"/>
    <col min="6" max="6" width="14.2583333333333" style="21" customWidth="1"/>
    <col min="7" max="7" width="12" style="21" customWidth="1"/>
    <col min="8" max="8" width="9" style="21"/>
    <col min="9" max="9" width="19.625" style="21" customWidth="1"/>
    <col min="10" max="10" width="12.875" style="21"/>
    <col min="11" max="16384" width="9" style="21"/>
  </cols>
  <sheetData>
    <row r="1" s="20" customFormat="1" ht="28.7" customHeight="1" spans="1:7">
      <c r="A1" s="22" t="s">
        <v>31</v>
      </c>
      <c r="B1" s="22"/>
      <c r="C1" s="22"/>
      <c r="D1" s="22"/>
      <c r="E1" s="22"/>
      <c r="F1" s="22"/>
      <c r="G1" s="22"/>
    </row>
    <row r="2" s="20" customFormat="1" ht="28.7" customHeight="1" spans="1:7">
      <c r="A2" s="23" t="s">
        <v>227</v>
      </c>
      <c r="B2" s="23"/>
      <c r="C2" s="23"/>
      <c r="D2" s="23"/>
      <c r="E2" s="23"/>
      <c r="F2" s="23"/>
      <c r="G2" s="23"/>
    </row>
    <row r="3" s="20" customFormat="1" ht="22.9" customHeight="1" spans="1:7">
      <c r="A3" s="23" t="s">
        <v>33</v>
      </c>
      <c r="B3" s="23"/>
      <c r="C3" s="23"/>
      <c r="D3" s="23"/>
      <c r="E3" s="23"/>
      <c r="F3" s="23"/>
      <c r="G3" s="23"/>
    </row>
    <row r="4" s="20" customFormat="1" ht="45" customHeight="1" spans="1:7">
      <c r="A4" s="24" t="s">
        <v>22</v>
      </c>
      <c r="B4" s="25" t="s">
        <v>34</v>
      </c>
      <c r="C4" s="25" t="s">
        <v>35</v>
      </c>
      <c r="D4" s="25" t="s">
        <v>36</v>
      </c>
      <c r="E4" s="25" t="s">
        <v>37</v>
      </c>
      <c r="F4" s="25" t="s">
        <v>38</v>
      </c>
      <c r="G4" s="26" t="s">
        <v>39</v>
      </c>
    </row>
    <row r="5" s="20" customFormat="1" ht="119.1" customHeight="1" spans="1:7">
      <c r="A5" s="27">
        <v>1</v>
      </c>
      <c r="B5" s="28" t="s">
        <v>40</v>
      </c>
      <c r="C5" s="29" t="s">
        <v>228</v>
      </c>
      <c r="D5" s="30" t="s">
        <v>42</v>
      </c>
      <c r="E5" s="28">
        <v>38.32</v>
      </c>
      <c r="F5" s="31">
        <v>23000</v>
      </c>
      <c r="G5" s="32">
        <f>E5*F5</f>
        <v>881360</v>
      </c>
    </row>
    <row r="6" s="20" customFormat="1" ht="129" customHeight="1" spans="1:9">
      <c r="A6" s="27">
        <v>2</v>
      </c>
      <c r="B6" s="28" t="s">
        <v>229</v>
      </c>
      <c r="C6" s="33" t="s">
        <v>230</v>
      </c>
      <c r="D6" s="30" t="s">
        <v>149</v>
      </c>
      <c r="E6" s="34">
        <v>1</v>
      </c>
      <c r="F6" s="30">
        <v>240000</v>
      </c>
      <c r="G6" s="32">
        <f>E6*F6</f>
        <v>240000</v>
      </c>
      <c r="I6" s="38"/>
    </row>
    <row r="7" s="20" customFormat="1" ht="42" customHeight="1" spans="1:9">
      <c r="A7" s="35" t="s">
        <v>231</v>
      </c>
      <c r="B7" s="36"/>
      <c r="C7" s="36"/>
      <c r="D7" s="36"/>
      <c r="E7" s="36"/>
      <c r="F7" s="36"/>
      <c r="G7" s="37"/>
      <c r="I7" s="38"/>
    </row>
  </sheetData>
  <mergeCells count="4">
    <mergeCell ref="A1:G1"/>
    <mergeCell ref="A2:G2"/>
    <mergeCell ref="A3:G3"/>
    <mergeCell ref="A7:G7"/>
  </mergeCells>
  <printOptions horizontalCentered="1"/>
  <pageMargins left="0.751388888888889" right="0.751388888888889" top="1" bottom="1"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topLeftCell="A9" workbookViewId="0">
      <selection activeCell="I24" sqref="I24"/>
    </sheetView>
  </sheetViews>
  <sheetFormatPr defaultColWidth="9" defaultRowHeight="13.5" outlineLevelCol="4"/>
  <cols>
    <col min="1" max="1" width="6.625" style="2" customWidth="1"/>
    <col min="2" max="2" width="20.625" style="2" customWidth="1"/>
    <col min="3" max="3" width="9" style="2"/>
    <col min="4" max="4" width="45.625" style="2" customWidth="1"/>
    <col min="5" max="5" width="26.7583333333333" style="2" customWidth="1"/>
    <col min="6" max="16384" width="9" style="2"/>
  </cols>
  <sheetData>
    <row r="1" ht="39.75" customHeight="1" spans="1:5">
      <c r="A1" s="3" t="s">
        <v>49</v>
      </c>
      <c r="B1" s="3"/>
      <c r="C1" s="3"/>
      <c r="D1" s="3"/>
      <c r="E1" s="3"/>
    </row>
    <row r="2" s="1" customFormat="1" ht="39.75" customHeight="1" spans="1:5">
      <c r="A2" s="4" t="s">
        <v>227</v>
      </c>
      <c r="B2" s="4"/>
      <c r="C2" s="4"/>
      <c r="D2" s="4"/>
      <c r="E2" s="4"/>
    </row>
    <row r="3" s="1" customFormat="1" ht="33" customHeight="1" spans="1:5">
      <c r="A3" s="5" t="s">
        <v>232</v>
      </c>
      <c r="B3" s="6" t="s">
        <v>50</v>
      </c>
      <c r="C3" s="7" t="s">
        <v>51</v>
      </c>
      <c r="D3" s="6" t="s">
        <v>151</v>
      </c>
      <c r="E3" s="8" t="s">
        <v>202</v>
      </c>
    </row>
    <row r="4" s="1" customFormat="1" ht="48.95" customHeight="1" spans="1:5">
      <c r="A4" s="9">
        <v>1</v>
      </c>
      <c r="B4" s="10" t="s">
        <v>233</v>
      </c>
      <c r="C4" s="11">
        <v>7.2</v>
      </c>
      <c r="D4" s="10" t="s">
        <v>234</v>
      </c>
      <c r="E4" s="12" t="s">
        <v>235</v>
      </c>
    </row>
    <row r="5" s="1" customFormat="1" ht="48.95" customHeight="1" spans="1:5">
      <c r="A5" s="9">
        <v>2</v>
      </c>
      <c r="B5" s="10" t="s">
        <v>236</v>
      </c>
      <c r="C5" s="11">
        <v>7.1</v>
      </c>
      <c r="D5" s="13" t="s">
        <v>237</v>
      </c>
      <c r="E5" s="12" t="s">
        <v>238</v>
      </c>
    </row>
    <row r="6" s="1" customFormat="1" ht="48.95" customHeight="1" spans="1:5">
      <c r="A6" s="9">
        <v>3</v>
      </c>
      <c r="B6" s="10" t="s">
        <v>239</v>
      </c>
      <c r="C6" s="11">
        <v>3.4</v>
      </c>
      <c r="D6" s="10" t="s">
        <v>240</v>
      </c>
      <c r="E6" s="12" t="s">
        <v>241</v>
      </c>
    </row>
    <row r="7" s="1" customFormat="1" ht="48.95" customHeight="1" spans="1:5">
      <c r="A7" s="9">
        <v>4</v>
      </c>
      <c r="B7" s="10" t="s">
        <v>242</v>
      </c>
      <c r="C7" s="11">
        <v>3.6</v>
      </c>
      <c r="D7" s="10" t="s">
        <v>243</v>
      </c>
      <c r="E7" s="12" t="s">
        <v>244</v>
      </c>
    </row>
    <row r="8" s="1" customFormat="1" ht="48.95" customHeight="1" spans="1:5">
      <c r="A8" s="9">
        <v>5</v>
      </c>
      <c r="B8" s="10" t="s">
        <v>245</v>
      </c>
      <c r="C8" s="11">
        <v>1.8</v>
      </c>
      <c r="D8" s="14" t="s">
        <v>246</v>
      </c>
      <c r="E8" s="12" t="s">
        <v>244</v>
      </c>
    </row>
    <row r="9" s="1" customFormat="1" ht="48.95" customHeight="1" spans="1:5">
      <c r="A9" s="9">
        <v>6</v>
      </c>
      <c r="B9" s="10" t="s">
        <v>247</v>
      </c>
      <c r="C9" s="11">
        <v>3.4</v>
      </c>
      <c r="D9" s="15" t="s">
        <v>248</v>
      </c>
      <c r="E9" s="12" t="s">
        <v>249</v>
      </c>
    </row>
    <row r="10" s="1" customFormat="1" ht="48.95" customHeight="1" spans="1:5">
      <c r="A10" s="9">
        <v>7</v>
      </c>
      <c r="B10" s="10" t="s">
        <v>250</v>
      </c>
      <c r="C10" s="11">
        <v>2.6</v>
      </c>
      <c r="D10" s="10" t="s">
        <v>251</v>
      </c>
      <c r="E10" s="12" t="s">
        <v>252</v>
      </c>
    </row>
    <row r="11" s="1" customFormat="1" ht="48.95" customHeight="1" spans="1:5">
      <c r="A11" s="9">
        <v>8</v>
      </c>
      <c r="B11" s="10" t="s">
        <v>253</v>
      </c>
      <c r="C11" s="11">
        <v>2.72</v>
      </c>
      <c r="D11" s="10" t="s">
        <v>254</v>
      </c>
      <c r="E11" s="12" t="s">
        <v>255</v>
      </c>
    </row>
    <row r="12" s="1" customFormat="1" ht="48.95" customHeight="1" spans="1:5">
      <c r="A12" s="9">
        <v>9</v>
      </c>
      <c r="B12" s="10" t="s">
        <v>256</v>
      </c>
      <c r="C12" s="11">
        <v>2.8</v>
      </c>
      <c r="D12" s="13" t="s">
        <v>257</v>
      </c>
      <c r="E12" s="12" t="s">
        <v>258</v>
      </c>
    </row>
    <row r="13" s="1" customFormat="1" ht="48.95" customHeight="1" spans="1:5">
      <c r="A13" s="9">
        <v>10</v>
      </c>
      <c r="B13" s="10" t="s">
        <v>259</v>
      </c>
      <c r="C13" s="11">
        <v>1.9</v>
      </c>
      <c r="D13" s="10" t="s">
        <v>260</v>
      </c>
      <c r="E13" s="12" t="s">
        <v>261</v>
      </c>
    </row>
    <row r="14" s="1" customFormat="1" ht="48.95" customHeight="1" spans="1:5">
      <c r="A14" s="9">
        <v>11</v>
      </c>
      <c r="B14" s="10" t="s">
        <v>262</v>
      </c>
      <c r="C14" s="11">
        <v>1.8</v>
      </c>
      <c r="D14" s="10" t="s">
        <v>263</v>
      </c>
      <c r="E14" s="12" t="s">
        <v>261</v>
      </c>
    </row>
    <row r="15" s="1" customFormat="1" ht="48.95" customHeight="1" spans="1:5">
      <c r="A15" s="16" t="s">
        <v>144</v>
      </c>
      <c r="B15" s="17"/>
      <c r="C15" s="18">
        <f>SUM(C4:C14)</f>
        <v>38.32</v>
      </c>
      <c r="D15" s="17"/>
      <c r="E15" s="19"/>
    </row>
    <row r="16" s="1" customFormat="1" ht="14.25"/>
    <row r="17" s="1" customFormat="1" ht="14.25"/>
    <row r="18" s="1" customFormat="1" ht="14.25"/>
    <row r="19" s="1" customFormat="1" ht="14.25"/>
  </sheetData>
  <mergeCells count="3">
    <mergeCell ref="A1:E1"/>
    <mergeCell ref="A2:E2"/>
    <mergeCell ref="A15:B15"/>
  </mergeCells>
  <printOptions horizontalCentered="1"/>
  <pageMargins left="0.751388888888889" right="0.751388888888889" top="1" bottom="1" header="0.5" footer="0.5"/>
  <pageSetup paperSize="9" scale="8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view="pageBreakPreview" zoomScale="145" zoomScaleNormal="100" workbookViewId="0">
      <selection activeCell="K2" sqref="K2"/>
    </sheetView>
  </sheetViews>
  <sheetFormatPr defaultColWidth="8.75833333333333" defaultRowHeight="13.5" outlineLevelRow="2" outlineLevelCol="7"/>
  <cols>
    <col min="6" max="6" width="14.125" customWidth="1"/>
    <col min="8" max="8" width="3.75833333333333" customWidth="1"/>
  </cols>
  <sheetData>
    <row r="1" ht="30.95" customHeight="1" spans="1:8">
      <c r="A1" s="95" t="s">
        <v>18</v>
      </c>
      <c r="B1" s="95"/>
      <c r="C1" s="95"/>
      <c r="D1" s="95"/>
      <c r="E1" s="95"/>
      <c r="F1" s="95"/>
      <c r="G1" s="95"/>
      <c r="H1" s="95"/>
    </row>
    <row r="2" ht="408.95" customHeight="1" spans="1:8">
      <c r="A2" s="96" t="s">
        <v>19</v>
      </c>
      <c r="B2" s="97"/>
      <c r="C2" s="97"/>
      <c r="D2" s="97"/>
      <c r="E2" s="97"/>
      <c r="F2" s="97"/>
      <c r="G2" s="97"/>
      <c r="H2" s="97"/>
    </row>
    <row r="3" ht="80" customHeight="1" spans="1:8">
      <c r="A3" s="97"/>
      <c r="B3" s="97"/>
      <c r="C3" s="97"/>
      <c r="D3" s="97"/>
      <c r="E3" s="97"/>
      <c r="F3" s="97"/>
      <c r="G3" s="97"/>
      <c r="H3" s="97"/>
    </row>
  </sheetData>
  <mergeCells count="2">
    <mergeCell ref="A1:H1"/>
    <mergeCell ref="A2:H3"/>
  </mergeCells>
  <pageMargins left="0.75" right="0.75" top="1" bottom="1" header="0.5" footer="0.5"/>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topLeftCell="A2" workbookViewId="0">
      <selection activeCell="A11" sqref="A11:D11"/>
    </sheetView>
  </sheetViews>
  <sheetFormatPr defaultColWidth="9" defaultRowHeight="13.5" outlineLevelCol="3"/>
  <cols>
    <col min="1" max="1" width="11.2583333333333" style="72" customWidth="1"/>
    <col min="2" max="2" width="61" style="72" customWidth="1"/>
    <col min="3" max="3" width="23.625" style="73" customWidth="1"/>
    <col min="4" max="4" width="19.7583333333333" style="72" customWidth="1"/>
    <col min="5" max="16381" width="9" style="72"/>
  </cols>
  <sheetData>
    <row r="1" s="71" customFormat="1" ht="39.95" customHeight="1" spans="1:4">
      <c r="A1" s="74" t="s">
        <v>20</v>
      </c>
      <c r="B1" s="74"/>
      <c r="C1" s="74"/>
      <c r="D1" s="74"/>
    </row>
    <row r="2" s="72" customFormat="1" ht="48.95" customHeight="1" spans="1:4">
      <c r="A2" s="75" t="s">
        <v>21</v>
      </c>
      <c r="B2" s="75"/>
      <c r="C2" s="76"/>
      <c r="D2" s="77"/>
    </row>
    <row r="3" s="72" customFormat="1" ht="48.95" customHeight="1" spans="1:4">
      <c r="A3" s="78" t="s">
        <v>22</v>
      </c>
      <c r="B3" s="79" t="s">
        <v>23</v>
      </c>
      <c r="C3" s="79" t="s">
        <v>24</v>
      </c>
      <c r="D3" s="80" t="s">
        <v>25</v>
      </c>
    </row>
    <row r="4" s="72" customFormat="1" ht="48.95" customHeight="1" spans="1:4">
      <c r="A4" s="81">
        <v>1</v>
      </c>
      <c r="B4" s="82" t="s">
        <v>26</v>
      </c>
      <c r="C4" s="83">
        <v>2506600</v>
      </c>
      <c r="D4" s="84"/>
    </row>
    <row r="5" s="72" customFormat="1" ht="48.95" customHeight="1" spans="1:4">
      <c r="A5" s="81">
        <v>2</v>
      </c>
      <c r="B5" s="82" t="s">
        <v>27</v>
      </c>
      <c r="C5" s="83">
        <v>2799855</v>
      </c>
      <c r="D5" s="84"/>
    </row>
    <row r="6" s="72" customFormat="1" ht="48.95" customHeight="1" spans="1:4">
      <c r="A6" s="81">
        <v>3</v>
      </c>
      <c r="B6" s="82" t="s">
        <v>28</v>
      </c>
      <c r="C6" s="83">
        <v>1479980</v>
      </c>
      <c r="D6" s="84"/>
    </row>
    <row r="7" s="72" customFormat="1" ht="48.95" customHeight="1" spans="1:4">
      <c r="A7" s="81">
        <v>4</v>
      </c>
      <c r="B7" s="82" t="s">
        <v>29</v>
      </c>
      <c r="C7" s="83">
        <v>1121360</v>
      </c>
      <c r="D7" s="84"/>
    </row>
    <row r="8" s="72" customFormat="1" ht="48.95" customHeight="1" spans="1:4">
      <c r="A8" s="85" t="s">
        <v>30</v>
      </c>
      <c r="B8" s="86"/>
      <c r="C8" s="87">
        <f>C4+C5+C6+C7</f>
        <v>7907795</v>
      </c>
      <c r="D8" s="88"/>
    </row>
    <row r="9" s="72" customFormat="1" ht="17.1" customHeight="1" spans="1:4">
      <c r="A9" s="89"/>
      <c r="B9" s="89"/>
      <c r="C9" s="90"/>
      <c r="D9" s="89"/>
    </row>
    <row r="10" s="72" customFormat="1" ht="17.85" customHeight="1" spans="1:4">
      <c r="A10" s="91"/>
      <c r="B10" s="91"/>
      <c r="C10" s="92"/>
      <c r="D10" s="93"/>
    </row>
    <row r="11" s="72" customFormat="1" ht="17.1" customHeight="1" spans="1:4">
      <c r="A11" s="94"/>
      <c r="B11" s="94"/>
      <c r="C11" s="92"/>
      <c r="D11" s="94"/>
    </row>
  </sheetData>
  <mergeCells count="5">
    <mergeCell ref="A1:D1"/>
    <mergeCell ref="A2:C2"/>
    <mergeCell ref="A8:B8"/>
    <mergeCell ref="A10:C10"/>
    <mergeCell ref="A11:D11"/>
  </mergeCells>
  <printOptions horizontalCentered="1"/>
  <pageMargins left="0.751388888888889" right="0.751388888888889" top="1" bottom="1" header="0.5" footer="0.5"/>
  <pageSetup paperSize="9" scale="76"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pane xSplit="7" ySplit="4" topLeftCell="I6" activePane="bottomRight" state="frozen"/>
      <selection/>
      <selection pane="topRight"/>
      <selection pane="bottomLeft"/>
      <selection pane="bottomRight" activeCell="A8" sqref="A8:G8"/>
    </sheetView>
  </sheetViews>
  <sheetFormatPr defaultColWidth="9" defaultRowHeight="5.65" customHeight="1" outlineLevelRow="7"/>
  <cols>
    <col min="1" max="1" width="6.625" style="21" customWidth="1"/>
    <col min="2" max="2" width="10.7583333333333" style="21" customWidth="1"/>
    <col min="3" max="3" width="63" style="21" customWidth="1"/>
    <col min="4" max="4" width="9" style="21"/>
    <col min="5" max="5" width="10.5" style="21" customWidth="1"/>
    <col min="6" max="6" width="14.2583333333333" style="21" customWidth="1"/>
    <col min="7" max="7" width="12" style="21" customWidth="1"/>
    <col min="8" max="8" width="9" style="21"/>
    <col min="9" max="9" width="19.625" style="59" customWidth="1"/>
    <col min="10" max="10" width="16.375" style="21" customWidth="1"/>
    <col min="11" max="16384" width="9" style="21"/>
  </cols>
  <sheetData>
    <row r="1" s="20" customFormat="1" ht="28.7" customHeight="1" spans="1:9">
      <c r="A1" s="22" t="s">
        <v>31</v>
      </c>
      <c r="B1" s="22"/>
      <c r="C1" s="22"/>
      <c r="D1" s="22"/>
      <c r="E1" s="22"/>
      <c r="F1" s="22"/>
      <c r="G1" s="22"/>
      <c r="I1" s="60"/>
    </row>
    <row r="2" s="20" customFormat="1" ht="28.7" customHeight="1" spans="1:9">
      <c r="A2" s="23" t="s">
        <v>32</v>
      </c>
      <c r="B2" s="23"/>
      <c r="C2" s="23"/>
      <c r="D2" s="23"/>
      <c r="E2" s="23"/>
      <c r="F2" s="23"/>
      <c r="G2" s="23"/>
      <c r="I2" s="60"/>
    </row>
    <row r="3" s="20" customFormat="1" ht="22.9" customHeight="1" spans="1:9">
      <c r="A3" s="23" t="s">
        <v>33</v>
      </c>
      <c r="B3" s="23"/>
      <c r="C3" s="23"/>
      <c r="D3" s="23"/>
      <c r="E3" s="23"/>
      <c r="F3" s="23"/>
      <c r="G3" s="23"/>
      <c r="I3" s="60"/>
    </row>
    <row r="4" s="20" customFormat="1" ht="45" customHeight="1" spans="1:9">
      <c r="A4" s="24" t="s">
        <v>22</v>
      </c>
      <c r="B4" s="25" t="s">
        <v>34</v>
      </c>
      <c r="C4" s="25" t="s">
        <v>35</v>
      </c>
      <c r="D4" s="25" t="s">
        <v>36</v>
      </c>
      <c r="E4" s="25" t="s">
        <v>37</v>
      </c>
      <c r="F4" s="25" t="s">
        <v>38</v>
      </c>
      <c r="G4" s="26" t="s">
        <v>39</v>
      </c>
      <c r="I4" s="60"/>
    </row>
    <row r="5" s="20" customFormat="1" ht="129" customHeight="1" spans="1:9">
      <c r="A5" s="27">
        <v>1</v>
      </c>
      <c r="B5" s="28" t="s">
        <v>40</v>
      </c>
      <c r="C5" s="29" t="s">
        <v>41</v>
      </c>
      <c r="D5" s="30" t="s">
        <v>42</v>
      </c>
      <c r="E5" s="28">
        <v>58.76</v>
      </c>
      <c r="F5" s="31">
        <v>35000</v>
      </c>
      <c r="G5" s="32">
        <f>E5*F5</f>
        <v>2056600</v>
      </c>
      <c r="I5" s="60"/>
    </row>
    <row r="6" s="20" customFormat="1" ht="115" customHeight="1" spans="1:9">
      <c r="A6" s="27">
        <v>2</v>
      </c>
      <c r="B6" s="28" t="s">
        <v>43</v>
      </c>
      <c r="C6" s="33" t="s">
        <v>44</v>
      </c>
      <c r="D6" s="30" t="s">
        <v>45</v>
      </c>
      <c r="E6" s="28">
        <v>2</v>
      </c>
      <c r="F6" s="31">
        <f>6*2*5000</f>
        <v>60000</v>
      </c>
      <c r="G6" s="32">
        <f>E6*F6</f>
        <v>120000</v>
      </c>
      <c r="I6" s="60"/>
    </row>
    <row r="7" s="20" customFormat="1" ht="135" customHeight="1" spans="1:9">
      <c r="A7" s="27">
        <v>3</v>
      </c>
      <c r="B7" s="28" t="s">
        <v>46</v>
      </c>
      <c r="C7" s="33" t="s">
        <v>47</v>
      </c>
      <c r="D7" s="30" t="s">
        <v>45</v>
      </c>
      <c r="E7" s="34">
        <v>2</v>
      </c>
      <c r="F7" s="31">
        <v>165000</v>
      </c>
      <c r="G7" s="32">
        <f>E7*F7</f>
        <v>330000</v>
      </c>
      <c r="I7" s="38"/>
    </row>
    <row r="8" s="20" customFormat="1" ht="42" customHeight="1" spans="1:9">
      <c r="A8" s="35" t="s">
        <v>48</v>
      </c>
      <c r="B8" s="36"/>
      <c r="C8" s="36"/>
      <c r="D8" s="36"/>
      <c r="E8" s="36"/>
      <c r="F8" s="36"/>
      <c r="G8" s="37"/>
      <c r="I8" s="38"/>
    </row>
  </sheetData>
  <mergeCells count="4">
    <mergeCell ref="A1:G1"/>
    <mergeCell ref="A2:G2"/>
    <mergeCell ref="A3:G3"/>
    <mergeCell ref="A8:G8"/>
  </mergeCells>
  <pageMargins left="0.94375" right="0.700694444444445" top="0.668055555555556" bottom="0.55" header="0.313888888888889" footer="0.297916666666667"/>
  <pageSetup paperSize="9" orientation="landscape" verticalDpi="3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view="pageBreakPreview" zoomScaleNormal="100" topLeftCell="A17" workbookViewId="0">
      <selection activeCell="A1" sqref="A1:E49"/>
    </sheetView>
  </sheetViews>
  <sheetFormatPr defaultColWidth="9" defaultRowHeight="13.5" outlineLevelCol="4"/>
  <cols>
    <col min="1" max="1" width="4.125" style="44" customWidth="1"/>
    <col min="2" max="2" width="19.125" style="44" customWidth="1"/>
    <col min="3" max="3" width="11.7583333333333" style="44" customWidth="1"/>
    <col min="4" max="4" width="40.625" style="44" customWidth="1"/>
    <col min="5" max="5" width="15.5" style="44" customWidth="1"/>
    <col min="6" max="16384" width="9" style="44"/>
  </cols>
  <sheetData>
    <row r="1" ht="18.75" spans="1:5">
      <c r="A1" s="61" t="s">
        <v>49</v>
      </c>
      <c r="B1" s="61"/>
      <c r="C1" s="61"/>
      <c r="D1" s="61"/>
      <c r="E1" s="61"/>
    </row>
    <row r="2" ht="24" customHeight="1" spans="1:5">
      <c r="A2" s="62" t="s">
        <v>32</v>
      </c>
      <c r="B2" s="62"/>
      <c r="C2" s="62"/>
      <c r="D2" s="62"/>
      <c r="E2" s="62"/>
    </row>
    <row r="3" ht="27" spans="1:5">
      <c r="A3" s="63" t="s">
        <v>22</v>
      </c>
      <c r="B3" s="7" t="s">
        <v>50</v>
      </c>
      <c r="C3" s="7" t="s">
        <v>51</v>
      </c>
      <c r="D3" s="7" t="s">
        <v>52</v>
      </c>
      <c r="E3" s="64" t="s">
        <v>25</v>
      </c>
    </row>
    <row r="4" spans="1:5">
      <c r="A4" s="65">
        <v>1</v>
      </c>
      <c r="B4" s="66" t="s">
        <v>53</v>
      </c>
      <c r="C4" s="67">
        <v>0.72</v>
      </c>
      <c r="D4" s="68" t="s">
        <v>54</v>
      </c>
      <c r="E4" s="54"/>
    </row>
    <row r="5" spans="1:5">
      <c r="A5" s="65">
        <v>2</v>
      </c>
      <c r="B5" s="66" t="s">
        <v>55</v>
      </c>
      <c r="C5" s="67">
        <v>1.11</v>
      </c>
      <c r="D5" s="68" t="s">
        <v>56</v>
      </c>
      <c r="E5" s="54"/>
    </row>
    <row r="6" spans="1:5">
      <c r="A6" s="65">
        <v>3</v>
      </c>
      <c r="B6" s="66" t="s">
        <v>57</v>
      </c>
      <c r="C6" s="67">
        <v>1.2</v>
      </c>
      <c r="D6" s="68" t="s">
        <v>58</v>
      </c>
      <c r="E6" s="54"/>
    </row>
    <row r="7" spans="1:5">
      <c r="A7" s="65">
        <v>4</v>
      </c>
      <c r="B7" s="66" t="s">
        <v>59</v>
      </c>
      <c r="C7" s="67">
        <v>0.36</v>
      </c>
      <c r="D7" s="68" t="s">
        <v>60</v>
      </c>
      <c r="E7" s="54"/>
    </row>
    <row r="8" spans="1:5">
      <c r="A8" s="65">
        <v>5</v>
      </c>
      <c r="B8" s="66" t="s">
        <v>61</v>
      </c>
      <c r="C8" s="67">
        <v>2.97</v>
      </c>
      <c r="D8" s="68" t="s">
        <v>62</v>
      </c>
      <c r="E8" s="54"/>
    </row>
    <row r="9" spans="1:5">
      <c r="A9" s="65">
        <v>6</v>
      </c>
      <c r="B9" s="66" t="s">
        <v>63</v>
      </c>
      <c r="C9" s="67">
        <v>0.11</v>
      </c>
      <c r="D9" s="68" t="s">
        <v>64</v>
      </c>
      <c r="E9" s="54"/>
    </row>
    <row r="10" spans="1:5">
      <c r="A10" s="65">
        <v>7</v>
      </c>
      <c r="B10" s="66" t="s">
        <v>65</v>
      </c>
      <c r="C10" s="67">
        <v>0.26</v>
      </c>
      <c r="D10" s="68" t="s">
        <v>66</v>
      </c>
      <c r="E10" s="54"/>
    </row>
    <row r="11" spans="1:5">
      <c r="A11" s="65">
        <v>8</v>
      </c>
      <c r="B11" s="66" t="s">
        <v>67</v>
      </c>
      <c r="C11" s="67">
        <v>0.4</v>
      </c>
      <c r="D11" s="68" t="s">
        <v>68</v>
      </c>
      <c r="E11" s="54"/>
    </row>
    <row r="12" spans="1:5">
      <c r="A12" s="65">
        <v>9</v>
      </c>
      <c r="B12" s="66" t="s">
        <v>55</v>
      </c>
      <c r="C12" s="67">
        <v>0.68</v>
      </c>
      <c r="D12" s="68" t="s">
        <v>69</v>
      </c>
      <c r="E12" s="54"/>
    </row>
    <row r="13" spans="1:5">
      <c r="A13" s="65">
        <v>10</v>
      </c>
      <c r="B13" s="66" t="s">
        <v>70</v>
      </c>
      <c r="C13" s="67">
        <v>0.9</v>
      </c>
      <c r="D13" s="68" t="s">
        <v>71</v>
      </c>
      <c r="E13" s="54"/>
    </row>
    <row r="14" spans="1:5">
      <c r="A14" s="65">
        <v>11</v>
      </c>
      <c r="B14" s="66" t="s">
        <v>72</v>
      </c>
      <c r="C14" s="67">
        <v>0.47</v>
      </c>
      <c r="D14" s="68" t="s">
        <v>73</v>
      </c>
      <c r="E14" s="54"/>
    </row>
    <row r="15" spans="1:5">
      <c r="A15" s="65">
        <v>12</v>
      </c>
      <c r="B15" s="66" t="s">
        <v>74</v>
      </c>
      <c r="C15" s="67">
        <v>0.86</v>
      </c>
      <c r="D15" s="68" t="s">
        <v>75</v>
      </c>
      <c r="E15" s="54"/>
    </row>
    <row r="16" ht="21" spans="1:5">
      <c r="A16" s="65">
        <v>13</v>
      </c>
      <c r="B16" s="66" t="s">
        <v>76</v>
      </c>
      <c r="C16" s="67">
        <v>2.4</v>
      </c>
      <c r="D16" s="68" t="s">
        <v>77</v>
      </c>
      <c r="E16" s="53" t="s">
        <v>78</v>
      </c>
    </row>
    <row r="17" spans="1:5">
      <c r="A17" s="65">
        <v>14</v>
      </c>
      <c r="B17" s="66" t="s">
        <v>79</v>
      </c>
      <c r="C17" s="67">
        <v>0.55</v>
      </c>
      <c r="D17" s="68" t="s">
        <v>80</v>
      </c>
      <c r="E17" s="54"/>
    </row>
    <row r="18" spans="1:5">
      <c r="A18" s="65">
        <v>15</v>
      </c>
      <c r="B18" s="66" t="s">
        <v>81</v>
      </c>
      <c r="C18" s="67">
        <v>0.9</v>
      </c>
      <c r="D18" s="68" t="s">
        <v>82</v>
      </c>
      <c r="E18" s="53" t="s">
        <v>83</v>
      </c>
    </row>
    <row r="19" spans="1:5">
      <c r="A19" s="65">
        <v>16</v>
      </c>
      <c r="B19" s="66" t="s">
        <v>84</v>
      </c>
      <c r="C19" s="67">
        <v>4</v>
      </c>
      <c r="D19" s="68" t="s">
        <v>85</v>
      </c>
      <c r="E19" s="54"/>
    </row>
    <row r="20" spans="1:5">
      <c r="A20" s="65">
        <v>17</v>
      </c>
      <c r="B20" s="66" t="s">
        <v>86</v>
      </c>
      <c r="C20" s="67">
        <v>0.57</v>
      </c>
      <c r="D20" s="68" t="s">
        <v>87</v>
      </c>
      <c r="E20" s="54"/>
    </row>
    <row r="21" spans="1:5">
      <c r="A21" s="65">
        <v>18</v>
      </c>
      <c r="B21" s="66" t="s">
        <v>88</v>
      </c>
      <c r="C21" s="67">
        <v>6.9</v>
      </c>
      <c r="D21" s="68" t="s">
        <v>89</v>
      </c>
      <c r="E21" s="54"/>
    </row>
    <row r="22" spans="1:5">
      <c r="A22" s="65">
        <v>19</v>
      </c>
      <c r="B22" s="66" t="s">
        <v>90</v>
      </c>
      <c r="C22" s="67">
        <v>3.88</v>
      </c>
      <c r="D22" s="68" t="s">
        <v>91</v>
      </c>
      <c r="E22" s="54"/>
    </row>
    <row r="23" spans="1:5">
      <c r="A23" s="65">
        <v>20</v>
      </c>
      <c r="B23" s="66" t="s">
        <v>92</v>
      </c>
      <c r="C23" s="67">
        <v>1.1</v>
      </c>
      <c r="D23" s="68" t="s">
        <v>93</v>
      </c>
      <c r="E23" s="54"/>
    </row>
    <row r="24" spans="1:5">
      <c r="A24" s="65">
        <v>21</v>
      </c>
      <c r="B24" s="66" t="s">
        <v>94</v>
      </c>
      <c r="C24" s="67">
        <v>0.91</v>
      </c>
      <c r="D24" s="68" t="s">
        <v>95</v>
      </c>
      <c r="E24" s="54" t="s">
        <v>96</v>
      </c>
    </row>
    <row r="25" spans="1:5">
      <c r="A25" s="65">
        <v>22</v>
      </c>
      <c r="B25" s="66" t="s">
        <v>97</v>
      </c>
      <c r="C25" s="67">
        <v>1.2</v>
      </c>
      <c r="D25" s="68" t="s">
        <v>98</v>
      </c>
      <c r="E25" s="54"/>
    </row>
    <row r="26" spans="1:5">
      <c r="A26" s="65">
        <v>23</v>
      </c>
      <c r="B26" s="66" t="s">
        <v>99</v>
      </c>
      <c r="C26" s="67">
        <v>2.4</v>
      </c>
      <c r="D26" s="68" t="s">
        <v>100</v>
      </c>
      <c r="E26" s="54"/>
    </row>
    <row r="27" spans="1:5">
      <c r="A27" s="65">
        <v>24</v>
      </c>
      <c r="B27" s="66" t="s">
        <v>101</v>
      </c>
      <c r="C27" s="67">
        <v>2.8</v>
      </c>
      <c r="D27" s="68" t="s">
        <v>102</v>
      </c>
      <c r="E27" s="54"/>
    </row>
    <row r="28" spans="1:5">
      <c r="A28" s="65">
        <v>25</v>
      </c>
      <c r="B28" s="66" t="s">
        <v>103</v>
      </c>
      <c r="C28" s="67">
        <v>0.39</v>
      </c>
      <c r="D28" s="68" t="s">
        <v>104</v>
      </c>
      <c r="E28" s="54"/>
    </row>
    <row r="29" spans="1:5">
      <c r="A29" s="65">
        <v>26</v>
      </c>
      <c r="B29" s="66" t="s">
        <v>105</v>
      </c>
      <c r="C29" s="67">
        <v>0.37</v>
      </c>
      <c r="D29" s="68" t="s">
        <v>104</v>
      </c>
      <c r="E29" s="54"/>
    </row>
    <row r="30" spans="1:5">
      <c r="A30" s="65">
        <v>27</v>
      </c>
      <c r="B30" s="66" t="s">
        <v>106</v>
      </c>
      <c r="C30" s="67">
        <v>3</v>
      </c>
      <c r="D30" s="68" t="s">
        <v>107</v>
      </c>
      <c r="E30" s="54"/>
    </row>
    <row r="31" spans="1:5">
      <c r="A31" s="65">
        <v>28</v>
      </c>
      <c r="B31" s="66" t="s">
        <v>108</v>
      </c>
      <c r="C31" s="67">
        <v>0.2</v>
      </c>
      <c r="D31" s="68" t="s">
        <v>109</v>
      </c>
      <c r="E31" s="54"/>
    </row>
    <row r="32" spans="1:5">
      <c r="A32" s="65">
        <v>29</v>
      </c>
      <c r="B32" s="66" t="s">
        <v>76</v>
      </c>
      <c r="C32" s="67">
        <v>1.3</v>
      </c>
      <c r="D32" s="68" t="s">
        <v>110</v>
      </c>
      <c r="E32" s="54"/>
    </row>
    <row r="33" spans="1:5">
      <c r="A33" s="65">
        <v>30</v>
      </c>
      <c r="B33" s="66" t="s">
        <v>111</v>
      </c>
      <c r="C33" s="67">
        <v>0.54</v>
      </c>
      <c r="D33" s="68" t="s">
        <v>112</v>
      </c>
      <c r="E33" s="54"/>
    </row>
    <row r="34" spans="1:5">
      <c r="A34" s="65">
        <v>31</v>
      </c>
      <c r="B34" s="66" t="s">
        <v>113</v>
      </c>
      <c r="C34" s="67">
        <v>0.99</v>
      </c>
      <c r="D34" s="68" t="s">
        <v>114</v>
      </c>
      <c r="E34" s="54"/>
    </row>
    <row r="35" spans="1:5">
      <c r="A35" s="65">
        <v>32</v>
      </c>
      <c r="B35" s="66" t="s">
        <v>115</v>
      </c>
      <c r="C35" s="67">
        <v>0.63</v>
      </c>
      <c r="D35" s="68" t="s">
        <v>116</v>
      </c>
      <c r="E35" s="54"/>
    </row>
    <row r="36" spans="1:5">
      <c r="A36" s="65">
        <v>33</v>
      </c>
      <c r="B36" s="66" t="s">
        <v>117</v>
      </c>
      <c r="C36" s="67">
        <v>1.45</v>
      </c>
      <c r="D36" s="68" t="s">
        <v>118</v>
      </c>
      <c r="E36" s="54"/>
    </row>
    <row r="37" spans="1:5">
      <c r="A37" s="65">
        <v>34</v>
      </c>
      <c r="B37" s="66" t="s">
        <v>119</v>
      </c>
      <c r="C37" s="67">
        <v>0.76</v>
      </c>
      <c r="D37" s="68" t="s">
        <v>120</v>
      </c>
      <c r="E37" s="54"/>
    </row>
    <row r="38" spans="1:5">
      <c r="A38" s="65">
        <v>35</v>
      </c>
      <c r="B38" s="66" t="s">
        <v>121</v>
      </c>
      <c r="C38" s="67">
        <v>2.3</v>
      </c>
      <c r="D38" s="68" t="s">
        <v>122</v>
      </c>
      <c r="E38" s="54"/>
    </row>
    <row r="39" spans="1:5">
      <c r="A39" s="65">
        <v>36</v>
      </c>
      <c r="B39" s="66" t="s">
        <v>123</v>
      </c>
      <c r="C39" s="67">
        <v>0.8</v>
      </c>
      <c r="D39" s="68" t="s">
        <v>124</v>
      </c>
      <c r="E39" s="54" t="s">
        <v>125</v>
      </c>
    </row>
    <row r="40" spans="1:5">
      <c r="A40" s="65">
        <v>37</v>
      </c>
      <c r="B40" s="66" t="s">
        <v>123</v>
      </c>
      <c r="C40" s="67">
        <v>0.8</v>
      </c>
      <c r="D40" s="68" t="s">
        <v>126</v>
      </c>
      <c r="E40" s="69" t="s">
        <v>127</v>
      </c>
    </row>
    <row r="41" spans="1:5">
      <c r="A41" s="65">
        <v>38</v>
      </c>
      <c r="B41" s="66" t="s">
        <v>128</v>
      </c>
      <c r="C41" s="67">
        <v>0.76</v>
      </c>
      <c r="D41" s="68" t="s">
        <v>129</v>
      </c>
      <c r="E41" s="54"/>
    </row>
    <row r="42" spans="1:5">
      <c r="A42" s="65">
        <v>39</v>
      </c>
      <c r="B42" s="66" t="s">
        <v>130</v>
      </c>
      <c r="C42" s="67">
        <v>0.4</v>
      </c>
      <c r="D42" s="68" t="s">
        <v>131</v>
      </c>
      <c r="E42" s="54"/>
    </row>
    <row r="43" spans="1:5">
      <c r="A43" s="65">
        <v>40</v>
      </c>
      <c r="B43" s="66" t="s">
        <v>132</v>
      </c>
      <c r="C43" s="67">
        <v>0.45</v>
      </c>
      <c r="D43" s="68" t="s">
        <v>133</v>
      </c>
      <c r="E43" s="54"/>
    </row>
    <row r="44" spans="1:5">
      <c r="A44" s="65">
        <v>41</v>
      </c>
      <c r="B44" s="66" t="s">
        <v>134</v>
      </c>
      <c r="C44" s="67">
        <v>0.73</v>
      </c>
      <c r="D44" s="68" t="s">
        <v>135</v>
      </c>
      <c r="E44" s="54"/>
    </row>
    <row r="45" spans="1:5">
      <c r="A45" s="65">
        <v>42</v>
      </c>
      <c r="B45" s="66" t="s">
        <v>136</v>
      </c>
      <c r="C45" s="67">
        <v>3.29</v>
      </c>
      <c r="D45" s="68" t="s">
        <v>137</v>
      </c>
      <c r="E45" s="54"/>
    </row>
    <row r="46" spans="1:5">
      <c r="A46" s="65">
        <v>43</v>
      </c>
      <c r="B46" s="66" t="s">
        <v>138</v>
      </c>
      <c r="C46" s="67">
        <v>0.9</v>
      </c>
      <c r="D46" s="68" t="s">
        <v>139</v>
      </c>
      <c r="E46" s="54"/>
    </row>
    <row r="47" spans="1:5">
      <c r="A47" s="65">
        <v>44</v>
      </c>
      <c r="B47" s="66" t="s">
        <v>140</v>
      </c>
      <c r="C47" s="67">
        <v>0.4</v>
      </c>
      <c r="D47" s="68" t="s">
        <v>141</v>
      </c>
      <c r="E47" s="54"/>
    </row>
    <row r="48" spans="1:5">
      <c r="A48" s="65">
        <v>45</v>
      </c>
      <c r="B48" s="66" t="s">
        <v>142</v>
      </c>
      <c r="C48" s="67">
        <v>0.65</v>
      </c>
      <c r="D48" s="68" t="s">
        <v>143</v>
      </c>
      <c r="E48" s="54"/>
    </row>
    <row r="49" ht="14.25" spans="1:5">
      <c r="A49" s="55" t="s">
        <v>144</v>
      </c>
      <c r="B49" s="56"/>
      <c r="C49" s="56">
        <f>SUM(C4:C48)</f>
        <v>58.76</v>
      </c>
      <c r="D49" s="70"/>
      <c r="E49" s="58"/>
    </row>
  </sheetData>
  <mergeCells count="3">
    <mergeCell ref="A1:E1"/>
    <mergeCell ref="A2:E2"/>
    <mergeCell ref="A49:B49"/>
  </mergeCells>
  <pageMargins left="0.75" right="0.75" top="1" bottom="1" header="0.5" footer="0.5"/>
  <pageSetup paperSize="9" scale="9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8" sqref="A8:G8"/>
    </sheetView>
  </sheetViews>
  <sheetFormatPr defaultColWidth="9" defaultRowHeight="5.65" customHeight="1"/>
  <cols>
    <col min="1" max="1" width="6.625" style="21" customWidth="1"/>
    <col min="2" max="2" width="13.5" style="21" customWidth="1"/>
    <col min="3" max="3" width="60.125" style="21" customWidth="1"/>
    <col min="4" max="4" width="9" style="21"/>
    <col min="5" max="5" width="10.5" style="21" customWidth="1"/>
    <col min="6" max="6" width="14.2583333333333" style="21" customWidth="1"/>
    <col min="7" max="7" width="12" style="21" customWidth="1"/>
    <col min="8" max="8" width="9" style="21"/>
    <col min="9" max="9" width="19.625" style="59" customWidth="1"/>
    <col min="10" max="10" width="12.875" style="21"/>
    <col min="11" max="16384" width="9" style="21"/>
  </cols>
  <sheetData>
    <row r="1" s="20" customFormat="1" ht="28.7" customHeight="1" spans="1:9">
      <c r="A1" s="22" t="s">
        <v>31</v>
      </c>
      <c r="B1" s="22"/>
      <c r="C1" s="22"/>
      <c r="D1" s="22"/>
      <c r="E1" s="22"/>
      <c r="F1" s="22"/>
      <c r="G1" s="22"/>
      <c r="I1" s="60"/>
    </row>
    <row r="2" s="20" customFormat="1" ht="28.7" customHeight="1" spans="1:9">
      <c r="A2" s="23" t="s">
        <v>145</v>
      </c>
      <c r="B2" s="23"/>
      <c r="C2" s="23"/>
      <c r="D2" s="23"/>
      <c r="E2" s="23"/>
      <c r="F2" s="23"/>
      <c r="G2" s="23"/>
      <c r="I2" s="60"/>
    </row>
    <row r="3" s="20" customFormat="1" ht="22.9" customHeight="1" spans="1:9">
      <c r="A3" s="23" t="s">
        <v>33</v>
      </c>
      <c r="B3" s="23"/>
      <c r="C3" s="23"/>
      <c r="D3" s="23"/>
      <c r="E3" s="23"/>
      <c r="F3" s="23"/>
      <c r="G3" s="23"/>
      <c r="I3" s="60"/>
    </row>
    <row r="4" s="20" customFormat="1" ht="45" customHeight="1" spans="1:9">
      <c r="A4" s="24" t="s">
        <v>22</v>
      </c>
      <c r="B4" s="25" t="s">
        <v>34</v>
      </c>
      <c r="C4" s="25" t="s">
        <v>35</v>
      </c>
      <c r="D4" s="25" t="s">
        <v>36</v>
      </c>
      <c r="E4" s="25" t="s">
        <v>37</v>
      </c>
      <c r="F4" s="25" t="s">
        <v>38</v>
      </c>
      <c r="G4" s="26" t="s">
        <v>39</v>
      </c>
      <c r="I4" s="60"/>
    </row>
    <row r="5" s="20" customFormat="1" ht="107" customHeight="1" spans="1:9">
      <c r="A5" s="27">
        <v>1</v>
      </c>
      <c r="B5" s="28" t="s">
        <v>40</v>
      </c>
      <c r="C5" s="29" t="s">
        <v>146</v>
      </c>
      <c r="D5" s="30" t="s">
        <v>42</v>
      </c>
      <c r="E5" s="28">
        <v>91.5</v>
      </c>
      <c r="F5" s="31">
        <v>24370</v>
      </c>
      <c r="G5" s="32">
        <f t="shared" ref="G5:G7" si="0">E5*F5</f>
        <v>2229855</v>
      </c>
      <c r="I5" s="60"/>
    </row>
    <row r="6" s="20" customFormat="1" ht="128" customHeight="1" spans="1:9">
      <c r="A6" s="27">
        <v>2</v>
      </c>
      <c r="B6" s="28" t="s">
        <v>43</v>
      </c>
      <c r="C6" s="33" t="s">
        <v>147</v>
      </c>
      <c r="D6" s="30" t="s">
        <v>45</v>
      </c>
      <c r="E6" s="28">
        <v>2</v>
      </c>
      <c r="F6" s="31">
        <f>6*2*5000</f>
        <v>60000</v>
      </c>
      <c r="G6" s="32">
        <f t="shared" si="0"/>
        <v>120000</v>
      </c>
      <c r="I6" s="60"/>
    </row>
    <row r="7" s="20" customFormat="1" ht="124" customHeight="1" spans="1:9">
      <c r="A7" s="27">
        <v>3</v>
      </c>
      <c r="B7" s="28" t="s">
        <v>46</v>
      </c>
      <c r="C7" s="33" t="s">
        <v>148</v>
      </c>
      <c r="D7" s="30" t="s">
        <v>149</v>
      </c>
      <c r="E7" s="28">
        <v>1</v>
      </c>
      <c r="F7" s="30">
        <v>450000</v>
      </c>
      <c r="G7" s="32">
        <f t="shared" si="0"/>
        <v>450000</v>
      </c>
      <c r="I7" s="38"/>
    </row>
    <row r="8" s="20" customFormat="1" ht="42" customHeight="1" spans="1:9">
      <c r="A8" s="35" t="s">
        <v>150</v>
      </c>
      <c r="B8" s="36"/>
      <c r="C8" s="36"/>
      <c r="D8" s="36"/>
      <c r="E8" s="36"/>
      <c r="F8" s="36"/>
      <c r="G8" s="37"/>
      <c r="I8" s="38"/>
    </row>
    <row r="9" ht="12.6" customHeight="1"/>
    <row r="10" ht="12.6" customHeight="1"/>
    <row r="11" ht="12.6" customHeight="1"/>
    <row r="12" ht="12.6" customHeight="1"/>
    <row r="13" ht="12.6" customHeight="1"/>
    <row r="14" ht="12.6" customHeight="1"/>
    <row r="15" ht="12.6" customHeight="1"/>
    <row r="16" ht="12.6" customHeight="1"/>
    <row r="17" ht="12.6" customHeight="1"/>
    <row r="18" ht="12.6" customHeight="1"/>
    <row r="19" ht="12.6" customHeight="1"/>
    <row r="20" ht="12.6" customHeight="1"/>
    <row r="21" ht="12.6" customHeight="1"/>
  </sheetData>
  <mergeCells count="4">
    <mergeCell ref="A1:G1"/>
    <mergeCell ref="A2:G2"/>
    <mergeCell ref="A3:G3"/>
    <mergeCell ref="A8:G8"/>
  </mergeCells>
  <printOptions horizontalCentered="1"/>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opLeftCell="A9" workbookViewId="0">
      <selection activeCell="A1" sqref="A1:E24"/>
    </sheetView>
  </sheetViews>
  <sheetFormatPr defaultColWidth="9" defaultRowHeight="13.5" outlineLevelCol="4"/>
  <cols>
    <col min="1" max="1" width="4" style="44" customWidth="1"/>
    <col min="2" max="2" width="17.5" style="44" customWidth="1"/>
    <col min="3" max="3" width="11.5" style="44" customWidth="1"/>
    <col min="4" max="4" width="32.7583333333333" style="44" customWidth="1"/>
    <col min="5" max="5" width="22.875" style="44" customWidth="1"/>
    <col min="6" max="16384" width="9" style="44"/>
  </cols>
  <sheetData>
    <row r="1" ht="34.5" customHeight="1" spans="1:5">
      <c r="A1" s="45" t="s">
        <v>49</v>
      </c>
      <c r="B1" s="45"/>
      <c r="C1" s="45"/>
      <c r="D1" s="45"/>
      <c r="E1" s="45"/>
    </row>
    <row r="2" s="43" customFormat="1" ht="34.5" customHeight="1" spans="1:5">
      <c r="A2" s="46" t="s">
        <v>145</v>
      </c>
      <c r="B2" s="46"/>
      <c r="C2" s="46"/>
      <c r="D2" s="46"/>
      <c r="E2" s="46"/>
    </row>
    <row r="3" ht="48.75" customHeight="1" spans="1:5">
      <c r="A3" s="47" t="s">
        <v>22</v>
      </c>
      <c r="B3" s="48" t="s">
        <v>50</v>
      </c>
      <c r="C3" s="7" t="s">
        <v>51</v>
      </c>
      <c r="D3" s="48" t="s">
        <v>151</v>
      </c>
      <c r="E3" s="49" t="s">
        <v>152</v>
      </c>
    </row>
    <row r="4" ht="24.95" customHeight="1" spans="1:5">
      <c r="A4" s="50">
        <v>1</v>
      </c>
      <c r="B4" s="13" t="s">
        <v>88</v>
      </c>
      <c r="C4" s="51">
        <v>7.2</v>
      </c>
      <c r="D4" s="13" t="s">
        <v>153</v>
      </c>
      <c r="E4" s="52" t="s">
        <v>154</v>
      </c>
    </row>
    <row r="5" ht="24.95" customHeight="1" spans="1:5">
      <c r="A5" s="50">
        <v>2</v>
      </c>
      <c r="B5" s="13" t="s">
        <v>155</v>
      </c>
      <c r="C5" s="51">
        <v>6.55</v>
      </c>
      <c r="D5" s="13" t="s">
        <v>156</v>
      </c>
      <c r="E5" s="52" t="s">
        <v>154</v>
      </c>
    </row>
    <row r="6" ht="24.95" customHeight="1" spans="1:5">
      <c r="A6" s="50">
        <v>3</v>
      </c>
      <c r="B6" s="13" t="s">
        <v>157</v>
      </c>
      <c r="C6" s="51">
        <v>7.3</v>
      </c>
      <c r="D6" s="13" t="s">
        <v>158</v>
      </c>
      <c r="E6" s="52"/>
    </row>
    <row r="7" ht="24.95" customHeight="1" spans="1:5">
      <c r="A7" s="50">
        <v>4</v>
      </c>
      <c r="B7" s="13" t="s">
        <v>159</v>
      </c>
      <c r="C7" s="51">
        <v>5.5</v>
      </c>
      <c r="D7" s="13" t="s">
        <v>160</v>
      </c>
      <c r="E7" s="52"/>
    </row>
    <row r="8" ht="24.95" customHeight="1" spans="1:5">
      <c r="A8" s="50">
        <v>5</v>
      </c>
      <c r="B8" s="13" t="s">
        <v>161</v>
      </c>
      <c r="C8" s="51">
        <v>5.15</v>
      </c>
      <c r="D8" s="13" t="s">
        <v>162</v>
      </c>
      <c r="E8" s="52"/>
    </row>
    <row r="9" ht="24.95" customHeight="1" spans="1:5">
      <c r="A9" s="50">
        <v>6</v>
      </c>
      <c r="B9" s="13" t="s">
        <v>163</v>
      </c>
      <c r="C9" s="51">
        <v>2.5</v>
      </c>
      <c r="D9" s="13" t="s">
        <v>164</v>
      </c>
      <c r="E9" s="52"/>
    </row>
    <row r="10" ht="24.95" customHeight="1" spans="1:5">
      <c r="A10" s="50">
        <v>7</v>
      </c>
      <c r="B10" s="13" t="s">
        <v>165</v>
      </c>
      <c r="C10" s="51">
        <v>10.5</v>
      </c>
      <c r="D10" s="13" t="s">
        <v>166</v>
      </c>
      <c r="E10" s="52"/>
    </row>
    <row r="11" ht="24.95" customHeight="1" spans="1:5">
      <c r="A11" s="50">
        <v>8</v>
      </c>
      <c r="B11" s="13" t="s">
        <v>167</v>
      </c>
      <c r="C11" s="51">
        <v>4.5</v>
      </c>
      <c r="D11" s="13" t="s">
        <v>168</v>
      </c>
      <c r="E11" s="52" t="s">
        <v>169</v>
      </c>
    </row>
    <row r="12" ht="24.95" customHeight="1" spans="1:5">
      <c r="A12" s="50">
        <v>9</v>
      </c>
      <c r="B12" s="13" t="s">
        <v>170</v>
      </c>
      <c r="C12" s="51">
        <v>2.99</v>
      </c>
      <c r="D12" s="13" t="s">
        <v>171</v>
      </c>
      <c r="E12" s="52"/>
    </row>
    <row r="13" ht="24.95" customHeight="1" spans="1:5">
      <c r="A13" s="50">
        <v>10</v>
      </c>
      <c r="B13" s="13" t="s">
        <v>172</v>
      </c>
      <c r="C13" s="51">
        <v>4.37</v>
      </c>
      <c r="D13" s="13" t="s">
        <v>173</v>
      </c>
      <c r="E13" s="52"/>
    </row>
    <row r="14" ht="24.95" customHeight="1" spans="1:5">
      <c r="A14" s="50">
        <v>11</v>
      </c>
      <c r="B14" s="13" t="s">
        <v>174</v>
      </c>
      <c r="C14" s="51">
        <v>2.3</v>
      </c>
      <c r="D14" s="13" t="s">
        <v>175</v>
      </c>
      <c r="E14" s="52"/>
    </row>
    <row r="15" ht="24.95" customHeight="1" spans="1:5">
      <c r="A15" s="50">
        <v>12</v>
      </c>
      <c r="B15" s="13" t="s">
        <v>176</v>
      </c>
      <c r="C15" s="51">
        <v>1.2</v>
      </c>
      <c r="D15" s="13" t="s">
        <v>177</v>
      </c>
      <c r="E15" s="52"/>
    </row>
    <row r="16" ht="24.95" customHeight="1" spans="1:5">
      <c r="A16" s="50">
        <v>13</v>
      </c>
      <c r="B16" s="13" t="s">
        <v>178</v>
      </c>
      <c r="C16" s="51">
        <v>2.2</v>
      </c>
      <c r="D16" s="13" t="s">
        <v>179</v>
      </c>
      <c r="E16" s="52"/>
    </row>
    <row r="17" ht="36.75" customHeight="1" spans="1:5">
      <c r="A17" s="50">
        <v>14</v>
      </c>
      <c r="B17" s="13" t="s">
        <v>180</v>
      </c>
      <c r="C17" s="51">
        <v>4.67</v>
      </c>
      <c r="D17" s="13" t="s">
        <v>181</v>
      </c>
      <c r="E17" s="53" t="s">
        <v>182</v>
      </c>
    </row>
    <row r="18" ht="24.95" customHeight="1" spans="1:5">
      <c r="A18" s="50">
        <v>15</v>
      </c>
      <c r="B18" s="13" t="s">
        <v>183</v>
      </c>
      <c r="C18" s="51">
        <v>5.1</v>
      </c>
      <c r="D18" s="13" t="s">
        <v>184</v>
      </c>
      <c r="E18" s="52"/>
    </row>
    <row r="19" ht="24.95" customHeight="1" spans="1:5">
      <c r="A19" s="50">
        <v>16</v>
      </c>
      <c r="B19" s="13" t="s">
        <v>185</v>
      </c>
      <c r="C19" s="51">
        <v>0.85</v>
      </c>
      <c r="D19" s="13" t="s">
        <v>186</v>
      </c>
      <c r="E19" s="52" t="s">
        <v>187</v>
      </c>
    </row>
    <row r="20" ht="35.25" customHeight="1" spans="1:5">
      <c r="A20" s="50">
        <v>17</v>
      </c>
      <c r="B20" s="13" t="s">
        <v>188</v>
      </c>
      <c r="C20" s="51">
        <v>15.78</v>
      </c>
      <c r="D20" s="13" t="s">
        <v>189</v>
      </c>
      <c r="E20" s="54"/>
    </row>
    <row r="21" ht="24.95" customHeight="1" spans="1:5">
      <c r="A21" s="50">
        <v>18</v>
      </c>
      <c r="B21" s="13" t="s">
        <v>190</v>
      </c>
      <c r="C21" s="51">
        <v>0.64</v>
      </c>
      <c r="D21" s="13" t="s">
        <v>191</v>
      </c>
      <c r="E21" s="52"/>
    </row>
    <row r="22" ht="24.95" customHeight="1" spans="1:5">
      <c r="A22" s="50">
        <v>19</v>
      </c>
      <c r="B22" s="13" t="s">
        <v>192</v>
      </c>
      <c r="C22" s="51">
        <v>1.8</v>
      </c>
      <c r="D22" s="13" t="s">
        <v>193</v>
      </c>
      <c r="E22" s="52"/>
    </row>
    <row r="23" ht="24.95" customHeight="1" spans="1:5">
      <c r="A23" s="50">
        <v>20</v>
      </c>
      <c r="B23" s="13" t="s">
        <v>194</v>
      </c>
      <c r="C23" s="51">
        <v>0.4</v>
      </c>
      <c r="D23" s="13" t="s">
        <v>195</v>
      </c>
      <c r="E23" s="52" t="s">
        <v>196</v>
      </c>
    </row>
    <row r="24" ht="24.95" customHeight="1" spans="1:5">
      <c r="A24" s="55" t="s">
        <v>144</v>
      </c>
      <c r="B24" s="56"/>
      <c r="C24" s="56">
        <v>91.5</v>
      </c>
      <c r="D24" s="57"/>
      <c r="E24" s="58"/>
    </row>
  </sheetData>
  <mergeCells count="3">
    <mergeCell ref="A1:E1"/>
    <mergeCell ref="A2:E2"/>
    <mergeCell ref="A24:B24"/>
  </mergeCells>
  <printOptions horizontalCentered="1"/>
  <pageMargins left="0.751388888888889" right="0.751388888888889" top="1" bottom="1" header="0.5" footer="0.5"/>
  <pageSetup paperSize="9" scale="9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6" workbookViewId="0">
      <selection activeCell="A8" sqref="A8:G8"/>
    </sheetView>
  </sheetViews>
  <sheetFormatPr defaultColWidth="9" defaultRowHeight="5.65" customHeight="1" outlineLevelRow="7"/>
  <cols>
    <col min="1" max="1" width="6.625" style="21" customWidth="1"/>
    <col min="2" max="2" width="13.5" style="21" customWidth="1"/>
    <col min="3" max="3" width="60.125" style="21" customWidth="1"/>
    <col min="4" max="4" width="9" style="21"/>
    <col min="5" max="5" width="10.5" style="21" customWidth="1"/>
    <col min="6" max="6" width="14.2583333333333" style="21" customWidth="1"/>
    <col min="7" max="7" width="12" style="21" customWidth="1"/>
    <col min="8" max="8" width="9" style="21"/>
    <col min="9" max="9" width="19.625" style="21" customWidth="1"/>
    <col min="10" max="10" width="12.875" style="21"/>
    <col min="11" max="16384" width="9" style="21"/>
  </cols>
  <sheetData>
    <row r="1" s="20" customFormat="1" ht="28.7" customHeight="1" spans="1:7">
      <c r="A1" s="22" t="s">
        <v>31</v>
      </c>
      <c r="B1" s="22"/>
      <c r="C1" s="22"/>
      <c r="D1" s="22"/>
      <c r="E1" s="22"/>
      <c r="F1" s="22"/>
      <c r="G1" s="22"/>
    </row>
    <row r="2" s="20" customFormat="1" ht="28.7" customHeight="1" spans="1:7">
      <c r="A2" s="23" t="s">
        <v>197</v>
      </c>
      <c r="B2" s="23"/>
      <c r="C2" s="23"/>
      <c r="D2" s="23"/>
      <c r="E2" s="23"/>
      <c r="F2" s="23"/>
      <c r="G2" s="23"/>
    </row>
    <row r="3" s="20" customFormat="1" ht="22.9" customHeight="1" spans="1:7">
      <c r="A3" s="23" t="s">
        <v>33</v>
      </c>
      <c r="B3" s="23"/>
      <c r="C3" s="23"/>
      <c r="D3" s="23"/>
      <c r="E3" s="23"/>
      <c r="F3" s="23"/>
      <c r="G3" s="23"/>
    </row>
    <row r="4" s="20" customFormat="1" ht="45" customHeight="1" spans="1:7">
      <c r="A4" s="24" t="s">
        <v>22</v>
      </c>
      <c r="B4" s="25" t="s">
        <v>34</v>
      </c>
      <c r="C4" s="25" t="s">
        <v>35</v>
      </c>
      <c r="D4" s="25" t="s">
        <v>36</v>
      </c>
      <c r="E4" s="25" t="s">
        <v>37</v>
      </c>
      <c r="F4" s="25" t="s">
        <v>38</v>
      </c>
      <c r="G4" s="26" t="s">
        <v>39</v>
      </c>
    </row>
    <row r="5" s="20" customFormat="1" ht="119.1" customHeight="1" spans="1:7">
      <c r="A5" s="27">
        <v>1</v>
      </c>
      <c r="B5" s="28" t="s">
        <v>40</v>
      </c>
      <c r="C5" s="29" t="s">
        <v>198</v>
      </c>
      <c r="D5" s="30" t="s">
        <v>42</v>
      </c>
      <c r="E5" s="28">
        <v>52.6</v>
      </c>
      <c r="F5" s="31">
        <v>17300</v>
      </c>
      <c r="G5" s="32">
        <f t="shared" ref="G5:G7" si="0">E5*F5</f>
        <v>909980</v>
      </c>
    </row>
    <row r="6" s="20" customFormat="1" ht="138" customHeight="1" spans="1:7">
      <c r="A6" s="27">
        <v>2</v>
      </c>
      <c r="B6" s="28" t="s">
        <v>43</v>
      </c>
      <c r="C6" s="33" t="s">
        <v>199</v>
      </c>
      <c r="D6" s="30" t="s">
        <v>45</v>
      </c>
      <c r="E6" s="28">
        <v>3</v>
      </c>
      <c r="F6" s="31">
        <v>60000</v>
      </c>
      <c r="G6" s="32">
        <f t="shared" si="0"/>
        <v>180000</v>
      </c>
    </row>
    <row r="7" s="20" customFormat="1" ht="119.1" customHeight="1" spans="1:9">
      <c r="A7" s="27">
        <v>3</v>
      </c>
      <c r="B7" s="28" t="s">
        <v>46</v>
      </c>
      <c r="C7" s="33" t="s">
        <v>200</v>
      </c>
      <c r="D7" s="30" t="s">
        <v>149</v>
      </c>
      <c r="E7" s="28">
        <v>1</v>
      </c>
      <c r="F7" s="30">
        <v>390000</v>
      </c>
      <c r="G7" s="32">
        <f t="shared" si="0"/>
        <v>390000</v>
      </c>
      <c r="I7" s="38"/>
    </row>
    <row r="8" s="20" customFormat="1" ht="42" customHeight="1" spans="1:9">
      <c r="A8" s="35" t="s">
        <v>201</v>
      </c>
      <c r="B8" s="36"/>
      <c r="C8" s="36"/>
      <c r="D8" s="36"/>
      <c r="E8" s="36"/>
      <c r="F8" s="36"/>
      <c r="G8" s="37"/>
      <c r="I8" s="38"/>
    </row>
  </sheetData>
  <mergeCells count="4">
    <mergeCell ref="A1:G1"/>
    <mergeCell ref="A2:G2"/>
    <mergeCell ref="A3:G3"/>
    <mergeCell ref="A8:G8"/>
  </mergeCells>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topLeftCell="A5" workbookViewId="0">
      <selection activeCell="A1" sqref="A1:E13"/>
    </sheetView>
  </sheetViews>
  <sheetFormatPr defaultColWidth="9" defaultRowHeight="13.5" outlineLevelCol="4"/>
  <cols>
    <col min="1" max="1" width="5" style="2" customWidth="1"/>
    <col min="2" max="2" width="18.625" style="2" customWidth="1"/>
    <col min="3" max="3" width="11.875" style="2" customWidth="1"/>
    <col min="4" max="4" width="28.875" style="2" customWidth="1"/>
    <col min="5" max="5" width="40.625" style="2" customWidth="1"/>
    <col min="6" max="16384" width="9" style="2"/>
  </cols>
  <sheetData>
    <row r="1" ht="30.75" customHeight="1" spans="1:5">
      <c r="A1" s="39" t="s">
        <v>49</v>
      </c>
      <c r="B1" s="39"/>
      <c r="C1" s="39"/>
      <c r="D1" s="39"/>
      <c r="E1" s="39"/>
    </row>
    <row r="2" ht="30.75" customHeight="1" spans="1:5">
      <c r="A2" s="40" t="s">
        <v>197</v>
      </c>
      <c r="B2" s="40"/>
      <c r="C2" s="40"/>
      <c r="D2" s="40"/>
      <c r="E2" s="40"/>
    </row>
    <row r="3" ht="44.1" customHeight="1" spans="1:5">
      <c r="A3" s="5" t="s">
        <v>22</v>
      </c>
      <c r="B3" s="6" t="s">
        <v>50</v>
      </c>
      <c r="C3" s="7" t="s">
        <v>51</v>
      </c>
      <c r="D3" s="6" t="s">
        <v>151</v>
      </c>
      <c r="E3" s="8" t="s">
        <v>202</v>
      </c>
    </row>
    <row r="4" ht="44.1" customHeight="1" spans="1:5">
      <c r="A4" s="9">
        <v>1</v>
      </c>
      <c r="B4" s="10" t="s">
        <v>203</v>
      </c>
      <c r="C4" s="11">
        <v>10.3</v>
      </c>
      <c r="D4" s="41" t="s">
        <v>204</v>
      </c>
      <c r="E4" s="42" t="s">
        <v>205</v>
      </c>
    </row>
    <row r="5" ht="44.1" customHeight="1" spans="1:5">
      <c r="A5" s="9">
        <v>2</v>
      </c>
      <c r="B5" s="10" t="s">
        <v>206</v>
      </c>
      <c r="C5" s="11">
        <v>9.5</v>
      </c>
      <c r="D5" s="41" t="s">
        <v>207</v>
      </c>
      <c r="E5" s="42" t="s">
        <v>208</v>
      </c>
    </row>
    <row r="6" ht="44.1" customHeight="1" spans="1:5">
      <c r="A6" s="9">
        <v>3</v>
      </c>
      <c r="B6" s="10" t="s">
        <v>209</v>
      </c>
      <c r="C6" s="11">
        <v>6.4</v>
      </c>
      <c r="D6" s="41" t="s">
        <v>210</v>
      </c>
      <c r="E6" s="42" t="s">
        <v>211</v>
      </c>
    </row>
    <row r="7" ht="44.1" customHeight="1" spans="1:5">
      <c r="A7" s="9">
        <v>4</v>
      </c>
      <c r="B7" s="10" t="s">
        <v>212</v>
      </c>
      <c r="C7" s="11">
        <v>6.5</v>
      </c>
      <c r="D7" s="41" t="s">
        <v>210</v>
      </c>
      <c r="E7" s="42" t="s">
        <v>213</v>
      </c>
    </row>
    <row r="8" ht="44.1" customHeight="1" spans="1:5">
      <c r="A8" s="9">
        <v>5</v>
      </c>
      <c r="B8" s="10" t="s">
        <v>214</v>
      </c>
      <c r="C8" s="11">
        <v>3.6</v>
      </c>
      <c r="D8" s="41" t="s">
        <v>215</v>
      </c>
      <c r="E8" s="42" t="s">
        <v>216</v>
      </c>
    </row>
    <row r="9" ht="44.1" customHeight="1" spans="1:5">
      <c r="A9" s="9">
        <v>6</v>
      </c>
      <c r="B9" s="10" t="s">
        <v>84</v>
      </c>
      <c r="C9" s="11">
        <v>3</v>
      </c>
      <c r="D9" s="41" t="s">
        <v>217</v>
      </c>
      <c r="E9" s="42" t="s">
        <v>218</v>
      </c>
    </row>
    <row r="10" ht="44.1" customHeight="1" spans="1:5">
      <c r="A10" s="9">
        <v>7</v>
      </c>
      <c r="B10" s="10" t="s">
        <v>219</v>
      </c>
      <c r="C10" s="11">
        <v>4.1</v>
      </c>
      <c r="D10" s="41" t="s">
        <v>220</v>
      </c>
      <c r="E10" s="42" t="s">
        <v>221</v>
      </c>
    </row>
    <row r="11" ht="44.1" customHeight="1" spans="1:5">
      <c r="A11" s="9">
        <v>8</v>
      </c>
      <c r="B11" s="10" t="s">
        <v>222</v>
      </c>
      <c r="C11" s="11">
        <v>6.6</v>
      </c>
      <c r="D11" s="41" t="s">
        <v>223</v>
      </c>
      <c r="E11" s="42" t="s">
        <v>224</v>
      </c>
    </row>
    <row r="12" ht="44.1" customHeight="1" spans="1:5">
      <c r="A12" s="9">
        <v>9</v>
      </c>
      <c r="B12" s="10" t="s">
        <v>155</v>
      </c>
      <c r="C12" s="11">
        <v>2.6</v>
      </c>
      <c r="D12" s="41" t="s">
        <v>225</v>
      </c>
      <c r="E12" s="42" t="s">
        <v>226</v>
      </c>
    </row>
    <row r="13" ht="44.1" customHeight="1" spans="1:5">
      <c r="A13" s="16" t="s">
        <v>144</v>
      </c>
      <c r="B13" s="18"/>
      <c r="C13" s="18">
        <f>SUM(C4:C12)</f>
        <v>52.6</v>
      </c>
      <c r="D13" s="17"/>
      <c r="E13" s="19"/>
    </row>
  </sheetData>
  <mergeCells count="3">
    <mergeCell ref="A1:E1"/>
    <mergeCell ref="A2:E2"/>
    <mergeCell ref="A13:B13"/>
  </mergeCells>
  <printOptions horizontalCentered="1"/>
  <pageMargins left="0.751388888888889" right="0.751388888888889" top="1" bottom="1" header="0.5" footer="0.5"/>
  <pageSetup paperSize="9" scale="83"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招标控制价扉页</vt:lpstr>
      <vt:lpstr>编制说明</vt:lpstr>
      <vt:lpstr>招标控制价汇总表</vt:lpstr>
      <vt:lpstr>招标控制价（标段一）</vt:lpstr>
      <vt:lpstr>河道长度明细表（标段一）</vt:lpstr>
      <vt:lpstr>招标控制价（标段二）</vt:lpstr>
      <vt:lpstr>河道长度明细表（标段二）</vt:lpstr>
      <vt:lpstr>招标控制价（标段三）</vt:lpstr>
      <vt:lpstr>河道长度明细表（标段三）</vt:lpstr>
      <vt:lpstr>招标控制价（标段四）</vt:lpstr>
      <vt:lpstr>河道长度明细表（标段四）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陈道祥</dc:creator>
  <cp:lastModifiedBy>季磊</cp:lastModifiedBy>
  <dcterms:created xsi:type="dcterms:W3CDTF">2006-09-13T11:21:00Z</dcterms:created>
  <cp:lastPrinted>2020-04-18T02:15:00Z</cp:lastPrinted>
  <dcterms:modified xsi:type="dcterms:W3CDTF">2024-11-21T08:21:26Z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A0DB09B7BAD542ABB3BFA53252C3BBC0</vt:lpwstr>
  </property>
</Properties>
</file>