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Table 1" sheetId="1" r:id="rId1"/>
  </sheets>
  <definedNames>
    <definedName name="_xlnm.Print_Titles" localSheetId="0">'Table 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<sst xmlns="http://schemas.openxmlformats.org/spreadsheetml/2006/main" count="233" uniqueCount="154">
  <si>
    <t>东亭街道2025-2026年度交安设施养护项目标底审核</t>
  </si>
  <si>
    <t>序号</t>
  </si>
  <si>
    <t>项目名称</t>
  </si>
  <si>
    <t>型号（尺寸）</t>
  </si>
  <si>
    <t>材质</t>
  </si>
  <si>
    <t>单位</t>
  </si>
  <si>
    <t>数量</t>
  </si>
  <si>
    <t>单价（元）</t>
  </si>
  <si>
    <t>合价（元）</t>
  </si>
  <si>
    <t>备注</t>
  </si>
  <si>
    <t>一</t>
  </si>
  <si>
    <t>维修或更换项目</t>
  </si>
  <si>
    <t>一）</t>
  </si>
  <si>
    <t>警示桩（隔离桩）</t>
  </si>
  <si>
    <t>1</t>
  </si>
  <si>
    <t>警示桩（隔离桩）更换</t>
  </si>
  <si>
    <t>Φ114mm、壁厚3.75m，地上100cm，地下20cm</t>
  </si>
  <si>
    <t>镀锌钢管</t>
  </si>
  <si>
    <t>根</t>
  </si>
  <si>
    <t>含基础、安装等费用，具体安装高度以业主要求设置，外贴荧光黄绿反光膜（高强级反光膜)</t>
  </si>
  <si>
    <t>Φ114mm、壁厚3.75m，地上75cm，地下15cm</t>
  </si>
  <si>
    <t>警示桩</t>
  </si>
  <si>
    <r>
      <rPr>
        <sz val="11"/>
        <color theme="1"/>
        <rFont val="宋体"/>
        <charset val="134"/>
      </rPr>
      <t>Ф</t>
    </r>
    <r>
      <rPr>
        <sz val="11"/>
        <color theme="1"/>
        <rFont val="宋体"/>
        <charset val="134"/>
        <scheme val="minor"/>
      </rPr>
      <t>140</t>
    </r>
  </si>
  <si>
    <r>
      <rPr>
        <sz val="11"/>
        <color theme="1"/>
        <rFont val="宋体"/>
        <charset val="134"/>
      </rPr>
      <t>Ф</t>
    </r>
    <r>
      <rPr>
        <sz val="11"/>
        <color theme="1"/>
        <rFont val="宋体"/>
        <charset val="134"/>
        <scheme val="minor"/>
      </rPr>
      <t>76</t>
    </r>
  </si>
  <si>
    <t>二）</t>
  </si>
  <si>
    <t>太阳能警示桩</t>
  </si>
  <si>
    <t>含安装费用</t>
  </si>
  <si>
    <t>太阳能警示桩
更换</t>
  </si>
  <si>
    <t>套</t>
  </si>
  <si>
    <t>2</t>
  </si>
  <si>
    <t>太阳能警示桩局部更换维修：</t>
  </si>
  <si>
    <t>-1</t>
  </si>
  <si>
    <t>电瓶</t>
  </si>
  <si>
    <t>只</t>
  </si>
  <si>
    <t>12V/7Ah</t>
  </si>
  <si>
    <t>-2</t>
  </si>
  <si>
    <t>太阳能面板</t>
  </si>
  <si>
    <t>块</t>
  </si>
  <si>
    <t>行人优先太阳能警示桩</t>
  </si>
  <si>
    <t>含基础柱体及太阳能板锂电池</t>
  </si>
  <si>
    <t>三）</t>
  </si>
  <si>
    <t>橡胶缓冲块</t>
  </si>
  <si>
    <t>300mm宽＊1000mm长＊30mm高</t>
  </si>
  <si>
    <t>米</t>
  </si>
  <si>
    <t>四）</t>
  </si>
  <si>
    <t>标志版面</t>
  </si>
  <si>
    <t>更换标志版面</t>
  </si>
  <si>
    <t>标牌、反光膜按实际面积计算，限价已考虑损耗系数。字体、图案按最大外围面积计算</t>
  </si>
  <si>
    <t>标志版面（铝
板）</t>
  </si>
  <si>
    <t>厚度δ=3mm</t>
  </si>
  <si>
    <t>平方米</t>
  </si>
  <si>
    <t>反光膜（高强级反光膜）Ⅲ类反光膜</t>
  </si>
  <si>
    <t>太阳能人行横道指示牌</t>
  </si>
  <si>
    <t>双层铝板尺2400*800mm</t>
  </si>
  <si>
    <t>太阳能款:太阳能板18V50W，锂电池12V50AH   配备微波来车感应检测系统               LED灯珠采用日间可见式光设计，同时闪烁,来车时LED灯珠开启闪烁                      含杆件及基础</t>
  </si>
  <si>
    <t>人行横道标牌移除</t>
  </si>
  <si>
    <t>拆除原有标牌送至甲方指定地点</t>
  </si>
  <si>
    <t>五）</t>
  </si>
  <si>
    <t>单柱立杆</t>
  </si>
  <si>
    <t>含车辆、机械、人工、安装等费用</t>
  </si>
  <si>
    <t>单柱立杆更换
A</t>
  </si>
  <si>
    <t>立杆</t>
  </si>
  <si>
    <t>Φ89mm*4mm</t>
  </si>
  <si>
    <t>热镀锌钢材</t>
  </si>
  <si>
    <t>高度约4m</t>
  </si>
  <si>
    <t>基础</t>
  </si>
  <si>
    <t>400*400*600mm</t>
  </si>
  <si>
    <r>
      <rPr>
        <sz val="11"/>
        <color theme="1"/>
        <rFont val="宋体"/>
        <charset val="134"/>
        <scheme val="minor"/>
      </rPr>
      <t>C</t>
    </r>
    <r>
      <rPr>
        <vertAlign val="subscript"/>
        <sz val="11"/>
        <color theme="1"/>
        <rFont val="宋体"/>
        <charset val="134"/>
        <scheme val="minor"/>
      </rPr>
      <t>20</t>
    </r>
    <r>
      <rPr>
        <sz val="11"/>
        <color theme="1"/>
        <rFont val="宋体"/>
        <charset val="134"/>
        <scheme val="minor"/>
      </rPr>
      <t>砼</t>
    </r>
  </si>
  <si>
    <t>个</t>
  </si>
  <si>
    <t>含挖土、回土、钢筋笼</t>
  </si>
  <si>
    <t>六）</t>
  </si>
  <si>
    <t>标线</t>
  </si>
  <si>
    <t>热熔标线</t>
  </si>
  <si>
    <t>厚度1.6-1.8mm</t>
  </si>
  <si>
    <t>标线涂层厚度1.6~1.8mm,涂料内混有反光玻璃珠，标线表面均匀撒布玻璃微珠，含量为0.3~0.34kg/m2：施划标线前预涂底油150~200g/m2</t>
  </si>
  <si>
    <t>冷漆线</t>
  </si>
  <si>
    <t>彩色立体减速标记</t>
  </si>
  <si>
    <t>巴登堡纹标线</t>
  </si>
  <si>
    <t>水洗标线</t>
  </si>
  <si>
    <t>进口机水洗标线，含水洗物清理出现场。</t>
  </si>
  <si>
    <t>粘贴式反光道钉</t>
  </si>
  <si>
    <t>粘贴式太阳能发光道钉</t>
  </si>
  <si>
    <t>KED-929</t>
  </si>
  <si>
    <t>太阳能板：5V/180MA单晶太阳能板
电池：3.2V/1500MAH铁锂电池
工作模式：GPS同步闪烁
LED颜色：红、黄、蓝、绿、白可选</t>
  </si>
  <si>
    <t>七）</t>
  </si>
  <si>
    <t>护栏</t>
  </si>
  <si>
    <t>含运输、机械、人工、基础、安装费用（包括螺丝螺帽、钉子等零部件）</t>
  </si>
  <si>
    <t>国际灰中心护
栏</t>
  </si>
  <si>
    <t>3000mm（长）*1050mm（高）</t>
  </si>
  <si>
    <t>档</t>
  </si>
  <si>
    <t>1档护栏含1根立柱和1片中心网片，色号：7042（具体见附件设计图）</t>
  </si>
  <si>
    <t>立柱</t>
  </si>
  <si>
    <t>中心网片</t>
  </si>
  <si>
    <t>片</t>
  </si>
  <si>
    <t>-3</t>
  </si>
  <si>
    <t>底座</t>
  </si>
  <si>
    <t>-4</t>
  </si>
  <si>
    <t>柱帽</t>
  </si>
  <si>
    <t>-5</t>
  </si>
  <si>
    <t>反光标</t>
  </si>
  <si>
    <t>-6</t>
  </si>
  <si>
    <t>中心护栏油漆出新</t>
  </si>
  <si>
    <t>色号：7042</t>
  </si>
  <si>
    <t>国际灰机非护
栏</t>
  </si>
  <si>
    <t>250Omm（长）*900m（高）</t>
  </si>
  <si>
    <t>机非护栏油漆出新</t>
  </si>
  <si>
    <t>铸铁水平护栏</t>
  </si>
  <si>
    <t>含一根立柱和三根横杆</t>
  </si>
  <si>
    <t>铸铁水平护栏
A</t>
  </si>
  <si>
    <t>2m（长）*0.8m（高）</t>
  </si>
  <si>
    <t>锡沪路</t>
  </si>
  <si>
    <t>铸铁水平护栏
B</t>
  </si>
  <si>
    <t>2.6m（长）*0.8m（高）</t>
  </si>
  <si>
    <t>友谊路</t>
  </si>
  <si>
    <t>B横杆</t>
  </si>
  <si>
    <t>绿化隔离护栏B</t>
  </si>
  <si>
    <t>3m（长）*0.9m（高）</t>
  </si>
  <si>
    <t>墨绿色，以东亭路馨和园处实样为准</t>
  </si>
  <si>
    <t>花箱护栏</t>
  </si>
  <si>
    <t>座</t>
  </si>
  <si>
    <t>铁丝网围栏</t>
  </si>
  <si>
    <t>H=1800mm</t>
  </si>
  <si>
    <t>含基础开挖、砼浇筑</t>
  </si>
  <si>
    <t>道路波形钢护栏</t>
  </si>
  <si>
    <t>停车场隔离杆或限位杆</t>
  </si>
  <si>
    <r>
      <rPr>
        <sz val="11"/>
        <color theme="1"/>
        <rFont val="宋体"/>
        <charset val="134"/>
      </rPr>
      <t>Ф</t>
    </r>
    <r>
      <rPr>
        <sz val="11"/>
        <color theme="1"/>
        <rFont val="宋体"/>
        <charset val="134"/>
        <scheme val="minor"/>
      </rPr>
      <t>63*5mm</t>
    </r>
  </si>
  <si>
    <t>含氟碳漆喷涂、反光膜安装、基础开挖、砼浇筑</t>
  </si>
  <si>
    <t>出入口L型、T型栏杆</t>
  </si>
  <si>
    <t>H=1000mm</t>
  </si>
  <si>
    <t>延米</t>
  </si>
  <si>
    <t>八）</t>
  </si>
  <si>
    <t>油漆</t>
  </si>
  <si>
    <t>含人工、材料、除锈、防腐等表面处理及施工费用</t>
  </si>
  <si>
    <t>一底二面</t>
  </si>
  <si>
    <t>含人工、材料、除锈，1年内不褪色、不粉尘化（颜色由业主指定）</t>
  </si>
  <si>
    <t>一合计</t>
  </si>
  <si>
    <t>二</t>
  </si>
  <si>
    <t>其他零星人
工、机械费用</t>
  </si>
  <si>
    <t>整理工时费</t>
  </si>
  <si>
    <t>工日</t>
  </si>
  <si>
    <t>8小时为1工日</t>
  </si>
  <si>
    <t>卡车</t>
  </si>
  <si>
    <t>台班</t>
  </si>
  <si>
    <t>抢修吊车（8T)</t>
  </si>
  <si>
    <t>抢修登高作业
车</t>
  </si>
  <si>
    <t>汽车</t>
  </si>
  <si>
    <t>二合计</t>
  </si>
  <si>
    <t>三</t>
  </si>
  <si>
    <t>一年工程造价</t>
  </si>
  <si>
    <t>一+二</t>
  </si>
  <si>
    <t>四</t>
  </si>
  <si>
    <t>两年造价</t>
  </si>
  <si>
    <t>注：投标人所投分项单价及分项合价均不得超过最高限价，否则按无效投标处理。</t>
  </si>
  <si>
    <t>说明：1、因养护项目的不确定性，工程数量难以预计，表中的工程量为暂定数量，仅作为各投标单位计算投标报价使用，价格为综合单价，具体数量按实际情况结算。养护期间如有变更，报价中有综合单价的按报价中的综合单价执行；未包含在清单内的施工项目，应由发包人发起指令才可实施，其相应综合单价由承包人提出，以结算审计为结算依据。
2、承包人在接到业主每次任务通知后，在业主规定的时间内（恶劣天气情况下经甲方认可后可作顺延）赶到现场，修复任务必须在业主规定的时间内完成。
3、护栏维修更换：
(1）护栏更换：工作内容包括损坏及擦伤护栏板拆除、换新板、连接螺栓打毛、九孔板螺栓电焊（每侧不得少于4个）。护栏维修完毕后，要对纵向和横向线形进行调整，必须做到线形平顺、舒适，立柱桩顶的标高必须一致。
(2）护栏线形调整：工作内容包括末损坏护栏板拆除、歪斜轻微的立柱进行捡桩矫正、更换受损托架、安装旧板、连接螺栓打毛、九孔板螺栓电焊（每侧不得少于4个）。恢复护栏线形平顺。
(3）立柱更换（含柱）：工作内容包括拔桩、插新桩、电焊帽盖（不得少于2点／个）。对护栏支柱进行维修时，断裂或歪斜严重的立柱必须更换，为使修复后立柱的达到要求的强度，路侧的立柱在换桩后都必须用水泥沙浆对桩基进行加固，换桩的水泥砂浆加固体积应为25cm×25cm×50cm。
(4）边桩立柱整修：工作内容包括对歪斜轻微的立柱进行捡桩矫正，斜桩拉直的水泥砂浆加固体积为25cm×25cm×30cm。
(5）移动护栏更换：对损坏、遗失的中央开口带移动护栏进行更换。
4、标志养护：标志标牌及立杆的费用，它包括材料费、制作安装费、机械设备费用、综合费用（不单独计量）。主要是更换标志版面和反光膜。
5、其他设施养护：轮廓标补缺：对遗失、损坏的轮廓标补充、更换。
6、投标人实地踏勘后，根据现有设施综合报价。所有设施维修更换后必须达到现有设施同等合格标准。
7、综合单价应包括完成工程量清单中一个规定计量单位项目所需的人工、材料费、机械使用费、管理费、利润、税金等，并考虑风险因素。投标人所报综合单价须附详细的单价构成分析表，格式由投标人自行拟定。
8、投标人所报综合单价必须考虑措施费用等一切费用。
9、橡胶缓冲块加固维修，增加加固螺丝含打孔。
10、基础形式：警示桩基础为混凝土：立柱及立杆基础为钢筋混凝土。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</si>
</sst>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宋体"/>
      <charset val="134"/>
      <scheme val="minor"/>
    </font>
    <font>
      <sz val="11"/>
      <name val="宋体"/>
      <charset val="134"/>
      <scheme val="minor"/>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1">
    <xf numFmtId="0" fontId="0" fillId="0" borderId="0" xfId="0"/>
    <xf numFmtId="0" fontId="1" fillId="0" borderId="0" xfId="0" applyFont="1" applyAlignment="1">
      <alignment vertical="center"/>
    </xf>
    <xf numFmtId="0" fontId="0" fillId="0" borderId="0" xfId="0" applyFill="1"/>
    <xf numFmtId="0" fontId="2" fillId="0" borderId="0" xfId="0" applyFont="1" applyFill="1"/>
    <xf numFmtId="0" fontId="0" fillId="0" borderId="0" xfId="0" applyAlignment="1">
      <alignment horizontal="center"/>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3" fillId="0" borderId="1" xfId="0" applyFont="1" applyBorder="1" applyAlignment="1">
      <alignment horizontal="center" vertical="center"/>
    </xf>
    <xf numFmtId="0" fontId="0" fillId="0" borderId="1" xfId="0" applyNumberForma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0" xfId="0"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9"/>
  <sheetViews>
    <sheetView tabSelected="1" workbookViewId="0">
      <pane ySplit="2" topLeftCell="A58" activePane="bottomLeft" state="frozen"/>
      <selection/>
      <selection pane="bottomLeft" activeCell="P71" sqref="P71"/>
    </sheetView>
  </sheetViews>
  <sheetFormatPr defaultColWidth="9" defaultRowHeight="13.5"/>
  <cols>
    <col min="1" max="1" width="5.86666666666667" style="4" customWidth="1"/>
    <col min="2" max="2" width="24.0083333333333" style="4" customWidth="1"/>
    <col min="3" max="3" width="21.075" customWidth="1"/>
    <col min="4" max="4" width="7.1" customWidth="1"/>
    <col min="5" max="5" width="6.26666666666667" customWidth="1"/>
    <col min="6" max="6" width="7.33333333333333" customWidth="1"/>
    <col min="7" max="7" width="7.06666666666667" customWidth="1"/>
    <col min="8" max="8" width="8.73333333333333" customWidth="1"/>
    <col min="9" max="9" width="41.7666666666667" customWidth="1"/>
    <col min="10" max="10" width="12.8916666666667"/>
  </cols>
  <sheetData>
    <row r="1" s="1" customFormat="1" ht="38" customHeight="1" spans="1:9">
      <c r="A1" s="5" t="s">
        <v>0</v>
      </c>
      <c r="B1" s="5"/>
      <c r="C1" s="5"/>
      <c r="D1" s="5"/>
      <c r="E1" s="5"/>
      <c r="F1" s="5"/>
      <c r="G1" s="5"/>
      <c r="H1" s="5"/>
      <c r="I1" s="5"/>
    </row>
    <row r="2" ht="37" customHeight="1" spans="1:9">
      <c r="A2" s="6" t="s">
        <v>1</v>
      </c>
      <c r="B2" s="6" t="s">
        <v>2</v>
      </c>
      <c r="C2" s="6" t="s">
        <v>3</v>
      </c>
      <c r="D2" s="6" t="s">
        <v>4</v>
      </c>
      <c r="E2" s="6" t="s">
        <v>5</v>
      </c>
      <c r="F2" s="6" t="s">
        <v>6</v>
      </c>
      <c r="G2" s="6" t="s">
        <v>7</v>
      </c>
      <c r="H2" s="6" t="s">
        <v>8</v>
      </c>
      <c r="I2" s="6" t="s">
        <v>9</v>
      </c>
    </row>
    <row r="3" s="2" customFormat="1" ht="28.3" customHeight="1" spans="1:9">
      <c r="A3" s="7" t="s">
        <v>10</v>
      </c>
      <c r="B3" s="7" t="s">
        <v>11</v>
      </c>
      <c r="C3" s="7"/>
      <c r="D3" s="7"/>
      <c r="E3" s="7"/>
      <c r="F3" s="7"/>
      <c r="G3" s="7"/>
      <c r="H3" s="7"/>
      <c r="I3" s="7"/>
    </row>
    <row r="4" s="2" customFormat="1" ht="28.3" customHeight="1" spans="1:9">
      <c r="A4" s="7" t="s">
        <v>12</v>
      </c>
      <c r="B4" s="7" t="s">
        <v>13</v>
      </c>
      <c r="C4" s="7"/>
      <c r="D4" s="7"/>
      <c r="E4" s="7"/>
      <c r="F4" s="7"/>
      <c r="G4" s="7"/>
      <c r="H4" s="7"/>
      <c r="I4" s="7"/>
    </row>
    <row r="5" s="2" customFormat="1" ht="28.3" customHeight="1" spans="1:9">
      <c r="A5" s="7" t="s">
        <v>14</v>
      </c>
      <c r="B5" s="8" t="s">
        <v>15</v>
      </c>
      <c r="C5" s="7" t="s">
        <v>16</v>
      </c>
      <c r="D5" s="7" t="s">
        <v>17</v>
      </c>
      <c r="E5" s="7" t="s">
        <v>18</v>
      </c>
      <c r="F5" s="9">
        <v>100</v>
      </c>
      <c r="G5" s="10">
        <v>140</v>
      </c>
      <c r="H5" s="10">
        <f>G5*F5</f>
        <v>14000</v>
      </c>
      <c r="I5" s="8" t="s">
        <v>19</v>
      </c>
    </row>
    <row r="6" s="2" customFormat="1" ht="28.3" customHeight="1" spans="1:9">
      <c r="A6" s="7">
        <v>2</v>
      </c>
      <c r="B6" s="8" t="s">
        <v>15</v>
      </c>
      <c r="C6" s="7" t="s">
        <v>20</v>
      </c>
      <c r="D6" s="7" t="s">
        <v>17</v>
      </c>
      <c r="E6" s="7" t="s">
        <v>18</v>
      </c>
      <c r="F6" s="9">
        <v>80</v>
      </c>
      <c r="G6" s="10">
        <v>115</v>
      </c>
      <c r="H6" s="10">
        <f>G6*F6</f>
        <v>9200</v>
      </c>
      <c r="I6" s="8" t="s">
        <v>19</v>
      </c>
    </row>
    <row r="7" s="2" customFormat="1" ht="28.3" customHeight="1" spans="1:9">
      <c r="A7" s="7">
        <v>3</v>
      </c>
      <c r="B7" s="6" t="s">
        <v>21</v>
      </c>
      <c r="C7" s="11" t="s">
        <v>22</v>
      </c>
      <c r="D7" s="6"/>
      <c r="E7" s="6" t="s">
        <v>18</v>
      </c>
      <c r="F7" s="9">
        <v>60</v>
      </c>
      <c r="G7" s="10">
        <v>120</v>
      </c>
      <c r="H7" s="10">
        <f>G7*F7</f>
        <v>7200</v>
      </c>
      <c r="I7" s="8" t="s">
        <v>19</v>
      </c>
    </row>
    <row r="8" s="2" customFormat="1" ht="28.3" customHeight="1" spans="1:9">
      <c r="A8" s="7">
        <v>4</v>
      </c>
      <c r="B8" s="6" t="s">
        <v>21</v>
      </c>
      <c r="C8" s="11" t="s">
        <v>23</v>
      </c>
      <c r="D8" s="6"/>
      <c r="E8" s="6" t="s">
        <v>18</v>
      </c>
      <c r="F8" s="9">
        <v>150</v>
      </c>
      <c r="G8" s="10">
        <v>90</v>
      </c>
      <c r="H8" s="10">
        <f>G8*F8</f>
        <v>13500</v>
      </c>
      <c r="I8" s="8" t="s">
        <v>19</v>
      </c>
    </row>
    <row r="9" s="2" customFormat="1" ht="28.3" customHeight="1" spans="1:9">
      <c r="A9" s="7" t="s">
        <v>24</v>
      </c>
      <c r="B9" s="7" t="s">
        <v>25</v>
      </c>
      <c r="C9" s="7"/>
      <c r="D9" s="7"/>
      <c r="E9" s="7"/>
      <c r="F9" s="7"/>
      <c r="G9" s="7"/>
      <c r="H9" s="10"/>
      <c r="I9" s="18" t="s">
        <v>26</v>
      </c>
    </row>
    <row r="10" s="2" customFormat="1" ht="28.3" customHeight="1" spans="1:9">
      <c r="A10" s="7" t="s">
        <v>14</v>
      </c>
      <c r="B10" s="7" t="s">
        <v>27</v>
      </c>
      <c r="C10" s="7"/>
      <c r="D10" s="7"/>
      <c r="E10" s="7" t="s">
        <v>28</v>
      </c>
      <c r="F10" s="10">
        <v>20</v>
      </c>
      <c r="G10" s="10">
        <v>1350</v>
      </c>
      <c r="H10" s="10">
        <f>G10*F10</f>
        <v>27000</v>
      </c>
      <c r="I10" s="18"/>
    </row>
    <row r="11" s="2" customFormat="1" ht="28.3" customHeight="1" spans="1:9">
      <c r="A11" s="7" t="s">
        <v>29</v>
      </c>
      <c r="B11" s="7" t="s">
        <v>30</v>
      </c>
      <c r="C11" s="7"/>
      <c r="D11" s="7"/>
      <c r="E11" s="7"/>
      <c r="F11" s="7"/>
      <c r="G11" s="7"/>
      <c r="H11" s="10"/>
      <c r="I11" s="18"/>
    </row>
    <row r="12" s="2" customFormat="1" ht="28.3" customHeight="1" spans="1:9">
      <c r="A12" s="7" t="s">
        <v>31</v>
      </c>
      <c r="B12" s="7" t="s">
        <v>32</v>
      </c>
      <c r="C12" s="7"/>
      <c r="D12" s="7"/>
      <c r="E12" s="7" t="s">
        <v>33</v>
      </c>
      <c r="F12" s="9">
        <v>10</v>
      </c>
      <c r="G12" s="10">
        <v>325</v>
      </c>
      <c r="H12" s="10">
        <f>G12*F12</f>
        <v>3250</v>
      </c>
      <c r="I12" s="18" t="s">
        <v>34</v>
      </c>
    </row>
    <row r="13" s="2" customFormat="1" ht="28.3" customHeight="1" spans="1:9">
      <c r="A13" s="7" t="s">
        <v>35</v>
      </c>
      <c r="B13" s="7" t="s">
        <v>36</v>
      </c>
      <c r="C13" s="7"/>
      <c r="D13" s="7"/>
      <c r="E13" s="7" t="s">
        <v>37</v>
      </c>
      <c r="F13" s="9">
        <v>10</v>
      </c>
      <c r="G13" s="10">
        <v>325</v>
      </c>
      <c r="H13" s="10">
        <f>G13*F13</f>
        <v>3250</v>
      </c>
      <c r="I13" s="18"/>
    </row>
    <row r="14" s="2" customFormat="1" ht="28.3" customHeight="1" spans="1:9">
      <c r="A14" s="7">
        <v>3</v>
      </c>
      <c r="B14" s="7" t="s">
        <v>38</v>
      </c>
      <c r="C14" s="7"/>
      <c r="D14" s="7"/>
      <c r="E14" s="7" t="s">
        <v>18</v>
      </c>
      <c r="F14" s="12">
        <v>12</v>
      </c>
      <c r="G14" s="10">
        <v>4100</v>
      </c>
      <c r="H14" s="10">
        <f>F14*G14</f>
        <v>49200</v>
      </c>
      <c r="I14" s="18" t="s">
        <v>39</v>
      </c>
    </row>
    <row r="15" s="2" customFormat="1" ht="28.3" customHeight="1" spans="1:9">
      <c r="A15" s="7" t="s">
        <v>40</v>
      </c>
      <c r="B15" s="7" t="s">
        <v>41</v>
      </c>
      <c r="C15" s="7" t="s">
        <v>42</v>
      </c>
      <c r="D15" s="7"/>
      <c r="E15" s="7" t="s">
        <v>43</v>
      </c>
      <c r="F15" s="12">
        <v>200</v>
      </c>
      <c r="G15" s="10">
        <v>95</v>
      </c>
      <c r="H15" s="10">
        <f>G15*F15</f>
        <v>19000</v>
      </c>
      <c r="I15" s="18" t="s">
        <v>26</v>
      </c>
    </row>
    <row r="16" s="2" customFormat="1" ht="28.3" customHeight="1" spans="1:9">
      <c r="A16" s="7" t="s">
        <v>44</v>
      </c>
      <c r="B16" s="7" t="s">
        <v>45</v>
      </c>
      <c r="C16" s="7"/>
      <c r="D16" s="7"/>
      <c r="E16" s="7"/>
      <c r="F16" s="7"/>
      <c r="G16" s="7"/>
      <c r="H16" s="10"/>
      <c r="I16" s="18" t="s">
        <v>26</v>
      </c>
    </row>
    <row r="17" s="2" customFormat="1" ht="28.3" customHeight="1" spans="1:9">
      <c r="A17" s="7" t="s">
        <v>14</v>
      </c>
      <c r="B17" s="7" t="s">
        <v>46</v>
      </c>
      <c r="C17" s="7"/>
      <c r="D17" s="7"/>
      <c r="E17" s="7"/>
      <c r="F17" s="7"/>
      <c r="G17" s="7"/>
      <c r="H17" s="10"/>
      <c r="I17" s="18" t="s">
        <v>47</v>
      </c>
    </row>
    <row r="18" s="2" customFormat="1" ht="28.3" customHeight="1" spans="1:9">
      <c r="A18" s="7" t="s">
        <v>31</v>
      </c>
      <c r="B18" s="7" t="s">
        <v>48</v>
      </c>
      <c r="C18" s="7" t="s">
        <v>49</v>
      </c>
      <c r="D18" s="7"/>
      <c r="E18" s="7" t="s">
        <v>50</v>
      </c>
      <c r="F18" s="12">
        <v>100</v>
      </c>
      <c r="G18" s="10">
        <v>440</v>
      </c>
      <c r="H18" s="10">
        <f>G18*F18</f>
        <v>44000</v>
      </c>
      <c r="I18" s="18"/>
    </row>
    <row r="19" s="2" customFormat="1" ht="28.3" customHeight="1" spans="1:9">
      <c r="A19" s="7" t="s">
        <v>35</v>
      </c>
      <c r="B19" s="7" t="s">
        <v>51</v>
      </c>
      <c r="C19" s="7"/>
      <c r="D19" s="7"/>
      <c r="E19" s="7" t="s">
        <v>50</v>
      </c>
      <c r="F19" s="12">
        <v>40</v>
      </c>
      <c r="G19" s="10">
        <v>300</v>
      </c>
      <c r="H19" s="10">
        <f>G19*F19</f>
        <v>12000</v>
      </c>
      <c r="I19" s="18"/>
    </row>
    <row r="20" s="2" customFormat="1" ht="71" customHeight="1" spans="1:9">
      <c r="A20" s="7">
        <v>2</v>
      </c>
      <c r="B20" s="7" t="s">
        <v>52</v>
      </c>
      <c r="C20" s="7" t="s">
        <v>53</v>
      </c>
      <c r="D20" s="7"/>
      <c r="E20" s="7" t="s">
        <v>37</v>
      </c>
      <c r="F20" s="12">
        <v>18</v>
      </c>
      <c r="G20" s="10">
        <v>3700</v>
      </c>
      <c r="H20" s="10">
        <f>F20*G20</f>
        <v>66600</v>
      </c>
      <c r="I20" s="18" t="s">
        <v>54</v>
      </c>
    </row>
    <row r="21" s="2" customFormat="1" ht="28.3" customHeight="1" spans="1:9">
      <c r="A21" s="7">
        <v>3</v>
      </c>
      <c r="B21" s="7" t="s">
        <v>55</v>
      </c>
      <c r="C21" s="7"/>
      <c r="D21" s="7"/>
      <c r="E21" s="7" t="s">
        <v>37</v>
      </c>
      <c r="F21" s="12">
        <v>2</v>
      </c>
      <c r="G21" s="10">
        <v>350</v>
      </c>
      <c r="H21" s="10">
        <f>F21*G21</f>
        <v>700</v>
      </c>
      <c r="I21" s="18" t="s">
        <v>56</v>
      </c>
    </row>
    <row r="22" s="2" customFormat="1" ht="28.3" customHeight="1" spans="1:9">
      <c r="A22" s="7" t="s">
        <v>57</v>
      </c>
      <c r="B22" s="7" t="s">
        <v>58</v>
      </c>
      <c r="C22" s="7"/>
      <c r="D22" s="7"/>
      <c r="E22" s="7"/>
      <c r="F22" s="7"/>
      <c r="G22" s="7"/>
      <c r="H22" s="7"/>
      <c r="I22" s="18" t="s">
        <v>59</v>
      </c>
    </row>
    <row r="23" s="2" customFormat="1" ht="28.3" customHeight="1" spans="1:9">
      <c r="A23" s="7" t="s">
        <v>14</v>
      </c>
      <c r="B23" s="7" t="s">
        <v>60</v>
      </c>
      <c r="C23" s="7"/>
      <c r="D23" s="7"/>
      <c r="E23" s="7"/>
      <c r="F23" s="7"/>
      <c r="G23" s="7"/>
      <c r="H23" s="7"/>
      <c r="I23" s="18"/>
    </row>
    <row r="24" s="2" customFormat="1" ht="28.3" customHeight="1" spans="1:9">
      <c r="A24" s="7" t="s">
        <v>31</v>
      </c>
      <c r="B24" s="7" t="s">
        <v>61</v>
      </c>
      <c r="C24" s="7" t="s">
        <v>62</v>
      </c>
      <c r="D24" s="7" t="s">
        <v>63</v>
      </c>
      <c r="E24" s="7" t="s">
        <v>18</v>
      </c>
      <c r="F24" s="12">
        <v>30</v>
      </c>
      <c r="G24" s="10">
        <v>730</v>
      </c>
      <c r="H24" s="10">
        <f>G24*F24</f>
        <v>21900</v>
      </c>
      <c r="I24" s="18" t="s">
        <v>64</v>
      </c>
    </row>
    <row r="25" s="2" customFormat="1" ht="28.3" customHeight="1" spans="1:9">
      <c r="A25" s="7" t="s">
        <v>35</v>
      </c>
      <c r="B25" s="7" t="s">
        <v>65</v>
      </c>
      <c r="C25" s="7" t="s">
        <v>66</v>
      </c>
      <c r="D25" s="13" t="s">
        <v>67</v>
      </c>
      <c r="E25" s="7" t="s">
        <v>68</v>
      </c>
      <c r="F25" s="12">
        <v>30</v>
      </c>
      <c r="G25" s="10">
        <v>145</v>
      </c>
      <c r="H25" s="10">
        <f>G25*F25</f>
        <v>4350</v>
      </c>
      <c r="I25" s="18" t="s">
        <v>69</v>
      </c>
    </row>
    <row r="26" s="2" customFormat="1" ht="28.3" customHeight="1" spans="1:9">
      <c r="A26" s="7" t="s">
        <v>70</v>
      </c>
      <c r="B26" s="7" t="s">
        <v>71</v>
      </c>
      <c r="C26" s="7"/>
      <c r="D26" s="7"/>
      <c r="E26" s="7"/>
      <c r="F26" s="7"/>
      <c r="G26" s="7"/>
      <c r="H26" s="7"/>
      <c r="I26" s="18" t="s">
        <v>26</v>
      </c>
    </row>
    <row r="27" s="2" customFormat="1" ht="57" customHeight="1" spans="1:9">
      <c r="A27" s="7">
        <v>1</v>
      </c>
      <c r="B27" s="7" t="s">
        <v>72</v>
      </c>
      <c r="C27" s="7" t="s">
        <v>73</v>
      </c>
      <c r="D27" s="7"/>
      <c r="E27" s="7" t="s">
        <v>50</v>
      </c>
      <c r="F27" s="12">
        <v>6500</v>
      </c>
      <c r="G27" s="10">
        <v>32</v>
      </c>
      <c r="H27" s="10">
        <f>G27*F27</f>
        <v>208000</v>
      </c>
      <c r="I27" s="18" t="s">
        <v>74</v>
      </c>
    </row>
    <row r="28" s="3" customFormat="1" ht="30" customHeight="1" spans="1:9">
      <c r="A28" s="7">
        <v>2</v>
      </c>
      <c r="B28" s="14" t="s">
        <v>75</v>
      </c>
      <c r="C28" s="14"/>
      <c r="D28" s="14"/>
      <c r="E28" s="14" t="s">
        <v>50</v>
      </c>
      <c r="F28" s="15">
        <v>300</v>
      </c>
      <c r="G28" s="16">
        <v>16</v>
      </c>
      <c r="H28" s="16">
        <f>G28*F28</f>
        <v>4800</v>
      </c>
      <c r="I28" s="19"/>
    </row>
    <row r="29" s="3" customFormat="1" ht="30" customHeight="1" spans="1:9">
      <c r="A29" s="7">
        <v>3</v>
      </c>
      <c r="B29" s="14" t="s">
        <v>76</v>
      </c>
      <c r="C29" s="14"/>
      <c r="D29" s="14"/>
      <c r="E29" s="14" t="s">
        <v>50</v>
      </c>
      <c r="F29" s="15">
        <v>600</v>
      </c>
      <c r="G29" s="16">
        <v>86</v>
      </c>
      <c r="H29" s="16">
        <f>F29*G29</f>
        <v>51600</v>
      </c>
      <c r="I29" s="19"/>
    </row>
    <row r="30" s="3" customFormat="1" ht="30" customHeight="1" spans="1:9">
      <c r="A30" s="7">
        <v>4</v>
      </c>
      <c r="B30" s="14" t="s">
        <v>77</v>
      </c>
      <c r="C30" s="14"/>
      <c r="D30" s="14"/>
      <c r="E30" s="14" t="s">
        <v>50</v>
      </c>
      <c r="F30" s="15">
        <v>500</v>
      </c>
      <c r="G30" s="16">
        <v>86</v>
      </c>
      <c r="H30" s="16">
        <f>F30*G30</f>
        <v>43000</v>
      </c>
      <c r="I30" s="19"/>
    </row>
    <row r="31" s="2" customFormat="1" ht="28.3" customHeight="1" spans="1:9">
      <c r="A31" s="7">
        <v>5</v>
      </c>
      <c r="B31" s="7" t="s">
        <v>78</v>
      </c>
      <c r="C31" s="7"/>
      <c r="D31" s="7"/>
      <c r="E31" s="7" t="s">
        <v>50</v>
      </c>
      <c r="F31" s="12">
        <v>300</v>
      </c>
      <c r="G31" s="10">
        <v>50</v>
      </c>
      <c r="H31" s="10">
        <f>G31*F31</f>
        <v>15000</v>
      </c>
      <c r="I31" s="18" t="s">
        <v>79</v>
      </c>
    </row>
    <row r="32" s="2" customFormat="1" ht="28.3" customHeight="1" spans="1:9">
      <c r="A32" s="7">
        <v>6</v>
      </c>
      <c r="B32" s="7" t="s">
        <v>80</v>
      </c>
      <c r="C32" s="7"/>
      <c r="D32" s="7"/>
      <c r="E32" s="7" t="s">
        <v>33</v>
      </c>
      <c r="F32" s="12">
        <v>850</v>
      </c>
      <c r="G32" s="10">
        <v>42</v>
      </c>
      <c r="H32" s="10">
        <f>F32*G32</f>
        <v>35700</v>
      </c>
      <c r="I32" s="18"/>
    </row>
    <row r="33" s="2" customFormat="1" ht="65" customHeight="1" spans="1:9">
      <c r="A33" s="7">
        <v>7</v>
      </c>
      <c r="B33" s="7" t="s">
        <v>81</v>
      </c>
      <c r="C33" s="7" t="s">
        <v>82</v>
      </c>
      <c r="D33" s="7"/>
      <c r="E33" s="7" t="s">
        <v>33</v>
      </c>
      <c r="F33" s="12">
        <v>500</v>
      </c>
      <c r="G33" s="10">
        <v>92</v>
      </c>
      <c r="H33" s="10">
        <f>F33*G33</f>
        <v>46000</v>
      </c>
      <c r="I33" s="18" t="s">
        <v>83</v>
      </c>
    </row>
    <row r="34" s="2" customFormat="1" ht="28.3" customHeight="1" spans="1:9">
      <c r="A34" s="7" t="s">
        <v>84</v>
      </c>
      <c r="B34" s="7" t="s">
        <v>85</v>
      </c>
      <c r="C34" s="7"/>
      <c r="D34" s="7"/>
      <c r="E34" s="7"/>
      <c r="F34" s="7"/>
      <c r="G34" s="7"/>
      <c r="H34" s="7"/>
      <c r="I34" s="18" t="s">
        <v>86</v>
      </c>
    </row>
    <row r="35" s="2" customFormat="1" ht="28.3" customHeight="1" spans="1:9">
      <c r="A35" s="7" t="s">
        <v>14</v>
      </c>
      <c r="B35" s="7" t="s">
        <v>87</v>
      </c>
      <c r="C35" s="7" t="s">
        <v>88</v>
      </c>
      <c r="D35" s="7"/>
      <c r="E35" s="7" t="s">
        <v>89</v>
      </c>
      <c r="F35" s="12">
        <v>140</v>
      </c>
      <c r="G35" s="10">
        <v>1080</v>
      </c>
      <c r="H35" s="10">
        <f t="shared" ref="H35:H48" si="0">G35*F35</f>
        <v>151200</v>
      </c>
      <c r="I35" s="18" t="s">
        <v>90</v>
      </c>
    </row>
    <row r="36" s="2" customFormat="1" ht="28.3" customHeight="1" spans="1:9">
      <c r="A36" s="7" t="s">
        <v>31</v>
      </c>
      <c r="B36" s="7" t="s">
        <v>91</v>
      </c>
      <c r="C36" s="7"/>
      <c r="D36" s="7"/>
      <c r="E36" s="7" t="s">
        <v>18</v>
      </c>
      <c r="F36" s="12">
        <v>140</v>
      </c>
      <c r="G36" s="10">
        <v>215</v>
      </c>
      <c r="H36" s="10">
        <f t="shared" si="0"/>
        <v>30100</v>
      </c>
      <c r="I36" s="18"/>
    </row>
    <row r="37" s="2" customFormat="1" ht="28.3" customHeight="1" spans="1:9">
      <c r="A37" s="7" t="s">
        <v>35</v>
      </c>
      <c r="B37" s="7" t="s">
        <v>92</v>
      </c>
      <c r="C37" s="7"/>
      <c r="D37" s="7"/>
      <c r="E37" s="7" t="s">
        <v>93</v>
      </c>
      <c r="F37" s="12">
        <v>140</v>
      </c>
      <c r="G37" s="16">
        <v>610</v>
      </c>
      <c r="H37" s="10">
        <f t="shared" si="0"/>
        <v>85400</v>
      </c>
      <c r="I37" s="18"/>
    </row>
    <row r="38" s="2" customFormat="1" ht="28.3" customHeight="1" spans="1:9">
      <c r="A38" s="7" t="s">
        <v>94</v>
      </c>
      <c r="B38" s="7" t="s">
        <v>95</v>
      </c>
      <c r="C38" s="7"/>
      <c r="D38" s="7"/>
      <c r="E38" s="7" t="s">
        <v>68</v>
      </c>
      <c r="F38" s="12">
        <v>140</v>
      </c>
      <c r="G38" s="10">
        <v>225</v>
      </c>
      <c r="H38" s="10">
        <f t="shared" si="0"/>
        <v>31500</v>
      </c>
      <c r="I38" s="18"/>
    </row>
    <row r="39" s="2" customFormat="1" ht="28.3" customHeight="1" spans="1:9">
      <c r="A39" s="7" t="s">
        <v>96</v>
      </c>
      <c r="B39" s="7" t="s">
        <v>97</v>
      </c>
      <c r="C39" s="7"/>
      <c r="D39" s="7"/>
      <c r="E39" s="7" t="s">
        <v>68</v>
      </c>
      <c r="F39" s="12">
        <v>140</v>
      </c>
      <c r="G39" s="10">
        <v>15</v>
      </c>
      <c r="H39" s="10">
        <f t="shared" si="0"/>
        <v>2100</v>
      </c>
      <c r="I39" s="18"/>
    </row>
    <row r="40" s="2" customFormat="1" ht="28.3" customHeight="1" spans="1:9">
      <c r="A40" s="7" t="s">
        <v>98</v>
      </c>
      <c r="B40" s="7" t="s">
        <v>99</v>
      </c>
      <c r="C40" s="7"/>
      <c r="D40" s="7"/>
      <c r="E40" s="7" t="s">
        <v>68</v>
      </c>
      <c r="F40" s="12">
        <v>140</v>
      </c>
      <c r="G40" s="10">
        <v>15</v>
      </c>
      <c r="H40" s="10">
        <f t="shared" si="0"/>
        <v>2100</v>
      </c>
      <c r="I40" s="18"/>
    </row>
    <row r="41" s="2" customFormat="1" ht="28.3" customHeight="1" spans="1:9">
      <c r="A41" s="7" t="s">
        <v>100</v>
      </c>
      <c r="B41" s="7" t="s">
        <v>101</v>
      </c>
      <c r="C41" s="7"/>
      <c r="D41" s="7"/>
      <c r="E41" s="7" t="s">
        <v>43</v>
      </c>
      <c r="F41" s="12">
        <v>200</v>
      </c>
      <c r="G41" s="10">
        <v>60</v>
      </c>
      <c r="H41" s="10">
        <f t="shared" si="0"/>
        <v>12000</v>
      </c>
      <c r="I41" s="18" t="s">
        <v>102</v>
      </c>
    </row>
    <row r="42" s="2" customFormat="1" ht="28.3" customHeight="1" spans="1:9">
      <c r="A42" s="7" t="s">
        <v>29</v>
      </c>
      <c r="B42" s="7" t="s">
        <v>103</v>
      </c>
      <c r="C42" s="7" t="s">
        <v>104</v>
      </c>
      <c r="D42" s="7"/>
      <c r="E42" s="7" t="s">
        <v>89</v>
      </c>
      <c r="F42" s="12">
        <v>200</v>
      </c>
      <c r="G42" s="16">
        <v>750</v>
      </c>
      <c r="H42" s="10">
        <f t="shared" si="0"/>
        <v>150000</v>
      </c>
      <c r="I42" s="18" t="s">
        <v>90</v>
      </c>
    </row>
    <row r="43" s="2" customFormat="1" ht="28.3" customHeight="1" spans="1:9">
      <c r="A43" s="7" t="s">
        <v>31</v>
      </c>
      <c r="B43" s="7" t="s">
        <v>91</v>
      </c>
      <c r="C43" s="7"/>
      <c r="D43" s="7"/>
      <c r="E43" s="7" t="s">
        <v>18</v>
      </c>
      <c r="F43" s="12">
        <v>200</v>
      </c>
      <c r="G43" s="10">
        <v>180</v>
      </c>
      <c r="H43" s="10">
        <f t="shared" si="0"/>
        <v>36000</v>
      </c>
      <c r="I43" s="18"/>
    </row>
    <row r="44" s="2" customFormat="1" ht="28.3" customHeight="1" spans="1:9">
      <c r="A44" s="7" t="s">
        <v>35</v>
      </c>
      <c r="B44" s="7" t="s">
        <v>92</v>
      </c>
      <c r="C44" s="7"/>
      <c r="D44" s="7"/>
      <c r="E44" s="7" t="s">
        <v>93</v>
      </c>
      <c r="F44" s="12">
        <v>200</v>
      </c>
      <c r="G44" s="10">
        <v>390</v>
      </c>
      <c r="H44" s="10">
        <f t="shared" si="0"/>
        <v>78000</v>
      </c>
      <c r="I44" s="18"/>
    </row>
    <row r="45" s="2" customFormat="1" ht="28.3" customHeight="1" spans="1:9">
      <c r="A45" s="7" t="s">
        <v>94</v>
      </c>
      <c r="B45" s="7" t="s">
        <v>95</v>
      </c>
      <c r="C45" s="7"/>
      <c r="D45" s="7"/>
      <c r="E45" s="7" t="s">
        <v>68</v>
      </c>
      <c r="F45" s="12">
        <v>200</v>
      </c>
      <c r="G45" s="10">
        <v>225</v>
      </c>
      <c r="H45" s="10">
        <f t="shared" si="0"/>
        <v>45000</v>
      </c>
      <c r="I45" s="18"/>
    </row>
    <row r="46" s="2" customFormat="1" ht="28.3" customHeight="1" spans="1:9">
      <c r="A46" s="7" t="s">
        <v>96</v>
      </c>
      <c r="B46" s="7" t="s">
        <v>97</v>
      </c>
      <c r="C46" s="7"/>
      <c r="D46" s="7"/>
      <c r="E46" s="7" t="s">
        <v>68</v>
      </c>
      <c r="F46" s="12">
        <v>200</v>
      </c>
      <c r="G46" s="10">
        <v>15</v>
      </c>
      <c r="H46" s="10">
        <f t="shared" si="0"/>
        <v>3000</v>
      </c>
      <c r="I46" s="18"/>
    </row>
    <row r="47" s="2" customFormat="1" ht="28.3" customHeight="1" spans="1:9">
      <c r="A47" s="7" t="s">
        <v>98</v>
      </c>
      <c r="B47" s="7" t="s">
        <v>99</v>
      </c>
      <c r="C47" s="7"/>
      <c r="D47" s="7"/>
      <c r="E47" s="7" t="s">
        <v>68</v>
      </c>
      <c r="F47" s="12">
        <v>200</v>
      </c>
      <c r="G47" s="10">
        <v>15</v>
      </c>
      <c r="H47" s="10">
        <f t="shared" si="0"/>
        <v>3000</v>
      </c>
      <c r="I47" s="18"/>
    </row>
    <row r="48" s="2" customFormat="1" ht="28.3" customHeight="1" spans="1:9">
      <c r="A48" s="7" t="s">
        <v>100</v>
      </c>
      <c r="B48" s="7" t="s">
        <v>105</v>
      </c>
      <c r="C48" s="7"/>
      <c r="D48" s="7"/>
      <c r="E48" s="7" t="s">
        <v>43</v>
      </c>
      <c r="F48" s="12">
        <v>200</v>
      </c>
      <c r="G48" s="10">
        <v>50</v>
      </c>
      <c r="H48" s="10">
        <f t="shared" si="0"/>
        <v>10000</v>
      </c>
      <c r="I48" s="18" t="s">
        <v>102</v>
      </c>
    </row>
    <row r="49" s="2" customFormat="1" ht="31" customHeight="1" spans="1:9">
      <c r="A49" s="7">
        <v>3</v>
      </c>
      <c r="B49" s="7" t="s">
        <v>106</v>
      </c>
      <c r="C49" s="7"/>
      <c r="D49" s="7" t="s">
        <v>63</v>
      </c>
      <c r="E49" s="7"/>
      <c r="F49" s="7"/>
      <c r="G49" s="7"/>
      <c r="H49" s="7"/>
      <c r="I49" s="18" t="s">
        <v>107</v>
      </c>
    </row>
    <row r="50" s="2" customFormat="1" ht="28.3" customHeight="1" spans="1:9">
      <c r="A50" s="7" t="s">
        <v>31</v>
      </c>
      <c r="B50" s="7" t="s">
        <v>108</v>
      </c>
      <c r="C50" s="7" t="s">
        <v>109</v>
      </c>
      <c r="D50" s="7"/>
      <c r="E50" s="7" t="s">
        <v>89</v>
      </c>
      <c r="F50" s="12">
        <v>30</v>
      </c>
      <c r="G50" s="10">
        <v>450</v>
      </c>
      <c r="H50" s="10">
        <f t="shared" ref="H50:H58" si="1">G50*F50</f>
        <v>13500</v>
      </c>
      <c r="I50" s="18" t="s">
        <v>110</v>
      </c>
    </row>
    <row r="51" s="2" customFormat="1" ht="28.3" customHeight="1" spans="1:9">
      <c r="A51" s="7" t="s">
        <v>35</v>
      </c>
      <c r="B51" s="7" t="s">
        <v>111</v>
      </c>
      <c r="C51" s="7" t="s">
        <v>112</v>
      </c>
      <c r="D51" s="7"/>
      <c r="E51" s="7" t="s">
        <v>89</v>
      </c>
      <c r="F51" s="12">
        <v>30</v>
      </c>
      <c r="G51" s="10">
        <v>480</v>
      </c>
      <c r="H51" s="10">
        <f t="shared" si="1"/>
        <v>14400</v>
      </c>
      <c r="I51" s="18" t="s">
        <v>113</v>
      </c>
    </row>
    <row r="52" s="2" customFormat="1" ht="28.3" customHeight="1" spans="1:9">
      <c r="A52" s="7"/>
      <c r="B52" s="7" t="s">
        <v>114</v>
      </c>
      <c r="C52" s="7"/>
      <c r="D52" s="7"/>
      <c r="E52" s="7" t="s">
        <v>18</v>
      </c>
      <c r="F52" s="12">
        <v>30</v>
      </c>
      <c r="G52" s="10">
        <v>80</v>
      </c>
      <c r="H52" s="10">
        <f t="shared" si="1"/>
        <v>2400</v>
      </c>
      <c r="I52" s="18"/>
    </row>
    <row r="53" s="2" customFormat="1" ht="28.3" customHeight="1" spans="1:9">
      <c r="A53" s="7">
        <v>4</v>
      </c>
      <c r="B53" s="7" t="s">
        <v>115</v>
      </c>
      <c r="C53" s="7" t="s">
        <v>116</v>
      </c>
      <c r="D53" s="7"/>
      <c r="E53" s="7" t="s">
        <v>89</v>
      </c>
      <c r="F53" s="12">
        <v>50</v>
      </c>
      <c r="G53" s="10">
        <v>450</v>
      </c>
      <c r="H53" s="10">
        <f t="shared" si="1"/>
        <v>22500</v>
      </c>
      <c r="I53" s="18" t="s">
        <v>117</v>
      </c>
    </row>
    <row r="54" s="2" customFormat="1" ht="28.3" customHeight="1" spans="1:9">
      <c r="A54" s="7">
        <v>5</v>
      </c>
      <c r="B54" s="7" t="s">
        <v>118</v>
      </c>
      <c r="C54" s="7"/>
      <c r="D54" s="7"/>
      <c r="E54" s="7" t="s">
        <v>119</v>
      </c>
      <c r="F54" s="12">
        <v>20</v>
      </c>
      <c r="G54" s="10">
        <v>1000</v>
      </c>
      <c r="H54" s="10">
        <f t="shared" si="1"/>
        <v>20000</v>
      </c>
      <c r="I54" s="18"/>
    </row>
    <row r="55" s="2" customFormat="1" ht="28.3" customHeight="1" spans="1:9">
      <c r="A55" s="7">
        <v>6</v>
      </c>
      <c r="B55" s="7" t="s">
        <v>120</v>
      </c>
      <c r="C55" s="7" t="s">
        <v>121</v>
      </c>
      <c r="D55" s="7"/>
      <c r="E55" s="7" t="s">
        <v>43</v>
      </c>
      <c r="F55" s="12">
        <v>150</v>
      </c>
      <c r="G55" s="10">
        <v>170</v>
      </c>
      <c r="H55" s="10">
        <f t="shared" si="1"/>
        <v>25500</v>
      </c>
      <c r="I55" s="18" t="s">
        <v>122</v>
      </c>
    </row>
    <row r="56" s="2" customFormat="1" ht="28.3" customHeight="1" spans="1:9">
      <c r="A56" s="7">
        <v>7</v>
      </c>
      <c r="B56" s="7" t="s">
        <v>123</v>
      </c>
      <c r="C56" s="7"/>
      <c r="D56" s="7"/>
      <c r="E56" s="7" t="s">
        <v>43</v>
      </c>
      <c r="F56" s="12">
        <v>30</v>
      </c>
      <c r="G56" s="10">
        <v>320</v>
      </c>
      <c r="H56" s="10">
        <f t="shared" si="1"/>
        <v>9600</v>
      </c>
      <c r="I56" s="18" t="s">
        <v>122</v>
      </c>
    </row>
    <row r="57" s="2" customFormat="1" ht="28.3" customHeight="1" spans="1:9">
      <c r="A57" s="7">
        <v>8</v>
      </c>
      <c r="B57" s="7" t="s">
        <v>124</v>
      </c>
      <c r="C57" s="17" t="s">
        <v>125</v>
      </c>
      <c r="D57" s="7" t="s">
        <v>17</v>
      </c>
      <c r="E57" s="7" t="s">
        <v>43</v>
      </c>
      <c r="F57" s="12">
        <v>50</v>
      </c>
      <c r="G57" s="10">
        <v>205</v>
      </c>
      <c r="H57" s="10">
        <f t="shared" si="1"/>
        <v>10250</v>
      </c>
      <c r="I57" s="18" t="s">
        <v>126</v>
      </c>
    </row>
    <row r="58" s="2" customFormat="1" ht="28.3" customHeight="1" spans="1:9">
      <c r="A58" s="7">
        <v>9</v>
      </c>
      <c r="B58" s="7" t="s">
        <v>127</v>
      </c>
      <c r="C58" s="7" t="s">
        <v>128</v>
      </c>
      <c r="D58" s="7" t="s">
        <v>17</v>
      </c>
      <c r="E58" s="7" t="s">
        <v>129</v>
      </c>
      <c r="F58" s="12">
        <v>60</v>
      </c>
      <c r="G58" s="10">
        <v>350</v>
      </c>
      <c r="H58" s="10">
        <f t="shared" si="1"/>
        <v>21000</v>
      </c>
      <c r="I58" s="18" t="s">
        <v>122</v>
      </c>
    </row>
    <row r="59" s="2" customFormat="1" ht="28.3" customHeight="1" spans="1:9">
      <c r="A59" s="7" t="s">
        <v>130</v>
      </c>
      <c r="B59" s="7" t="s">
        <v>131</v>
      </c>
      <c r="C59" s="7"/>
      <c r="D59" s="7"/>
      <c r="E59" s="7"/>
      <c r="F59" s="7"/>
      <c r="G59" s="7"/>
      <c r="H59" s="7"/>
      <c r="I59" s="18" t="s">
        <v>132</v>
      </c>
    </row>
    <row r="60" s="2" customFormat="1" ht="28.3" customHeight="1" spans="1:9">
      <c r="A60" s="7">
        <v>1</v>
      </c>
      <c r="B60" s="7" t="s">
        <v>131</v>
      </c>
      <c r="C60" s="7" t="s">
        <v>133</v>
      </c>
      <c r="D60" s="7"/>
      <c r="E60" s="7" t="s">
        <v>50</v>
      </c>
      <c r="F60" s="12">
        <v>600</v>
      </c>
      <c r="G60" s="10">
        <v>40</v>
      </c>
      <c r="H60" s="10">
        <f>G60*F60</f>
        <v>24000</v>
      </c>
      <c r="I60" s="18" t="s">
        <v>134</v>
      </c>
    </row>
    <row r="61" s="2" customFormat="1" ht="28.3" customHeight="1" spans="1:9">
      <c r="A61" s="7" t="s">
        <v>135</v>
      </c>
      <c r="B61" s="7"/>
      <c r="C61" s="7"/>
      <c r="D61" s="7"/>
      <c r="E61" s="7"/>
      <c r="F61" s="7"/>
      <c r="G61" s="7"/>
      <c r="H61" s="7">
        <f>SUM(H5:H60)</f>
        <v>1501800</v>
      </c>
      <c r="I61" s="7"/>
    </row>
    <row r="62" s="2" customFormat="1" ht="28.3" customHeight="1" spans="1:9">
      <c r="A62" s="7" t="s">
        <v>136</v>
      </c>
      <c r="B62" s="7" t="s">
        <v>137</v>
      </c>
      <c r="C62" s="7"/>
      <c r="D62" s="7"/>
      <c r="E62" s="7"/>
      <c r="F62" s="7"/>
      <c r="G62" s="7"/>
      <c r="H62" s="7"/>
      <c r="I62" s="7"/>
    </row>
    <row r="63" s="2" customFormat="1" ht="28.3" customHeight="1" spans="1:9">
      <c r="A63" s="7">
        <v>1</v>
      </c>
      <c r="B63" s="14" t="s">
        <v>138</v>
      </c>
      <c r="C63" s="7"/>
      <c r="D63" s="7"/>
      <c r="E63" s="7" t="s">
        <v>139</v>
      </c>
      <c r="F63" s="10">
        <v>148</v>
      </c>
      <c r="G63" s="10">
        <v>156</v>
      </c>
      <c r="H63" s="10">
        <f>G63*F63</f>
        <v>23088</v>
      </c>
      <c r="I63" s="7" t="s">
        <v>140</v>
      </c>
    </row>
    <row r="64" s="2" customFormat="1" ht="28.3" customHeight="1" spans="1:9">
      <c r="A64" s="7">
        <v>2</v>
      </c>
      <c r="B64" s="14" t="s">
        <v>141</v>
      </c>
      <c r="C64" s="7"/>
      <c r="D64" s="7"/>
      <c r="E64" s="7" t="s">
        <v>142</v>
      </c>
      <c r="F64" s="10">
        <v>8</v>
      </c>
      <c r="G64" s="10">
        <v>600</v>
      </c>
      <c r="H64" s="10">
        <f>G64*F64</f>
        <v>4800</v>
      </c>
      <c r="I64" s="7"/>
    </row>
    <row r="65" s="2" customFormat="1" ht="28.3" customHeight="1" spans="1:9">
      <c r="A65" s="7">
        <v>3</v>
      </c>
      <c r="B65" s="14" t="s">
        <v>143</v>
      </c>
      <c r="C65" s="7"/>
      <c r="D65" s="7"/>
      <c r="E65" s="7" t="s">
        <v>142</v>
      </c>
      <c r="F65" s="10">
        <v>8</v>
      </c>
      <c r="G65" s="10">
        <v>1000</v>
      </c>
      <c r="H65" s="10">
        <f>G65*F65</f>
        <v>8000</v>
      </c>
      <c r="I65" s="7"/>
    </row>
    <row r="66" s="2" customFormat="1" ht="28.3" customHeight="1" spans="1:9">
      <c r="A66" s="7">
        <v>4</v>
      </c>
      <c r="B66" s="14" t="s">
        <v>144</v>
      </c>
      <c r="C66" s="7"/>
      <c r="D66" s="7"/>
      <c r="E66" s="7" t="s">
        <v>142</v>
      </c>
      <c r="F66" s="10">
        <v>8</v>
      </c>
      <c r="G66" s="10">
        <v>1100</v>
      </c>
      <c r="H66" s="10">
        <f>G66*F66</f>
        <v>8800</v>
      </c>
      <c r="I66" s="7"/>
    </row>
    <row r="67" s="2" customFormat="1" ht="28.3" customHeight="1" spans="1:9">
      <c r="A67" s="7">
        <v>5</v>
      </c>
      <c r="B67" s="7" t="s">
        <v>145</v>
      </c>
      <c r="C67" s="7"/>
      <c r="D67" s="7"/>
      <c r="E67" s="7" t="s">
        <v>142</v>
      </c>
      <c r="F67" s="10">
        <v>8</v>
      </c>
      <c r="G67" s="10">
        <v>860</v>
      </c>
      <c r="H67" s="10">
        <f>G67*F67</f>
        <v>6880</v>
      </c>
      <c r="I67" s="7"/>
    </row>
    <row r="68" s="2" customFormat="1" ht="28.3" customHeight="1" spans="1:9">
      <c r="A68" s="7" t="s">
        <v>146</v>
      </c>
      <c r="B68" s="7"/>
      <c r="C68" s="7"/>
      <c r="D68" s="7"/>
      <c r="E68" s="7"/>
      <c r="F68" s="7"/>
      <c r="G68" s="7"/>
      <c r="H68" s="7">
        <f>SUM(H63:H67)</f>
        <v>51568</v>
      </c>
      <c r="I68" s="7"/>
    </row>
    <row r="69" s="2" customFormat="1" ht="28.3" customHeight="1" spans="1:9">
      <c r="A69" s="7" t="s">
        <v>147</v>
      </c>
      <c r="B69" s="7" t="s">
        <v>148</v>
      </c>
      <c r="C69" s="7" t="s">
        <v>149</v>
      </c>
      <c r="D69" s="7"/>
      <c r="E69" s="7"/>
      <c r="F69" s="7"/>
      <c r="G69" s="7"/>
      <c r="H69" s="7">
        <f>H61+H68</f>
        <v>1553368</v>
      </c>
      <c r="I69" s="7"/>
    </row>
    <row r="70" s="2" customFormat="1" ht="28.3" customHeight="1" spans="1:9">
      <c r="A70" s="7" t="s">
        <v>150</v>
      </c>
      <c r="B70" s="7" t="s">
        <v>151</v>
      </c>
      <c r="C70" s="7"/>
      <c r="D70" s="7"/>
      <c r="E70" s="7"/>
      <c r="F70" s="7"/>
      <c r="G70" s="7"/>
      <c r="H70" s="7">
        <f>H69*2</f>
        <v>3106736</v>
      </c>
      <c r="I70" s="7"/>
    </row>
    <row r="71" spans="1:7">
      <c r="A71" s="4" t="s">
        <v>152</v>
      </c>
      <c r="C71" s="4"/>
      <c r="D71" s="4"/>
      <c r="E71" s="4"/>
      <c r="F71" s="4"/>
      <c r="G71" s="4"/>
    </row>
    <row r="73" ht="409" customHeight="1" spans="1:9">
      <c r="A73" s="20" t="s">
        <v>153</v>
      </c>
      <c r="B73" s="20"/>
      <c r="C73" s="20"/>
      <c r="D73" s="20"/>
      <c r="E73" s="20"/>
      <c r="F73" s="20"/>
      <c r="G73" s="20"/>
      <c r="H73" s="20"/>
      <c r="I73" s="20"/>
    </row>
    <row r="74" spans="1:9">
      <c r="A74" s="20"/>
      <c r="B74" s="20"/>
      <c r="C74" s="20"/>
      <c r="D74" s="20"/>
      <c r="E74" s="20"/>
      <c r="F74" s="20"/>
      <c r="G74" s="20"/>
      <c r="H74" s="20"/>
      <c r="I74" s="20"/>
    </row>
    <row r="75" spans="1:9">
      <c r="A75" s="20"/>
      <c r="B75" s="20"/>
      <c r="C75" s="20"/>
      <c r="D75" s="20"/>
      <c r="E75" s="20"/>
      <c r="F75" s="20"/>
      <c r="G75" s="20"/>
      <c r="H75" s="20"/>
      <c r="I75" s="20"/>
    </row>
    <row r="76" spans="1:9">
      <c r="A76" s="20"/>
      <c r="B76" s="20"/>
      <c r="C76" s="20"/>
      <c r="D76" s="20"/>
      <c r="E76" s="20"/>
      <c r="F76" s="20"/>
      <c r="G76" s="20"/>
      <c r="H76" s="20"/>
      <c r="I76" s="20"/>
    </row>
    <row r="77" spans="1:9">
      <c r="A77" s="20"/>
      <c r="B77" s="20"/>
      <c r="C77" s="20"/>
      <c r="D77" s="20"/>
      <c r="E77" s="20"/>
      <c r="F77" s="20"/>
      <c r="G77" s="20"/>
      <c r="H77" s="20"/>
      <c r="I77" s="20"/>
    </row>
    <row r="78" spans="1:9">
      <c r="A78" s="20"/>
      <c r="B78" s="20"/>
      <c r="C78" s="20"/>
      <c r="D78" s="20"/>
      <c r="E78" s="20"/>
      <c r="F78" s="20"/>
      <c r="G78" s="20"/>
      <c r="H78" s="20"/>
      <c r="I78" s="20"/>
    </row>
    <row r="79" spans="1:9">
      <c r="A79" s="20"/>
      <c r="B79" s="20"/>
      <c r="C79" s="20"/>
      <c r="D79" s="20"/>
      <c r="E79" s="20"/>
      <c r="F79" s="20"/>
      <c r="G79" s="20"/>
      <c r="H79" s="20"/>
      <c r="I79" s="20"/>
    </row>
  </sheetData>
  <mergeCells count="10">
    <mergeCell ref="A1:I1"/>
    <mergeCell ref="A61:B61"/>
    <mergeCell ref="A68:B68"/>
    <mergeCell ref="C69:G69"/>
    <mergeCell ref="C70:G70"/>
    <mergeCell ref="A71:G71"/>
    <mergeCell ref="I17:I19"/>
    <mergeCell ref="I35:I40"/>
    <mergeCell ref="I42:I47"/>
    <mergeCell ref="A73:I79"/>
  </mergeCells>
  <pageMargins left="0.751388888888889" right="0.751388888888889" top="1" bottom="1" header="0.5" footer="0.5"/>
  <pageSetup paperSize="9" scale="6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郑</cp:lastModifiedBy>
  <dcterms:created xsi:type="dcterms:W3CDTF">2023-02-26T02:39:00Z</dcterms:created>
  <dcterms:modified xsi:type="dcterms:W3CDTF">2025-08-30T00:33:37Z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A5D90175B3DC4D0BB972551A06B3C1D8_13</vt:lpwstr>
  </property>
</Properties>
</file>