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1805" firstSheet="2" activeTab="2"/>
  </bookViews>
  <sheets>
    <sheet name="建筑东路 " sheetId="3" state="hidden" r:id="rId1"/>
    <sheet name="盛新大桥运河西北匝道箱涵" sheetId="2" state="hidden" r:id="rId2"/>
    <sheet name="学前西路（湖滨路—解放南路）   " sheetId="8" r:id="rId3"/>
    <sheet name="建筑东路（红星路—运河西路）  " sheetId="7" r:id="rId4"/>
    <sheet name="建筑路（湖滨路-红星路）  " sheetId="9" r:id="rId5"/>
  </sheets>
  <externalReferences>
    <externalReference r:id="rId6"/>
  </externalReferences>
  <definedNames>
    <definedName name="_xlnm.Print_Titles" localSheetId="0">'建筑东路 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<sst xmlns="http://schemas.openxmlformats.org/spreadsheetml/2006/main" count="240" uniqueCount="151">
  <si>
    <t>建筑东路（红星路—运河西路）设施量清单</t>
  </si>
  <si>
    <t>序号</t>
  </si>
  <si>
    <t>项目名称</t>
  </si>
  <si>
    <t>项目特征描述</t>
  </si>
  <si>
    <t>单位</t>
  </si>
  <si>
    <t>数量</t>
  </si>
  <si>
    <t>备注</t>
  </si>
  <si>
    <t>沥青混凝土路面</t>
  </si>
  <si>
    <t>沥青厚度12cm，结构层：4cmSMA+8cmAC-25C</t>
  </si>
  <si>
    <r>
      <rPr>
        <sz val="9"/>
        <rFont val="Times New Roman"/>
        <charset val="134"/>
      </rPr>
      <t>m</t>
    </r>
    <r>
      <rPr>
        <vertAlign val="superscript"/>
        <sz val="9"/>
        <rFont val="Times New Roman"/>
        <charset val="134"/>
      </rPr>
      <t>2</t>
    </r>
  </si>
  <si>
    <t>人行道道板砖</t>
  </si>
  <si>
    <t>材质：25*12.5*5cm预制道板</t>
  </si>
  <si>
    <t>人行道锁边平石</t>
  </si>
  <si>
    <t>材质：75*20*12.5cm预制混凝土平石</t>
  </si>
  <si>
    <t>米</t>
  </si>
  <si>
    <t>混凝土侧石</t>
  </si>
  <si>
    <t>材质：75*32.5*12.5cm预制混凝土侧石</t>
  </si>
  <si>
    <t>混凝土平石</t>
  </si>
  <si>
    <t>材质：75*35*12.5cm预制混凝土平石</t>
  </si>
  <si>
    <t>大型雨水管(1000≤D＜1500)</t>
  </si>
  <si>
    <t>钢筋混凝土承插管</t>
  </si>
  <si>
    <t>中型雨水管(600≤D＜1000)</t>
  </si>
  <si>
    <t>小型雨水管(D＜600)</t>
  </si>
  <si>
    <t>钢筋混凝土承插管、PVC</t>
  </si>
  <si>
    <t>检查井</t>
  </si>
  <si>
    <t>铸铁井盖</t>
  </si>
  <si>
    <t>座</t>
  </si>
  <si>
    <t>收水井</t>
  </si>
  <si>
    <t>450*750以下</t>
  </si>
  <si>
    <t>管道出水口</t>
  </si>
  <si>
    <t>一字式出水口</t>
  </si>
  <si>
    <t>出水口标牌</t>
  </si>
  <si>
    <t>30*50镀锌铝板</t>
  </si>
  <si>
    <t>块</t>
  </si>
  <si>
    <t>管道检测</t>
  </si>
  <si>
    <t>雨水管道；
CCTV管道检测</t>
  </si>
  <si>
    <t>路名牌</t>
  </si>
  <si>
    <t>管养标识牌</t>
  </si>
  <si>
    <t>材料品种：2mm厚1800*1000铝合金板，板面采用蓝底白字，二级反光膜；设置两根78镀锌钢管立杆（含混凝土基础），高2.5m</t>
  </si>
  <si>
    <t>道路日常巡查</t>
  </si>
  <si>
    <t>道路一日一巡</t>
  </si>
  <si>
    <t>道路常规检测</t>
  </si>
  <si>
    <t>检测内容：路面平整度、病害与缺陷等，检测频率：每年一次</t>
  </si>
  <si>
    <t>道路结构检测</t>
  </si>
  <si>
    <t>检测内容：沥青路面平整度、破损状况、结构强度、抗滑能力，检测频率：每3年一次</t>
  </si>
  <si>
    <t>桥梁</t>
  </si>
  <si>
    <t>盛新大桥运河西北匝道箱涵</t>
  </si>
  <si>
    <t>工程名称：盛新大桥运河西北匝道箱涵</t>
  </si>
  <si>
    <t>项目编码</t>
  </si>
  <si>
    <t>计量
单位</t>
  </si>
  <si>
    <t>工程量</t>
  </si>
  <si>
    <t>金额（元）</t>
  </si>
  <si>
    <t>综合单价</t>
  </si>
  <si>
    <t>合价</t>
  </si>
  <si>
    <t>其中</t>
  </si>
  <si>
    <t>暂估价</t>
  </si>
  <si>
    <t>一、日常巡视</t>
  </si>
  <si>
    <t/>
  </si>
  <si>
    <t>1</t>
  </si>
  <si>
    <t>04B001</t>
  </si>
  <si>
    <t>日常巡视</t>
  </si>
  <si>
    <t>1、按《城市桥梁养护技术标准》CJJ99-2017标准，每日巡查一次；
2、按《江苏省市政养护维修定额2013修订版》桥梁经常性检查中单位为“桥次”</t>
  </si>
  <si>
    <t>桥次</t>
  </si>
  <si>
    <t>分部小计</t>
  </si>
  <si>
    <t>二、常规定期检测</t>
  </si>
  <si>
    <t>2</t>
  </si>
  <si>
    <t>04B002</t>
  </si>
  <si>
    <t>常规定期检测</t>
  </si>
  <si>
    <t>1、《城市桥梁养护技术标准》CJJ99-2017标准，每年检测一次</t>
  </si>
  <si>
    <t>100㎡</t>
  </si>
  <si>
    <t>三、基本养护</t>
  </si>
  <si>
    <t>04B005</t>
  </si>
  <si>
    <t>栏杆涂装</t>
  </si>
  <si>
    <t>1、栏杆总长11.8m，每延米按2m2计；
2、每五年栏杆涂装整体出新一次；
3、工作内容：安全围护；栏杆打磨、除锈；浮灰清理；冷喷锌油漆涂装。</t>
  </si>
  <si>
    <t>㎡</t>
  </si>
  <si>
    <t>04B006</t>
  </si>
  <si>
    <t>标志牌、限载牌保洁、维修</t>
  </si>
  <si>
    <r>
      <rPr>
        <sz val="10"/>
        <color indexed="8"/>
        <rFont val="宋体"/>
        <charset val="134"/>
      </rPr>
      <t>1、标志牌、限载牌4个，标牌保洁每季度一次，共保洁</t>
    </r>
    <r>
      <rPr>
        <sz val="10"/>
        <color indexed="8"/>
        <rFont val="宋体"/>
        <charset val="134"/>
      </rPr>
      <t>16块</t>
    </r>
    <r>
      <rPr>
        <sz val="10"/>
        <color indexed="8"/>
        <rFont val="宋体"/>
        <charset val="134"/>
      </rPr>
      <t>。</t>
    </r>
  </si>
  <si>
    <t>个</t>
  </si>
  <si>
    <t>04B007</t>
  </si>
  <si>
    <t>栏杆保洁</t>
  </si>
  <si>
    <t>1、总长11.8m，每半年保洁一次。</t>
  </si>
  <si>
    <t>m</t>
  </si>
  <si>
    <t>04B008</t>
  </si>
  <si>
    <t>梁端缝隙清理</t>
  </si>
  <si>
    <t>1、一年清理2次，4个工人一个班组，需2天，总计需16工日。</t>
  </si>
  <si>
    <t>条</t>
  </si>
  <si>
    <t>04B010</t>
  </si>
  <si>
    <t>桥面杂草清理</t>
  </si>
  <si>
    <t>1、一年清理4次，2个工人一个班组，每清理一次需0.5天，总计需4工日，小型卡车2台班。</t>
  </si>
  <si>
    <t>项</t>
  </si>
  <si>
    <t>四、病害养护</t>
  </si>
  <si>
    <t>04B011</t>
  </si>
  <si>
    <t>桥面铺装混凝土维修</t>
  </si>
  <si>
    <t>1、桥面铺装混凝土面层维修，采用高强快硬混凝土，平均厚度10cm。
2、工程量按照公司3年维修经验值测算总计混凝土面层维修4m2。</t>
  </si>
  <si>
    <t>m2</t>
  </si>
  <si>
    <t>4</t>
  </si>
  <si>
    <t>04B013</t>
  </si>
  <si>
    <t>栏杆维修</t>
  </si>
  <si>
    <t>1、对缺损的栏杆进行维修，样式与原有栏杆一致
2、工程量按照公司3年维修经验值测算总计栏杆维修3m</t>
  </si>
  <si>
    <t>3</t>
  </si>
  <si>
    <t>04B015</t>
  </si>
  <si>
    <t>混凝土缺陷维修</t>
  </si>
  <si>
    <t>1、桥梁混凝土结构缺陷维修，主要工作内容为凿除破损混凝土、钢筋除锈、聚合物砂浆修复，平均厚度3cm。
2、工程量按照公司3年维修经验值测算总计混凝土缺陷修复3m2。</t>
  </si>
  <si>
    <t>04B017</t>
  </si>
  <si>
    <t>混凝土结构维修支架平台</t>
  </si>
  <si>
    <t>1、结构维修平台采用桥检车，工程量按照公司3年维修经验值测算需桥检车1个台班。</t>
  </si>
  <si>
    <t>04B020</t>
  </si>
  <si>
    <t>桥下垃圾、易燃物清理</t>
  </si>
  <si>
    <t>1、工程量按照公司3年维修经验值测算，每年清理垃圾1车（4立方米），包括建筑垃圾处置费。</t>
  </si>
  <si>
    <t>m³</t>
  </si>
  <si>
    <t>04B021</t>
  </si>
  <si>
    <t>省、市桥梁信息系统应用管理</t>
  </si>
  <si>
    <t>1、配备数据录入人员6名。
2、桥梁各类统计、汇总（桥龄、伸缩缝、栏杆、人行道、防抛网、装饰板、人行天桥、钢结构桥梁、拱桥、能用桥检车桥梁、广告牌统计、涂装及锈蚀面积、需借助设备设施检测桥梁、无法检测桥梁、伸缩缝情况统计等）。
3、每日巡视报表。
4、当月桥下占用情况调查汇总表；当月桥区施工情况调查汇总表；月度桥梁限载牌设置情况表；每周桥下占用围挡情况台账
5、每月常检桥梁病害汇总。
6、当月产值报表及下月计划、季度桥梁养护执行报告相关资料、全年桥梁BCI、BSI汇总。
7、每年结构检测病害分类统计。
8、桥梁投诉回复记录整理归档。
9、各种有关桥梁的情况说明、PPT。
10、各类养护方案编制。</t>
  </si>
  <si>
    <t>投诉值班</t>
  </si>
  <si>
    <t>投诉应急处置(110平台、12345平台、数字城管、12319平台)，每日配备轮班人员白天和夜里值班。</t>
  </si>
  <si>
    <t>2.1学前西路（湖滨路—解放南路）设施量</t>
  </si>
  <si>
    <t>设施类别</t>
  </si>
  <si>
    <t>工作内容</t>
  </si>
  <si>
    <r>
      <rPr>
        <sz val="12"/>
        <rFont val="宋体"/>
        <charset val="134"/>
      </rPr>
      <t>沥青路面1</t>
    </r>
    <r>
      <rPr>
        <sz val="12"/>
        <rFont val="宋体"/>
        <charset val="134"/>
      </rPr>
      <t>2cm</t>
    </r>
  </si>
  <si>
    <r>
      <rPr>
        <sz val="12"/>
        <rFont val="宋体"/>
        <charset val="134"/>
      </rPr>
      <t>m</t>
    </r>
    <r>
      <rPr>
        <vertAlign val="superscript"/>
        <sz val="12"/>
        <rFont val="宋体"/>
        <charset val="134"/>
      </rPr>
      <t>2</t>
    </r>
  </si>
  <si>
    <t>沥青路面养护</t>
  </si>
  <si>
    <t>快车道</t>
  </si>
  <si>
    <r>
      <rPr>
        <sz val="12"/>
        <rFont val="宋体"/>
        <charset val="134"/>
      </rPr>
      <t>沥青路面1</t>
    </r>
    <r>
      <rPr>
        <sz val="12"/>
        <rFont val="宋体"/>
        <charset val="134"/>
      </rPr>
      <t>0cm</t>
    </r>
  </si>
  <si>
    <t>辅道、开源大桥运河西路北匝道、开源大桥运河西路南匝道</t>
  </si>
  <si>
    <r>
      <rPr>
        <sz val="12"/>
        <rFont val="宋体"/>
        <charset val="134"/>
      </rPr>
      <t>沥青路面8</t>
    </r>
    <r>
      <rPr>
        <sz val="12"/>
        <rFont val="宋体"/>
        <charset val="134"/>
      </rPr>
      <t>.5</t>
    </r>
    <r>
      <rPr>
        <sz val="12"/>
        <rFont val="宋体"/>
        <charset val="134"/>
      </rPr>
      <t>cm</t>
    </r>
  </si>
  <si>
    <t>慢车道</t>
  </si>
  <si>
    <t>水泥人行道</t>
  </si>
  <si>
    <t>（侧平石、人行道板、筑边平石）养护</t>
  </si>
  <si>
    <r>
      <rPr>
        <sz val="12"/>
        <rFont val="宋体"/>
        <charset val="134"/>
      </rPr>
      <t>2</t>
    </r>
    <r>
      <rPr>
        <sz val="12"/>
        <rFont val="宋体"/>
        <charset val="134"/>
      </rPr>
      <t>5*12.5*6cm砼砖</t>
    </r>
  </si>
  <si>
    <t>路名牌及立杆养护；两年一次防腐处理</t>
  </si>
  <si>
    <t>挡墙</t>
  </si>
  <si>
    <t>挡墙及附属设施养护</t>
  </si>
  <si>
    <t>辅道挡墙、茂新桥挡墙、西水关桥挡墙</t>
  </si>
  <si>
    <t>钢筋混凝土桥梁</t>
  </si>
  <si>
    <t>桥梁及其附属设施养护</t>
  </si>
  <si>
    <t>茂新桥（中桥）、西水关桥（中桥）</t>
  </si>
  <si>
    <t>路名牌清洗</t>
  </si>
  <si>
    <t>每月清洗一次</t>
  </si>
  <si>
    <t>2.2建筑东路（红星路—运河西路）设施量清单</t>
  </si>
  <si>
    <t>沥青混凝土12cm</t>
  </si>
  <si>
    <t>沥青混凝土路面养护</t>
  </si>
  <si>
    <t>普通沥青</t>
  </si>
  <si>
    <t>人行道</t>
  </si>
  <si>
    <t>侧平石、人行道板、筑边平石养护</t>
  </si>
  <si>
    <t>25*12.5*5cm预制道板</t>
  </si>
  <si>
    <t>透水混凝土</t>
  </si>
  <si>
    <t>每月清洗1次</t>
  </si>
  <si>
    <t>2.3建筑路（湖滨路-红星路）设施量清单</t>
  </si>
  <si>
    <t>尺马渚桥（中桥）</t>
  </si>
  <si>
    <t>标路名牌、限载牌清洗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</si>
</sst>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\-0.00;"/>
    <numFmt numFmtId="177" formatCode="0_ "/>
  </numFmts>
  <fonts count="46">
    <font>
      <sz val="12"/>
      <name val="宋体"/>
      <charset val="134"/>
    </font>
    <font>
      <sz val="9"/>
      <name val="宋体"/>
      <charset val="134"/>
    </font>
    <font>
      <b/>
      <sz val="16"/>
      <name val="宋体"/>
      <charset val="134"/>
    </font>
    <font>
      <b/>
      <sz val="11"/>
      <name val="宋体"/>
      <charset val="134"/>
    </font>
    <font>
      <b/>
      <sz val="9"/>
      <name val="宋体"/>
      <charset val="134"/>
    </font>
    <font>
      <sz val="9"/>
      <name val="Times New Roman"/>
      <charset val="134"/>
    </font>
    <font>
      <b/>
      <sz val="10"/>
      <name val="宋体"/>
      <charset val="134"/>
    </font>
    <font>
      <b/>
      <sz val="12"/>
      <name val="宋体"/>
      <charset val="134"/>
    </font>
    <font>
      <sz val="12"/>
      <color theme="1"/>
      <name val="宋体"/>
      <charset val="134"/>
    </font>
    <font>
      <sz val="11"/>
      <name val="宋体"/>
      <charset val="134"/>
    </font>
    <font>
      <sz val="12"/>
      <color rgb="FFFF0000"/>
      <name val="宋体"/>
      <charset val="134"/>
    </font>
    <font>
      <sz val="11"/>
      <color theme="1"/>
      <name val="宋体"/>
      <charset val="134"/>
      <scheme val="minor"/>
    </font>
    <font>
      <sz val="14"/>
      <color indexed="8"/>
      <name val="黑体"/>
      <charset val="134"/>
    </font>
    <font>
      <sz val="10"/>
      <color indexed="8"/>
      <name val="黑体"/>
      <charset val="134"/>
    </font>
    <font>
      <b/>
      <sz val="10"/>
      <name val="黑体"/>
      <charset val="134"/>
    </font>
    <font>
      <sz val="10"/>
      <color indexed="8"/>
      <name val="宋体"/>
      <charset val="134"/>
    </font>
    <font>
      <sz val="11"/>
      <color rgb="FF000000"/>
      <name val="宋体"/>
      <charset val="134"/>
    </font>
    <font>
      <b/>
      <sz val="10"/>
      <color indexed="8"/>
      <name val="宋体"/>
      <charset val="134"/>
    </font>
    <font>
      <sz val="11"/>
      <color theme="1"/>
      <name val="宋体"/>
      <charset val="134"/>
    </font>
    <font>
      <sz val="10"/>
      <color rgb="FFFF0000"/>
      <name val="宋体"/>
      <charset val="134"/>
    </font>
    <font>
      <sz val="10"/>
      <name val="宋体"/>
      <charset val="134"/>
    </font>
    <font>
      <sz val="9"/>
      <color rgb="FFFF0000"/>
      <name val="宋体"/>
      <charset val="134"/>
    </font>
    <font>
      <sz val="12"/>
      <color indexed="10"/>
      <name val="宋体"/>
      <charset val="134"/>
    </font>
    <font>
      <sz val="9"/>
      <color indexed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"/>
    </font>
    <font>
      <vertAlign val="superscript"/>
      <sz val="9"/>
      <name val="Times New Roman"/>
      <charset val="134"/>
    </font>
    <font>
      <vertAlign val="superscript"/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1" fillId="3" borderId="13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4" borderId="16" applyNumberFormat="0" applyAlignment="0" applyProtection="0">
      <alignment vertical="center"/>
    </xf>
    <xf numFmtId="0" fontId="33" fillId="5" borderId="17" applyNumberFormat="0" applyAlignment="0" applyProtection="0">
      <alignment vertical="center"/>
    </xf>
    <xf numFmtId="0" fontId="34" fillId="5" borderId="16" applyNumberFormat="0" applyAlignment="0" applyProtection="0">
      <alignment vertical="center"/>
    </xf>
    <xf numFmtId="0" fontId="35" fillId="6" borderId="18" applyNumberFormat="0" applyAlignment="0" applyProtection="0">
      <alignment vertical="center"/>
    </xf>
    <xf numFmtId="0" fontId="36" fillId="0" borderId="19" applyNumberFormat="0" applyFill="0" applyAlignment="0" applyProtection="0">
      <alignment vertical="center"/>
    </xf>
    <xf numFmtId="0" fontId="37" fillId="0" borderId="20" applyNumberFormat="0" applyFill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43" fillId="0" borderId="0"/>
    <xf numFmtId="0" fontId="11" fillId="0" borderId="0">
      <alignment vertical="center"/>
    </xf>
  </cellStyleXfs>
  <cellXfs count="58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0" fillId="0" borderId="0" xfId="0" applyAlignment="1"/>
    <xf numFmtId="0" fontId="0" fillId="0" borderId="0" xfId="0" applyAlignment="1">
      <alignment shrinkToFit="1"/>
    </xf>
    <xf numFmtId="0" fontId="0" fillId="0" borderId="0" xfId="0" applyAlignment="1">
      <alignment wrapText="1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 shrinkToFit="1"/>
    </xf>
    <xf numFmtId="0" fontId="9" fillId="2" borderId="1" xfId="0" applyFont="1" applyFill="1" applyBorder="1" applyAlignment="1">
      <alignment horizontal="center" vertical="center" wrapText="1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12" fillId="0" borderId="3" xfId="49" applyFont="1" applyBorder="1" applyAlignment="1">
      <alignment horizontal="left" vertical="center" wrapText="1" readingOrder="1"/>
    </xf>
    <xf numFmtId="0" fontId="13" fillId="0" borderId="3" xfId="49" applyFont="1" applyBorder="1" applyAlignment="1">
      <alignment horizontal="left" vertical="center" wrapText="1" readingOrder="1"/>
    </xf>
    <xf numFmtId="0" fontId="13" fillId="0" borderId="3" xfId="49" applyFont="1" applyBorder="1" applyAlignment="1">
      <alignment horizontal="right" vertical="center" wrapText="1" readingOrder="1"/>
    </xf>
    <xf numFmtId="0" fontId="14" fillId="0" borderId="4" xfId="49" applyFont="1" applyBorder="1" applyAlignment="1">
      <alignment horizontal="center" vertical="center" wrapText="1" readingOrder="1"/>
    </xf>
    <xf numFmtId="0" fontId="14" fillId="0" borderId="5" xfId="49" applyFont="1" applyBorder="1" applyAlignment="1">
      <alignment horizontal="center" vertical="center" wrapText="1" readingOrder="1"/>
    </xf>
    <xf numFmtId="0" fontId="14" fillId="0" borderId="6" xfId="49" applyFont="1" applyBorder="1" applyAlignment="1">
      <alignment horizontal="center" vertical="center" readingOrder="1"/>
    </xf>
    <xf numFmtId="0" fontId="14" fillId="0" borderId="7" xfId="49" applyFont="1" applyBorder="1" applyAlignment="1">
      <alignment horizontal="center" vertical="center" wrapText="1" readingOrder="1"/>
    </xf>
    <xf numFmtId="0" fontId="14" fillId="0" borderId="8" xfId="49" applyFont="1" applyBorder="1" applyAlignment="1">
      <alignment horizontal="center" vertical="center" readingOrder="1"/>
    </xf>
    <xf numFmtId="0" fontId="15" fillId="0" borderId="9" xfId="49" applyFont="1" applyBorder="1" applyAlignment="1">
      <alignment horizontal="center" vertical="center" wrapText="1" readingOrder="1"/>
    </xf>
    <xf numFmtId="0" fontId="15" fillId="0" borderId="7" xfId="49" applyFont="1" applyBorder="1" applyAlignment="1">
      <alignment horizontal="center" vertical="center" wrapText="1" readingOrder="1"/>
    </xf>
    <xf numFmtId="0" fontId="6" fillId="0" borderId="7" xfId="49" applyFont="1" applyBorder="1" applyAlignment="1">
      <alignment horizontal="center" vertical="center" wrapText="1" readingOrder="1"/>
    </xf>
    <xf numFmtId="0" fontId="15" fillId="0" borderId="7" xfId="49" applyFont="1" applyBorder="1" applyAlignment="1">
      <alignment horizontal="right" vertical="center" wrapText="1" readingOrder="1"/>
    </xf>
    <xf numFmtId="176" fontId="15" fillId="0" borderId="7" xfId="49" applyNumberFormat="1" applyFont="1" applyBorder="1" applyAlignment="1">
      <alignment horizontal="right" vertical="center" wrapText="1" readingOrder="1"/>
    </xf>
    <xf numFmtId="176" fontId="15" fillId="0" borderId="8" xfId="49" applyNumberFormat="1" applyFont="1" applyBorder="1" applyAlignment="1">
      <alignment horizontal="right" vertical="center" wrapText="1" readingOrder="1"/>
    </xf>
    <xf numFmtId="0" fontId="15" fillId="0" borderId="7" xfId="49" applyFont="1" applyBorder="1" applyAlignment="1">
      <alignment horizontal="left" vertical="center" wrapText="1" readingOrder="1"/>
    </xf>
    <xf numFmtId="0" fontId="16" fillId="0" borderId="10" xfId="50" applyFont="1" applyBorder="1" applyAlignment="1">
      <alignment horizontal="center" vertical="center" wrapText="1"/>
    </xf>
    <xf numFmtId="177" fontId="9" fillId="0" borderId="10" xfId="50" applyNumberFormat="1" applyFont="1" applyBorder="1" applyAlignment="1">
      <alignment horizontal="center" vertical="center" wrapText="1"/>
    </xf>
    <xf numFmtId="0" fontId="17" fillId="0" borderId="7" xfId="49" applyFont="1" applyBorder="1" applyAlignment="1">
      <alignment horizontal="center" vertical="center" wrapText="1" readingOrder="1"/>
    </xf>
    <xf numFmtId="0" fontId="18" fillId="0" borderId="1" xfId="50" applyFont="1" applyBorder="1" applyAlignment="1">
      <alignment horizontal="center" vertical="center" wrapText="1"/>
    </xf>
    <xf numFmtId="0" fontId="15" fillId="0" borderId="11" xfId="49" applyFont="1" applyBorder="1" applyAlignment="1">
      <alignment horizontal="center" vertical="center" wrapText="1" readingOrder="1"/>
    </xf>
    <xf numFmtId="0" fontId="15" fillId="0" borderId="12" xfId="49" applyFont="1" applyBorder="1" applyAlignment="1">
      <alignment horizontal="center" vertical="center" wrapText="1" readingOrder="1"/>
    </xf>
    <xf numFmtId="0" fontId="19" fillId="0" borderId="7" xfId="49" applyFont="1" applyBorder="1" applyAlignment="1">
      <alignment horizontal="left" vertical="center" wrapText="1" readingOrder="1"/>
    </xf>
    <xf numFmtId="0" fontId="20" fillId="0" borderId="7" xfId="49" applyFont="1" applyBorder="1" applyAlignment="1">
      <alignment horizontal="left" vertical="center" wrapText="1" readingOrder="1"/>
    </xf>
    <xf numFmtId="0" fontId="21" fillId="0" borderId="0" xfId="0" applyFont="1" applyAlignment="1">
      <alignment vertical="center" wrapText="1"/>
    </xf>
    <xf numFmtId="0" fontId="22" fillId="0" borderId="0" xfId="0" applyFont="1" applyAlignment="1">
      <alignment vertical="center" wrapText="1"/>
    </xf>
    <xf numFmtId="177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21" fillId="0" borderId="1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1" fillId="0" borderId="1" xfId="0" applyFont="1" applyBorder="1" applyAlignment="1">
      <alignment vertical="center" wrapText="1"/>
    </xf>
    <xf numFmtId="0" fontId="23" fillId="0" borderId="0" xfId="0" applyFont="1" applyAlignment="1">
      <alignment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9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35774;&#26045;&#37327;&#32479;&#35745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管道设施统计表"/>
      <sheetName val="管道设施核查表（实施版）"/>
      <sheetName val="运河东路11标"/>
      <sheetName val="运河东路12标"/>
      <sheetName val="汇总表"/>
    </sheetNames>
    <sheetDataSet>
      <sheetData sheetId="0" refreshError="1"/>
      <sheetData sheetId="1" refreshError="1">
        <row r="20">
          <cell r="D20">
            <v>1432.5</v>
          </cell>
          <cell r="E20">
            <v>750.7</v>
          </cell>
          <cell r="F20">
            <v>9</v>
          </cell>
        </row>
        <row r="20">
          <cell r="H20">
            <v>51</v>
          </cell>
        </row>
        <row r="20">
          <cell r="K20">
            <v>69</v>
          </cell>
          <cell r="L20">
            <v>2</v>
          </cell>
        </row>
      </sheetData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52"/>
  </sheetPr>
  <dimension ref="A1:IL47"/>
  <sheetViews>
    <sheetView workbookViewId="0">
      <selection activeCell="A1" sqref="A1:E1"/>
    </sheetView>
  </sheetViews>
  <sheetFormatPr defaultColWidth="9" defaultRowHeight="14.25"/>
  <cols>
    <col min="1" max="1" width="5.125" style="3" customWidth="1"/>
    <col min="2" max="2" width="15.375" style="1" customWidth="1"/>
    <col min="3" max="3" width="30.625" style="1" customWidth="1"/>
    <col min="4" max="4" width="6.69166666666667" style="1" customWidth="1"/>
    <col min="5" max="5" width="8.875" style="51" customWidth="1"/>
    <col min="6" max="16384" width="9" style="1"/>
  </cols>
  <sheetData>
    <row r="1" ht="50" customHeight="1" spans="1:246">
      <c r="A1" s="4" t="s">
        <v>0</v>
      </c>
      <c r="B1" s="4"/>
      <c r="C1" s="4"/>
      <c r="D1" s="4"/>
      <c r="E1" s="4"/>
    </row>
    <row r="2" s="2" customFormat="1" ht="35" customHeight="1" spans="1:24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7"/>
    </row>
    <row r="3" s="2" customFormat="1" ht="35" customHeight="1" spans="1:246">
      <c r="A3" s="8">
        <v>1</v>
      </c>
      <c r="B3" s="9" t="s">
        <v>7</v>
      </c>
      <c r="C3" s="9" t="s">
        <v>8</v>
      </c>
      <c r="D3" s="10" t="s">
        <v>9</v>
      </c>
      <c r="E3" s="52">
        <v>15529.5</v>
      </c>
      <c r="F3" s="53"/>
    </row>
    <row r="4" s="2" customFormat="1" ht="35" customHeight="1" spans="1:246">
      <c r="A4" s="8">
        <v>2</v>
      </c>
      <c r="B4" s="9" t="s">
        <v>10</v>
      </c>
      <c r="C4" s="9" t="s">
        <v>11</v>
      </c>
      <c r="D4" s="10" t="s">
        <v>9</v>
      </c>
      <c r="E4" s="52">
        <v>3107.5</v>
      </c>
      <c r="F4" s="53"/>
    </row>
    <row r="5" s="2" customFormat="1" ht="35" customHeight="1" spans="1:246">
      <c r="A5" s="8">
        <v>3</v>
      </c>
      <c r="B5" s="9" t="s">
        <v>12</v>
      </c>
      <c r="C5" s="9" t="s">
        <v>13</v>
      </c>
      <c r="D5" s="8" t="s">
        <v>14</v>
      </c>
      <c r="E5" s="52">
        <v>955</v>
      </c>
      <c r="F5" s="53"/>
    </row>
    <row r="6" s="2" customFormat="1" ht="35" customHeight="1" spans="1:246">
      <c r="A6" s="8">
        <v>4</v>
      </c>
      <c r="B6" s="9" t="s">
        <v>15</v>
      </c>
      <c r="C6" s="9" t="s">
        <v>16</v>
      </c>
      <c r="D6" s="8" t="s">
        <v>14</v>
      </c>
      <c r="E6" s="52">
        <v>921</v>
      </c>
      <c r="F6" s="53"/>
    </row>
    <row r="7" s="2" customFormat="1" ht="35" customHeight="1" spans="1:246">
      <c r="A7" s="8">
        <v>5</v>
      </c>
      <c r="B7" s="8" t="s">
        <v>17</v>
      </c>
      <c r="C7" s="9" t="s">
        <v>18</v>
      </c>
      <c r="D7" s="8" t="s">
        <v>14</v>
      </c>
      <c r="E7" s="52">
        <v>948</v>
      </c>
      <c r="F7" s="53"/>
    </row>
    <row r="8" s="50" customFormat="1" ht="35" customHeight="1" spans="1:246">
      <c r="A8" s="8">
        <v>6</v>
      </c>
      <c r="B8" s="8" t="s">
        <v>19</v>
      </c>
      <c r="C8" s="8" t="s">
        <v>20</v>
      </c>
      <c r="D8" s="8" t="s">
        <v>14</v>
      </c>
      <c r="E8" s="52">
        <f>'[1]管道设施核查表（实施版）'!$F$20</f>
        <v>9</v>
      </c>
      <c r="F8" s="54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  <c r="X8" s="55"/>
      <c r="Y8" s="55"/>
      <c r="Z8" s="55"/>
      <c r="AA8" s="55"/>
      <c r="AB8" s="55"/>
      <c r="AC8" s="55"/>
      <c r="AD8" s="55"/>
      <c r="AE8" s="55"/>
      <c r="AF8" s="55"/>
      <c r="AG8" s="55"/>
      <c r="AH8" s="55"/>
      <c r="AI8" s="55"/>
      <c r="AJ8" s="55"/>
      <c r="AK8" s="55"/>
      <c r="AL8" s="55"/>
      <c r="AM8" s="55"/>
      <c r="AN8" s="55"/>
      <c r="AO8" s="55"/>
      <c r="AP8" s="55"/>
      <c r="AQ8" s="55"/>
      <c r="AR8" s="55"/>
      <c r="AS8" s="55"/>
      <c r="AT8" s="55"/>
      <c r="AU8" s="55"/>
      <c r="AV8" s="55"/>
      <c r="AW8" s="55"/>
      <c r="AX8" s="55"/>
      <c r="AY8" s="55"/>
      <c r="AZ8" s="55"/>
      <c r="BA8" s="55"/>
      <c r="BB8" s="55"/>
      <c r="BC8" s="55"/>
      <c r="BD8" s="55"/>
      <c r="BE8" s="55"/>
      <c r="BF8" s="55"/>
      <c r="BG8" s="55"/>
      <c r="BH8" s="55"/>
      <c r="BI8" s="55"/>
      <c r="BJ8" s="55"/>
      <c r="BK8" s="55"/>
      <c r="BL8" s="55"/>
      <c r="BM8" s="55"/>
      <c r="BN8" s="55"/>
      <c r="BO8" s="55"/>
      <c r="BP8" s="55"/>
      <c r="BQ8" s="55"/>
      <c r="BR8" s="55"/>
      <c r="BS8" s="55"/>
      <c r="BT8" s="55"/>
      <c r="BU8" s="55"/>
      <c r="BV8" s="55"/>
      <c r="BW8" s="55"/>
      <c r="BX8" s="55"/>
      <c r="BY8" s="55"/>
      <c r="BZ8" s="55"/>
      <c r="CA8" s="55"/>
      <c r="CB8" s="55"/>
      <c r="CC8" s="55"/>
      <c r="CD8" s="55"/>
      <c r="CE8" s="55"/>
      <c r="CF8" s="55"/>
      <c r="CG8" s="55"/>
      <c r="CH8" s="55"/>
      <c r="CI8" s="55"/>
      <c r="CJ8" s="55"/>
      <c r="CK8" s="55"/>
      <c r="CL8" s="55"/>
      <c r="CM8" s="55"/>
      <c r="CN8" s="55"/>
      <c r="CO8" s="55"/>
      <c r="CP8" s="55"/>
      <c r="CQ8" s="55"/>
      <c r="CR8" s="55"/>
      <c r="CS8" s="55"/>
      <c r="CT8" s="55"/>
      <c r="CU8" s="55"/>
      <c r="CV8" s="55"/>
      <c r="CW8" s="55"/>
      <c r="CX8" s="55"/>
      <c r="CY8" s="55"/>
      <c r="CZ8" s="55"/>
      <c r="DA8" s="55"/>
      <c r="DB8" s="55"/>
      <c r="DC8" s="55"/>
      <c r="DD8" s="55"/>
      <c r="DE8" s="55"/>
      <c r="DF8" s="55"/>
      <c r="DG8" s="55"/>
      <c r="DH8" s="55"/>
      <c r="DI8" s="55"/>
      <c r="DJ8" s="55"/>
      <c r="DK8" s="55"/>
      <c r="DL8" s="55"/>
      <c r="DM8" s="55"/>
      <c r="DN8" s="55"/>
      <c r="DO8" s="55"/>
      <c r="DP8" s="55"/>
      <c r="DQ8" s="55"/>
      <c r="DR8" s="55"/>
      <c r="DS8" s="55"/>
      <c r="DT8" s="55"/>
      <c r="DU8" s="55"/>
      <c r="DV8" s="55"/>
      <c r="DW8" s="55"/>
      <c r="DX8" s="55"/>
      <c r="DY8" s="55"/>
      <c r="DZ8" s="55"/>
      <c r="EA8" s="55"/>
      <c r="EB8" s="55"/>
      <c r="EC8" s="55"/>
      <c r="ED8" s="55"/>
      <c r="EE8" s="55"/>
      <c r="EF8" s="55"/>
      <c r="EG8" s="55"/>
      <c r="EH8" s="55"/>
      <c r="EI8" s="55"/>
      <c r="EJ8" s="55"/>
      <c r="EK8" s="55"/>
      <c r="EL8" s="55"/>
      <c r="EM8" s="55"/>
      <c r="EN8" s="55"/>
      <c r="EO8" s="55"/>
      <c r="EP8" s="55"/>
      <c r="EQ8" s="55"/>
      <c r="ER8" s="55"/>
      <c r="ES8" s="55"/>
      <c r="ET8" s="55"/>
      <c r="EU8" s="55"/>
      <c r="EV8" s="55"/>
      <c r="EW8" s="55"/>
      <c r="EX8" s="55"/>
      <c r="EY8" s="55"/>
      <c r="EZ8" s="55"/>
      <c r="FA8" s="55"/>
      <c r="FB8" s="55"/>
      <c r="FC8" s="55"/>
      <c r="FD8" s="55"/>
      <c r="FE8" s="55"/>
      <c r="FF8" s="55"/>
      <c r="FG8" s="55"/>
      <c r="FH8" s="55"/>
      <c r="FI8" s="55"/>
      <c r="FJ8" s="55"/>
      <c r="FK8" s="55"/>
      <c r="FL8" s="55"/>
      <c r="FM8" s="55"/>
      <c r="FN8" s="55"/>
      <c r="FO8" s="55"/>
      <c r="FP8" s="55"/>
      <c r="FQ8" s="55"/>
      <c r="FR8" s="55"/>
      <c r="FS8" s="55"/>
      <c r="FT8" s="55"/>
      <c r="FU8" s="55"/>
      <c r="FV8" s="55"/>
      <c r="FW8" s="55"/>
      <c r="FX8" s="55"/>
      <c r="FY8" s="55"/>
      <c r="FZ8" s="55"/>
      <c r="GA8" s="55"/>
      <c r="GB8" s="55"/>
      <c r="GC8" s="55"/>
      <c r="GD8" s="55"/>
      <c r="GE8" s="55"/>
      <c r="GF8" s="55"/>
      <c r="GG8" s="55"/>
      <c r="GH8" s="55"/>
      <c r="GI8" s="55"/>
      <c r="GJ8" s="55"/>
      <c r="GK8" s="55"/>
      <c r="GL8" s="55"/>
      <c r="GM8" s="55"/>
      <c r="GN8" s="55"/>
      <c r="GO8" s="55"/>
      <c r="GP8" s="55"/>
      <c r="GQ8" s="55"/>
      <c r="GR8" s="55"/>
      <c r="GS8" s="55"/>
      <c r="GT8" s="55"/>
      <c r="GU8" s="55"/>
      <c r="GV8" s="55"/>
      <c r="GW8" s="55"/>
      <c r="GX8" s="55"/>
      <c r="GY8" s="55"/>
      <c r="GZ8" s="55"/>
      <c r="HA8" s="55"/>
      <c r="HB8" s="55"/>
      <c r="HC8" s="55"/>
      <c r="HD8" s="55"/>
      <c r="HE8" s="55"/>
      <c r="HF8" s="55"/>
      <c r="HG8" s="55"/>
      <c r="HH8" s="55"/>
      <c r="HI8" s="55"/>
      <c r="HJ8" s="55"/>
      <c r="HK8" s="55"/>
      <c r="HL8" s="55"/>
      <c r="HM8" s="55"/>
      <c r="HN8" s="55"/>
      <c r="HO8" s="55"/>
      <c r="HP8" s="55"/>
      <c r="HQ8" s="55"/>
      <c r="HR8" s="55"/>
      <c r="HS8" s="55"/>
      <c r="HT8" s="55"/>
      <c r="HU8" s="55"/>
      <c r="HV8" s="55"/>
      <c r="HW8" s="55"/>
      <c r="HX8" s="55"/>
      <c r="HY8" s="55"/>
      <c r="HZ8" s="55"/>
      <c r="IA8" s="55"/>
      <c r="IB8" s="55"/>
      <c r="IC8" s="55"/>
      <c r="ID8" s="55"/>
      <c r="IE8" s="55"/>
      <c r="IF8" s="55"/>
      <c r="IG8" s="55"/>
      <c r="IH8" s="55"/>
      <c r="II8" s="55"/>
      <c r="IJ8" s="55"/>
      <c r="IK8" s="55"/>
      <c r="IL8" s="55"/>
    </row>
    <row r="9" s="50" customFormat="1" ht="35" customHeight="1" spans="1:246">
      <c r="A9" s="8">
        <v>7</v>
      </c>
      <c r="B9" s="8" t="s">
        <v>21</v>
      </c>
      <c r="C9" s="8" t="s">
        <v>20</v>
      </c>
      <c r="D9" s="8" t="s">
        <v>14</v>
      </c>
      <c r="E9" s="52">
        <f>'[1]管道设施核查表（实施版）'!$E$20</f>
        <v>750.7</v>
      </c>
      <c r="F9" s="56"/>
    </row>
    <row r="10" s="50" customFormat="1" ht="35" customHeight="1" spans="1:246">
      <c r="A10" s="8">
        <v>8</v>
      </c>
      <c r="B10" s="8" t="s">
        <v>22</v>
      </c>
      <c r="C10" s="8" t="s">
        <v>23</v>
      </c>
      <c r="D10" s="8" t="s">
        <v>14</v>
      </c>
      <c r="E10" s="52">
        <f>'[1]管道设施核查表（实施版）'!$D$20</f>
        <v>1432.5</v>
      </c>
      <c r="F10" s="56"/>
    </row>
    <row r="11" s="50" customFormat="1" ht="35" customHeight="1" spans="1:246">
      <c r="A11" s="8">
        <v>9</v>
      </c>
      <c r="B11" s="9" t="s">
        <v>24</v>
      </c>
      <c r="C11" s="8" t="s">
        <v>25</v>
      </c>
      <c r="D11" s="8" t="s">
        <v>26</v>
      </c>
      <c r="E11" s="52">
        <f>'[1]管道设施核查表（实施版）'!$H$20</f>
        <v>51</v>
      </c>
      <c r="F11" s="56"/>
    </row>
    <row r="12" s="50" customFormat="1" ht="35" customHeight="1" spans="1:246">
      <c r="A12" s="8">
        <v>10</v>
      </c>
      <c r="B12" s="9" t="s">
        <v>27</v>
      </c>
      <c r="C12" s="8" t="s">
        <v>28</v>
      </c>
      <c r="D12" s="8" t="s">
        <v>26</v>
      </c>
      <c r="E12" s="52">
        <f>'[1]管道设施核查表（实施版）'!$K$20</f>
        <v>69</v>
      </c>
      <c r="F12" s="56"/>
    </row>
    <row r="13" s="50" customFormat="1" ht="35" customHeight="1" spans="1:246">
      <c r="A13" s="8">
        <v>11</v>
      </c>
      <c r="B13" s="8" t="s">
        <v>29</v>
      </c>
      <c r="C13" s="8" t="s">
        <v>30</v>
      </c>
      <c r="D13" s="8" t="s">
        <v>26</v>
      </c>
      <c r="E13" s="52">
        <f>'[1]管道设施核查表（实施版）'!$L$20</f>
        <v>2</v>
      </c>
      <c r="F13" s="56"/>
    </row>
    <row r="14" s="50" customFormat="1" ht="35" customHeight="1" spans="1:246">
      <c r="A14" s="8">
        <v>12</v>
      </c>
      <c r="B14" s="8" t="s">
        <v>31</v>
      </c>
      <c r="C14" s="8" t="s">
        <v>32</v>
      </c>
      <c r="D14" s="8" t="s">
        <v>33</v>
      </c>
      <c r="E14" s="52">
        <v>2</v>
      </c>
      <c r="F14" s="56"/>
    </row>
    <row r="15" s="50" customFormat="1" ht="35" customHeight="1" spans="1:246">
      <c r="A15" s="8">
        <v>13</v>
      </c>
      <c r="B15" s="8" t="s">
        <v>34</v>
      </c>
      <c r="C15" s="8" t="s">
        <v>35</v>
      </c>
      <c r="D15" s="8" t="s">
        <v>14</v>
      </c>
      <c r="E15" s="52">
        <f>E8+E9+E10</f>
        <v>2192.2</v>
      </c>
      <c r="F15" s="56"/>
    </row>
    <row r="16" s="2" customFormat="1" ht="35" customHeight="1" spans="1:246">
      <c r="A16" s="8">
        <v>14</v>
      </c>
      <c r="B16" s="8" t="s">
        <v>36</v>
      </c>
      <c r="C16" s="8"/>
      <c r="D16" s="8" t="s">
        <v>33</v>
      </c>
      <c r="E16" s="52">
        <v>2</v>
      </c>
      <c r="F16" s="53"/>
    </row>
    <row r="17" s="2" customFormat="1" ht="35" customHeight="1" spans="1:6">
      <c r="A17" s="8">
        <v>15</v>
      </c>
      <c r="B17" s="8" t="s">
        <v>37</v>
      </c>
      <c r="C17" s="8" t="s">
        <v>38</v>
      </c>
      <c r="D17" s="8" t="s">
        <v>33</v>
      </c>
      <c r="E17" s="52">
        <v>2</v>
      </c>
      <c r="F17" s="53"/>
    </row>
    <row r="18" s="2" customFormat="1" ht="35" customHeight="1" spans="1:6">
      <c r="A18" s="8">
        <v>16</v>
      </c>
      <c r="B18" s="8" t="s">
        <v>39</v>
      </c>
      <c r="C18" s="8" t="s">
        <v>40</v>
      </c>
      <c r="D18" s="10" t="s">
        <v>9</v>
      </c>
      <c r="E18" s="52">
        <v>18637</v>
      </c>
      <c r="F18" s="53"/>
    </row>
    <row r="19" s="2" customFormat="1" ht="35" customHeight="1" spans="1:6">
      <c r="A19" s="8">
        <v>17</v>
      </c>
      <c r="B19" s="8" t="s">
        <v>41</v>
      </c>
      <c r="C19" s="8" t="s">
        <v>42</v>
      </c>
      <c r="D19" s="10" t="s">
        <v>9</v>
      </c>
      <c r="E19" s="52">
        <v>18637</v>
      </c>
      <c r="F19" s="53"/>
    </row>
    <row r="20" s="2" customFormat="1" ht="35" customHeight="1" spans="1:6">
      <c r="A20" s="8">
        <v>18</v>
      </c>
      <c r="B20" s="8" t="s">
        <v>43</v>
      </c>
      <c r="C20" s="8" t="s">
        <v>44</v>
      </c>
      <c r="D20" s="10" t="s">
        <v>9</v>
      </c>
      <c r="E20" s="52">
        <v>15529.5</v>
      </c>
      <c r="F20" s="53"/>
    </row>
    <row r="21" s="2" customFormat="1" ht="30" customHeight="1" spans="1:6">
      <c r="A21" s="8">
        <v>19</v>
      </c>
      <c r="B21" s="8" t="s">
        <v>45</v>
      </c>
      <c r="C21" s="8"/>
      <c r="D21" s="10" t="s">
        <v>9</v>
      </c>
      <c r="E21" s="8">
        <v>165.2</v>
      </c>
      <c r="F21" s="8" t="s">
        <v>46</v>
      </c>
    </row>
    <row r="22" s="2" customFormat="1" ht="30" customHeight="1" spans="1:6">
      <c r="A22" s="12"/>
      <c r="E22" s="57"/>
    </row>
    <row r="23" s="2" customFormat="1" ht="30" customHeight="1" spans="1:6">
      <c r="A23" s="12"/>
      <c r="E23" s="57"/>
    </row>
    <row r="24" s="2" customFormat="1" ht="30" customHeight="1" spans="1:6">
      <c r="A24" s="12"/>
      <c r="E24" s="57"/>
    </row>
    <row r="25" s="2" customFormat="1" ht="30" customHeight="1" spans="1:6">
      <c r="A25" s="12"/>
      <c r="E25" s="57"/>
    </row>
    <row r="26" s="2" customFormat="1" ht="30" customHeight="1" spans="1:6">
      <c r="A26" s="12"/>
      <c r="E26" s="57"/>
    </row>
    <row r="27" s="2" customFormat="1" ht="11.25" spans="1:6">
      <c r="A27" s="12"/>
      <c r="E27" s="57"/>
    </row>
    <row r="28" s="2" customFormat="1" ht="11.25" spans="1:6">
      <c r="A28" s="12"/>
      <c r="E28" s="57"/>
    </row>
    <row r="29" s="2" customFormat="1" ht="11.25" spans="1:6">
      <c r="A29" s="12"/>
      <c r="E29" s="57"/>
    </row>
    <row r="30" s="2" customFormat="1" ht="11.25" spans="1:6">
      <c r="A30" s="12"/>
      <c r="E30" s="57"/>
    </row>
    <row r="31" s="2" customFormat="1" ht="11.25" spans="1:6">
      <c r="A31" s="12"/>
      <c r="E31" s="57"/>
    </row>
    <row r="32" s="2" customFormat="1" ht="11.25" spans="1:6">
      <c r="A32" s="12"/>
      <c r="E32" s="57"/>
    </row>
    <row r="33" s="2" customFormat="1" ht="11.25" spans="1:5">
      <c r="A33" s="12"/>
      <c r="E33" s="57"/>
    </row>
    <row r="34" s="2" customFormat="1" ht="11.25" spans="1:5">
      <c r="A34" s="12"/>
      <c r="E34" s="57"/>
    </row>
    <row r="35" s="2" customFormat="1" ht="11.25" spans="1:5">
      <c r="A35" s="12"/>
      <c r="E35" s="57"/>
    </row>
    <row r="36" s="2" customFormat="1" ht="11.25" spans="1:5">
      <c r="A36" s="12"/>
      <c r="E36" s="57"/>
    </row>
    <row r="37" s="2" customFormat="1" ht="11.25" spans="1:5">
      <c r="A37" s="12"/>
      <c r="E37" s="57"/>
    </row>
    <row r="38" s="2" customFormat="1" ht="11.25" spans="1:5">
      <c r="A38" s="12"/>
      <c r="E38" s="57"/>
    </row>
    <row r="39" s="2" customFormat="1" ht="11.25" spans="1:5">
      <c r="A39" s="12"/>
      <c r="E39" s="57"/>
    </row>
    <row r="40" s="2" customFormat="1" ht="11.25" spans="1:5">
      <c r="A40" s="12"/>
      <c r="E40" s="57"/>
    </row>
    <row r="41" s="2" customFormat="1" ht="11.25" spans="1:5">
      <c r="A41" s="12"/>
      <c r="E41" s="57"/>
    </row>
    <row r="42" s="2" customFormat="1" ht="11.25" spans="1:5">
      <c r="A42" s="12"/>
      <c r="E42" s="57"/>
    </row>
    <row r="43" s="2" customFormat="1" ht="11.25" spans="1:5">
      <c r="A43" s="12"/>
      <c r="E43" s="57"/>
    </row>
    <row r="44" s="2" customFormat="1" ht="11.25" spans="1:5">
      <c r="A44" s="12"/>
      <c r="E44" s="57"/>
    </row>
    <row r="45" s="2" customFormat="1" ht="11.25" spans="1:5">
      <c r="A45" s="12"/>
      <c r="E45" s="57"/>
    </row>
    <row r="46" s="2" customFormat="1" ht="11.25" spans="1:5">
      <c r="A46" s="12"/>
      <c r="E46" s="57"/>
    </row>
    <row r="47" s="2" customFormat="1" ht="11.25" spans="1:5">
      <c r="A47" s="12"/>
      <c r="E47" s="57"/>
    </row>
  </sheetData>
  <mergeCells count="1">
    <mergeCell ref="A1:E1"/>
  </mergeCells>
  <printOptions horizontalCentered="1"/>
  <pageMargins left="0.66875" right="0.16875" top="0.66875" bottom="0.479861111111111" header="0.267361111111111" footer="0.357638888888889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5"/>
  <sheetViews>
    <sheetView workbookViewId="0">
      <selection activeCell="M8" sqref="M8"/>
    </sheetView>
  </sheetViews>
  <sheetFormatPr defaultColWidth="9" defaultRowHeight="13.5"/>
  <cols>
    <col min="1" max="3" width="9" style="26"/>
    <col min="4" max="4" width="23.75" style="26" customWidth="1"/>
    <col min="5" max="16384" width="9" style="26"/>
  </cols>
  <sheetData>
    <row r="1" ht="29.25" customHeight="1" spans="1:9">
      <c r="A1" s="27" t="s">
        <v>47</v>
      </c>
      <c r="B1" s="27"/>
      <c r="C1" s="27"/>
      <c r="D1" s="27"/>
      <c r="E1" s="27"/>
      <c r="F1" s="28"/>
      <c r="G1" s="29"/>
      <c r="H1" s="29"/>
      <c r="I1" s="29"/>
    </row>
    <row r="2" ht="14.25" spans="1:9">
      <c r="A2" s="30" t="s">
        <v>1</v>
      </c>
      <c r="B2" s="31" t="s">
        <v>48</v>
      </c>
      <c r="C2" s="31" t="s">
        <v>2</v>
      </c>
      <c r="D2" s="31" t="s">
        <v>3</v>
      </c>
      <c r="E2" s="31" t="s">
        <v>49</v>
      </c>
      <c r="F2" s="31" t="s">
        <v>50</v>
      </c>
      <c r="G2" s="32" t="s">
        <v>51</v>
      </c>
      <c r="H2" s="32"/>
      <c r="I2" s="32"/>
    </row>
    <row r="3" ht="14.25" spans="1:9">
      <c r="A3" s="30"/>
      <c r="B3" s="31"/>
      <c r="C3" s="31"/>
      <c r="D3" s="31"/>
      <c r="E3" s="31"/>
      <c r="F3" s="31"/>
      <c r="G3" s="33" t="s">
        <v>52</v>
      </c>
      <c r="H3" s="33" t="s">
        <v>53</v>
      </c>
      <c r="I3" s="34" t="s">
        <v>54</v>
      </c>
    </row>
    <row r="4" spans="1:9">
      <c r="A4" s="30"/>
      <c r="B4" s="31"/>
      <c r="C4" s="31"/>
      <c r="D4" s="31"/>
      <c r="E4" s="31"/>
      <c r="F4" s="31"/>
      <c r="G4" s="33"/>
      <c r="H4" s="33"/>
      <c r="I4" s="34" t="s">
        <v>55</v>
      </c>
    </row>
    <row r="5" ht="27" customHeight="1" spans="1:9">
      <c r="A5" s="35"/>
      <c r="B5" s="36"/>
      <c r="C5" s="37" t="s">
        <v>56</v>
      </c>
      <c r="D5" s="37"/>
      <c r="E5" s="36"/>
      <c r="F5" s="38" t="s">
        <v>57</v>
      </c>
      <c r="G5" s="39">
        <v>0</v>
      </c>
      <c r="H5" s="39">
        <v>0</v>
      </c>
      <c r="I5" s="40">
        <v>0</v>
      </c>
    </row>
    <row r="6" ht="95.25" customHeight="1" spans="1:9">
      <c r="A6" s="35" t="s">
        <v>58</v>
      </c>
      <c r="B6" s="36" t="s">
        <v>59</v>
      </c>
      <c r="C6" s="41" t="s">
        <v>60</v>
      </c>
      <c r="D6" s="41" t="s">
        <v>61</v>
      </c>
      <c r="E6" s="42" t="s">
        <v>62</v>
      </c>
      <c r="F6" s="43">
        <v>365</v>
      </c>
      <c r="G6" s="42"/>
      <c r="H6" s="39"/>
      <c r="I6" s="40">
        <v>0</v>
      </c>
    </row>
    <row r="7" spans="1:9">
      <c r="A7" s="35"/>
      <c r="B7" s="36"/>
      <c r="C7" s="36" t="s">
        <v>63</v>
      </c>
      <c r="D7" s="36"/>
      <c r="E7" s="36"/>
      <c r="F7" s="38" t="s">
        <v>57</v>
      </c>
      <c r="G7" s="39"/>
      <c r="H7" s="39"/>
      <c r="I7" s="40">
        <v>0</v>
      </c>
    </row>
    <row r="8" ht="28.5" customHeight="1" spans="1:9">
      <c r="A8" s="35"/>
      <c r="B8" s="36"/>
      <c r="C8" s="44" t="s">
        <v>64</v>
      </c>
      <c r="D8" s="44"/>
      <c r="E8" s="36"/>
      <c r="F8" s="38" t="s">
        <v>57</v>
      </c>
      <c r="G8" s="39"/>
      <c r="H8" s="39"/>
      <c r="I8" s="40">
        <v>0</v>
      </c>
    </row>
    <row r="9" ht="48.75" customHeight="1" spans="1:9">
      <c r="A9" s="35" t="s">
        <v>65</v>
      </c>
      <c r="B9" s="36" t="s">
        <v>66</v>
      </c>
      <c r="C9" s="41" t="s">
        <v>67</v>
      </c>
      <c r="D9" s="41" t="s">
        <v>68</v>
      </c>
      <c r="E9" s="45" t="s">
        <v>69</v>
      </c>
      <c r="F9" s="42">
        <v>1.652</v>
      </c>
      <c r="G9" s="42"/>
      <c r="H9" s="39"/>
      <c r="I9" s="40">
        <v>0</v>
      </c>
    </row>
    <row r="10" spans="1:9">
      <c r="A10" s="35"/>
      <c r="B10" s="36"/>
      <c r="C10" s="36" t="s">
        <v>63</v>
      </c>
      <c r="D10" s="36"/>
      <c r="E10" s="36"/>
      <c r="F10" s="38" t="s">
        <v>57</v>
      </c>
      <c r="G10" s="39"/>
      <c r="H10" s="39"/>
      <c r="I10" s="40">
        <v>0</v>
      </c>
    </row>
    <row r="11" ht="29.25" customHeight="1" spans="1:9">
      <c r="A11" s="35"/>
      <c r="B11" s="36"/>
      <c r="C11" s="44" t="s">
        <v>70</v>
      </c>
      <c r="D11" s="44"/>
      <c r="E11" s="36"/>
      <c r="F11" s="38" t="s">
        <v>57</v>
      </c>
      <c r="G11" s="39"/>
      <c r="H11" s="39"/>
      <c r="I11" s="40">
        <v>0</v>
      </c>
    </row>
    <row r="12" ht="84" spans="1:9">
      <c r="A12" s="35">
        <v>3</v>
      </c>
      <c r="B12" s="36" t="s">
        <v>71</v>
      </c>
      <c r="C12" s="41" t="s">
        <v>72</v>
      </c>
      <c r="D12" s="41" t="s">
        <v>73</v>
      </c>
      <c r="E12" s="36" t="s">
        <v>74</v>
      </c>
      <c r="F12" s="38">
        <f>11.8*2/5</f>
        <v>4.72</v>
      </c>
      <c r="G12" s="39"/>
      <c r="H12" s="39"/>
      <c r="I12" s="40">
        <v>0</v>
      </c>
    </row>
    <row r="13" ht="36" spans="1:9">
      <c r="A13" s="35">
        <v>4</v>
      </c>
      <c r="B13" s="36" t="s">
        <v>75</v>
      </c>
      <c r="C13" s="41" t="s">
        <v>76</v>
      </c>
      <c r="D13" s="41" t="s">
        <v>77</v>
      </c>
      <c r="E13" s="36" t="s">
        <v>78</v>
      </c>
      <c r="F13" s="38">
        <v>16</v>
      </c>
      <c r="G13" s="39"/>
      <c r="H13" s="39"/>
      <c r="I13" s="40">
        <v>0</v>
      </c>
    </row>
    <row r="14" ht="36" customHeight="1" spans="1:9">
      <c r="A14" s="35">
        <v>5</v>
      </c>
      <c r="B14" s="36" t="s">
        <v>79</v>
      </c>
      <c r="C14" s="41" t="s">
        <v>80</v>
      </c>
      <c r="D14" s="41" t="s">
        <v>81</v>
      </c>
      <c r="E14" s="36" t="s">
        <v>82</v>
      </c>
      <c r="F14" s="38">
        <f>11.8*2</f>
        <v>23.6</v>
      </c>
      <c r="G14" s="39"/>
      <c r="H14" s="39"/>
      <c r="I14" s="40">
        <v>0</v>
      </c>
    </row>
    <row r="15" ht="24" spans="1:9">
      <c r="A15" s="35">
        <v>6</v>
      </c>
      <c r="B15" s="36" t="s">
        <v>83</v>
      </c>
      <c r="C15" s="41" t="s">
        <v>84</v>
      </c>
      <c r="D15" s="41" t="s">
        <v>85</v>
      </c>
      <c r="E15" s="36" t="s">
        <v>86</v>
      </c>
      <c r="F15" s="38">
        <v>8</v>
      </c>
      <c r="G15" s="39"/>
      <c r="H15" s="39"/>
      <c r="I15" s="40">
        <v>0</v>
      </c>
    </row>
    <row r="16" ht="36" spans="1:9">
      <c r="A16" s="35">
        <v>7</v>
      </c>
      <c r="B16" s="36" t="s">
        <v>87</v>
      </c>
      <c r="C16" s="41" t="s">
        <v>88</v>
      </c>
      <c r="D16" s="41" t="s">
        <v>89</v>
      </c>
      <c r="E16" s="36" t="s">
        <v>90</v>
      </c>
      <c r="F16" s="38" t="s">
        <v>58</v>
      </c>
      <c r="G16" s="39"/>
      <c r="H16" s="39"/>
      <c r="I16" s="40">
        <v>0</v>
      </c>
    </row>
    <row r="17" spans="1:9">
      <c r="A17" s="35"/>
      <c r="B17" s="36"/>
      <c r="C17" s="46" t="s">
        <v>63</v>
      </c>
      <c r="D17" s="47"/>
      <c r="E17" s="36"/>
      <c r="F17" s="38" t="s">
        <v>57</v>
      </c>
      <c r="G17" s="39"/>
      <c r="H17" s="39"/>
      <c r="I17" s="40">
        <v>0</v>
      </c>
    </row>
    <row r="18" ht="27" customHeight="1" spans="1:9">
      <c r="A18" s="35"/>
      <c r="B18" s="36"/>
      <c r="C18" s="44" t="s">
        <v>91</v>
      </c>
      <c r="D18" s="44"/>
      <c r="E18" s="36"/>
      <c r="F18" s="38" t="s">
        <v>57</v>
      </c>
      <c r="G18" s="39"/>
      <c r="H18" s="39"/>
      <c r="I18" s="40">
        <v>0</v>
      </c>
    </row>
    <row r="19" ht="72" spans="1:9">
      <c r="A19" s="35">
        <v>8</v>
      </c>
      <c r="B19" s="36" t="s">
        <v>92</v>
      </c>
      <c r="C19" s="41" t="s">
        <v>93</v>
      </c>
      <c r="D19" s="41" t="s">
        <v>94</v>
      </c>
      <c r="E19" s="36" t="s">
        <v>95</v>
      </c>
      <c r="F19" s="38" t="s">
        <v>96</v>
      </c>
      <c r="G19" s="39"/>
      <c r="H19" s="39"/>
      <c r="I19" s="40">
        <v>0</v>
      </c>
    </row>
    <row r="20" ht="48" spans="1:9">
      <c r="A20" s="35">
        <v>9</v>
      </c>
      <c r="B20" s="36" t="s">
        <v>97</v>
      </c>
      <c r="C20" s="41" t="s">
        <v>98</v>
      </c>
      <c r="D20" s="41" t="s">
        <v>99</v>
      </c>
      <c r="E20" s="36" t="s">
        <v>82</v>
      </c>
      <c r="F20" s="38" t="s">
        <v>100</v>
      </c>
      <c r="G20" s="39"/>
      <c r="H20" s="39"/>
      <c r="I20" s="40">
        <v>0</v>
      </c>
    </row>
    <row r="21" ht="84" spans="1:9">
      <c r="A21" s="35">
        <v>10</v>
      </c>
      <c r="B21" s="36" t="s">
        <v>101</v>
      </c>
      <c r="C21" s="41" t="s">
        <v>102</v>
      </c>
      <c r="D21" s="41" t="s">
        <v>103</v>
      </c>
      <c r="E21" s="36" t="s">
        <v>95</v>
      </c>
      <c r="F21" s="38" t="s">
        <v>100</v>
      </c>
      <c r="G21" s="39"/>
      <c r="H21" s="39"/>
      <c r="I21" s="40">
        <v>0</v>
      </c>
    </row>
    <row r="22" ht="36" spans="1:9">
      <c r="A22" s="35">
        <v>11</v>
      </c>
      <c r="B22" s="36" t="s">
        <v>104</v>
      </c>
      <c r="C22" s="41" t="s">
        <v>105</v>
      </c>
      <c r="D22" s="48" t="s">
        <v>106</v>
      </c>
      <c r="E22" s="36" t="s">
        <v>90</v>
      </c>
      <c r="F22" s="38" t="s">
        <v>58</v>
      </c>
      <c r="G22" s="39"/>
      <c r="H22" s="39"/>
      <c r="I22" s="40">
        <v>0</v>
      </c>
    </row>
    <row r="23" ht="36" spans="1:9">
      <c r="A23" s="35">
        <v>12</v>
      </c>
      <c r="B23" s="36" t="s">
        <v>107</v>
      </c>
      <c r="C23" s="41" t="s">
        <v>108</v>
      </c>
      <c r="D23" s="49" t="s">
        <v>109</v>
      </c>
      <c r="E23" s="36" t="s">
        <v>110</v>
      </c>
      <c r="F23" s="38">
        <v>4</v>
      </c>
      <c r="G23" s="39"/>
      <c r="H23" s="39"/>
      <c r="I23" s="40">
        <v>0</v>
      </c>
    </row>
    <row r="24" ht="300" spans="1:9">
      <c r="A24" s="35">
        <v>13</v>
      </c>
      <c r="B24" s="36" t="s">
        <v>111</v>
      </c>
      <c r="C24" s="41" t="s">
        <v>112</v>
      </c>
      <c r="D24" s="41" t="s">
        <v>113</v>
      </c>
      <c r="E24" s="36" t="s">
        <v>90</v>
      </c>
      <c r="F24" s="38" t="s">
        <v>58</v>
      </c>
      <c r="G24" s="39"/>
      <c r="H24" s="39"/>
      <c r="I24" s="40">
        <v>0</v>
      </c>
    </row>
    <row r="25" ht="48" spans="1:9">
      <c r="A25" s="35">
        <v>14</v>
      </c>
      <c r="B25" s="36" t="s">
        <v>111</v>
      </c>
      <c r="C25" s="41" t="s">
        <v>114</v>
      </c>
      <c r="D25" s="41" t="s">
        <v>115</v>
      </c>
      <c r="E25" s="36" t="s">
        <v>90</v>
      </c>
      <c r="F25" s="38" t="s">
        <v>58</v>
      </c>
      <c r="G25" s="39"/>
      <c r="H25" s="39"/>
      <c r="I25" s="40"/>
    </row>
  </sheetData>
  <mergeCells count="18">
    <mergeCell ref="A1:E1"/>
    <mergeCell ref="G1:I1"/>
    <mergeCell ref="G2:I2"/>
    <mergeCell ref="C5:D5"/>
    <mergeCell ref="C7:D7"/>
    <mergeCell ref="C8:D8"/>
    <mergeCell ref="C10:D10"/>
    <mergeCell ref="C11:D11"/>
    <mergeCell ref="C17:D17"/>
    <mergeCell ref="C18:D18"/>
    <mergeCell ref="A2:A4"/>
    <mergeCell ref="B2:B4"/>
    <mergeCell ref="C2:C4"/>
    <mergeCell ref="D2:D4"/>
    <mergeCell ref="E2:E4"/>
    <mergeCell ref="F2:F4"/>
    <mergeCell ref="G3:G4"/>
    <mergeCell ref="H3:H4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"/>
  <sheetViews>
    <sheetView tabSelected="1" workbookViewId="0">
      <selection activeCell="A2" sqref="A2:E2"/>
    </sheetView>
  </sheetViews>
  <sheetFormatPr defaultColWidth="9" defaultRowHeight="14.25" outlineLevelCol="5"/>
  <cols>
    <col min="1" max="1" width="18.25" style="14" customWidth="1"/>
    <col min="2" max="2" width="5.75" style="14" customWidth="1"/>
    <col min="3" max="3" width="10.875" style="14" customWidth="1"/>
    <col min="4" max="4" width="24.875" style="15" customWidth="1"/>
    <col min="5" max="5" width="28.875" style="16" customWidth="1"/>
    <col min="6" max="6" width="23.5" style="14" customWidth="1"/>
    <col min="7" max="16384" width="9" style="14"/>
  </cols>
  <sheetData>
    <row r="1" ht="43.5" customHeight="1" spans="1:6">
      <c r="A1" s="4" t="s">
        <v>116</v>
      </c>
      <c r="B1" s="4"/>
      <c r="C1" s="4"/>
      <c r="D1" s="4"/>
      <c r="E1" s="4"/>
    </row>
    <row r="2" ht="43.5" customHeight="1" spans="1:6">
      <c r="A2" s="17"/>
      <c r="B2" s="17"/>
      <c r="C2" s="17"/>
      <c r="D2" s="17"/>
      <c r="E2" s="17"/>
      <c r="F2" s="18"/>
    </row>
    <row r="3" ht="32.25" customHeight="1" spans="1:6">
      <c r="A3" s="19" t="s">
        <v>117</v>
      </c>
      <c r="B3" s="19" t="s">
        <v>4</v>
      </c>
      <c r="C3" s="19" t="s">
        <v>5</v>
      </c>
      <c r="D3" s="20" t="s">
        <v>118</v>
      </c>
      <c r="E3" s="21" t="s">
        <v>6</v>
      </c>
    </row>
    <row r="4" ht="32.25" customHeight="1" spans="1:6">
      <c r="A4" s="19" t="s">
        <v>119</v>
      </c>
      <c r="B4" s="19" t="s">
        <v>120</v>
      </c>
      <c r="C4" s="22">
        <v>24554.6</v>
      </c>
      <c r="D4" s="20" t="s">
        <v>121</v>
      </c>
      <c r="E4" s="21" t="s">
        <v>122</v>
      </c>
    </row>
    <row r="5" ht="32.25" customHeight="1" spans="1:6">
      <c r="A5" s="19" t="s">
        <v>123</v>
      </c>
      <c r="B5" s="19" t="s">
        <v>120</v>
      </c>
      <c r="C5" s="22">
        <v>13220.8</v>
      </c>
      <c r="D5" s="20" t="s">
        <v>121</v>
      </c>
      <c r="E5" s="21" t="s">
        <v>124</v>
      </c>
      <c r="F5" s="14">
        <f>C4+C5+C6+C7</f>
        <v>54944.8</v>
      </c>
    </row>
    <row r="6" ht="32.25" customHeight="1" spans="1:6">
      <c r="A6" s="19" t="s">
        <v>125</v>
      </c>
      <c r="B6" s="19" t="s">
        <v>120</v>
      </c>
      <c r="C6" s="22">
        <v>8464.2</v>
      </c>
      <c r="D6" s="20" t="s">
        <v>121</v>
      </c>
      <c r="E6" s="21" t="s">
        <v>126</v>
      </c>
    </row>
    <row r="7" ht="37.05" customHeight="1" spans="1:6">
      <c r="A7" s="19" t="s">
        <v>127</v>
      </c>
      <c r="B7" s="19" t="s">
        <v>120</v>
      </c>
      <c r="C7" s="22">
        <v>8705.2</v>
      </c>
      <c r="D7" s="23" t="s">
        <v>128</v>
      </c>
      <c r="E7" s="21" t="s">
        <v>129</v>
      </c>
    </row>
    <row r="8" ht="36" customHeight="1" spans="1:6">
      <c r="A8" s="19" t="s">
        <v>36</v>
      </c>
      <c r="B8" s="19" t="s">
        <v>33</v>
      </c>
      <c r="C8" s="19">
        <v>14</v>
      </c>
      <c r="D8" s="23" t="s">
        <v>130</v>
      </c>
      <c r="E8" s="21"/>
    </row>
    <row r="9" ht="32.25" customHeight="1" spans="1:6">
      <c r="A9" s="19" t="s">
        <v>131</v>
      </c>
      <c r="B9" s="19" t="s">
        <v>82</v>
      </c>
      <c r="C9" s="19">
        <f>775.6+256+250</f>
        <v>1281.6</v>
      </c>
      <c r="D9" s="19" t="s">
        <v>132</v>
      </c>
      <c r="E9" s="21" t="s">
        <v>133</v>
      </c>
    </row>
    <row r="10" ht="30" customHeight="1" spans="1:6">
      <c r="A10" s="19" t="s">
        <v>134</v>
      </c>
      <c r="B10" s="19" t="s">
        <v>120</v>
      </c>
      <c r="C10" s="19">
        <f>1949.67+2461.83</f>
        <v>4411.5</v>
      </c>
      <c r="D10" s="20" t="s">
        <v>135</v>
      </c>
      <c r="E10" s="24" t="s">
        <v>136</v>
      </c>
    </row>
    <row r="11" ht="34.5" customHeight="1" spans="1:6">
      <c r="A11" s="21" t="s">
        <v>137</v>
      </c>
      <c r="B11" s="19" t="s">
        <v>33</v>
      </c>
      <c r="C11" s="19">
        <v>14</v>
      </c>
      <c r="D11" s="20" t="s">
        <v>138</v>
      </c>
      <c r="E11" s="21"/>
    </row>
    <row r="12" ht="36" customHeight="1" spans="1:6">
      <c r="A12" s="25"/>
      <c r="B12" s="25"/>
      <c r="C12" s="25"/>
      <c r="D12" s="25"/>
      <c r="E12" s="25"/>
    </row>
  </sheetData>
  <mergeCells count="3">
    <mergeCell ref="A1:E1"/>
    <mergeCell ref="A2:E2"/>
    <mergeCell ref="A12:E12"/>
  </mergeCells>
  <printOptions horizontalCentered="1"/>
  <pageMargins left="0.551181102362205" right="0.34" top="0.49" bottom="0.74" header="0.34" footer="0.51"/>
  <pageSetup paperSize="9" orientation="portrait" horizontalDpi="300" verticalDpi="300"/>
  <headerFooter alignWithMargins="0"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9"/>
  <sheetViews>
    <sheetView workbookViewId="0">
      <selection activeCell="A2" sqref="A2:F2"/>
    </sheetView>
  </sheetViews>
  <sheetFormatPr defaultColWidth="9" defaultRowHeight="14.25" outlineLevelCol="6"/>
  <cols>
    <col min="1" max="1" width="5.125" style="3" customWidth="1"/>
    <col min="2" max="2" width="15.375" style="1" customWidth="1"/>
    <col min="3" max="3" width="5.625" style="1" customWidth="1"/>
    <col min="4" max="4" width="10" style="1" customWidth="1"/>
    <col min="5" max="5" width="21.875" style="1" customWidth="1"/>
    <col min="6" max="6" width="22.5" style="1" customWidth="1"/>
    <col min="7" max="7" width="21.375" style="1" customWidth="1"/>
    <col min="8" max="16383" width="9" style="1"/>
  </cols>
  <sheetData>
    <row r="1" s="1" customFormat="1" ht="40.05" customHeight="1" spans="1:7">
      <c r="A1" s="4" t="s">
        <v>139</v>
      </c>
      <c r="B1" s="4"/>
      <c r="C1" s="4"/>
      <c r="D1" s="4"/>
      <c r="E1" s="4"/>
      <c r="F1" s="4"/>
    </row>
    <row r="2" s="1" customFormat="1" ht="40.05" customHeight="1" spans="1:7">
      <c r="A2" s="5"/>
      <c r="B2" s="5"/>
      <c r="C2" s="5"/>
      <c r="D2" s="5"/>
      <c r="E2" s="5"/>
      <c r="F2" s="5"/>
    </row>
    <row r="3" s="2" customFormat="1" ht="35" customHeight="1" spans="1:7">
      <c r="A3" s="6" t="s">
        <v>1</v>
      </c>
      <c r="B3" s="6" t="s">
        <v>2</v>
      </c>
      <c r="C3" s="6" t="s">
        <v>4</v>
      </c>
      <c r="D3" s="6" t="s">
        <v>5</v>
      </c>
      <c r="E3" s="6" t="s">
        <v>118</v>
      </c>
      <c r="F3" s="6" t="s">
        <v>6</v>
      </c>
      <c r="G3" s="13"/>
    </row>
    <row r="4" s="2" customFormat="1" ht="35" customHeight="1" spans="1:7">
      <c r="A4" s="8">
        <v>1</v>
      </c>
      <c r="B4" s="9" t="s">
        <v>140</v>
      </c>
      <c r="C4" s="10" t="s">
        <v>9</v>
      </c>
      <c r="D4" s="8">
        <v>15529.5</v>
      </c>
      <c r="E4" s="9" t="s">
        <v>141</v>
      </c>
      <c r="F4" s="8" t="s">
        <v>142</v>
      </c>
    </row>
    <row r="5" s="2" customFormat="1" ht="35" customHeight="1" spans="1:7">
      <c r="A5" s="8">
        <v>2</v>
      </c>
      <c r="B5" s="9" t="s">
        <v>143</v>
      </c>
      <c r="C5" s="10" t="s">
        <v>9</v>
      </c>
      <c r="D5" s="8">
        <v>1293.1</v>
      </c>
      <c r="E5" s="9" t="s">
        <v>144</v>
      </c>
      <c r="F5" s="9" t="s">
        <v>145</v>
      </c>
    </row>
    <row r="6" s="2" customFormat="1" ht="35" customHeight="1" spans="1:7">
      <c r="A6" s="8">
        <v>3</v>
      </c>
      <c r="B6" s="9" t="s">
        <v>143</v>
      </c>
      <c r="C6" s="10" t="s">
        <v>9</v>
      </c>
      <c r="D6" s="8">
        <v>1814.4</v>
      </c>
      <c r="E6" s="9" t="s">
        <v>144</v>
      </c>
      <c r="F6" s="9" t="s">
        <v>146</v>
      </c>
      <c r="G6" s="2">
        <f>D4+D5+D6</f>
        <v>18637</v>
      </c>
    </row>
    <row r="7" s="2" customFormat="1" ht="35" customHeight="1" spans="1:7">
      <c r="A7" s="8">
        <v>4</v>
      </c>
      <c r="B7" s="9" t="s">
        <v>36</v>
      </c>
      <c r="C7" s="8" t="s">
        <v>33</v>
      </c>
      <c r="D7" s="8">
        <v>2</v>
      </c>
      <c r="E7" s="9" t="s">
        <v>130</v>
      </c>
      <c r="F7" s="8"/>
    </row>
    <row r="8" s="2" customFormat="1" ht="50" customHeight="1" spans="1:7">
      <c r="A8" s="8">
        <v>5</v>
      </c>
      <c r="B8" s="8" t="s">
        <v>137</v>
      </c>
      <c r="C8" s="8" t="s">
        <v>33</v>
      </c>
      <c r="D8" s="8">
        <v>2</v>
      </c>
      <c r="E8" s="8" t="s">
        <v>147</v>
      </c>
      <c r="F8" s="8"/>
    </row>
    <row r="9" s="2" customFormat="1" ht="11.25" spans="1:7">
      <c r="A9" s="12"/>
    </row>
    <row r="10" s="2" customFormat="1" ht="11.25" spans="1:7">
      <c r="A10" s="12"/>
    </row>
    <row r="11" s="2" customFormat="1" ht="11.25" spans="1:7">
      <c r="A11" s="12"/>
    </row>
    <row r="12" s="2" customFormat="1" ht="11.25" spans="1:7">
      <c r="A12" s="12"/>
    </row>
    <row r="13" s="2" customFormat="1" ht="11.25" spans="1:7">
      <c r="A13" s="12"/>
    </row>
    <row r="14" s="2" customFormat="1" ht="11.25" spans="1:7">
      <c r="A14" s="12"/>
    </row>
    <row r="15" s="2" customFormat="1" ht="11.25" spans="1:7">
      <c r="A15" s="12"/>
    </row>
    <row r="16" s="2" customFormat="1" ht="11.25" spans="1:7">
      <c r="A16" s="12"/>
    </row>
    <row r="17" s="2" customFormat="1" ht="11.25" spans="1:1">
      <c r="A17" s="12"/>
    </row>
    <row r="18" s="2" customFormat="1" ht="11.25" spans="1:1">
      <c r="A18" s="12"/>
    </row>
    <row r="19" s="2" customFormat="1" ht="11.25" spans="1:1">
      <c r="A19" s="12"/>
    </row>
    <row r="20" s="2" customFormat="1" ht="11.25" spans="1:1">
      <c r="A20" s="12"/>
    </row>
    <row r="21" s="2" customFormat="1" ht="11.25" spans="1:1">
      <c r="A21" s="12"/>
    </row>
    <row r="22" s="2" customFormat="1" ht="11.25" spans="1:1">
      <c r="A22" s="12"/>
    </row>
    <row r="23" s="2" customFormat="1" ht="11.25" spans="1:1">
      <c r="A23" s="12"/>
    </row>
    <row r="24" s="2" customFormat="1" ht="11.25" spans="1:1">
      <c r="A24" s="12"/>
    </row>
    <row r="25" s="2" customFormat="1" ht="11.25" spans="1:1">
      <c r="A25" s="12"/>
    </row>
    <row r="26" s="2" customFormat="1" ht="11.25" spans="1:1">
      <c r="A26" s="12"/>
    </row>
    <row r="27" s="2" customFormat="1" ht="11.25" spans="1:1">
      <c r="A27" s="12"/>
    </row>
    <row r="28" s="2" customFormat="1" ht="11.25" spans="1:1">
      <c r="A28" s="12"/>
    </row>
    <row r="29" s="2" customFormat="1" ht="11.25" spans="1:1">
      <c r="A29" s="12"/>
    </row>
    <row r="30" s="1" customFormat="1" spans="1:1">
      <c r="A30" s="3"/>
    </row>
    <row r="31" s="1" customFormat="1" spans="1:1">
      <c r="A31" s="3"/>
    </row>
    <row r="32" s="1" customFormat="1" spans="1:1">
      <c r="A32" s="3"/>
    </row>
    <row r="33" s="1" customFormat="1" spans="1:1">
      <c r="A33" s="3"/>
    </row>
    <row r="34" s="1" customFormat="1" spans="1:1">
      <c r="A34" s="3"/>
    </row>
    <row r="35" s="1" customFormat="1" spans="1:1">
      <c r="A35" s="3"/>
    </row>
    <row r="36" s="1" customFormat="1" spans="1:1">
      <c r="A36" s="3"/>
    </row>
    <row r="37" s="1" customFormat="1" spans="1:1">
      <c r="A37" s="3"/>
    </row>
    <row r="38" s="1" customFormat="1" spans="1:1">
      <c r="A38" s="3"/>
    </row>
    <row r="39" s="1" customFormat="1" spans="1:1">
      <c r="A39" s="3"/>
    </row>
  </sheetData>
  <mergeCells count="2">
    <mergeCell ref="A1:F1"/>
    <mergeCell ref="A2:F2"/>
  </mergeCell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9"/>
  <sheetViews>
    <sheetView workbookViewId="0">
      <selection activeCell="I18" sqref="I18"/>
    </sheetView>
  </sheetViews>
  <sheetFormatPr defaultColWidth="9" defaultRowHeight="14.25" outlineLevelCol="6"/>
  <cols>
    <col min="1" max="1" width="5.125" style="3" customWidth="1"/>
    <col min="2" max="2" width="15.375" style="1" customWidth="1"/>
    <col min="3" max="3" width="5.625" style="1" customWidth="1"/>
    <col min="4" max="4" width="10" style="1" customWidth="1"/>
    <col min="5" max="5" width="21.875" style="1" customWidth="1"/>
    <col min="6" max="6" width="22.5" style="1" customWidth="1"/>
    <col min="7" max="7" width="16.125" style="1" customWidth="1"/>
    <col min="8" max="16383" width="9" style="1"/>
  </cols>
  <sheetData>
    <row r="1" s="1" customFormat="1" ht="40.05" customHeight="1" spans="1:7">
      <c r="A1" s="4" t="s">
        <v>148</v>
      </c>
      <c r="B1" s="4"/>
      <c r="C1" s="4"/>
      <c r="D1" s="4"/>
      <c r="E1" s="4"/>
      <c r="F1" s="4"/>
    </row>
    <row r="2" s="1" customFormat="1" ht="40.05" customHeight="1" spans="1:7">
      <c r="A2" s="5"/>
      <c r="B2" s="5"/>
      <c r="C2" s="5"/>
      <c r="D2" s="5"/>
      <c r="E2" s="5"/>
      <c r="F2" s="5"/>
    </row>
    <row r="3" s="2" customFormat="1" ht="35" customHeight="1" spans="1:7">
      <c r="A3" s="6" t="s">
        <v>1</v>
      </c>
      <c r="B3" s="6" t="s">
        <v>2</v>
      </c>
      <c r="C3" s="6" t="s">
        <v>4</v>
      </c>
      <c r="D3" s="6" t="s">
        <v>5</v>
      </c>
      <c r="E3" s="6" t="s">
        <v>118</v>
      </c>
      <c r="F3" s="6" t="s">
        <v>6</v>
      </c>
      <c r="G3" s="7"/>
    </row>
    <row r="4" s="2" customFormat="1" ht="35" customHeight="1" spans="1:7">
      <c r="A4" s="8">
        <v>1</v>
      </c>
      <c r="B4" s="9" t="s">
        <v>140</v>
      </c>
      <c r="C4" s="10" t="s">
        <v>9</v>
      </c>
      <c r="D4" s="8">
        <v>13440</v>
      </c>
      <c r="E4" s="9" t="s">
        <v>141</v>
      </c>
      <c r="F4" s="8" t="s">
        <v>142</v>
      </c>
    </row>
    <row r="5" s="2" customFormat="1" ht="35" customHeight="1" spans="1:7">
      <c r="A5" s="8">
        <v>2</v>
      </c>
      <c r="B5" s="9" t="s">
        <v>143</v>
      </c>
      <c r="C5" s="10" t="s">
        <v>9</v>
      </c>
      <c r="D5" s="8">
        <v>3360</v>
      </c>
      <c r="E5" s="9" t="s">
        <v>144</v>
      </c>
      <c r="F5" s="9" t="s">
        <v>145</v>
      </c>
    </row>
    <row r="6" s="2" customFormat="1" ht="35" customHeight="1" spans="1:7">
      <c r="A6" s="8">
        <v>3</v>
      </c>
      <c r="B6" s="9" t="s">
        <v>36</v>
      </c>
      <c r="C6" s="8" t="s">
        <v>33</v>
      </c>
      <c r="D6" s="8">
        <v>6</v>
      </c>
      <c r="E6" s="9" t="s">
        <v>130</v>
      </c>
      <c r="F6" s="8"/>
      <c r="G6" s="2">
        <f>D4+D5</f>
        <v>16800</v>
      </c>
    </row>
    <row r="7" s="2" customFormat="1" ht="64.05" customHeight="1" spans="1:7">
      <c r="A7" s="8">
        <v>4</v>
      </c>
      <c r="B7" s="8" t="s">
        <v>134</v>
      </c>
      <c r="C7" s="10" t="s">
        <v>9</v>
      </c>
      <c r="D7" s="8">
        <v>1758.9</v>
      </c>
      <c r="E7" s="8" t="s">
        <v>135</v>
      </c>
      <c r="F7" s="11" t="s">
        <v>149</v>
      </c>
    </row>
    <row r="8" s="2" customFormat="1" ht="40.05" customHeight="1" spans="1:7">
      <c r="A8" s="8">
        <v>5</v>
      </c>
      <c r="B8" s="8" t="s">
        <v>150</v>
      </c>
      <c r="C8" s="8" t="s">
        <v>33</v>
      </c>
      <c r="D8" s="8">
        <v>6</v>
      </c>
      <c r="E8" s="8" t="s">
        <v>147</v>
      </c>
      <c r="F8" s="8"/>
    </row>
    <row r="9" s="2" customFormat="1" ht="11.25" spans="1:7">
      <c r="A9" s="12"/>
    </row>
    <row r="10" s="2" customFormat="1" ht="11.25" spans="1:7">
      <c r="A10" s="12"/>
    </row>
    <row r="11" s="2" customFormat="1" ht="11.25" spans="1:7">
      <c r="A11" s="12"/>
    </row>
    <row r="12" s="2" customFormat="1" ht="11.25" spans="1:7">
      <c r="A12" s="12"/>
    </row>
    <row r="13" s="2" customFormat="1" ht="11.25" spans="1:7">
      <c r="A13" s="12"/>
    </row>
    <row r="14" s="2" customFormat="1" ht="11.25" spans="1:7">
      <c r="A14" s="12"/>
    </row>
    <row r="15" s="2" customFormat="1" ht="11.25" spans="1:7">
      <c r="A15" s="12"/>
    </row>
    <row r="16" s="2" customFormat="1" ht="11.25" spans="1:7">
      <c r="A16" s="12"/>
    </row>
    <row r="17" s="2" customFormat="1" ht="11.25" spans="1:1">
      <c r="A17" s="12"/>
    </row>
    <row r="18" s="2" customFormat="1" ht="11.25" spans="1:1">
      <c r="A18" s="12"/>
    </row>
    <row r="19" s="2" customFormat="1" ht="11.25" spans="1:1">
      <c r="A19" s="12"/>
    </row>
    <row r="20" s="2" customFormat="1" ht="11.25" spans="1:1">
      <c r="A20" s="12"/>
    </row>
    <row r="21" s="2" customFormat="1" ht="11.25" spans="1:1">
      <c r="A21" s="12"/>
    </row>
    <row r="22" s="2" customFormat="1" ht="11.25" spans="1:1">
      <c r="A22" s="12"/>
    </row>
    <row r="23" s="2" customFormat="1" ht="11.25" spans="1:1">
      <c r="A23" s="12"/>
    </row>
    <row r="24" s="2" customFormat="1" ht="11.25" spans="1:1">
      <c r="A24" s="12"/>
    </row>
    <row r="25" s="2" customFormat="1" ht="11.25" spans="1:1">
      <c r="A25" s="12"/>
    </row>
    <row r="26" s="2" customFormat="1" ht="11.25" spans="1:1">
      <c r="A26" s="12"/>
    </row>
    <row r="27" s="2" customFormat="1" ht="11.25" spans="1:1">
      <c r="A27" s="12"/>
    </row>
    <row r="28" s="2" customFormat="1" ht="11.25" spans="1:1">
      <c r="A28" s="12"/>
    </row>
    <row r="29" s="2" customFormat="1" ht="11.25" spans="1:1">
      <c r="A29" s="12"/>
    </row>
    <row r="30" s="1" customFormat="1" spans="1:1">
      <c r="A30" s="3"/>
    </row>
    <row r="31" s="1" customFormat="1" spans="1:1">
      <c r="A31" s="3"/>
    </row>
    <row r="32" s="1" customFormat="1" spans="1:1">
      <c r="A32" s="3"/>
    </row>
    <row r="33" s="1" customFormat="1" spans="1:1">
      <c r="A33" s="3"/>
    </row>
    <row r="34" s="1" customFormat="1" spans="1:1">
      <c r="A34" s="3"/>
    </row>
    <row r="35" s="1" customFormat="1" spans="1:1">
      <c r="A35" s="3"/>
    </row>
    <row r="36" s="1" customFormat="1" spans="1:1">
      <c r="A36" s="3"/>
    </row>
    <row r="37" s="1" customFormat="1" spans="1:1">
      <c r="A37" s="3"/>
    </row>
    <row r="38" s="1" customFormat="1" spans="1:1">
      <c r="A38" s="3"/>
    </row>
    <row r="39" s="1" customFormat="1" spans="1:1">
      <c r="A39" s="3"/>
    </row>
  </sheetData>
  <mergeCells count="2">
    <mergeCell ref="A1:F1"/>
    <mergeCell ref="A2:F2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建筑东路 </vt:lpstr>
      <vt:lpstr>盛新大桥运河西北匝道箱涵</vt:lpstr>
      <vt:lpstr>学前西路（湖滨路—解放南路）   </vt:lpstr>
      <vt:lpstr>建筑东路（红星路—运河西路）  </vt:lpstr>
      <vt:lpstr>建筑路（湖滨路-红星路） 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ＲＩＣＹ</cp:lastModifiedBy>
  <dcterms:created xsi:type="dcterms:W3CDTF">2010-11-18T03:26:00Z</dcterms:created>
  <cp:lastPrinted>2016-05-11T02:18:00Z</cp:lastPrinted>
  <dcterms:modified xsi:type="dcterms:W3CDTF">2026-02-04T02:54:45Z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12A4E1943E5B43029A56309391194E83</vt:lpwstr>
  </property>
  <property fmtid="{D5CDD505-2E9C-101B-9397-08002B2CF9AE}" pid="4" name="CalculationRule">
    <vt:i4>0</vt:i4>
  </property>
</Properties>
</file>