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1FF0D49-8F55-4317-AE81-4E07D3AF3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则" sheetId="1" r:id="rId1"/>
    <sheet name="100章" sheetId="2" r:id="rId2"/>
    <sheet name="200章" sheetId="3" r:id="rId3"/>
    <sheet name="300章" sheetId="4" r:id="rId4"/>
    <sheet name="400章" sheetId="5" r:id="rId5"/>
    <sheet name="500章" sheetId="6" r:id="rId6"/>
    <sheet name="600章 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7" l="1"/>
  <c r="G16" i="7" s="1"/>
  <c r="G49" i="5"/>
  <c r="G48" i="5"/>
  <c r="G47" i="5"/>
  <c r="G22" i="5"/>
  <c r="G21" i="5"/>
  <c r="G19" i="5"/>
  <c r="G18" i="5"/>
  <c r="G17" i="5"/>
  <c r="G16" i="5"/>
  <c r="G15" i="5"/>
  <c r="G14" i="5"/>
  <c r="G12" i="5"/>
  <c r="G11" i="5"/>
  <c r="G10" i="5"/>
  <c r="G9" i="5"/>
  <c r="G8" i="5"/>
  <c r="G7" i="5"/>
  <c r="G6" i="5"/>
  <c r="G38" i="4"/>
  <c r="A23" i="4"/>
  <c r="A24" i="4" s="1"/>
  <c r="A25" i="4" s="1"/>
  <c r="A26" i="4" s="1"/>
  <c r="A27" i="4" s="1"/>
  <c r="A28" i="4" s="1"/>
  <c r="A29" i="4" s="1"/>
  <c r="G8" i="4"/>
  <c r="G7" i="4"/>
  <c r="G9" i="4" s="1"/>
  <c r="G38" i="3"/>
  <c r="G39" i="3" s="1"/>
  <c r="G37" i="3"/>
  <c r="G36" i="3"/>
  <c r="G35" i="3"/>
  <c r="G34" i="3"/>
  <c r="G33" i="3"/>
  <c r="G32" i="3"/>
  <c r="G31" i="3"/>
  <c r="G29" i="3"/>
  <c r="G28" i="3"/>
  <c r="G25" i="3"/>
  <c r="G24" i="3"/>
  <c r="G22" i="3"/>
  <c r="G21" i="3"/>
  <c r="G20" i="3"/>
  <c r="G19" i="3"/>
  <c r="G17" i="3"/>
  <c r="G16" i="3"/>
  <c r="G15" i="3"/>
  <c r="G14" i="3"/>
  <c r="G12" i="3"/>
  <c r="G11" i="3"/>
  <c r="G10" i="3"/>
  <c r="G8" i="3"/>
  <c r="G7" i="3"/>
  <c r="G11" i="2"/>
  <c r="G10" i="2"/>
  <c r="G9" i="2"/>
  <c r="G7" i="2"/>
  <c r="G12" i="2" s="1"/>
  <c r="G6" i="2"/>
  <c r="G39" i="4" l="1"/>
</calcChain>
</file>

<file path=xl/sharedStrings.xml><?xml version="1.0" encoding="utf-8"?>
<sst xmlns="http://schemas.openxmlformats.org/spreadsheetml/2006/main" count="433" uniqueCount="259">
  <si>
    <t>沭阳县县道公路日常养护项目工程量清单汇总表</t>
  </si>
  <si>
    <t>标段名称：沭阳县县道公路日常养护项目</t>
  </si>
  <si>
    <t>序号</t>
  </si>
  <si>
    <t>章次</t>
  </si>
  <si>
    <t>科目名称</t>
  </si>
  <si>
    <t>金额（元）</t>
  </si>
  <si>
    <t>备注</t>
  </si>
  <si>
    <t>总      则</t>
  </si>
  <si>
    <t>路      基</t>
  </si>
  <si>
    <t>路      面</t>
  </si>
  <si>
    <t>桥梁与涵洞</t>
  </si>
  <si>
    <t>沿 线 设 施</t>
  </si>
  <si>
    <t>绿      化</t>
  </si>
  <si>
    <t>1-6项清单合计</t>
  </si>
  <si>
    <t>招标控制价(8=7)</t>
  </si>
  <si>
    <t>沭阳县县道公路日常养护项目清单（总则)</t>
  </si>
  <si>
    <r>
      <rPr>
        <sz val="10"/>
        <rFont val="宋体"/>
        <charset val="134"/>
      </rPr>
      <t>100</t>
    </r>
    <r>
      <rPr>
        <sz val="10"/>
        <rFont val="宋体"/>
        <charset val="134"/>
      </rPr>
      <t>章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总则</t>
    </r>
  </si>
  <si>
    <t>项目 编号</t>
  </si>
  <si>
    <t>项目名称</t>
  </si>
  <si>
    <t>单位</t>
  </si>
  <si>
    <t>工程数量  测定方法</t>
  </si>
  <si>
    <t>数量</t>
  </si>
  <si>
    <t>单价 (元)</t>
  </si>
  <si>
    <t>合价（元）</t>
  </si>
  <si>
    <t>基价类</t>
  </si>
  <si>
    <t>养护工区维护费</t>
  </si>
  <si>
    <t>年*处</t>
  </si>
  <si>
    <t>▲</t>
  </si>
  <si>
    <t>养护基础台帐图表资料费</t>
  </si>
  <si>
    <t>区域标段</t>
  </si>
  <si>
    <t>日常道路、桥涵等巡视检查（含巡查记录、桥梁经常性检查等内业资料）</t>
  </si>
  <si>
    <t>103-1</t>
  </si>
  <si>
    <t>二级公路</t>
  </si>
  <si>
    <t>km/年</t>
  </si>
  <si>
    <t>○</t>
  </si>
  <si>
    <t>103-2</t>
  </si>
  <si>
    <t>三级公路</t>
  </si>
  <si>
    <t>103-3</t>
  </si>
  <si>
    <t>四级公路</t>
  </si>
  <si>
    <t>小   计</t>
  </si>
  <si>
    <t>单价类</t>
  </si>
  <si>
    <t>保险费</t>
  </si>
  <si>
    <t>按合同条款规定，提供建筑工程一切险</t>
  </si>
  <si>
    <t>总额</t>
  </si>
  <si>
    <t>按合同条款规定，提供第三者责任险</t>
  </si>
  <si>
    <t>人工配合保洁</t>
  </si>
  <si>
    <t>人.月</t>
  </si>
  <si>
    <t>应急抢险</t>
  </si>
  <si>
    <t>应急抢险普通工</t>
  </si>
  <si>
    <t>元/工日·人</t>
  </si>
  <si>
    <t>应急抢险机械（10t自卸汽车）</t>
  </si>
  <si>
    <t>台班</t>
  </si>
  <si>
    <r>
      <rPr>
        <sz val="10"/>
        <color indexed="8"/>
        <rFont val="宋体"/>
        <charset val="134"/>
      </rPr>
      <t>应急抢险机械（2m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装载机）</t>
    </r>
  </si>
  <si>
    <r>
      <rPr>
        <sz val="10"/>
        <color indexed="8"/>
        <rFont val="宋体"/>
        <charset val="134"/>
      </rPr>
      <t>应急抢险机械（2m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挖掘机）</t>
    </r>
  </si>
  <si>
    <t>沭阳县县道公路日常养护项目清单（路基）</t>
  </si>
  <si>
    <r>
      <rPr>
        <sz val="10"/>
        <rFont val="宋体"/>
        <charset val="134"/>
      </rPr>
      <t>200</t>
    </r>
    <r>
      <rPr>
        <sz val="10"/>
        <rFont val="宋体"/>
        <charset val="134"/>
      </rPr>
      <t>章</t>
    </r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路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基</t>
    </r>
  </si>
  <si>
    <t>开挖边沟、排水沟</t>
  </si>
  <si>
    <t>m³</t>
  </si>
  <si>
    <t>清理塌方、滑坡</t>
  </si>
  <si>
    <t>挡土墙</t>
  </si>
  <si>
    <t>新建挡土墙</t>
  </si>
  <si>
    <t>维修砖砌挡土墙（拆除、重砌）</t>
  </si>
  <si>
    <t>维护挡土墙（勾缝、抹面）</t>
  </si>
  <si>
    <t>㎡</t>
  </si>
  <si>
    <t>护坡</t>
  </si>
  <si>
    <t>新建浆砌块石护坡</t>
  </si>
  <si>
    <t>维修浆砌块石护坡（拆除、重砌）</t>
  </si>
  <si>
    <t>浆砌块石护坡表面维护（勾缝、抹面）</t>
  </si>
  <si>
    <t>砖砌圬工结构</t>
  </si>
  <si>
    <t>路肩、边坡</t>
  </si>
  <si>
    <t>土路肩、边坡培土（利用方）</t>
  </si>
  <si>
    <t>m3</t>
  </si>
  <si>
    <t>土路肩、边坡培土（借方）</t>
  </si>
  <si>
    <t>路肩硬化</t>
  </si>
  <si>
    <t>维修蝶形截水沟</t>
  </si>
  <si>
    <t>m</t>
  </si>
  <si>
    <t>盖板</t>
  </si>
  <si>
    <t>更换钢筋水泥砼盖板</t>
  </si>
  <si>
    <t>块</t>
  </si>
  <si>
    <t>更换水泥砼盖板</t>
  </si>
  <si>
    <t>盖板沟清淤</t>
  </si>
  <si>
    <t>六角块</t>
  </si>
  <si>
    <t>更换空心六角块</t>
  </si>
  <si>
    <t>更换实心六角块</t>
  </si>
  <si>
    <t>泄水槽</t>
  </si>
  <si>
    <t>维修泄水槽</t>
  </si>
  <si>
    <t>新建泄水槽</t>
  </si>
  <si>
    <t>路肩、边坡高草修剪</t>
  </si>
  <si>
    <r>
      <rPr>
        <sz val="10"/>
        <rFont val="宋体"/>
        <charset val="134"/>
      </rPr>
      <t>1000m</t>
    </r>
    <r>
      <rPr>
        <vertAlign val="superscript"/>
        <sz val="10"/>
        <rFont val="宋体"/>
        <charset val="134"/>
      </rPr>
      <t>2</t>
    </r>
  </si>
  <si>
    <t>单侧路肩修整（清除垃圾等杂物后，挂线—整平—拍实）</t>
  </si>
  <si>
    <t>公里</t>
  </si>
  <si>
    <t>单侧边坡修整（清除垃圾等杂物后，挂线—整平—拍实）</t>
  </si>
  <si>
    <t>单侧边沟修整（清除垃圾等杂物后，挂线—整平—拍实）</t>
  </si>
  <si>
    <t>单侧波形梁护栏清洗</t>
  </si>
  <si>
    <t>合   计</t>
  </si>
  <si>
    <t>说明：</t>
  </si>
  <si>
    <t>1、在测定方法中：▲代表基价类业主指定法；○代表基价类实量计算法；◎代表基价类经验测算法；◆代表基价类破损量测算法</t>
  </si>
  <si>
    <r>
      <rPr>
        <sz val="8"/>
        <rFont val="Times New Roman"/>
        <family val="1"/>
      </rPr>
      <t>2</t>
    </r>
    <r>
      <rPr>
        <sz val="8"/>
        <rFont val="宋体"/>
        <charset val="134"/>
      </rPr>
      <t>、在执行中根据实际情况可调整工程量清单项目。</t>
    </r>
  </si>
  <si>
    <t>沭阳县县道公路日常养护项目清单（路面）</t>
  </si>
  <si>
    <r>
      <rPr>
        <sz val="10"/>
        <rFont val="宋体"/>
        <charset val="134"/>
      </rPr>
      <t>300</t>
    </r>
    <r>
      <rPr>
        <sz val="10"/>
        <rFont val="宋体"/>
        <charset val="134"/>
      </rPr>
      <t>章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路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面</t>
    </r>
  </si>
  <si>
    <t>路面泥巴等污染刷洗</t>
  </si>
  <si>
    <t>m2</t>
  </si>
  <si>
    <t>◎</t>
  </si>
  <si>
    <t>重点路段路面日常洒水</t>
  </si>
  <si>
    <t>冬季防雪</t>
  </si>
  <si>
    <t>道路除雪</t>
  </si>
  <si>
    <t>次.㎡</t>
  </si>
  <si>
    <t>桥梁除雪</t>
  </si>
  <si>
    <t>备防滑石料</t>
  </si>
  <si>
    <t>T</t>
  </si>
  <si>
    <t>撒融雪剂</t>
  </si>
  <si>
    <t>撒盐</t>
  </si>
  <si>
    <t>路面裂缝、封边</t>
  </si>
  <si>
    <t>路面裂缝扩缝、清缝、灌缝处治（开槽）</t>
  </si>
  <si>
    <t>贴缝带（坑塘小修封边）</t>
  </si>
  <si>
    <t>沥青路面</t>
  </si>
  <si>
    <t>沥青混凝土路面维修</t>
  </si>
  <si>
    <t>粘层油</t>
  </si>
  <si>
    <t>水稳碎石基层</t>
  </si>
  <si>
    <t>铣刨路面基层</t>
  </si>
  <si>
    <t>铣刨沥青面层</t>
  </si>
  <si>
    <t>清洗沥青路面油污</t>
  </si>
  <si>
    <t>灌入式路面（车辙处理，不含沥青混凝土）</t>
  </si>
  <si>
    <t>水泥路面</t>
  </si>
  <si>
    <t>拆除水泥砼路面</t>
  </si>
  <si>
    <t>拆除钢筋水泥砼路面</t>
  </si>
  <si>
    <t>C20素混凝土</t>
  </si>
  <si>
    <t>C30水泥混凝土</t>
  </si>
  <si>
    <t>C40水泥混凝土</t>
  </si>
  <si>
    <t>路面保洁</t>
  </si>
  <si>
    <t>清扫车清扫（带水）</t>
  </si>
  <si>
    <t>KM</t>
  </si>
  <si>
    <t>沭阳县县道公路日常养护项目清单（桥涵构造物）</t>
  </si>
  <si>
    <r>
      <rPr>
        <sz val="10"/>
        <rFont val="宋体"/>
        <charset val="134"/>
      </rPr>
      <t>400</t>
    </r>
    <r>
      <rPr>
        <sz val="12"/>
        <rFont val="宋体"/>
        <charset val="134"/>
      </rPr>
      <t>章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桥涵构造物</t>
    </r>
  </si>
  <si>
    <t>栏杆、扶手、防撞护栏</t>
  </si>
  <si>
    <t>栏杆、扶手更换</t>
  </si>
  <si>
    <t>栏杆、扶手维修</t>
  </si>
  <si>
    <t>栏杆、扶手油漆（含除污、除锈）</t>
  </si>
  <si>
    <t>防撞护栏维修</t>
  </si>
  <si>
    <t>防撞护栏清洗（高压冲洗）</t>
  </si>
  <si>
    <t>防撞护栏粉刷（涂料）</t>
  </si>
  <si>
    <t>防撞护栏粉刷（除污、两遍腻子、油漆）</t>
  </si>
  <si>
    <t>桥梁排水设施</t>
  </si>
  <si>
    <t>更换桥面铸铁泄水管、排水管(竖向）</t>
  </si>
  <si>
    <t>个</t>
  </si>
  <si>
    <t>更换桥面PVC泄水管、排水管（竖向）</t>
  </si>
  <si>
    <t>更换桥底PVC泄水管、排水管（横向）</t>
  </si>
  <si>
    <t>更换水泥混凝土泄水孔盖</t>
  </si>
  <si>
    <t>更换玻璃钢泄水孔盖</t>
  </si>
  <si>
    <t>更换雨水篦子</t>
  </si>
  <si>
    <t>管涵</t>
  </si>
  <si>
    <t>新做直径1.5m圆涵管</t>
  </si>
  <si>
    <t>新做直径1.0m圆涵管</t>
  </si>
  <si>
    <t>新做直径0.8m圆涵管</t>
  </si>
  <si>
    <t>新做直径0.6m圆涵管</t>
  </si>
  <si>
    <t>新做直径0.4m圆涵管</t>
  </si>
  <si>
    <t>新做直径0.3m圆涵管</t>
  </si>
  <si>
    <t>圆管涵、箱涵淤泥清理</t>
  </si>
  <si>
    <t>桥面混凝土施工</t>
  </si>
  <si>
    <t>水泥砼桥面铺装（防水混凝土）</t>
  </si>
  <si>
    <t>钢筋加工</t>
  </si>
  <si>
    <t>kg</t>
  </si>
  <si>
    <t>沥青桥面铺装（规格厚度等与路面一致）</t>
  </si>
  <si>
    <t>伸缩缝</t>
  </si>
  <si>
    <t>更换伸缩缝（160mm）</t>
  </si>
  <si>
    <t>更换伸缩缝（80mm、60mm）</t>
  </si>
  <si>
    <t>维修伸缩缝混凝土</t>
  </si>
  <si>
    <t>延米</t>
  </si>
  <si>
    <t>新做TST伸缩缝</t>
  </si>
  <si>
    <t>更换橡胶条</t>
  </si>
  <si>
    <t>伸缩缝钢梁焊接</t>
  </si>
  <si>
    <t>处</t>
  </si>
  <si>
    <t>桥梁结构油漆、粉刷、维修等</t>
  </si>
  <si>
    <t>桥梁混凝土保护涂料</t>
  </si>
  <si>
    <t>桥梁人行道地砖铺设</t>
  </si>
  <si>
    <t>桥梁底防撞墩维修</t>
  </si>
  <si>
    <t>桥梁底防撞墩粉刷（反光涂料）</t>
  </si>
  <si>
    <t>桥底杂物清理</t>
  </si>
  <si>
    <t>座.次</t>
  </si>
  <si>
    <t>桩基</t>
  </si>
  <si>
    <t>409-1</t>
  </si>
  <si>
    <t>桩基（钢护筒+高强灌浆材料）维修加固</t>
  </si>
  <si>
    <t>桥梁伸缩缝清理</t>
  </si>
  <si>
    <t>年*道</t>
  </si>
  <si>
    <t>桥梁泄水孔清理</t>
  </si>
  <si>
    <t>道</t>
  </si>
  <si>
    <t>标志牌、桥名牌、桥梁公示牌、轴载限载牌、附着式里程碑保洁、扶正</t>
  </si>
  <si>
    <t>块/次</t>
  </si>
  <si>
    <t>沭阳县县道公路日常养护项目清单（安全设施）</t>
  </si>
  <si>
    <r>
      <rPr>
        <sz val="10"/>
        <rFont val="宋体"/>
        <charset val="134"/>
      </rPr>
      <t>500</t>
    </r>
    <r>
      <rPr>
        <sz val="12"/>
        <rFont val="宋体"/>
        <charset val="134"/>
      </rPr>
      <t>章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沿线安全设施</t>
    </r>
  </si>
  <si>
    <t>编号</t>
  </si>
  <si>
    <t>备 注</t>
  </si>
  <si>
    <t>日常养护</t>
  </si>
  <si>
    <t>防撞护栏、隔栅、防眩板、护网保洁、扶正</t>
  </si>
  <si>
    <t>延米/次</t>
  </si>
  <si>
    <t>里程碑、轮廓标、百米桩、警示桩保洁、扶正</t>
  </si>
  <si>
    <t>里程碑、百米桩粉刷出新</t>
  </si>
  <si>
    <t>清除标线局部污染物</t>
  </si>
  <si>
    <t>km</t>
  </si>
  <si>
    <t>清除遮挡标志标牌树枝等</t>
  </si>
  <si>
    <t>里程碑、百米桩、警示桩、轮廓标、防撞桶</t>
  </si>
  <si>
    <t>更换普通砼里程碑</t>
  </si>
  <si>
    <t>更换里程碑</t>
  </si>
  <si>
    <t>更换附着式里程碑</t>
  </si>
  <si>
    <t>更换百米桩</t>
  </si>
  <si>
    <t>根</t>
  </si>
  <si>
    <t>更换轮廓标等标志牌</t>
  </si>
  <si>
    <t>更换钢管警示桩</t>
  </si>
  <si>
    <t>更换PVC管警示桩</t>
  </si>
  <si>
    <t>防撞桶</t>
  </si>
  <si>
    <t>更换反光膜</t>
  </si>
  <si>
    <t>沿线道路桥梁信息铭牌</t>
  </si>
  <si>
    <t>更换桥名牌</t>
  </si>
  <si>
    <t>更换桥梁公示牌（版面）</t>
  </si>
  <si>
    <t>更换桥梁公示牌（含版面、立柱、基础）</t>
  </si>
  <si>
    <t>更换分界牌</t>
  </si>
  <si>
    <t>路缘石、地砖</t>
  </si>
  <si>
    <t>普通路缘石维修（表面维修）</t>
  </si>
  <si>
    <t>普通路缘石更换（装配式）</t>
  </si>
  <si>
    <t>环岛大理石路缘石更换</t>
  </si>
  <si>
    <t>环岛大理石地砖更换</t>
  </si>
  <si>
    <t>雨水检查井</t>
  </si>
  <si>
    <t>新建雨水检查井</t>
  </si>
  <si>
    <t>座</t>
  </si>
  <si>
    <t>维修雨水检查井</t>
  </si>
  <si>
    <t>更换预制混凝土井盖φ700</t>
  </si>
  <si>
    <t>更换球墨铸铁窨井盖φ700（重型）</t>
  </si>
  <si>
    <t>集镇段花坛维修</t>
  </si>
  <si>
    <t>波型护栏</t>
  </si>
  <si>
    <t>新增A级波型护栏</t>
  </si>
  <si>
    <t>新增B级波型护栏</t>
  </si>
  <si>
    <t>新增C级波型护栏</t>
  </si>
  <si>
    <t>维修A级波型护栏</t>
  </si>
  <si>
    <t>维修C级波型护栏</t>
  </si>
  <si>
    <t>拆除波形护栏</t>
  </si>
  <si>
    <t>新增警示标志</t>
  </si>
  <si>
    <t>标线</t>
  </si>
  <si>
    <t>509-1</t>
  </si>
  <si>
    <t>施划热熔标线</t>
  </si>
  <si>
    <t>509-2</t>
  </si>
  <si>
    <t>施划振荡热熔标线</t>
  </si>
  <si>
    <t>沭阳县县道公路日常养护项目清单（绿化）</t>
  </si>
  <si>
    <t>标段名称：2023农村公路小修保养工程</t>
  </si>
  <si>
    <r>
      <rPr>
        <sz val="10"/>
        <rFont val="宋体"/>
        <charset val="134"/>
      </rPr>
      <t>600</t>
    </r>
    <r>
      <rPr>
        <sz val="10"/>
        <rFont val="宋体"/>
        <charset val="134"/>
      </rPr>
      <t>章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绿化</t>
    </r>
  </si>
  <si>
    <t>紫叶李补植（地径4.1-5cm）</t>
  </si>
  <si>
    <t>株</t>
  </si>
  <si>
    <t>紫薇补植（地径4-5cm）</t>
  </si>
  <si>
    <t>冬青（球）（高0.81-1.0m 冠81-100cm）</t>
  </si>
  <si>
    <t>红叶石楠（球）（高100cm 冠幅100cm）</t>
  </si>
  <si>
    <t>蜀桧（高2.0m）</t>
  </si>
  <si>
    <t>阔叶麦冬补植（7株×7株/m2）</t>
  </si>
  <si>
    <t>混播草种、花种，养护</t>
  </si>
  <si>
    <r>
      <t>沥青混凝土路面坑塘维修（面积小于等于8m</t>
    </r>
    <r>
      <rPr>
        <vertAlign val="superscript"/>
        <sz val="10"/>
        <color rgb="FFFF0000"/>
        <rFont val="宋体"/>
        <charset val="134"/>
      </rPr>
      <t>2</t>
    </r>
    <r>
      <rPr>
        <sz val="10"/>
        <color rgb="FFFF0000"/>
        <rFont val="宋体"/>
        <charset val="134"/>
      </rPr>
      <t>）</t>
    </r>
    <phoneticPr fontId="16" type="noConversion"/>
  </si>
  <si>
    <t>路面裂缝快速修补（不开槽,5cm宽）</t>
  </si>
  <si>
    <r>
      <t>cm（厚度）</t>
    </r>
    <r>
      <rPr>
        <sz val="10"/>
        <rFont val="宋体"/>
        <charset val="134"/>
      </rPr>
      <t>.</t>
    </r>
    <r>
      <rPr>
        <sz val="10"/>
        <rFont val="宋体"/>
        <charset val="134"/>
      </rPr>
      <t>㎡</t>
    </r>
    <phoneticPr fontId="16" type="noConversion"/>
  </si>
  <si>
    <t>危桥拆除</t>
    <phoneticPr fontId="16" type="noConversion"/>
  </si>
  <si>
    <t>㎡</t>
    <phoneticPr fontId="16" type="noConversion"/>
  </si>
  <si>
    <t>上部结构</t>
    <phoneticPr fontId="16" type="noConversion"/>
  </si>
  <si>
    <t>410-1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</si>
</sst>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\(0.00\)"/>
    <numFmt numFmtId="177" formatCode="0_ "/>
    <numFmt numFmtId="178" formatCode="0_);\(0\)"/>
  </numFmts>
  <fonts count="1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8"/>
      <name val="宋体"/>
      <charset val="134"/>
    </font>
    <font>
      <sz val="8"/>
      <name val="Times New Roman"/>
      <family val="1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vertAlign val="superscript"/>
      <sz val="10"/>
      <color indexed="8"/>
      <name val="宋体"/>
      <charset val="134"/>
    </font>
    <font>
      <vertAlign val="superscript"/>
      <sz val="10"/>
      <name val="宋体"/>
      <charset val="134"/>
    </font>
    <font>
      <vertAlign val="superscript"/>
      <sz val="10"/>
      <color rgb="FFFF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2" fillId="0" borderId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>
      <alignment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 shrinkToFit="1"/>
    </xf>
    <xf numFmtId="178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right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vertical="center"/>
      <protection locked="0"/>
    </xf>
  </cellXfs>
  <cellStyles count="5">
    <cellStyle name="常规" xfId="0" builtinId="0"/>
    <cellStyle name="常规 2" xfId="1" xr:uid="{00000000-0005-0000-0000-000001000000}"/>
    <cellStyle name="常规 2 2" xfId="3" xr:uid="{00000000-0005-0000-0000-000002000000}"/>
    <cellStyle name="常规 3" xfId="4" xr:uid="{00000000-0005-0000-0000-000003000000}"/>
    <cellStyle name="常规 4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90" zoomScaleNormal="190" workbookViewId="0">
      <selection activeCell="D7" sqref="D7"/>
    </sheetView>
  </sheetViews>
  <sheetFormatPr defaultColWidth="9.75" defaultRowHeight="14.25" x14ac:dyDescent="0.15"/>
  <cols>
    <col min="1" max="1" width="12.375" style="1" customWidth="1"/>
    <col min="2" max="2" width="13.75" style="1" customWidth="1"/>
    <col min="3" max="3" width="31.125" style="1" customWidth="1"/>
    <col min="4" max="6" width="18.5" style="1" customWidth="1"/>
    <col min="7" max="16384" width="9.75" style="1"/>
  </cols>
  <sheetData>
    <row r="1" spans="1:6" ht="25.5" x14ac:dyDescent="0.15">
      <c r="A1" s="57" t="s">
        <v>0</v>
      </c>
      <c r="B1" s="57"/>
      <c r="C1" s="57"/>
      <c r="D1" s="57"/>
      <c r="E1" s="57"/>
      <c r="F1" s="57"/>
    </row>
    <row r="2" spans="1:6" ht="29.25" customHeight="1" x14ac:dyDescent="0.15">
      <c r="A2" s="58" t="s">
        <v>1</v>
      </c>
      <c r="B2" s="58"/>
      <c r="C2" s="58"/>
    </row>
    <row r="3" spans="1:6" ht="19.5" customHeight="1" x14ac:dyDescent="0.15">
      <c r="A3" s="52" t="s">
        <v>2</v>
      </c>
      <c r="B3" s="52" t="s">
        <v>3</v>
      </c>
      <c r="C3" s="52" t="s">
        <v>4</v>
      </c>
      <c r="D3" s="52" t="s">
        <v>5</v>
      </c>
      <c r="E3" s="52"/>
      <c r="F3" s="52" t="s">
        <v>6</v>
      </c>
    </row>
    <row r="4" spans="1:6" ht="19.5" customHeight="1" x14ac:dyDescent="0.15">
      <c r="A4" s="52">
        <v>1</v>
      </c>
      <c r="B4" s="52">
        <v>100</v>
      </c>
      <c r="C4" s="52" t="s">
        <v>7</v>
      </c>
      <c r="D4" s="53"/>
      <c r="E4" s="52"/>
      <c r="F4" s="52"/>
    </row>
    <row r="5" spans="1:6" ht="19.5" customHeight="1" x14ac:dyDescent="0.15">
      <c r="A5" s="52">
        <v>2</v>
      </c>
      <c r="B5" s="52">
        <v>200</v>
      </c>
      <c r="C5" s="52" t="s">
        <v>8</v>
      </c>
      <c r="D5" s="53"/>
      <c r="E5" s="52"/>
      <c r="F5" s="52"/>
    </row>
    <row r="6" spans="1:6" ht="19.5" customHeight="1" x14ac:dyDescent="0.15">
      <c r="A6" s="52">
        <v>3</v>
      </c>
      <c r="B6" s="52">
        <v>300</v>
      </c>
      <c r="C6" s="52" t="s">
        <v>9</v>
      </c>
      <c r="D6" s="53"/>
      <c r="E6" s="52"/>
      <c r="F6" s="52"/>
    </row>
    <row r="7" spans="1:6" ht="19.5" customHeight="1" x14ac:dyDescent="0.15">
      <c r="A7" s="52">
        <v>4</v>
      </c>
      <c r="B7" s="52">
        <v>400</v>
      </c>
      <c r="C7" s="52" t="s">
        <v>10</v>
      </c>
      <c r="D7" s="53"/>
      <c r="E7" s="52"/>
      <c r="F7" s="52"/>
    </row>
    <row r="8" spans="1:6" ht="19.5" customHeight="1" x14ac:dyDescent="0.15">
      <c r="A8" s="52">
        <v>5</v>
      </c>
      <c r="B8" s="52">
        <v>500</v>
      </c>
      <c r="C8" s="52" t="s">
        <v>11</v>
      </c>
      <c r="D8" s="53"/>
      <c r="E8" s="52"/>
      <c r="F8" s="52"/>
    </row>
    <row r="9" spans="1:6" ht="19.5" customHeight="1" x14ac:dyDescent="0.15">
      <c r="A9" s="52">
        <v>6</v>
      </c>
      <c r="B9" s="52">
        <v>600</v>
      </c>
      <c r="C9" s="52" t="s">
        <v>12</v>
      </c>
      <c r="D9" s="53"/>
      <c r="E9" s="18"/>
      <c r="F9" s="52"/>
    </row>
    <row r="10" spans="1:6" ht="19.5" customHeight="1" x14ac:dyDescent="0.15">
      <c r="A10" s="52">
        <v>7</v>
      </c>
      <c r="B10" s="59" t="s">
        <v>13</v>
      </c>
      <c r="C10" s="59"/>
      <c r="D10" s="53"/>
      <c r="E10" s="52"/>
      <c r="F10" s="52"/>
    </row>
    <row r="11" spans="1:6" ht="19.5" customHeight="1" x14ac:dyDescent="0.15">
      <c r="A11" s="52">
        <v>8</v>
      </c>
      <c r="B11" s="59" t="s">
        <v>14</v>
      </c>
      <c r="C11" s="59"/>
      <c r="D11" s="53"/>
      <c r="E11" s="52"/>
      <c r="F11" s="52"/>
    </row>
    <row r="12" spans="1:6" x14ac:dyDescent="0.15">
      <c r="D12" s="3"/>
    </row>
    <row r="14" spans="1:6" x14ac:dyDescent="0.15">
      <c r="C14" s="74"/>
      <c r="D14" s="75"/>
    </row>
    <row r="15" spans="1:6" x14ac:dyDescent="0.15">
      <c r="C15" s="74"/>
      <c r="D15" s="76"/>
    </row>
    <row r="16" spans="1:6" x14ac:dyDescent="0.15">
      <c r="C16" s="74"/>
      <c r="D16" s="75"/>
    </row>
    <row r="17" spans="3:4" x14ac:dyDescent="0.15">
      <c r="C17" s="74"/>
      <c r="D17" s="76"/>
    </row>
  </sheetData>
  <sheetProtection algorithmName="SHA-512" hashValue="5RKrEzakklfLn4GS6SO6NEtpjnAnHy+4EBPRHJ832sYaDTGSTFOuXuL0cLLnc/WyTs3cZYvJ69izluXUna38YQ==" saltValue="g4SaWqDQCrGsV+1WAMPfcA==" spinCount="100000" sheet="1" formatCells="0" formatColumns="0" formatRows="0" insertColumns="0" insertRows="0" insertHyperlinks="0" deleteColumns="0" deleteRows="0" selectLockedCells="1" sort="0" autoFilter="0" pivotTables="0" selectUnlockedCells="1"/>
  <mergeCells count="4">
    <mergeCell ref="A1:F1"/>
    <mergeCell ref="A2:C2"/>
    <mergeCell ref="B10:C10"/>
    <mergeCell ref="B11:C11"/>
  </mergeCells>
  <phoneticPr fontId="1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F6" sqref="F6"/>
    </sheetView>
  </sheetViews>
  <sheetFormatPr defaultColWidth="9.75" defaultRowHeight="14.25" x14ac:dyDescent="0.15"/>
  <cols>
    <col min="1" max="1" width="9.75" style="3" customWidth="1"/>
    <col min="2" max="2" width="20" style="1" customWidth="1"/>
    <col min="3" max="3" width="15" style="1" customWidth="1"/>
    <col min="4" max="6" width="9.75" style="1" customWidth="1"/>
    <col min="7" max="7" width="11.125" style="1" customWidth="1"/>
    <col min="8" max="8" width="9.75" style="1"/>
    <col min="9" max="9" width="12.875" style="5"/>
    <col min="10" max="16384" width="9.75" style="1"/>
  </cols>
  <sheetData>
    <row r="1" spans="1:9" ht="25.5" x14ac:dyDescent="0.15">
      <c r="A1" s="57" t="s">
        <v>15</v>
      </c>
      <c r="B1" s="57"/>
      <c r="C1" s="57"/>
      <c r="D1" s="57"/>
      <c r="E1" s="57"/>
      <c r="F1" s="57"/>
      <c r="G1" s="57"/>
    </row>
    <row r="2" spans="1:9" x14ac:dyDescent="0.15">
      <c r="A2" s="61"/>
      <c r="B2" s="61"/>
      <c r="C2" s="61"/>
    </row>
    <row r="3" spans="1:9" s="2" customFormat="1" ht="26.1" customHeight="1" x14ac:dyDescent="0.15">
      <c r="A3" s="62" t="s">
        <v>16</v>
      </c>
      <c r="B3" s="62"/>
      <c r="C3" s="62"/>
      <c r="D3" s="62"/>
      <c r="E3" s="62"/>
      <c r="F3" s="62"/>
      <c r="G3" s="62"/>
      <c r="I3" s="21"/>
    </row>
    <row r="4" spans="1:9" s="2" customFormat="1" ht="26.1" customHeight="1" x14ac:dyDescent="0.15">
      <c r="A4" s="6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I4" s="21"/>
    </row>
    <row r="5" spans="1:9" s="2" customFormat="1" ht="26.1" customHeight="1" x14ac:dyDescent="0.15">
      <c r="A5" s="60" t="s">
        <v>24</v>
      </c>
      <c r="B5" s="60"/>
      <c r="C5" s="60"/>
      <c r="D5" s="60"/>
      <c r="E5" s="60"/>
      <c r="F5" s="60"/>
      <c r="G5" s="60"/>
      <c r="I5" s="21"/>
    </row>
    <row r="6" spans="1:9" ht="26.1" customHeight="1" x14ac:dyDescent="0.15">
      <c r="A6" s="10">
        <v>101</v>
      </c>
      <c r="B6" s="23" t="s">
        <v>25</v>
      </c>
      <c r="C6" s="10" t="s">
        <v>26</v>
      </c>
      <c r="D6" s="37" t="s">
        <v>27</v>
      </c>
      <c r="E6" s="45">
        <v>5</v>
      </c>
      <c r="F6" s="38">
        <v>20000</v>
      </c>
      <c r="G6" s="6">
        <f t="shared" ref="G6:G11" si="0">ROUND(E6*F6,0)</f>
        <v>100000</v>
      </c>
    </row>
    <row r="7" spans="1:9" ht="26.1" customHeight="1" x14ac:dyDescent="0.15">
      <c r="A7" s="10">
        <v>102</v>
      </c>
      <c r="B7" s="23" t="s">
        <v>28</v>
      </c>
      <c r="C7" s="10" t="s">
        <v>29</v>
      </c>
      <c r="D7" s="37" t="s">
        <v>27</v>
      </c>
      <c r="E7" s="46">
        <v>1</v>
      </c>
      <c r="F7" s="7">
        <v>100000</v>
      </c>
      <c r="G7" s="6">
        <f t="shared" si="0"/>
        <v>100000</v>
      </c>
    </row>
    <row r="8" spans="1:9" ht="26.1" customHeight="1" x14ac:dyDescent="0.15">
      <c r="A8" s="10">
        <v>103</v>
      </c>
      <c r="B8" s="63" t="s">
        <v>30</v>
      </c>
      <c r="C8" s="64"/>
      <c r="D8" s="64"/>
      <c r="E8" s="64"/>
      <c r="F8" s="64"/>
      <c r="G8" s="65"/>
    </row>
    <row r="9" spans="1:9" ht="26.1" customHeight="1" x14ac:dyDescent="0.15">
      <c r="A9" s="47" t="s">
        <v>31</v>
      </c>
      <c r="B9" s="23" t="s">
        <v>32</v>
      </c>
      <c r="C9" s="10" t="s">
        <v>33</v>
      </c>
      <c r="D9" s="6" t="s">
        <v>34</v>
      </c>
      <c r="E9" s="48">
        <v>274.62</v>
      </c>
      <c r="F9" s="36">
        <v>850</v>
      </c>
      <c r="G9" s="6">
        <f t="shared" si="0"/>
        <v>233427</v>
      </c>
    </row>
    <row r="10" spans="1:9" ht="26.1" customHeight="1" x14ac:dyDescent="0.15">
      <c r="A10" s="47" t="s">
        <v>35</v>
      </c>
      <c r="B10" s="23" t="s">
        <v>36</v>
      </c>
      <c r="C10" s="10" t="s">
        <v>33</v>
      </c>
      <c r="D10" s="6" t="s">
        <v>34</v>
      </c>
      <c r="E10" s="48">
        <v>136.86099999999999</v>
      </c>
      <c r="F10" s="36">
        <v>500</v>
      </c>
      <c r="G10" s="6">
        <f t="shared" si="0"/>
        <v>68431</v>
      </c>
    </row>
    <row r="11" spans="1:9" ht="26.1" customHeight="1" x14ac:dyDescent="0.15">
      <c r="A11" s="47" t="s">
        <v>37</v>
      </c>
      <c r="B11" s="23" t="s">
        <v>38</v>
      </c>
      <c r="C11" s="10" t="s">
        <v>33</v>
      </c>
      <c r="D11" s="6" t="s">
        <v>34</v>
      </c>
      <c r="E11" s="48">
        <v>9.8629999999999995</v>
      </c>
      <c r="F11" s="36">
        <v>300</v>
      </c>
      <c r="G11" s="6">
        <f t="shared" si="0"/>
        <v>2959</v>
      </c>
    </row>
    <row r="12" spans="1:9" ht="26.1" customHeight="1" x14ac:dyDescent="0.15">
      <c r="A12" s="60" t="s">
        <v>39</v>
      </c>
      <c r="B12" s="60"/>
      <c r="C12" s="16"/>
      <c r="D12" s="16"/>
      <c r="E12" s="16"/>
      <c r="F12" s="18"/>
      <c r="G12" s="18">
        <f>SUM(G6:G11)</f>
        <v>504817</v>
      </c>
    </row>
    <row r="13" spans="1:9" ht="26.1" customHeight="1" x14ac:dyDescent="0.15">
      <c r="A13" s="60" t="s">
        <v>40</v>
      </c>
      <c r="B13" s="60"/>
      <c r="C13" s="60"/>
      <c r="D13" s="60"/>
      <c r="E13" s="60"/>
      <c r="F13" s="60"/>
      <c r="G13" s="60"/>
    </row>
    <row r="14" spans="1:9" ht="26.1" customHeight="1" x14ac:dyDescent="0.15">
      <c r="A14" s="6">
        <v>101</v>
      </c>
      <c r="B14" s="6" t="s">
        <v>41</v>
      </c>
      <c r="C14" s="16"/>
      <c r="D14" s="16"/>
      <c r="E14" s="16"/>
      <c r="F14" s="16"/>
      <c r="G14" s="16"/>
    </row>
    <row r="15" spans="1:9" ht="26.1" customHeight="1" x14ac:dyDescent="0.15">
      <c r="A15" s="6">
        <v>-1</v>
      </c>
      <c r="B15" s="6" t="s">
        <v>42</v>
      </c>
      <c r="C15" s="6" t="s">
        <v>43</v>
      </c>
      <c r="D15" s="6"/>
      <c r="E15" s="22"/>
      <c r="F15" s="7">
        <v>5000</v>
      </c>
      <c r="G15" s="16"/>
    </row>
    <row r="16" spans="1:9" ht="26.1" customHeight="1" x14ac:dyDescent="0.15">
      <c r="A16" s="6">
        <v>-2</v>
      </c>
      <c r="B16" s="6" t="s">
        <v>44</v>
      </c>
      <c r="C16" s="6" t="s">
        <v>43</v>
      </c>
      <c r="D16" s="6"/>
      <c r="E16" s="22"/>
      <c r="F16" s="7">
        <v>5000</v>
      </c>
      <c r="G16" s="16"/>
    </row>
    <row r="17" spans="1:9" ht="26.1" customHeight="1" x14ac:dyDescent="0.15">
      <c r="A17" s="10">
        <v>103</v>
      </c>
      <c r="B17" s="10" t="s">
        <v>45</v>
      </c>
      <c r="C17" s="10" t="s">
        <v>46</v>
      </c>
      <c r="D17" s="6"/>
      <c r="E17" s="42"/>
      <c r="F17" s="38">
        <v>2400</v>
      </c>
      <c r="G17" s="16"/>
      <c r="I17" s="51"/>
    </row>
    <row r="18" spans="1:9" ht="26.1" customHeight="1" x14ac:dyDescent="0.15">
      <c r="A18" s="8">
        <v>104</v>
      </c>
      <c r="B18" s="8" t="s">
        <v>47</v>
      </c>
      <c r="C18" s="8"/>
      <c r="D18" s="6"/>
      <c r="E18" s="11"/>
      <c r="F18" s="12"/>
      <c r="G18" s="16"/>
    </row>
    <row r="19" spans="1:9" ht="26.1" customHeight="1" x14ac:dyDescent="0.15">
      <c r="A19" s="8">
        <v>-1</v>
      </c>
      <c r="B19" s="8" t="s">
        <v>48</v>
      </c>
      <c r="C19" s="8" t="s">
        <v>49</v>
      </c>
      <c r="D19" s="6"/>
      <c r="E19" s="11"/>
      <c r="F19" s="12">
        <v>200</v>
      </c>
      <c r="G19" s="16"/>
    </row>
    <row r="20" spans="1:9" ht="26.1" customHeight="1" x14ac:dyDescent="0.15">
      <c r="A20" s="8">
        <v>-2</v>
      </c>
      <c r="B20" s="23" t="s">
        <v>50</v>
      </c>
      <c r="C20" s="8" t="s">
        <v>51</v>
      </c>
      <c r="D20" s="16"/>
      <c r="E20" s="11"/>
      <c r="F20" s="12">
        <v>1500</v>
      </c>
      <c r="G20" s="16"/>
    </row>
    <row r="21" spans="1:9" ht="26.1" customHeight="1" x14ac:dyDescent="0.15">
      <c r="A21" s="49">
        <v>-3</v>
      </c>
      <c r="B21" s="49" t="s">
        <v>52</v>
      </c>
      <c r="C21" s="8" t="s">
        <v>51</v>
      </c>
      <c r="D21" s="16"/>
      <c r="E21" s="50"/>
      <c r="F21" s="12">
        <v>1600</v>
      </c>
      <c r="G21" s="16"/>
    </row>
    <row r="22" spans="1:9" ht="26.1" customHeight="1" x14ac:dyDescent="0.15">
      <c r="A22" s="49">
        <v>-4</v>
      </c>
      <c r="B22" s="49" t="s">
        <v>53</v>
      </c>
      <c r="C22" s="8" t="s">
        <v>51</v>
      </c>
      <c r="D22" s="16"/>
      <c r="E22" s="50"/>
      <c r="F22" s="12">
        <v>1700</v>
      </c>
      <c r="G22" s="16"/>
    </row>
  </sheetData>
  <sheetProtection algorithmName="SHA-512" hashValue="btmIoMRWNiSxCM4cLkCwyxDyD9Lzdz1xZslT6o1e5NaLT6xGxcJUpvTrgxLQ6OpdEY5QH5K6C0L7vK9zr5tryQ==" saltValue="CujmtXWwJIxTXzNr9xPjRQ==" spinCount="100000" sheet="1" formatCells="0" formatColumns="0" formatRows="0" insertColumns="0" insertRows="0" insertHyperlinks="0" deleteColumns="0" deleteRows="0" selectLockedCells="1" sort="0" autoFilter="0" pivotTables="0" selectUnlockedCells="1"/>
  <mergeCells count="7">
    <mergeCell ref="A12:B12"/>
    <mergeCell ref="A13:G13"/>
    <mergeCell ref="A1:G1"/>
    <mergeCell ref="A2:C2"/>
    <mergeCell ref="A3:G3"/>
    <mergeCell ref="A5:G5"/>
    <mergeCell ref="B8:G8"/>
  </mergeCells>
  <phoneticPr fontId="16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workbookViewId="0">
      <pane ySplit="6" topLeftCell="A13" activePane="bottomLeft" state="frozen"/>
      <selection pane="bottomLeft" activeCell="C15" sqref="A3:G41"/>
    </sheetView>
  </sheetViews>
  <sheetFormatPr defaultColWidth="9.75" defaultRowHeight="14.25" x14ac:dyDescent="0.15"/>
  <cols>
    <col min="1" max="1" width="9.75" style="3" customWidth="1"/>
    <col min="2" max="2" width="46.875" style="1" customWidth="1"/>
    <col min="3" max="3" width="10.25" style="1" customWidth="1"/>
    <col min="4" max="4" width="9.75" style="1" hidden="1" customWidth="1"/>
    <col min="5" max="5" width="0.625" style="1" hidden="1" customWidth="1"/>
    <col min="6" max="6" width="13.625" style="1" customWidth="1"/>
    <col min="7" max="7" width="9.75" style="1" hidden="1" customWidth="1"/>
    <col min="8" max="8" width="9.75" style="1"/>
    <col min="9" max="9" width="12.875" style="5"/>
    <col min="10" max="16384" width="9.75" style="1"/>
  </cols>
  <sheetData>
    <row r="1" spans="1:9" ht="25.5" x14ac:dyDescent="0.15">
      <c r="A1" s="57" t="s">
        <v>54</v>
      </c>
      <c r="B1" s="57"/>
      <c r="C1" s="57"/>
      <c r="D1" s="57"/>
      <c r="E1" s="57"/>
      <c r="F1" s="57"/>
      <c r="G1" s="57"/>
    </row>
    <row r="2" spans="1:9" ht="3" customHeight="1" x14ac:dyDescent="0.15"/>
    <row r="3" spans="1:9" hidden="1" x14ac:dyDescent="0.15">
      <c r="A3" s="61" t="s">
        <v>1</v>
      </c>
      <c r="B3" s="61"/>
      <c r="C3" s="61"/>
    </row>
    <row r="4" spans="1:9" s="2" customFormat="1" ht="18.95" customHeight="1" x14ac:dyDescent="0.15">
      <c r="A4" s="62" t="s">
        <v>55</v>
      </c>
      <c r="B4" s="62"/>
      <c r="C4" s="62"/>
      <c r="D4" s="62"/>
      <c r="E4" s="62"/>
      <c r="F4" s="62"/>
      <c r="G4" s="62"/>
      <c r="I4" s="21"/>
    </row>
    <row r="5" spans="1:9" s="2" customFormat="1" ht="18.95" customHeight="1" x14ac:dyDescent="0.15">
      <c r="A5" s="6" t="s">
        <v>17</v>
      </c>
      <c r="B5" s="6" t="s">
        <v>18</v>
      </c>
      <c r="C5" s="9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I5" s="21"/>
    </row>
    <row r="6" spans="1:9" ht="18.95" customHeight="1" x14ac:dyDescent="0.15">
      <c r="A6" s="60" t="s">
        <v>40</v>
      </c>
      <c r="B6" s="60"/>
      <c r="C6" s="60"/>
      <c r="D6" s="60"/>
      <c r="E6" s="60"/>
      <c r="F6" s="60"/>
      <c r="G6" s="60"/>
    </row>
    <row r="7" spans="1:9" ht="18.95" customHeight="1" x14ac:dyDescent="0.15">
      <c r="A7" s="9">
        <v>201</v>
      </c>
      <c r="B7" s="9" t="s">
        <v>56</v>
      </c>
      <c r="C7" s="9" t="s">
        <v>57</v>
      </c>
      <c r="D7" s="6"/>
      <c r="E7" s="24">
        <v>10</v>
      </c>
      <c r="F7" s="14">
        <v>52</v>
      </c>
      <c r="G7" s="6">
        <f t="shared" ref="G7:G12" si="0">ROUND(E7*F7,0)</f>
        <v>520</v>
      </c>
    </row>
    <row r="8" spans="1:9" ht="18.95" customHeight="1" x14ac:dyDescent="0.15">
      <c r="A8" s="9">
        <v>202</v>
      </c>
      <c r="B8" s="9" t="s">
        <v>58</v>
      </c>
      <c r="C8" s="9" t="s">
        <v>57</v>
      </c>
      <c r="D8" s="6"/>
      <c r="E8" s="24">
        <v>10</v>
      </c>
      <c r="F8" s="14">
        <v>21</v>
      </c>
      <c r="G8" s="6">
        <f t="shared" si="0"/>
        <v>210</v>
      </c>
    </row>
    <row r="9" spans="1:9" ht="18.95" customHeight="1" x14ac:dyDescent="0.15">
      <c r="A9" s="9">
        <v>203</v>
      </c>
      <c r="B9" s="9" t="s">
        <v>59</v>
      </c>
      <c r="C9" s="9"/>
      <c r="D9" s="6"/>
      <c r="E9" s="24"/>
      <c r="F9" s="14"/>
      <c r="G9" s="6"/>
    </row>
    <row r="10" spans="1:9" ht="18.95" customHeight="1" x14ac:dyDescent="0.15">
      <c r="A10" s="9">
        <v>-1</v>
      </c>
      <c r="B10" s="9" t="s">
        <v>60</v>
      </c>
      <c r="C10" s="9" t="s">
        <v>57</v>
      </c>
      <c r="D10" s="6"/>
      <c r="E10" s="24">
        <v>10</v>
      </c>
      <c r="F10" s="14">
        <v>561</v>
      </c>
      <c r="G10" s="6">
        <f t="shared" si="0"/>
        <v>5610</v>
      </c>
    </row>
    <row r="11" spans="1:9" ht="18.95" customHeight="1" x14ac:dyDescent="0.15">
      <c r="A11" s="9">
        <v>-2</v>
      </c>
      <c r="B11" s="9" t="s">
        <v>61</v>
      </c>
      <c r="C11" s="9" t="s">
        <v>57</v>
      </c>
      <c r="D11" s="6"/>
      <c r="E11" s="24">
        <v>10</v>
      </c>
      <c r="F11" s="14">
        <v>662</v>
      </c>
      <c r="G11" s="6">
        <f t="shared" si="0"/>
        <v>6620</v>
      </c>
    </row>
    <row r="12" spans="1:9" ht="18.95" customHeight="1" x14ac:dyDescent="0.15">
      <c r="A12" s="9">
        <v>-3</v>
      </c>
      <c r="B12" s="9" t="s">
        <v>62</v>
      </c>
      <c r="C12" s="9" t="s">
        <v>63</v>
      </c>
      <c r="D12" s="6"/>
      <c r="E12" s="24">
        <v>50</v>
      </c>
      <c r="F12" s="14">
        <v>17.3</v>
      </c>
      <c r="G12" s="6">
        <f t="shared" si="0"/>
        <v>865</v>
      </c>
    </row>
    <row r="13" spans="1:9" ht="18.95" customHeight="1" x14ac:dyDescent="0.15">
      <c r="A13" s="9">
        <v>204</v>
      </c>
      <c r="B13" s="9" t="s">
        <v>64</v>
      </c>
      <c r="C13" s="9"/>
      <c r="D13" s="6"/>
      <c r="E13" s="24"/>
      <c r="F13" s="14"/>
      <c r="G13" s="6"/>
    </row>
    <row r="14" spans="1:9" ht="18.95" customHeight="1" x14ac:dyDescent="0.15">
      <c r="A14" s="9">
        <v>-1</v>
      </c>
      <c r="B14" s="9" t="s">
        <v>65</v>
      </c>
      <c r="C14" s="9" t="s">
        <v>57</v>
      </c>
      <c r="D14" s="6"/>
      <c r="E14" s="24">
        <v>50</v>
      </c>
      <c r="F14" s="14">
        <v>750</v>
      </c>
      <c r="G14" s="6">
        <f t="shared" ref="G14:G17" si="1">ROUND(E14*F14,0)</f>
        <v>37500</v>
      </c>
    </row>
    <row r="15" spans="1:9" ht="18.95" customHeight="1" x14ac:dyDescent="0.15">
      <c r="A15" s="9">
        <v>-2</v>
      </c>
      <c r="B15" s="9" t="s">
        <v>66</v>
      </c>
      <c r="C15" s="9" t="s">
        <v>57</v>
      </c>
      <c r="D15" s="6"/>
      <c r="E15" s="24">
        <v>50</v>
      </c>
      <c r="F15" s="14">
        <v>800</v>
      </c>
      <c r="G15" s="6">
        <f t="shared" si="1"/>
        <v>40000</v>
      </c>
    </row>
    <row r="16" spans="1:9" ht="18.95" customHeight="1" x14ac:dyDescent="0.15">
      <c r="A16" s="9">
        <v>-3</v>
      </c>
      <c r="B16" s="9" t="s">
        <v>67</v>
      </c>
      <c r="C16" s="9" t="s">
        <v>63</v>
      </c>
      <c r="D16" s="6"/>
      <c r="E16" s="24">
        <v>100</v>
      </c>
      <c r="F16" s="14">
        <v>17.3</v>
      </c>
      <c r="G16" s="6">
        <f t="shared" si="1"/>
        <v>1730</v>
      </c>
    </row>
    <row r="17" spans="1:7" ht="18.95" customHeight="1" x14ac:dyDescent="0.15">
      <c r="A17" s="9">
        <v>-4</v>
      </c>
      <c r="B17" s="9" t="s">
        <v>68</v>
      </c>
      <c r="C17" s="9" t="s">
        <v>57</v>
      </c>
      <c r="D17" s="6"/>
      <c r="E17" s="24">
        <v>20</v>
      </c>
      <c r="F17" s="14">
        <v>522</v>
      </c>
      <c r="G17" s="6">
        <f t="shared" si="1"/>
        <v>10440</v>
      </c>
    </row>
    <row r="18" spans="1:7" ht="18.95" customHeight="1" x14ac:dyDescent="0.15">
      <c r="A18" s="9">
        <v>205</v>
      </c>
      <c r="B18" s="9" t="s">
        <v>69</v>
      </c>
      <c r="C18" s="9"/>
      <c r="D18" s="6"/>
      <c r="E18" s="24"/>
      <c r="F18" s="14"/>
      <c r="G18" s="6"/>
    </row>
    <row r="19" spans="1:7" ht="18.95" customHeight="1" x14ac:dyDescent="0.15">
      <c r="A19" s="9">
        <v>-1</v>
      </c>
      <c r="B19" s="9" t="s">
        <v>70</v>
      </c>
      <c r="C19" s="9" t="s">
        <v>71</v>
      </c>
      <c r="D19" s="6"/>
      <c r="E19" s="24">
        <v>200</v>
      </c>
      <c r="F19" s="14">
        <v>70</v>
      </c>
      <c r="G19" s="6">
        <f t="shared" ref="G19:G22" si="2">ROUND(E19*F19,0)</f>
        <v>14000</v>
      </c>
    </row>
    <row r="20" spans="1:7" ht="18.95" customHeight="1" x14ac:dyDescent="0.15">
      <c r="A20" s="9">
        <v>-2</v>
      </c>
      <c r="B20" s="9" t="s">
        <v>72</v>
      </c>
      <c r="C20" s="9" t="s">
        <v>57</v>
      </c>
      <c r="D20" s="6"/>
      <c r="E20" s="24">
        <v>1</v>
      </c>
      <c r="F20" s="14">
        <v>85</v>
      </c>
      <c r="G20" s="6">
        <f t="shared" si="2"/>
        <v>85</v>
      </c>
    </row>
    <row r="21" spans="1:7" ht="18.95" customHeight="1" x14ac:dyDescent="0.15">
      <c r="A21" s="9">
        <v>-3</v>
      </c>
      <c r="B21" s="9" t="s">
        <v>73</v>
      </c>
      <c r="C21" s="9" t="s">
        <v>63</v>
      </c>
      <c r="D21" s="6"/>
      <c r="E21" s="24">
        <v>10</v>
      </c>
      <c r="F21" s="14">
        <v>40</v>
      </c>
      <c r="G21" s="6">
        <f t="shared" si="2"/>
        <v>400</v>
      </c>
    </row>
    <row r="22" spans="1:7" ht="18.95" customHeight="1" x14ac:dyDescent="0.15">
      <c r="A22" s="9">
        <v>206</v>
      </c>
      <c r="B22" s="9" t="s">
        <v>74</v>
      </c>
      <c r="C22" s="9" t="s">
        <v>75</v>
      </c>
      <c r="D22" s="6"/>
      <c r="E22" s="24">
        <v>20</v>
      </c>
      <c r="F22" s="14">
        <v>45</v>
      </c>
      <c r="G22" s="6">
        <f t="shared" si="2"/>
        <v>900</v>
      </c>
    </row>
    <row r="23" spans="1:7" ht="18.95" customHeight="1" x14ac:dyDescent="0.15">
      <c r="A23" s="9">
        <v>207</v>
      </c>
      <c r="B23" s="9" t="s">
        <v>76</v>
      </c>
      <c r="C23" s="9"/>
      <c r="D23" s="6"/>
      <c r="E23" s="24"/>
      <c r="F23" s="14"/>
      <c r="G23" s="6"/>
    </row>
    <row r="24" spans="1:7" ht="18.95" customHeight="1" x14ac:dyDescent="0.15">
      <c r="A24" s="9">
        <v>-1</v>
      </c>
      <c r="B24" s="9" t="s">
        <v>77</v>
      </c>
      <c r="C24" s="9" t="s">
        <v>78</v>
      </c>
      <c r="D24" s="6"/>
      <c r="E24" s="24">
        <v>1</v>
      </c>
      <c r="F24" s="14">
        <v>93</v>
      </c>
      <c r="G24" s="6">
        <f>ROUND(E24*F24,0)</f>
        <v>93</v>
      </c>
    </row>
    <row r="25" spans="1:7" ht="18.95" customHeight="1" x14ac:dyDescent="0.15">
      <c r="A25" s="9">
        <v>-2</v>
      </c>
      <c r="B25" s="9" t="s">
        <v>79</v>
      </c>
      <c r="C25" s="9" t="s">
        <v>78</v>
      </c>
      <c r="D25" s="6"/>
      <c r="E25" s="24">
        <v>1</v>
      </c>
      <c r="F25" s="14">
        <v>56</v>
      </c>
      <c r="G25" s="6">
        <f>ROUND(E25*F25,0)</f>
        <v>56</v>
      </c>
    </row>
    <row r="26" spans="1:7" ht="18.95" customHeight="1" x14ac:dyDescent="0.15">
      <c r="A26" s="9">
        <v>-3</v>
      </c>
      <c r="B26" s="9" t="s">
        <v>80</v>
      </c>
      <c r="C26" s="9" t="s">
        <v>75</v>
      </c>
      <c r="D26" s="6"/>
      <c r="E26" s="24">
        <v>500</v>
      </c>
      <c r="F26" s="14">
        <v>50</v>
      </c>
      <c r="G26" s="6">
        <v>25000</v>
      </c>
    </row>
    <row r="27" spans="1:7" ht="18.95" customHeight="1" x14ac:dyDescent="0.15">
      <c r="A27" s="9">
        <v>208</v>
      </c>
      <c r="B27" s="9" t="s">
        <v>81</v>
      </c>
      <c r="C27" s="9"/>
      <c r="D27" s="6"/>
      <c r="E27" s="24"/>
      <c r="F27" s="14"/>
      <c r="G27" s="6"/>
    </row>
    <row r="28" spans="1:7" ht="18.95" customHeight="1" x14ac:dyDescent="0.15">
      <c r="A28" s="9">
        <v>-1</v>
      </c>
      <c r="B28" s="9" t="s">
        <v>82</v>
      </c>
      <c r="C28" s="9" t="s">
        <v>63</v>
      </c>
      <c r="D28" s="6"/>
      <c r="E28" s="24">
        <v>10</v>
      </c>
      <c r="F28" s="14">
        <v>112</v>
      </c>
      <c r="G28" s="6">
        <f>ROUND(E28*F28,0)</f>
        <v>1120</v>
      </c>
    </row>
    <row r="29" spans="1:7" ht="18.95" customHeight="1" x14ac:dyDescent="0.15">
      <c r="A29" s="9">
        <v>-2</v>
      </c>
      <c r="B29" s="9" t="s">
        <v>83</v>
      </c>
      <c r="C29" s="9" t="s">
        <v>63</v>
      </c>
      <c r="D29" s="6"/>
      <c r="E29" s="24">
        <v>10</v>
      </c>
      <c r="F29" s="14">
        <v>222</v>
      </c>
      <c r="G29" s="6">
        <f>ROUND(E29*F29,0)</f>
        <v>2220</v>
      </c>
    </row>
    <row r="30" spans="1:7" ht="18.95" customHeight="1" x14ac:dyDescent="0.15">
      <c r="A30" s="9">
        <v>209</v>
      </c>
      <c r="B30" s="9" t="s">
        <v>84</v>
      </c>
      <c r="C30" s="9"/>
      <c r="D30" s="6"/>
      <c r="E30" s="24"/>
      <c r="F30" s="14"/>
      <c r="G30" s="6"/>
    </row>
    <row r="31" spans="1:7" ht="18.95" customHeight="1" x14ac:dyDescent="0.15">
      <c r="A31" s="9">
        <v>-1</v>
      </c>
      <c r="B31" s="9" t="s">
        <v>85</v>
      </c>
      <c r="C31" s="9" t="s">
        <v>75</v>
      </c>
      <c r="D31" s="6"/>
      <c r="E31" s="24">
        <v>30</v>
      </c>
      <c r="F31" s="14">
        <v>54</v>
      </c>
      <c r="G31" s="6">
        <f t="shared" ref="G31:G37" si="3">ROUND(E31*F31,0)</f>
        <v>1620</v>
      </c>
    </row>
    <row r="32" spans="1:7" ht="18.95" customHeight="1" x14ac:dyDescent="0.15">
      <c r="A32" s="9">
        <v>-2</v>
      </c>
      <c r="B32" s="9" t="s">
        <v>86</v>
      </c>
      <c r="C32" s="9" t="s">
        <v>75</v>
      </c>
      <c r="D32" s="6"/>
      <c r="E32" s="24">
        <v>1</v>
      </c>
      <c r="F32" s="14">
        <v>76</v>
      </c>
      <c r="G32" s="6">
        <f t="shared" si="3"/>
        <v>76</v>
      </c>
    </row>
    <row r="33" spans="1:7" ht="18.95" customHeight="1" x14ac:dyDescent="0.15">
      <c r="A33" s="9">
        <v>212</v>
      </c>
      <c r="B33" s="44" t="s">
        <v>87</v>
      </c>
      <c r="C33" s="9" t="s">
        <v>88</v>
      </c>
      <c r="D33" s="6"/>
      <c r="E33" s="24">
        <v>100</v>
      </c>
      <c r="F33" s="14">
        <v>500</v>
      </c>
      <c r="G33" s="6">
        <f t="shared" si="3"/>
        <v>50000</v>
      </c>
    </row>
    <row r="34" spans="1:7" ht="18.95" customHeight="1" x14ac:dyDescent="0.15">
      <c r="A34" s="9">
        <v>213</v>
      </c>
      <c r="B34" s="44" t="s">
        <v>89</v>
      </c>
      <c r="C34" s="9" t="s">
        <v>90</v>
      </c>
      <c r="D34" s="6"/>
      <c r="E34" s="24">
        <v>20</v>
      </c>
      <c r="F34" s="14">
        <v>1200</v>
      </c>
      <c r="G34" s="6">
        <f t="shared" si="3"/>
        <v>24000</v>
      </c>
    </row>
    <row r="35" spans="1:7" ht="18.95" customHeight="1" x14ac:dyDescent="0.15">
      <c r="A35" s="9">
        <v>214</v>
      </c>
      <c r="B35" s="44" t="s">
        <v>91</v>
      </c>
      <c r="C35" s="9" t="s">
        <v>90</v>
      </c>
      <c r="D35" s="6"/>
      <c r="E35" s="24">
        <v>20</v>
      </c>
      <c r="F35" s="14">
        <v>2400</v>
      </c>
      <c r="G35" s="6">
        <f t="shared" si="3"/>
        <v>48000</v>
      </c>
    </row>
    <row r="36" spans="1:7" ht="18.95" customHeight="1" x14ac:dyDescent="0.15">
      <c r="A36" s="9">
        <v>215</v>
      </c>
      <c r="B36" s="44" t="s">
        <v>92</v>
      </c>
      <c r="C36" s="9" t="s">
        <v>90</v>
      </c>
      <c r="D36" s="6"/>
      <c r="E36" s="24">
        <v>20</v>
      </c>
      <c r="F36" s="14">
        <v>1200</v>
      </c>
      <c r="G36" s="6">
        <f t="shared" si="3"/>
        <v>24000</v>
      </c>
    </row>
    <row r="37" spans="1:7" ht="18.95" customHeight="1" x14ac:dyDescent="0.15">
      <c r="A37" s="9">
        <v>216</v>
      </c>
      <c r="B37" s="44" t="s">
        <v>93</v>
      </c>
      <c r="C37" s="9" t="s">
        <v>90</v>
      </c>
      <c r="D37" s="6"/>
      <c r="E37" s="24">
        <v>30</v>
      </c>
      <c r="F37" s="14">
        <v>300</v>
      </c>
      <c r="G37" s="6">
        <f t="shared" si="3"/>
        <v>9000</v>
      </c>
    </row>
    <row r="38" spans="1:7" ht="15" hidden="1" customHeight="1" x14ac:dyDescent="0.15">
      <c r="A38" s="60" t="s">
        <v>39</v>
      </c>
      <c r="B38" s="60"/>
      <c r="C38" s="16"/>
      <c r="D38" s="16"/>
      <c r="E38" s="16"/>
      <c r="F38" s="18"/>
      <c r="G38" s="18">
        <f>SUM(G7:G37)</f>
        <v>304065</v>
      </c>
    </row>
    <row r="39" spans="1:7" ht="15" hidden="1" customHeight="1" x14ac:dyDescent="0.15">
      <c r="A39" s="60" t="s">
        <v>94</v>
      </c>
      <c r="B39" s="60"/>
      <c r="C39" s="16"/>
      <c r="D39" s="16"/>
      <c r="E39" s="16"/>
      <c r="F39" s="18"/>
      <c r="G39" s="18">
        <f>G38</f>
        <v>304065</v>
      </c>
    </row>
    <row r="40" spans="1:7" hidden="1" x14ac:dyDescent="0.15">
      <c r="A40" s="19" t="s">
        <v>95</v>
      </c>
      <c r="B40" s="66" t="s">
        <v>96</v>
      </c>
      <c r="C40" s="66"/>
      <c r="D40" s="66"/>
      <c r="E40" s="66"/>
      <c r="F40" s="66"/>
      <c r="G40" s="66"/>
    </row>
    <row r="41" spans="1:7" hidden="1" x14ac:dyDescent="0.15">
      <c r="A41" s="20"/>
      <c r="B41" s="67" t="s">
        <v>97</v>
      </c>
      <c r="C41" s="67"/>
      <c r="D41" s="67"/>
      <c r="E41" s="67"/>
      <c r="F41" s="67"/>
      <c r="G41" s="67"/>
    </row>
  </sheetData>
  <sheetProtection algorithmName="SHA-512" hashValue="Mf2YW6Vh5OJY7w25+ExmcCt4sfl0cSvRlmyfdkK8VzGC5qbSH0WYpGyqYkD/kxMR/1oi6pQDAm15PgJPB5V7WA==" saltValue="mZoAuA/Ky05NLE6c0/sbMA==" spinCount="100000" sheet="1" formatCells="0" formatColumns="0" formatRows="0" insertColumns="0" insertRows="0" insertHyperlinks="0" deleteColumns="0" deleteRows="0" selectLockedCells="1" sort="0" autoFilter="0" pivotTables="0" selectUnlockedCells="1"/>
  <mergeCells count="8">
    <mergeCell ref="A39:B39"/>
    <mergeCell ref="B40:G40"/>
    <mergeCell ref="B41:G41"/>
    <mergeCell ref="A1:G1"/>
    <mergeCell ref="A3:C3"/>
    <mergeCell ref="A4:G4"/>
    <mergeCell ref="A6:G6"/>
    <mergeCell ref="A38:B38"/>
  </mergeCells>
  <phoneticPr fontId="16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zoomScale="120" zoomScaleNormal="120" workbookViewId="0">
      <pane ySplit="5" topLeftCell="A14" activePane="bottomLeft" state="frozen"/>
      <selection pane="bottomLeft" activeCell="F16" sqref="F16"/>
    </sheetView>
  </sheetViews>
  <sheetFormatPr defaultColWidth="9.75" defaultRowHeight="14.25" x14ac:dyDescent="0.15"/>
  <cols>
    <col min="1" max="1" width="9.75" style="3" customWidth="1"/>
    <col min="2" max="2" width="34.125" style="1" customWidth="1"/>
    <col min="3" max="3" width="14.75" style="1" customWidth="1"/>
    <col min="4" max="5" width="9.75" style="1" hidden="1" customWidth="1"/>
    <col min="6" max="6" width="9.75" style="4" customWidth="1"/>
    <col min="7" max="7" width="9.75" style="1" customWidth="1"/>
    <col min="8" max="8" width="9.75" style="1"/>
    <col min="9" max="9" width="12.875" style="5"/>
    <col min="10" max="16384" width="9.75" style="1"/>
  </cols>
  <sheetData>
    <row r="1" spans="1:9" ht="26.1" customHeight="1" x14ac:dyDescent="0.15">
      <c r="A1" s="57" t="s">
        <v>98</v>
      </c>
      <c r="B1" s="57"/>
      <c r="C1" s="57"/>
      <c r="D1" s="57"/>
      <c r="E1" s="57"/>
      <c r="F1" s="57"/>
      <c r="G1" s="57"/>
    </row>
    <row r="2" spans="1:9" ht="6.95" customHeight="1" x14ac:dyDescent="0.15">
      <c r="F2" s="1"/>
    </row>
    <row r="3" spans="1:9" ht="21.95" hidden="1" customHeight="1" x14ac:dyDescent="0.15">
      <c r="A3" s="61" t="s">
        <v>1</v>
      </c>
      <c r="B3" s="61"/>
      <c r="C3" s="61"/>
      <c r="F3" s="1"/>
    </row>
    <row r="4" spans="1:9" s="2" customFormat="1" ht="12" customHeight="1" x14ac:dyDescent="0.15">
      <c r="A4" s="62" t="s">
        <v>99</v>
      </c>
      <c r="B4" s="62"/>
      <c r="C4" s="62"/>
      <c r="D4" s="62"/>
      <c r="E4" s="62"/>
      <c r="F4" s="62"/>
      <c r="G4" s="62"/>
      <c r="I4" s="21"/>
    </row>
    <row r="5" spans="1:9" s="2" customFormat="1" ht="29.25" customHeight="1" x14ac:dyDescent="0.1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6</v>
      </c>
      <c r="I5" s="21"/>
    </row>
    <row r="6" spans="1:9" s="2" customFormat="1" ht="18.75" hidden="1" customHeight="1" x14ac:dyDescent="0.15">
      <c r="A6" s="60" t="s">
        <v>24</v>
      </c>
      <c r="B6" s="60"/>
      <c r="C6" s="60"/>
      <c r="D6" s="60"/>
      <c r="E6" s="60"/>
      <c r="F6" s="60"/>
      <c r="G6" s="60"/>
      <c r="I6" s="21"/>
    </row>
    <row r="7" spans="1:9" ht="13.5" hidden="1" customHeight="1" x14ac:dyDescent="0.15">
      <c r="A7" s="10">
        <v>301</v>
      </c>
      <c r="B7" s="10" t="s">
        <v>100</v>
      </c>
      <c r="C7" s="10" t="s">
        <v>101</v>
      </c>
      <c r="D7" s="37" t="s">
        <v>102</v>
      </c>
      <c r="E7" s="22">
        <v>5000</v>
      </c>
      <c r="F7" s="7">
        <v>5</v>
      </c>
      <c r="G7" s="6">
        <f t="shared" ref="G7:G8" si="0">ROUND(E7*F7,0)</f>
        <v>25000</v>
      </c>
    </row>
    <row r="8" spans="1:9" ht="12.95" hidden="1" customHeight="1" x14ac:dyDescent="0.15">
      <c r="A8" s="10">
        <v>302</v>
      </c>
      <c r="B8" s="10" t="s">
        <v>103</v>
      </c>
      <c r="C8" s="10" t="s">
        <v>51</v>
      </c>
      <c r="D8" s="37" t="s">
        <v>102</v>
      </c>
      <c r="E8" s="22">
        <v>50</v>
      </c>
      <c r="F8" s="38">
        <v>1000</v>
      </c>
      <c r="G8" s="6">
        <f t="shared" si="0"/>
        <v>50000</v>
      </c>
    </row>
    <row r="9" spans="1:9" ht="13.5" hidden="1" customHeight="1" x14ac:dyDescent="0.15">
      <c r="A9" s="68" t="s">
        <v>39</v>
      </c>
      <c r="B9" s="68"/>
      <c r="C9" s="39"/>
      <c r="D9" s="39"/>
      <c r="E9" s="16"/>
      <c r="F9" s="40"/>
      <c r="G9" s="16">
        <f>SUM(G6:G8)</f>
        <v>75000</v>
      </c>
    </row>
    <row r="10" spans="1:9" ht="16.899999999999999" hidden="1" customHeight="1" x14ac:dyDescent="0.15">
      <c r="A10" s="60" t="s">
        <v>40</v>
      </c>
      <c r="B10" s="60"/>
      <c r="C10" s="60"/>
      <c r="D10" s="60"/>
      <c r="E10" s="60"/>
      <c r="F10" s="69"/>
      <c r="G10" s="60"/>
    </row>
    <row r="11" spans="1:9" ht="15" customHeight="1" x14ac:dyDescent="0.15">
      <c r="A11" s="8">
        <v>301</v>
      </c>
      <c r="B11" s="8" t="s">
        <v>104</v>
      </c>
      <c r="C11" s="8"/>
      <c r="D11" s="6"/>
      <c r="E11" s="8"/>
      <c r="F11" s="12"/>
      <c r="G11" s="6"/>
    </row>
    <row r="12" spans="1:9" ht="15" customHeight="1" x14ac:dyDescent="0.15">
      <c r="A12" s="9">
        <v>-1</v>
      </c>
      <c r="B12" s="9" t="s">
        <v>105</v>
      </c>
      <c r="C12" s="9" t="s">
        <v>106</v>
      </c>
      <c r="D12" s="6"/>
      <c r="E12" s="24">
        <v>500000</v>
      </c>
      <c r="F12" s="14">
        <v>0.04</v>
      </c>
      <c r="G12" s="6"/>
    </row>
    <row r="13" spans="1:9" ht="15" customHeight="1" x14ac:dyDescent="0.15">
      <c r="A13" s="9">
        <v>-2</v>
      </c>
      <c r="B13" s="9" t="s">
        <v>107</v>
      </c>
      <c r="C13" s="9" t="s">
        <v>106</v>
      </c>
      <c r="D13" s="6"/>
      <c r="E13" s="24">
        <v>5000</v>
      </c>
      <c r="F13" s="14">
        <v>2</v>
      </c>
      <c r="G13" s="6"/>
    </row>
    <row r="14" spans="1:9" ht="15" customHeight="1" x14ac:dyDescent="0.15">
      <c r="A14" s="9">
        <v>-3</v>
      </c>
      <c r="B14" s="9" t="s">
        <v>108</v>
      </c>
      <c r="C14" s="9" t="s">
        <v>109</v>
      </c>
      <c r="D14" s="6"/>
      <c r="E14" s="24">
        <v>1</v>
      </c>
      <c r="F14" s="14">
        <v>100</v>
      </c>
      <c r="G14" s="6"/>
    </row>
    <row r="15" spans="1:9" ht="15" customHeight="1" x14ac:dyDescent="0.15">
      <c r="A15" s="9">
        <v>-4</v>
      </c>
      <c r="B15" s="9" t="s">
        <v>110</v>
      </c>
      <c r="C15" s="9" t="s">
        <v>109</v>
      </c>
      <c r="D15" s="6"/>
      <c r="E15" s="24">
        <v>1</v>
      </c>
      <c r="F15" s="14">
        <v>5000</v>
      </c>
      <c r="G15" s="6"/>
    </row>
    <row r="16" spans="1:9" x14ac:dyDescent="0.15">
      <c r="A16" s="9">
        <v>-5</v>
      </c>
      <c r="B16" s="9" t="s">
        <v>111</v>
      </c>
      <c r="C16" s="9" t="s">
        <v>109</v>
      </c>
      <c r="D16" s="6"/>
      <c r="E16" s="24">
        <v>1</v>
      </c>
      <c r="F16" s="14">
        <v>300</v>
      </c>
      <c r="G16" s="6"/>
    </row>
    <row r="17" spans="1:7" x14ac:dyDescent="0.15">
      <c r="A17" s="9">
        <v>302</v>
      </c>
      <c r="B17" s="9" t="s">
        <v>112</v>
      </c>
      <c r="C17" s="9"/>
      <c r="D17" s="6"/>
      <c r="E17" s="9"/>
      <c r="F17" s="41"/>
      <c r="G17" s="6"/>
    </row>
    <row r="18" spans="1:7" x14ac:dyDescent="0.15">
      <c r="A18" s="34">
        <v>-1</v>
      </c>
      <c r="B18" s="34" t="s">
        <v>113</v>
      </c>
      <c r="C18" s="34" t="s">
        <v>75</v>
      </c>
      <c r="D18" s="6"/>
      <c r="E18" s="42">
        <v>10000</v>
      </c>
      <c r="F18" s="41">
        <v>13</v>
      </c>
      <c r="G18" s="6"/>
    </row>
    <row r="19" spans="1:7" x14ac:dyDescent="0.15">
      <c r="A19" s="34">
        <v>-2</v>
      </c>
      <c r="B19" s="34" t="s">
        <v>114</v>
      </c>
      <c r="C19" s="34" t="s">
        <v>75</v>
      </c>
      <c r="D19" s="6"/>
      <c r="E19" s="42">
        <v>10000</v>
      </c>
      <c r="F19" s="41">
        <v>12</v>
      </c>
      <c r="G19" s="6"/>
    </row>
    <row r="20" spans="1:7" x14ac:dyDescent="0.15">
      <c r="A20" s="54">
        <v>-3</v>
      </c>
      <c r="B20" s="54" t="s">
        <v>253</v>
      </c>
      <c r="C20" s="54" t="s">
        <v>75</v>
      </c>
      <c r="D20" s="54">
        <v>100000</v>
      </c>
      <c r="E20" s="56"/>
      <c r="F20" s="55">
        <v>11</v>
      </c>
      <c r="G20" s="6"/>
    </row>
    <row r="21" spans="1:7" x14ac:dyDescent="0.15">
      <c r="A21" s="9">
        <v>303</v>
      </c>
      <c r="B21" s="9" t="s">
        <v>115</v>
      </c>
      <c r="C21" s="9"/>
      <c r="D21" s="6"/>
      <c r="E21" s="24"/>
      <c r="F21" s="41"/>
      <c r="G21" s="6"/>
    </row>
    <row r="22" spans="1:7" x14ac:dyDescent="0.15">
      <c r="A22" s="34">
        <v>-1</v>
      </c>
      <c r="B22" s="42" t="s">
        <v>116</v>
      </c>
      <c r="C22" s="24" t="s">
        <v>57</v>
      </c>
      <c r="D22" s="22"/>
      <c r="E22" s="42">
        <v>100</v>
      </c>
      <c r="F22" s="43">
        <v>1540</v>
      </c>
      <c r="G22" s="6"/>
    </row>
    <row r="23" spans="1:7" x14ac:dyDescent="0.15">
      <c r="A23" s="34">
        <f t="shared" ref="A23:A29" si="1">A22-1</f>
        <v>-2</v>
      </c>
      <c r="B23" s="42" t="s">
        <v>252</v>
      </c>
      <c r="C23" s="24" t="s">
        <v>57</v>
      </c>
      <c r="D23" s="22"/>
      <c r="E23" s="42">
        <v>400</v>
      </c>
      <c r="F23" s="43">
        <v>2700</v>
      </c>
      <c r="G23" s="6"/>
    </row>
    <row r="24" spans="1:7" x14ac:dyDescent="0.15">
      <c r="A24" s="34">
        <f t="shared" si="1"/>
        <v>-3</v>
      </c>
      <c r="B24" s="34" t="s">
        <v>117</v>
      </c>
      <c r="C24" s="10" t="s">
        <v>63</v>
      </c>
      <c r="D24" s="6"/>
      <c r="E24" s="42">
        <v>10000</v>
      </c>
      <c r="F24" s="41">
        <v>5</v>
      </c>
      <c r="G24" s="6"/>
    </row>
    <row r="25" spans="1:7" x14ac:dyDescent="0.15">
      <c r="A25" s="34">
        <f t="shared" si="1"/>
        <v>-4</v>
      </c>
      <c r="B25" s="34" t="s">
        <v>118</v>
      </c>
      <c r="C25" s="9" t="s">
        <v>57</v>
      </c>
      <c r="D25" s="6"/>
      <c r="E25" s="42">
        <v>10</v>
      </c>
      <c r="F25" s="41">
        <v>500</v>
      </c>
      <c r="G25" s="6"/>
    </row>
    <row r="26" spans="1:7" x14ac:dyDescent="0.15">
      <c r="A26" s="34">
        <f t="shared" si="1"/>
        <v>-5</v>
      </c>
      <c r="B26" s="34" t="s">
        <v>119</v>
      </c>
      <c r="C26" s="9" t="s">
        <v>57</v>
      </c>
      <c r="D26" s="6"/>
      <c r="E26" s="42">
        <v>10</v>
      </c>
      <c r="F26" s="41">
        <v>60</v>
      </c>
      <c r="G26" s="6"/>
    </row>
    <row r="27" spans="1:7" x14ac:dyDescent="0.15">
      <c r="A27" s="34">
        <f t="shared" si="1"/>
        <v>-6</v>
      </c>
      <c r="B27" s="34" t="s">
        <v>120</v>
      </c>
      <c r="C27" s="9" t="s">
        <v>57</v>
      </c>
      <c r="D27" s="6"/>
      <c r="E27" s="42">
        <v>500</v>
      </c>
      <c r="F27" s="41">
        <v>60</v>
      </c>
      <c r="G27" s="6"/>
    </row>
    <row r="28" spans="1:7" x14ac:dyDescent="0.15">
      <c r="A28" s="34">
        <f t="shared" si="1"/>
        <v>-7</v>
      </c>
      <c r="B28" s="34" t="s">
        <v>121</v>
      </c>
      <c r="C28" s="10" t="s">
        <v>63</v>
      </c>
      <c r="D28" s="6"/>
      <c r="E28" s="42">
        <v>100</v>
      </c>
      <c r="F28" s="41">
        <v>5</v>
      </c>
      <c r="G28" s="6"/>
    </row>
    <row r="29" spans="1:7" x14ac:dyDescent="0.15">
      <c r="A29" s="34">
        <f t="shared" si="1"/>
        <v>-8</v>
      </c>
      <c r="B29" s="34" t="s">
        <v>122</v>
      </c>
      <c r="C29" s="10" t="s">
        <v>254</v>
      </c>
      <c r="D29" s="6"/>
      <c r="E29" s="42">
        <v>100</v>
      </c>
      <c r="F29" s="41">
        <v>24</v>
      </c>
      <c r="G29" s="6"/>
    </row>
    <row r="30" spans="1:7" x14ac:dyDescent="0.15">
      <c r="A30" s="9">
        <v>304</v>
      </c>
      <c r="B30" s="9" t="s">
        <v>123</v>
      </c>
      <c r="C30" s="9"/>
      <c r="D30" s="6"/>
      <c r="E30" s="9"/>
      <c r="F30" s="14"/>
      <c r="G30" s="6"/>
    </row>
    <row r="31" spans="1:7" ht="15" customHeight="1" x14ac:dyDescent="0.15">
      <c r="A31" s="9">
        <v>-1</v>
      </c>
      <c r="B31" s="9" t="s">
        <v>124</v>
      </c>
      <c r="C31" s="9" t="s">
        <v>57</v>
      </c>
      <c r="D31" s="6"/>
      <c r="E31" s="24">
        <v>500</v>
      </c>
      <c r="F31" s="14">
        <v>60</v>
      </c>
      <c r="G31" s="6"/>
    </row>
    <row r="32" spans="1:7" ht="15" customHeight="1" x14ac:dyDescent="0.15">
      <c r="A32" s="9">
        <v>-2</v>
      </c>
      <c r="B32" s="9" t="s">
        <v>125</v>
      </c>
      <c r="C32" s="9" t="s">
        <v>57</v>
      </c>
      <c r="D32" s="6"/>
      <c r="E32" s="24">
        <v>100</v>
      </c>
      <c r="F32" s="14">
        <v>100</v>
      </c>
      <c r="G32" s="6"/>
    </row>
    <row r="33" spans="1:7" ht="15" customHeight="1" x14ac:dyDescent="0.15">
      <c r="A33" s="9">
        <v>-3</v>
      </c>
      <c r="B33" s="9" t="s">
        <v>126</v>
      </c>
      <c r="C33" s="9" t="s">
        <v>57</v>
      </c>
      <c r="D33" s="6"/>
      <c r="E33" s="24">
        <v>10</v>
      </c>
      <c r="F33" s="14">
        <v>650</v>
      </c>
      <c r="G33" s="6"/>
    </row>
    <row r="34" spans="1:7" ht="15" customHeight="1" x14ac:dyDescent="0.15">
      <c r="A34" s="9">
        <v>-4</v>
      </c>
      <c r="B34" s="9" t="s">
        <v>127</v>
      </c>
      <c r="C34" s="9" t="s">
        <v>57</v>
      </c>
      <c r="D34" s="6"/>
      <c r="E34" s="24">
        <v>1000</v>
      </c>
      <c r="F34" s="14">
        <v>750</v>
      </c>
      <c r="G34" s="6"/>
    </row>
    <row r="35" spans="1:7" ht="15" customHeight="1" x14ac:dyDescent="0.15">
      <c r="A35" s="9">
        <v>-5</v>
      </c>
      <c r="B35" s="9" t="s">
        <v>128</v>
      </c>
      <c r="C35" s="9" t="s">
        <v>57</v>
      </c>
      <c r="D35" s="6"/>
      <c r="E35" s="24">
        <v>10</v>
      </c>
      <c r="F35" s="14">
        <v>800</v>
      </c>
      <c r="G35" s="6"/>
    </row>
    <row r="36" spans="1:7" ht="15" customHeight="1" x14ac:dyDescent="0.15">
      <c r="A36" s="9">
        <v>305</v>
      </c>
      <c r="B36" s="9" t="s">
        <v>129</v>
      </c>
      <c r="C36" s="9"/>
      <c r="D36" s="6"/>
      <c r="E36" s="24"/>
      <c r="F36" s="14"/>
      <c r="G36" s="6"/>
    </row>
    <row r="37" spans="1:7" ht="15" customHeight="1" x14ac:dyDescent="0.15">
      <c r="A37" s="9">
        <v>-1</v>
      </c>
      <c r="B37" s="9" t="s">
        <v>130</v>
      </c>
      <c r="C37" s="9" t="s">
        <v>131</v>
      </c>
      <c r="D37" s="16"/>
      <c r="E37" s="24">
        <v>15700</v>
      </c>
      <c r="F37" s="14">
        <v>40</v>
      </c>
      <c r="G37" s="6"/>
    </row>
    <row r="38" spans="1:7" ht="15" hidden="1" customHeight="1" x14ac:dyDescent="0.15">
      <c r="A38" s="60" t="s">
        <v>39</v>
      </c>
      <c r="B38" s="60"/>
      <c r="C38" s="16"/>
      <c r="D38" s="16"/>
      <c r="E38" s="16"/>
      <c r="F38" s="17"/>
      <c r="G38" s="16">
        <f>SUM(G11:G37)</f>
        <v>0</v>
      </c>
    </row>
    <row r="39" spans="1:7" ht="15" hidden="1" customHeight="1" x14ac:dyDescent="0.15">
      <c r="A39" s="60" t="s">
        <v>94</v>
      </c>
      <c r="B39" s="60"/>
      <c r="C39" s="16"/>
      <c r="D39" s="16"/>
      <c r="E39" s="16"/>
      <c r="F39" s="17"/>
      <c r="G39" s="16">
        <f>G38+G9</f>
        <v>75000</v>
      </c>
    </row>
    <row r="40" spans="1:7" ht="14.25" hidden="1" customHeight="1" x14ac:dyDescent="0.15">
      <c r="A40" s="19" t="s">
        <v>95</v>
      </c>
      <c r="B40" s="66" t="s">
        <v>96</v>
      </c>
      <c r="C40" s="66"/>
      <c r="D40" s="66"/>
      <c r="E40" s="66"/>
      <c r="F40" s="70"/>
      <c r="G40" s="66"/>
    </row>
    <row r="41" spans="1:7" ht="14.25" hidden="1" customHeight="1" x14ac:dyDescent="0.15">
      <c r="A41" s="20"/>
      <c r="B41" s="67" t="s">
        <v>97</v>
      </c>
      <c r="C41" s="67"/>
      <c r="D41" s="67"/>
      <c r="E41" s="67"/>
      <c r="F41" s="71"/>
      <c r="G41" s="67"/>
    </row>
    <row r="42" spans="1:7" x14ac:dyDescent="0.15">
      <c r="A42" s="9">
        <v>-2</v>
      </c>
      <c r="B42" s="10" t="s">
        <v>103</v>
      </c>
      <c r="C42" s="10" t="s">
        <v>51</v>
      </c>
      <c r="D42" s="37"/>
      <c r="E42" s="22">
        <v>50</v>
      </c>
      <c r="F42" s="38">
        <v>1000</v>
      </c>
      <c r="G42" s="6"/>
    </row>
    <row r="43" spans="1:7" x14ac:dyDescent="0.15">
      <c r="A43" s="9">
        <v>-3</v>
      </c>
      <c r="B43" s="10" t="s">
        <v>100</v>
      </c>
      <c r="C43" s="10" t="s">
        <v>63</v>
      </c>
      <c r="D43" s="37"/>
      <c r="E43" s="22">
        <v>5000</v>
      </c>
      <c r="F43" s="7">
        <v>5</v>
      </c>
      <c r="G43" s="6"/>
    </row>
  </sheetData>
  <sheetProtection algorithmName="SHA-512" hashValue="aruuRQsexrVJvJjfkvr72fjFZwKCUsTkpgsxe9iwr+gtuQWBb1EczvaS31C/FFS+/L3BA/7TQKPZVH5tDPY6+A==" saltValue="mMBdLxWhXubBB7fg1UBo5g==" spinCount="100000" sheet="1" formatCells="0" formatColumns="0" formatRows="0" insertColumns="0" insertRows="0" insertHyperlinks="0" deleteColumns="0" deleteRows="0" selectLockedCells="1" sort="0" autoFilter="0" pivotTables="0" selectUnlockedCells="1"/>
  <mergeCells count="10">
    <mergeCell ref="A10:G10"/>
    <mergeCell ref="A38:B38"/>
    <mergeCell ref="A39:B39"/>
    <mergeCell ref="B40:G40"/>
    <mergeCell ref="B41:G41"/>
    <mergeCell ref="A1:G1"/>
    <mergeCell ref="A3:C3"/>
    <mergeCell ref="A4:G4"/>
    <mergeCell ref="A6:G6"/>
    <mergeCell ref="A9:B9"/>
  </mergeCells>
  <phoneticPr fontId="16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"/>
  <sheetViews>
    <sheetView workbookViewId="0">
      <pane ySplit="4" topLeftCell="A23" activePane="bottomLeft" state="frozen"/>
      <selection pane="bottomLeft" activeCell="G28" sqref="G28"/>
    </sheetView>
  </sheetViews>
  <sheetFormatPr defaultColWidth="9.75" defaultRowHeight="14.25" x14ac:dyDescent="0.15"/>
  <cols>
    <col min="1" max="1" width="9.75" style="3" customWidth="1"/>
    <col min="2" max="2" width="34.125" style="1" customWidth="1"/>
    <col min="3" max="4" width="9.75" style="1" customWidth="1"/>
    <col min="5" max="5" width="9.75" style="1" hidden="1" customWidth="1"/>
    <col min="6" max="6" width="9.75" style="4" customWidth="1"/>
    <col min="7" max="7" width="9.75" style="1" customWidth="1"/>
    <col min="8" max="8" width="9.75" style="1"/>
    <col min="9" max="9" width="12.875" style="5"/>
    <col min="10" max="16384" width="9.75" style="1"/>
  </cols>
  <sheetData>
    <row r="1" spans="1:9" ht="25.5" x14ac:dyDescent="0.15">
      <c r="A1" s="57" t="s">
        <v>132</v>
      </c>
      <c r="B1" s="57"/>
      <c r="C1" s="57"/>
      <c r="D1" s="57"/>
      <c r="E1" s="57"/>
      <c r="F1" s="72"/>
      <c r="G1" s="57"/>
    </row>
    <row r="2" spans="1:9" ht="24.95" hidden="1" customHeight="1" x14ac:dyDescent="0.15">
      <c r="A2" s="61" t="s">
        <v>1</v>
      </c>
      <c r="B2" s="61"/>
      <c r="C2" s="61"/>
    </row>
    <row r="3" spans="1:9" s="2" customFormat="1" ht="23.1" customHeight="1" x14ac:dyDescent="0.15">
      <c r="A3" s="62" t="s">
        <v>133</v>
      </c>
      <c r="B3" s="62"/>
      <c r="C3" s="62"/>
      <c r="D3" s="62"/>
      <c r="E3" s="62"/>
      <c r="F3" s="73"/>
      <c r="G3" s="62"/>
      <c r="I3" s="21"/>
    </row>
    <row r="4" spans="1:9" s="2" customFormat="1" ht="24" customHeight="1" x14ac:dyDescent="0.15">
      <c r="A4" s="6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6</v>
      </c>
      <c r="I4" s="21"/>
    </row>
    <row r="5" spans="1:9" x14ac:dyDescent="0.15">
      <c r="A5" s="8">
        <v>401</v>
      </c>
      <c r="B5" s="8" t="s">
        <v>134</v>
      </c>
      <c r="C5" s="8"/>
      <c r="D5" s="6"/>
      <c r="E5" s="8"/>
      <c r="F5" s="12"/>
      <c r="G5" s="6"/>
    </row>
    <row r="6" spans="1:9" x14ac:dyDescent="0.15">
      <c r="A6" s="9">
        <v>-1</v>
      </c>
      <c r="B6" s="9" t="s">
        <v>135</v>
      </c>
      <c r="C6" s="9" t="s">
        <v>75</v>
      </c>
      <c r="D6" s="6"/>
      <c r="E6" s="24">
        <v>1</v>
      </c>
      <c r="F6" s="14">
        <v>285</v>
      </c>
      <c r="G6" s="6">
        <f t="shared" ref="G6:G12" si="0">ROUND(E6*F6,0)</f>
        <v>285</v>
      </c>
    </row>
    <row r="7" spans="1:9" x14ac:dyDescent="0.15">
      <c r="A7" s="9">
        <v>-2</v>
      </c>
      <c r="B7" s="9" t="s">
        <v>136</v>
      </c>
      <c r="C7" s="9" t="s">
        <v>75</v>
      </c>
      <c r="D7" s="6"/>
      <c r="E7" s="24">
        <v>1</v>
      </c>
      <c r="F7" s="14">
        <v>50</v>
      </c>
      <c r="G7" s="6">
        <f t="shared" si="0"/>
        <v>50</v>
      </c>
    </row>
    <row r="8" spans="1:9" x14ac:dyDescent="0.15">
      <c r="A8" s="9">
        <v>-3</v>
      </c>
      <c r="B8" s="9" t="s">
        <v>137</v>
      </c>
      <c r="C8" s="9" t="s">
        <v>101</v>
      </c>
      <c r="D8" s="6"/>
      <c r="E8" s="24">
        <v>1</v>
      </c>
      <c r="F8" s="14">
        <v>80</v>
      </c>
      <c r="G8" s="6">
        <f t="shared" si="0"/>
        <v>80</v>
      </c>
    </row>
    <row r="9" spans="1:9" x14ac:dyDescent="0.15">
      <c r="A9" s="9">
        <v>-4</v>
      </c>
      <c r="B9" s="9" t="s">
        <v>138</v>
      </c>
      <c r="C9" s="9" t="s">
        <v>71</v>
      </c>
      <c r="D9" s="6"/>
      <c r="E9" s="24">
        <v>1</v>
      </c>
      <c r="F9" s="14">
        <v>500</v>
      </c>
      <c r="G9" s="6">
        <f t="shared" si="0"/>
        <v>500</v>
      </c>
    </row>
    <row r="10" spans="1:9" x14ac:dyDescent="0.15">
      <c r="A10" s="9">
        <v>-5</v>
      </c>
      <c r="B10" s="9" t="s">
        <v>139</v>
      </c>
      <c r="C10" s="9" t="s">
        <v>101</v>
      </c>
      <c r="D10" s="6"/>
      <c r="E10" s="24">
        <v>1</v>
      </c>
      <c r="F10" s="14">
        <v>5</v>
      </c>
      <c r="G10" s="6">
        <f t="shared" si="0"/>
        <v>5</v>
      </c>
    </row>
    <row r="11" spans="1:9" x14ac:dyDescent="0.15">
      <c r="A11" s="9">
        <v>-6</v>
      </c>
      <c r="B11" s="9" t="s">
        <v>140</v>
      </c>
      <c r="C11" s="9" t="s">
        <v>101</v>
      </c>
      <c r="D11" s="6"/>
      <c r="E11" s="24">
        <v>1</v>
      </c>
      <c r="F11" s="14">
        <v>10</v>
      </c>
      <c r="G11" s="6">
        <f t="shared" si="0"/>
        <v>10</v>
      </c>
    </row>
    <row r="12" spans="1:9" x14ac:dyDescent="0.15">
      <c r="A12" s="9">
        <v>-7</v>
      </c>
      <c r="B12" s="9" t="s">
        <v>141</v>
      </c>
      <c r="C12" s="9" t="s">
        <v>101</v>
      </c>
      <c r="D12" s="6"/>
      <c r="E12" s="24">
        <v>1</v>
      </c>
      <c r="F12" s="14">
        <v>80</v>
      </c>
      <c r="G12" s="6">
        <f t="shared" si="0"/>
        <v>80</v>
      </c>
    </row>
    <row r="13" spans="1:9" x14ac:dyDescent="0.15">
      <c r="A13" s="9">
        <v>402</v>
      </c>
      <c r="B13" s="9" t="s">
        <v>142</v>
      </c>
      <c r="C13" s="9"/>
      <c r="D13" s="6"/>
      <c r="E13" s="9"/>
      <c r="F13" s="14"/>
      <c r="G13" s="6"/>
    </row>
    <row r="14" spans="1:9" x14ac:dyDescent="0.15">
      <c r="A14" s="9">
        <v>-1</v>
      </c>
      <c r="B14" s="9" t="s">
        <v>143</v>
      </c>
      <c r="C14" s="9" t="s">
        <v>144</v>
      </c>
      <c r="D14" s="6"/>
      <c r="E14" s="24">
        <v>1</v>
      </c>
      <c r="F14" s="14">
        <v>60</v>
      </c>
      <c r="G14" s="6">
        <f t="shared" ref="G14:G19" si="1">ROUND(E14*F14,0)</f>
        <v>60</v>
      </c>
    </row>
    <row r="15" spans="1:9" x14ac:dyDescent="0.15">
      <c r="A15" s="9">
        <v>-2</v>
      </c>
      <c r="B15" s="9" t="s">
        <v>145</v>
      </c>
      <c r="C15" s="9" t="s">
        <v>144</v>
      </c>
      <c r="D15" s="6"/>
      <c r="E15" s="24">
        <v>1</v>
      </c>
      <c r="F15" s="14">
        <v>40</v>
      </c>
      <c r="G15" s="6">
        <f t="shared" si="1"/>
        <v>40</v>
      </c>
    </row>
    <row r="16" spans="1:9" x14ac:dyDescent="0.15">
      <c r="A16" s="9">
        <v>-3</v>
      </c>
      <c r="B16" s="9" t="s">
        <v>146</v>
      </c>
      <c r="C16" s="9" t="s">
        <v>75</v>
      </c>
      <c r="D16" s="6"/>
      <c r="E16" s="24">
        <v>1</v>
      </c>
      <c r="F16" s="14">
        <v>60</v>
      </c>
      <c r="G16" s="6">
        <f t="shared" si="1"/>
        <v>60</v>
      </c>
    </row>
    <row r="17" spans="1:7" x14ac:dyDescent="0.15">
      <c r="A17" s="9">
        <v>-4</v>
      </c>
      <c r="B17" s="9" t="s">
        <v>147</v>
      </c>
      <c r="C17" s="9" t="s">
        <v>144</v>
      </c>
      <c r="D17" s="6"/>
      <c r="E17" s="24">
        <v>1</v>
      </c>
      <c r="F17" s="14">
        <v>50</v>
      </c>
      <c r="G17" s="6">
        <f t="shared" si="1"/>
        <v>50</v>
      </c>
    </row>
    <row r="18" spans="1:7" x14ac:dyDescent="0.15">
      <c r="A18" s="9">
        <v>-5</v>
      </c>
      <c r="B18" s="9" t="s">
        <v>148</v>
      </c>
      <c r="C18" s="9" t="s">
        <v>144</v>
      </c>
      <c r="D18" s="6"/>
      <c r="E18" s="24">
        <v>1</v>
      </c>
      <c r="F18" s="14">
        <v>60</v>
      </c>
      <c r="G18" s="6">
        <f t="shared" si="1"/>
        <v>60</v>
      </c>
    </row>
    <row r="19" spans="1:7" x14ac:dyDescent="0.15">
      <c r="A19" s="9">
        <v>-6</v>
      </c>
      <c r="B19" s="9" t="s">
        <v>149</v>
      </c>
      <c r="C19" s="9" t="s">
        <v>144</v>
      </c>
      <c r="D19" s="6"/>
      <c r="E19" s="24">
        <v>1</v>
      </c>
      <c r="F19" s="14">
        <v>50</v>
      </c>
      <c r="G19" s="6">
        <f t="shared" si="1"/>
        <v>50</v>
      </c>
    </row>
    <row r="20" spans="1:7" x14ac:dyDescent="0.15">
      <c r="A20" s="9">
        <v>403</v>
      </c>
      <c r="B20" s="9" t="s">
        <v>150</v>
      </c>
      <c r="C20" s="9"/>
      <c r="D20" s="6"/>
      <c r="E20" s="9"/>
      <c r="F20" s="14"/>
      <c r="G20" s="6"/>
    </row>
    <row r="21" spans="1:7" x14ac:dyDescent="0.15">
      <c r="A21" s="9">
        <v>-1</v>
      </c>
      <c r="B21" s="9" t="s">
        <v>151</v>
      </c>
      <c r="C21" s="9" t="s">
        <v>75</v>
      </c>
      <c r="D21" s="6"/>
      <c r="E21" s="24">
        <v>1</v>
      </c>
      <c r="F21" s="9">
        <v>2950</v>
      </c>
      <c r="G21" s="6">
        <f t="shared" ref="G21:G22" si="2">ROUND(E21*F21,0)</f>
        <v>2950</v>
      </c>
    </row>
    <row r="22" spans="1:7" x14ac:dyDescent="0.15">
      <c r="A22" s="9">
        <v>-2</v>
      </c>
      <c r="B22" s="9" t="s">
        <v>152</v>
      </c>
      <c r="C22" s="9" t="s">
        <v>75</v>
      </c>
      <c r="D22" s="6"/>
      <c r="E22" s="24">
        <v>1</v>
      </c>
      <c r="F22" s="9">
        <v>2480</v>
      </c>
      <c r="G22" s="6">
        <f t="shared" si="2"/>
        <v>2480</v>
      </c>
    </row>
    <row r="23" spans="1:7" x14ac:dyDescent="0.15">
      <c r="A23" s="9">
        <v>-3</v>
      </c>
      <c r="B23" s="9" t="s">
        <v>153</v>
      </c>
      <c r="C23" s="9" t="s">
        <v>75</v>
      </c>
      <c r="D23" s="6"/>
      <c r="E23" s="24">
        <v>1</v>
      </c>
      <c r="F23" s="9">
        <v>1960</v>
      </c>
      <c r="G23" s="6"/>
    </row>
    <row r="24" spans="1:7" x14ac:dyDescent="0.15">
      <c r="A24" s="9">
        <v>-4</v>
      </c>
      <c r="B24" s="9" t="s">
        <v>154</v>
      </c>
      <c r="C24" s="9" t="s">
        <v>75</v>
      </c>
      <c r="D24" s="6"/>
      <c r="E24" s="24">
        <v>1</v>
      </c>
      <c r="F24" s="9">
        <v>1500</v>
      </c>
      <c r="G24" s="6"/>
    </row>
    <row r="25" spans="1:7" x14ac:dyDescent="0.15">
      <c r="A25" s="9">
        <v>-5</v>
      </c>
      <c r="B25" s="9" t="s">
        <v>155</v>
      </c>
      <c r="C25" s="9" t="s">
        <v>75</v>
      </c>
      <c r="D25" s="6"/>
      <c r="E25" s="24">
        <v>1</v>
      </c>
      <c r="F25" s="9">
        <v>970</v>
      </c>
      <c r="G25" s="6"/>
    </row>
    <row r="26" spans="1:7" x14ac:dyDescent="0.15">
      <c r="A26" s="9">
        <v>-6</v>
      </c>
      <c r="B26" s="9" t="s">
        <v>156</v>
      </c>
      <c r="C26" s="9" t="s">
        <v>75</v>
      </c>
      <c r="D26" s="6"/>
      <c r="E26" s="24">
        <v>1</v>
      </c>
      <c r="F26" s="9">
        <v>820</v>
      </c>
      <c r="G26" s="6"/>
    </row>
    <row r="27" spans="1:7" x14ac:dyDescent="0.15">
      <c r="A27" s="9">
        <v>-7</v>
      </c>
      <c r="B27" s="9" t="s">
        <v>157</v>
      </c>
      <c r="C27" s="9" t="s">
        <v>75</v>
      </c>
      <c r="D27" s="6"/>
      <c r="E27" s="24">
        <v>100</v>
      </c>
      <c r="F27" s="14">
        <v>50</v>
      </c>
      <c r="G27" s="6"/>
    </row>
    <row r="28" spans="1:7" x14ac:dyDescent="0.15">
      <c r="A28" s="9">
        <v>405</v>
      </c>
      <c r="B28" s="34" t="s">
        <v>158</v>
      </c>
      <c r="C28" s="9"/>
      <c r="D28" s="6"/>
      <c r="E28" s="24"/>
      <c r="F28" s="14"/>
      <c r="G28" s="6"/>
    </row>
    <row r="29" spans="1:7" x14ac:dyDescent="0.15">
      <c r="A29" s="9">
        <v>-1</v>
      </c>
      <c r="B29" s="9" t="s">
        <v>159</v>
      </c>
      <c r="C29" s="9" t="s">
        <v>71</v>
      </c>
      <c r="D29" s="6"/>
      <c r="E29" s="24">
        <v>10</v>
      </c>
      <c r="F29" s="14">
        <v>950</v>
      </c>
      <c r="G29" s="6"/>
    </row>
    <row r="30" spans="1:7" x14ac:dyDescent="0.15">
      <c r="A30" s="9">
        <v>-2</v>
      </c>
      <c r="B30" s="9" t="s">
        <v>160</v>
      </c>
      <c r="C30" s="9" t="s">
        <v>161</v>
      </c>
      <c r="D30" s="6"/>
      <c r="E30" s="24">
        <v>100</v>
      </c>
      <c r="F30" s="14">
        <v>10</v>
      </c>
      <c r="G30" s="6"/>
    </row>
    <row r="31" spans="1:7" x14ac:dyDescent="0.15">
      <c r="A31" s="9">
        <v>-3</v>
      </c>
      <c r="B31" s="9" t="s">
        <v>162</v>
      </c>
      <c r="C31" s="13" t="s">
        <v>63</v>
      </c>
      <c r="D31" s="13"/>
      <c r="E31" s="24">
        <v>10</v>
      </c>
      <c r="F31" s="14">
        <v>200</v>
      </c>
      <c r="G31" s="6"/>
    </row>
    <row r="32" spans="1:7" x14ac:dyDescent="0.15">
      <c r="A32" s="9">
        <v>406</v>
      </c>
      <c r="B32" s="9" t="s">
        <v>163</v>
      </c>
      <c r="C32" s="9"/>
      <c r="D32" s="6"/>
      <c r="E32" s="9"/>
      <c r="F32" s="14"/>
      <c r="G32" s="6"/>
    </row>
    <row r="33" spans="1:7" x14ac:dyDescent="0.15">
      <c r="A33" s="9">
        <v>-1</v>
      </c>
      <c r="B33" s="9" t="s">
        <v>164</v>
      </c>
      <c r="C33" s="9" t="s">
        <v>75</v>
      </c>
      <c r="D33" s="6"/>
      <c r="E33" s="24">
        <v>1</v>
      </c>
      <c r="F33" s="9">
        <v>8000</v>
      </c>
      <c r="G33" s="6"/>
    </row>
    <row r="34" spans="1:7" x14ac:dyDescent="0.15">
      <c r="A34" s="9">
        <v>-2</v>
      </c>
      <c r="B34" s="9" t="s">
        <v>165</v>
      </c>
      <c r="C34" s="9" t="s">
        <v>75</v>
      </c>
      <c r="D34" s="6"/>
      <c r="E34" s="24">
        <v>100</v>
      </c>
      <c r="F34" s="14">
        <v>4000</v>
      </c>
      <c r="G34" s="6"/>
    </row>
    <row r="35" spans="1:7" x14ac:dyDescent="0.15">
      <c r="A35" s="9">
        <v>-3</v>
      </c>
      <c r="B35" s="9" t="s">
        <v>166</v>
      </c>
      <c r="C35" s="9" t="s">
        <v>167</v>
      </c>
      <c r="D35" s="6"/>
      <c r="E35" s="24">
        <v>100</v>
      </c>
      <c r="F35" s="14">
        <v>1000</v>
      </c>
      <c r="G35" s="6"/>
    </row>
    <row r="36" spans="1:7" x14ac:dyDescent="0.15">
      <c r="A36" s="9">
        <v>-4</v>
      </c>
      <c r="B36" s="9" t="s">
        <v>168</v>
      </c>
      <c r="C36" s="9" t="s">
        <v>75</v>
      </c>
      <c r="D36" s="6"/>
      <c r="E36" s="24">
        <v>100</v>
      </c>
      <c r="F36" s="9">
        <v>1700</v>
      </c>
      <c r="G36" s="6"/>
    </row>
    <row r="37" spans="1:7" x14ac:dyDescent="0.15">
      <c r="A37" s="9">
        <v>-5</v>
      </c>
      <c r="B37" s="9" t="s">
        <v>169</v>
      </c>
      <c r="C37" s="9" t="s">
        <v>75</v>
      </c>
      <c r="D37" s="6"/>
      <c r="E37" s="24">
        <v>100</v>
      </c>
      <c r="F37" s="14">
        <v>283</v>
      </c>
      <c r="G37" s="6"/>
    </row>
    <row r="38" spans="1:7" x14ac:dyDescent="0.15">
      <c r="A38" s="9">
        <v>-6</v>
      </c>
      <c r="B38" s="9" t="s">
        <v>170</v>
      </c>
      <c r="C38" s="9" t="s">
        <v>171</v>
      </c>
      <c r="D38" s="6"/>
      <c r="E38" s="24">
        <v>2</v>
      </c>
      <c r="F38" s="14">
        <v>210</v>
      </c>
      <c r="G38" s="6"/>
    </row>
    <row r="39" spans="1:7" x14ac:dyDescent="0.15">
      <c r="A39" s="9">
        <v>408</v>
      </c>
      <c r="B39" s="9" t="s">
        <v>172</v>
      </c>
      <c r="C39" s="9"/>
      <c r="D39" s="6"/>
      <c r="E39" s="24"/>
      <c r="F39" s="14"/>
      <c r="G39" s="6"/>
    </row>
    <row r="40" spans="1:7" x14ac:dyDescent="0.15">
      <c r="A40" s="9">
        <v>-1</v>
      </c>
      <c r="B40" s="9" t="s">
        <v>173</v>
      </c>
      <c r="C40" s="13" t="s">
        <v>63</v>
      </c>
      <c r="D40" s="6"/>
      <c r="E40" s="24">
        <v>20</v>
      </c>
      <c r="F40" s="14">
        <v>60</v>
      </c>
      <c r="G40" s="6"/>
    </row>
    <row r="41" spans="1:7" x14ac:dyDescent="0.15">
      <c r="A41" s="9">
        <v>-2</v>
      </c>
      <c r="B41" s="9" t="s">
        <v>174</v>
      </c>
      <c r="C41" s="13" t="s">
        <v>63</v>
      </c>
      <c r="D41" s="6"/>
      <c r="E41" s="24">
        <v>1</v>
      </c>
      <c r="F41" s="14">
        <v>80</v>
      </c>
      <c r="G41" s="6"/>
    </row>
    <row r="42" spans="1:7" x14ac:dyDescent="0.15">
      <c r="A42" s="9">
        <v>-3</v>
      </c>
      <c r="B42" s="9" t="s">
        <v>175</v>
      </c>
      <c r="C42" s="9" t="s">
        <v>71</v>
      </c>
      <c r="D42" s="6"/>
      <c r="E42" s="24">
        <v>1</v>
      </c>
      <c r="F42" s="14">
        <v>500</v>
      </c>
      <c r="G42" s="6"/>
    </row>
    <row r="43" spans="1:7" x14ac:dyDescent="0.15">
      <c r="A43" s="9">
        <v>-4</v>
      </c>
      <c r="B43" s="9" t="s">
        <v>176</v>
      </c>
      <c r="C43" s="13" t="s">
        <v>63</v>
      </c>
      <c r="D43" s="6"/>
      <c r="E43" s="24">
        <v>1</v>
      </c>
      <c r="F43" s="14">
        <v>100</v>
      </c>
      <c r="G43" s="6"/>
    </row>
    <row r="44" spans="1:7" x14ac:dyDescent="0.15">
      <c r="A44" s="9">
        <v>-5</v>
      </c>
      <c r="B44" s="9" t="s">
        <v>177</v>
      </c>
      <c r="C44" s="9" t="s">
        <v>178</v>
      </c>
      <c r="D44" s="13"/>
      <c r="E44" s="9">
        <v>1</v>
      </c>
      <c r="F44" s="14">
        <v>3000</v>
      </c>
      <c r="G44" s="6"/>
    </row>
    <row r="45" spans="1:7" x14ac:dyDescent="0.15">
      <c r="A45" s="9">
        <v>409</v>
      </c>
      <c r="B45" s="9" t="s">
        <v>179</v>
      </c>
      <c r="C45" s="9"/>
      <c r="D45" s="13"/>
      <c r="E45" s="9"/>
      <c r="F45" s="14"/>
      <c r="G45" s="6"/>
    </row>
    <row r="46" spans="1:7" x14ac:dyDescent="0.15">
      <c r="A46" s="9" t="s">
        <v>180</v>
      </c>
      <c r="B46" s="24" t="s">
        <v>181</v>
      </c>
      <c r="C46" s="15" t="s">
        <v>256</v>
      </c>
      <c r="D46" s="15"/>
      <c r="E46" s="24"/>
      <c r="F46" s="35">
        <v>8500</v>
      </c>
      <c r="G46" s="22"/>
    </row>
    <row r="47" spans="1:7" x14ac:dyDescent="0.15">
      <c r="A47" s="8">
        <v>401</v>
      </c>
      <c r="B47" s="13" t="s">
        <v>182</v>
      </c>
      <c r="C47" s="8" t="s">
        <v>183</v>
      </c>
      <c r="D47" s="8" t="s">
        <v>102</v>
      </c>
      <c r="E47" s="15">
        <v>50</v>
      </c>
      <c r="F47" s="36">
        <v>200</v>
      </c>
      <c r="G47" s="6">
        <f>ROUND(E47*F47,0)</f>
        <v>10000</v>
      </c>
    </row>
    <row r="48" spans="1:7" x14ac:dyDescent="0.15">
      <c r="A48" s="10">
        <v>402</v>
      </c>
      <c r="B48" s="6" t="s">
        <v>184</v>
      </c>
      <c r="C48" s="10" t="s">
        <v>185</v>
      </c>
      <c r="D48" s="10" t="s">
        <v>34</v>
      </c>
      <c r="E48" s="22">
        <v>100</v>
      </c>
      <c r="F48" s="7">
        <v>5</v>
      </c>
      <c r="G48" s="6">
        <f>ROUND(E48*F48,0)</f>
        <v>500</v>
      </c>
    </row>
    <row r="49" spans="1:7" ht="24" x14ac:dyDescent="0.15">
      <c r="A49" s="10">
        <v>404</v>
      </c>
      <c r="B49" s="23" t="s">
        <v>186</v>
      </c>
      <c r="C49" s="10" t="s">
        <v>187</v>
      </c>
      <c r="D49" s="10" t="s">
        <v>34</v>
      </c>
      <c r="E49" s="22">
        <v>10</v>
      </c>
      <c r="F49" s="7">
        <v>20</v>
      </c>
      <c r="G49" s="6">
        <f>ROUND(E49*F49,0)</f>
        <v>200</v>
      </c>
    </row>
    <row r="50" spans="1:7" x14ac:dyDescent="0.15">
      <c r="A50" s="10">
        <v>410</v>
      </c>
      <c r="B50" s="6" t="s">
        <v>255</v>
      </c>
      <c r="C50" s="10"/>
      <c r="D50" s="10"/>
      <c r="E50" s="22"/>
      <c r="F50" s="7"/>
      <c r="G50" s="6"/>
    </row>
    <row r="51" spans="1:7" x14ac:dyDescent="0.15">
      <c r="A51" s="6" t="s">
        <v>258</v>
      </c>
      <c r="B51" s="6" t="s">
        <v>257</v>
      </c>
      <c r="C51" s="13" t="s">
        <v>63</v>
      </c>
      <c r="D51" s="27"/>
      <c r="E51" s="27"/>
      <c r="F51" s="36">
        <v>250</v>
      </c>
      <c r="G51" s="27"/>
    </row>
  </sheetData>
  <sheetProtection algorithmName="SHA-512" hashValue="hxbm37CnMS2JgwCoIAdsLc1w6rH8IyGbN9ZImO2rDSmn8Tx8p9rfU+iF+nWlZiowKB/vbDtSrOHJfEc2oyGrIg==" saltValue="X+oP8zj7Q7qvsSnNHhGqsQ==" spinCount="100000" sheet="1" formatCells="0" formatColumns="0" formatRows="0" insertColumns="0" insertRows="0" insertHyperlinks="0" deleteColumns="0" deleteRows="0" selectLockedCells="1" sort="0" autoFilter="0" pivotTables="0" selectUnlockedCells="1"/>
  <mergeCells count="3">
    <mergeCell ref="A1:G1"/>
    <mergeCell ref="A2:C2"/>
    <mergeCell ref="A3:G3"/>
  </mergeCells>
  <phoneticPr fontId="16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zoomScale="175" zoomScaleNormal="175" workbookViewId="0">
      <pane ySplit="5" topLeftCell="A33" activePane="bottomLeft" state="frozen"/>
      <selection pane="bottomLeft" activeCell="F33" sqref="F33"/>
    </sheetView>
  </sheetViews>
  <sheetFormatPr defaultColWidth="9.75" defaultRowHeight="14.25" x14ac:dyDescent="0.15"/>
  <cols>
    <col min="1" max="1" width="9.75" style="3" customWidth="1"/>
    <col min="2" max="2" width="42.625" style="1" customWidth="1"/>
    <col min="3" max="3" width="9.75" style="1" customWidth="1"/>
    <col min="4" max="5" width="9.75" style="1" hidden="1" customWidth="1"/>
    <col min="6" max="7" width="9.75" style="1" customWidth="1"/>
    <col min="8" max="8" width="9.75" style="1"/>
    <col min="9" max="9" width="12.875" style="5"/>
    <col min="10" max="16384" width="9.75" style="1"/>
  </cols>
  <sheetData>
    <row r="1" spans="1:9" ht="25.5" x14ac:dyDescent="0.15">
      <c r="A1" s="57" t="s">
        <v>188</v>
      </c>
      <c r="B1" s="57"/>
      <c r="C1" s="57"/>
      <c r="D1" s="57"/>
      <c r="E1" s="57"/>
      <c r="F1" s="57"/>
      <c r="G1" s="57"/>
    </row>
    <row r="3" spans="1:9" hidden="1" x14ac:dyDescent="0.15">
      <c r="A3" s="61" t="s">
        <v>1</v>
      </c>
      <c r="B3" s="61"/>
      <c r="C3" s="61"/>
    </row>
    <row r="4" spans="1:9" s="2" customFormat="1" ht="18.75" customHeight="1" x14ac:dyDescent="0.15">
      <c r="A4" s="62" t="s">
        <v>189</v>
      </c>
      <c r="B4" s="62"/>
      <c r="C4" s="62"/>
      <c r="D4" s="62"/>
      <c r="E4" s="62"/>
      <c r="F4" s="62"/>
      <c r="G4" s="62"/>
      <c r="I4" s="21"/>
    </row>
    <row r="5" spans="1:9" s="2" customFormat="1" ht="24" x14ac:dyDescent="0.15">
      <c r="A5" s="6" t="s">
        <v>190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191</v>
      </c>
      <c r="I5" s="21"/>
    </row>
    <row r="6" spans="1:9" s="2" customFormat="1" ht="18.75" customHeight="1" x14ac:dyDescent="0.15">
      <c r="A6" s="10">
        <v>501</v>
      </c>
      <c r="B6" s="9" t="s">
        <v>192</v>
      </c>
      <c r="C6" s="16"/>
      <c r="D6" s="16"/>
      <c r="E6" s="16"/>
      <c r="F6" s="16"/>
      <c r="G6" s="16"/>
      <c r="I6" s="21"/>
    </row>
    <row r="7" spans="1:9" ht="15" customHeight="1" x14ac:dyDescent="0.15">
      <c r="A7" s="9">
        <v>-1</v>
      </c>
      <c r="B7" s="6" t="s">
        <v>193</v>
      </c>
      <c r="C7" s="10" t="s">
        <v>194</v>
      </c>
      <c r="D7" s="16"/>
      <c r="E7" s="22">
        <v>100</v>
      </c>
      <c r="F7" s="7">
        <v>6</v>
      </c>
      <c r="G7" s="6"/>
    </row>
    <row r="8" spans="1:9" ht="13.5" customHeight="1" x14ac:dyDescent="0.15">
      <c r="A8" s="9">
        <v>-2</v>
      </c>
      <c r="B8" s="6" t="s">
        <v>195</v>
      </c>
      <c r="C8" s="10" t="s">
        <v>187</v>
      </c>
      <c r="D8" s="16"/>
      <c r="E8" s="22">
        <v>100</v>
      </c>
      <c r="F8" s="7">
        <v>6</v>
      </c>
      <c r="G8" s="6"/>
    </row>
    <row r="9" spans="1:9" ht="13.5" customHeight="1" x14ac:dyDescent="0.15">
      <c r="A9" s="9">
        <v>-3</v>
      </c>
      <c r="B9" s="6" t="s">
        <v>196</v>
      </c>
      <c r="C9" s="10" t="s">
        <v>101</v>
      </c>
      <c r="D9" s="16"/>
      <c r="E9" s="22">
        <v>100</v>
      </c>
      <c r="F9" s="7">
        <v>15</v>
      </c>
      <c r="G9" s="6"/>
    </row>
    <row r="10" spans="1:9" ht="13.5" customHeight="1" x14ac:dyDescent="0.15">
      <c r="A10" s="9">
        <v>-4</v>
      </c>
      <c r="B10" s="6" t="s">
        <v>197</v>
      </c>
      <c r="C10" s="10" t="s">
        <v>198</v>
      </c>
      <c r="D10" s="16"/>
      <c r="E10" s="22">
        <v>10</v>
      </c>
      <c r="F10" s="7">
        <v>500</v>
      </c>
      <c r="G10" s="6"/>
    </row>
    <row r="11" spans="1:9" ht="15" customHeight="1" x14ac:dyDescent="0.15">
      <c r="A11" s="9">
        <v>-5</v>
      </c>
      <c r="B11" s="23" t="s">
        <v>199</v>
      </c>
      <c r="C11" s="10" t="s">
        <v>171</v>
      </c>
      <c r="D11" s="16"/>
      <c r="E11" s="22">
        <v>10</v>
      </c>
      <c r="F11" s="7">
        <v>100</v>
      </c>
      <c r="G11" s="6"/>
    </row>
    <row r="12" spans="1:9" x14ac:dyDescent="0.15">
      <c r="A12" s="9">
        <v>502</v>
      </c>
      <c r="B12" s="9" t="s">
        <v>200</v>
      </c>
      <c r="C12" s="9"/>
      <c r="D12" s="6"/>
      <c r="E12" s="9"/>
      <c r="F12" s="9"/>
      <c r="G12" s="6"/>
    </row>
    <row r="13" spans="1:9" x14ac:dyDescent="0.15">
      <c r="A13" s="9">
        <v>-1</v>
      </c>
      <c r="B13" s="9" t="s">
        <v>201</v>
      </c>
      <c r="C13" s="9" t="s">
        <v>78</v>
      </c>
      <c r="D13" s="6"/>
      <c r="E13" s="24">
        <v>1</v>
      </c>
      <c r="F13" s="9">
        <v>100</v>
      </c>
      <c r="G13" s="6"/>
    </row>
    <row r="14" spans="1:9" x14ac:dyDescent="0.15">
      <c r="A14" s="9">
        <v>-2</v>
      </c>
      <c r="B14" s="9" t="s">
        <v>202</v>
      </c>
      <c r="C14" s="9" t="s">
        <v>78</v>
      </c>
      <c r="D14" s="6"/>
      <c r="E14" s="24">
        <v>1</v>
      </c>
      <c r="F14" s="14">
        <v>200</v>
      </c>
      <c r="G14" s="6"/>
    </row>
    <row r="15" spans="1:9" x14ac:dyDescent="0.15">
      <c r="A15" s="9">
        <v>-3</v>
      </c>
      <c r="B15" s="9" t="s">
        <v>203</v>
      </c>
      <c r="C15" s="9" t="s">
        <v>78</v>
      </c>
      <c r="D15" s="6"/>
      <c r="E15" s="24">
        <v>1</v>
      </c>
      <c r="F15" s="14">
        <v>480</v>
      </c>
      <c r="G15" s="6"/>
    </row>
    <row r="16" spans="1:9" x14ac:dyDescent="0.15">
      <c r="A16" s="9">
        <v>-4</v>
      </c>
      <c r="B16" s="9" t="s">
        <v>204</v>
      </c>
      <c r="C16" s="9" t="s">
        <v>205</v>
      </c>
      <c r="D16" s="6"/>
      <c r="E16" s="24">
        <v>1</v>
      </c>
      <c r="F16" s="14">
        <v>30</v>
      </c>
      <c r="G16" s="6"/>
    </row>
    <row r="17" spans="1:7" x14ac:dyDescent="0.15">
      <c r="A17" s="9">
        <v>-5</v>
      </c>
      <c r="B17" s="9" t="s">
        <v>206</v>
      </c>
      <c r="C17" s="9" t="s">
        <v>144</v>
      </c>
      <c r="D17" s="6"/>
      <c r="E17" s="24">
        <v>100</v>
      </c>
      <c r="F17" s="25">
        <v>150</v>
      </c>
      <c r="G17" s="6"/>
    </row>
    <row r="18" spans="1:7" x14ac:dyDescent="0.15">
      <c r="A18" s="9">
        <v>-6</v>
      </c>
      <c r="B18" s="9" t="s">
        <v>207</v>
      </c>
      <c r="C18" s="9" t="s">
        <v>205</v>
      </c>
      <c r="D18" s="6"/>
      <c r="E18" s="24">
        <v>100</v>
      </c>
      <c r="F18" s="14">
        <v>120</v>
      </c>
      <c r="G18" s="6"/>
    </row>
    <row r="19" spans="1:7" x14ac:dyDescent="0.15">
      <c r="A19" s="9">
        <v>-7</v>
      </c>
      <c r="B19" s="9" t="s">
        <v>208</v>
      </c>
      <c r="C19" s="9" t="s">
        <v>205</v>
      </c>
      <c r="D19" s="6"/>
      <c r="E19" s="24">
        <v>100</v>
      </c>
      <c r="F19" s="14">
        <v>50</v>
      </c>
      <c r="G19" s="6"/>
    </row>
    <row r="20" spans="1:7" x14ac:dyDescent="0.15">
      <c r="A20" s="9">
        <v>-8</v>
      </c>
      <c r="B20" s="9" t="s">
        <v>209</v>
      </c>
      <c r="C20" s="9" t="s">
        <v>144</v>
      </c>
      <c r="D20" s="6"/>
      <c r="E20" s="24">
        <v>10</v>
      </c>
      <c r="F20" s="14">
        <v>500</v>
      </c>
      <c r="G20" s="6"/>
    </row>
    <row r="21" spans="1:7" x14ac:dyDescent="0.15">
      <c r="A21" s="9">
        <v>503</v>
      </c>
      <c r="B21" s="9" t="s">
        <v>210</v>
      </c>
      <c r="C21" s="9" t="s">
        <v>101</v>
      </c>
      <c r="D21" s="6"/>
      <c r="E21" s="24">
        <v>10</v>
      </c>
      <c r="F21" s="14">
        <v>250</v>
      </c>
      <c r="G21" s="6"/>
    </row>
    <row r="22" spans="1:7" x14ac:dyDescent="0.15">
      <c r="A22" s="9">
        <v>504</v>
      </c>
      <c r="B22" s="9" t="s">
        <v>211</v>
      </c>
      <c r="C22" s="9"/>
      <c r="D22" s="6"/>
      <c r="E22" s="9"/>
      <c r="F22" s="14"/>
      <c r="G22" s="6"/>
    </row>
    <row r="23" spans="1:7" x14ac:dyDescent="0.15">
      <c r="A23" s="9">
        <v>-1</v>
      </c>
      <c r="B23" s="9" t="s">
        <v>212</v>
      </c>
      <c r="C23" s="9" t="s">
        <v>78</v>
      </c>
      <c r="D23" s="6"/>
      <c r="E23" s="24">
        <v>1</v>
      </c>
      <c r="F23" s="14">
        <v>4800</v>
      </c>
      <c r="G23" s="6"/>
    </row>
    <row r="24" spans="1:7" x14ac:dyDescent="0.15">
      <c r="A24" s="9">
        <v>-2</v>
      </c>
      <c r="B24" s="9" t="s">
        <v>213</v>
      </c>
      <c r="C24" s="9" t="s">
        <v>78</v>
      </c>
      <c r="D24" s="6"/>
      <c r="E24" s="24">
        <v>1</v>
      </c>
      <c r="F24" s="14">
        <v>350</v>
      </c>
      <c r="G24" s="6"/>
    </row>
    <row r="25" spans="1:7" x14ac:dyDescent="0.15">
      <c r="A25" s="9">
        <v>-3</v>
      </c>
      <c r="B25" s="9" t="s">
        <v>214</v>
      </c>
      <c r="C25" s="9" t="s">
        <v>78</v>
      </c>
      <c r="D25" s="6"/>
      <c r="E25" s="24">
        <v>1</v>
      </c>
      <c r="F25" s="26">
        <v>1100</v>
      </c>
      <c r="G25" s="6"/>
    </row>
    <row r="26" spans="1:7" x14ac:dyDescent="0.15">
      <c r="A26" s="9">
        <v>-4</v>
      </c>
      <c r="B26" s="9" t="s">
        <v>215</v>
      </c>
      <c r="C26" s="9" t="s">
        <v>78</v>
      </c>
      <c r="D26" s="6"/>
      <c r="E26" s="24">
        <v>1</v>
      </c>
      <c r="F26" s="26">
        <v>2500</v>
      </c>
      <c r="G26" s="6"/>
    </row>
    <row r="27" spans="1:7" x14ac:dyDescent="0.15">
      <c r="A27" s="9">
        <v>505</v>
      </c>
      <c r="B27" s="9" t="s">
        <v>216</v>
      </c>
      <c r="C27" s="9"/>
      <c r="D27" s="6"/>
      <c r="E27" s="9"/>
      <c r="F27" s="26"/>
      <c r="G27" s="6"/>
    </row>
    <row r="28" spans="1:7" x14ac:dyDescent="0.15">
      <c r="A28" s="9">
        <v>-1</v>
      </c>
      <c r="B28" s="9" t="s">
        <v>217</v>
      </c>
      <c r="C28" s="9" t="s">
        <v>75</v>
      </c>
      <c r="D28" s="6"/>
      <c r="E28" s="24">
        <v>1</v>
      </c>
      <c r="F28" s="26">
        <v>20</v>
      </c>
      <c r="G28" s="6"/>
    </row>
    <row r="29" spans="1:7" x14ac:dyDescent="0.15">
      <c r="A29" s="9">
        <v>-2</v>
      </c>
      <c r="B29" s="9" t="s">
        <v>218</v>
      </c>
      <c r="C29" s="9" t="s">
        <v>75</v>
      </c>
      <c r="D29" s="6"/>
      <c r="E29" s="24">
        <v>1</v>
      </c>
      <c r="F29" s="26">
        <v>80</v>
      </c>
      <c r="G29" s="6"/>
    </row>
    <row r="30" spans="1:7" x14ac:dyDescent="0.15">
      <c r="A30" s="9">
        <v>-3</v>
      </c>
      <c r="B30" s="9" t="s">
        <v>219</v>
      </c>
      <c r="C30" s="9" t="s">
        <v>75</v>
      </c>
      <c r="D30" s="6"/>
      <c r="E30" s="24">
        <v>0</v>
      </c>
      <c r="F30" s="26">
        <v>200</v>
      </c>
      <c r="G30" s="6"/>
    </row>
    <row r="31" spans="1:7" x14ac:dyDescent="0.15">
      <c r="A31" s="9">
        <v>-4</v>
      </c>
      <c r="B31" s="9" t="s">
        <v>220</v>
      </c>
      <c r="C31" s="13" t="s">
        <v>63</v>
      </c>
      <c r="D31" s="6"/>
      <c r="E31" s="24">
        <v>0</v>
      </c>
      <c r="F31" s="26">
        <v>150</v>
      </c>
      <c r="G31" s="6"/>
    </row>
    <row r="32" spans="1:7" x14ac:dyDescent="0.15">
      <c r="A32" s="9">
        <v>506</v>
      </c>
      <c r="B32" s="9" t="s">
        <v>221</v>
      </c>
      <c r="C32" s="9"/>
      <c r="D32" s="6"/>
      <c r="E32" s="9"/>
      <c r="F32" s="26"/>
      <c r="G32" s="6"/>
    </row>
    <row r="33" spans="1:7" x14ac:dyDescent="0.15">
      <c r="A33" s="9">
        <v>-1</v>
      </c>
      <c r="B33" s="9" t="s">
        <v>222</v>
      </c>
      <c r="C33" s="9" t="s">
        <v>223</v>
      </c>
      <c r="D33" s="6"/>
      <c r="E33" s="24">
        <v>1</v>
      </c>
      <c r="F33" s="26">
        <v>1850</v>
      </c>
      <c r="G33" s="6"/>
    </row>
    <row r="34" spans="1:7" x14ac:dyDescent="0.15">
      <c r="A34" s="9">
        <v>-2</v>
      </c>
      <c r="B34" s="9" t="s">
        <v>224</v>
      </c>
      <c r="C34" s="9" t="s">
        <v>223</v>
      </c>
      <c r="D34" s="6"/>
      <c r="E34" s="24">
        <v>2</v>
      </c>
      <c r="F34" s="26">
        <v>1000</v>
      </c>
      <c r="G34" s="6"/>
    </row>
    <row r="35" spans="1:7" x14ac:dyDescent="0.15">
      <c r="A35" s="9"/>
      <c r="B35" s="9" t="s">
        <v>225</v>
      </c>
      <c r="C35" s="9" t="s">
        <v>144</v>
      </c>
      <c r="D35" s="6"/>
      <c r="E35" s="24">
        <v>10</v>
      </c>
      <c r="F35" s="26">
        <v>100</v>
      </c>
      <c r="G35" s="6"/>
    </row>
    <row r="36" spans="1:7" x14ac:dyDescent="0.15">
      <c r="A36" s="9">
        <v>-3</v>
      </c>
      <c r="B36" s="9" t="s">
        <v>226</v>
      </c>
      <c r="C36" s="9" t="s">
        <v>144</v>
      </c>
      <c r="D36" s="6"/>
      <c r="E36" s="24">
        <v>10</v>
      </c>
      <c r="F36" s="26">
        <v>800</v>
      </c>
      <c r="G36" s="6"/>
    </row>
    <row r="37" spans="1:7" x14ac:dyDescent="0.15">
      <c r="A37" s="9">
        <v>507</v>
      </c>
      <c r="B37" s="9" t="s">
        <v>227</v>
      </c>
      <c r="C37" s="9" t="s">
        <v>75</v>
      </c>
      <c r="D37" s="6"/>
      <c r="E37" s="24">
        <v>1</v>
      </c>
      <c r="F37" s="26">
        <v>200</v>
      </c>
      <c r="G37" s="6"/>
    </row>
    <row r="38" spans="1:7" x14ac:dyDescent="0.15">
      <c r="A38" s="9">
        <v>508</v>
      </c>
      <c r="B38" s="9" t="s">
        <v>228</v>
      </c>
      <c r="G38" s="27"/>
    </row>
    <row r="39" spans="1:7" x14ac:dyDescent="0.15">
      <c r="A39" s="9">
        <v>-1</v>
      </c>
      <c r="B39" s="9" t="s">
        <v>229</v>
      </c>
      <c r="C39" s="9" t="s">
        <v>75</v>
      </c>
      <c r="D39" s="6"/>
      <c r="E39" s="9"/>
      <c r="F39" s="26">
        <v>440</v>
      </c>
      <c r="G39" s="27"/>
    </row>
    <row r="40" spans="1:7" x14ac:dyDescent="0.15">
      <c r="A40" s="9">
        <v>-2</v>
      </c>
      <c r="B40" s="9" t="s">
        <v>230</v>
      </c>
      <c r="C40" s="9" t="s">
        <v>75</v>
      </c>
      <c r="D40" s="6"/>
      <c r="E40" s="9"/>
      <c r="F40" s="26">
        <v>390</v>
      </c>
      <c r="G40" s="27"/>
    </row>
    <row r="41" spans="1:7" x14ac:dyDescent="0.15">
      <c r="A41" s="9">
        <v>-3</v>
      </c>
      <c r="B41" s="9" t="s">
        <v>231</v>
      </c>
      <c r="C41" s="9" t="s">
        <v>75</v>
      </c>
      <c r="D41" s="6"/>
      <c r="E41" s="9"/>
      <c r="F41" s="26">
        <v>350</v>
      </c>
      <c r="G41" s="27"/>
    </row>
    <row r="42" spans="1:7" x14ac:dyDescent="0.15">
      <c r="A42" s="9">
        <v>-4</v>
      </c>
      <c r="B42" s="9" t="s">
        <v>232</v>
      </c>
      <c r="C42" s="9" t="s">
        <v>75</v>
      </c>
      <c r="D42" s="6"/>
      <c r="E42" s="9"/>
      <c r="F42" s="26">
        <v>160</v>
      </c>
      <c r="G42" s="27"/>
    </row>
    <row r="43" spans="1:7" x14ac:dyDescent="0.15">
      <c r="A43" s="9">
        <v>-5</v>
      </c>
      <c r="B43" s="9" t="s">
        <v>233</v>
      </c>
      <c r="C43" s="9" t="s">
        <v>75</v>
      </c>
      <c r="D43" s="6"/>
      <c r="E43" s="9"/>
      <c r="F43" s="26">
        <v>100</v>
      </c>
      <c r="G43" s="27"/>
    </row>
    <row r="44" spans="1:7" x14ac:dyDescent="0.15">
      <c r="A44" s="9">
        <v>-6</v>
      </c>
      <c r="B44" s="24" t="s">
        <v>234</v>
      </c>
      <c r="C44" s="24" t="s">
        <v>75</v>
      </c>
      <c r="D44" s="22"/>
      <c r="E44" s="24"/>
      <c r="F44" s="28">
        <v>16</v>
      </c>
      <c r="G44" s="27"/>
    </row>
    <row r="45" spans="1:7" x14ac:dyDescent="0.15">
      <c r="A45" s="9">
        <v>-7</v>
      </c>
      <c r="B45" s="9" t="s">
        <v>235</v>
      </c>
      <c r="C45" s="9" t="s">
        <v>144</v>
      </c>
      <c r="D45" s="6"/>
      <c r="E45" s="9"/>
      <c r="F45" s="26">
        <v>800</v>
      </c>
      <c r="G45" s="27"/>
    </row>
    <row r="46" spans="1:7" x14ac:dyDescent="0.15">
      <c r="A46" s="9">
        <v>509</v>
      </c>
      <c r="B46" s="29" t="s">
        <v>236</v>
      </c>
      <c r="C46" s="9"/>
      <c r="D46" s="6"/>
      <c r="E46" s="9"/>
      <c r="F46" s="26"/>
      <c r="G46" s="27"/>
    </row>
    <row r="47" spans="1:7" x14ac:dyDescent="0.15">
      <c r="A47" s="8" t="s">
        <v>237</v>
      </c>
      <c r="B47" s="29" t="s">
        <v>238</v>
      </c>
      <c r="C47" s="13" t="s">
        <v>63</v>
      </c>
      <c r="D47" s="8"/>
      <c r="E47" s="15">
        <v>5000</v>
      </c>
      <c r="F47" s="30">
        <v>40</v>
      </c>
      <c r="G47" s="31"/>
    </row>
    <row r="48" spans="1:7" x14ac:dyDescent="0.15">
      <c r="A48" s="8" t="s">
        <v>239</v>
      </c>
      <c r="B48" s="32" t="s">
        <v>240</v>
      </c>
      <c r="C48" s="15" t="s">
        <v>63</v>
      </c>
      <c r="D48" s="11"/>
      <c r="E48" s="15">
        <v>5000</v>
      </c>
      <c r="F48" s="33">
        <v>100</v>
      </c>
      <c r="G48" s="31"/>
    </row>
  </sheetData>
  <sheetProtection algorithmName="SHA-512" hashValue="Fjlwb+Bnu7YsMPrmtDTUJcDEN03U3Y6VlQ710qdCD9mmRoMjIpgSJNv11ktolh7vNnEKsmgYhhYH+lft4DH+Iw==" saltValue="jxvrvXuMxtVxEPXFIl/8Qg==" spinCount="100000" sheet="1" formatCells="0" formatColumns="0" formatRows="0" insertColumns="0" insertRows="0" insertHyperlinks="0" deleteColumns="0" deleteRows="0" selectLockedCells="1" sort="0" autoFilter="0" pivotTables="0" selectUnlockedCells="1"/>
  <mergeCells count="3">
    <mergeCell ref="A1:G1"/>
    <mergeCell ref="A3:C3"/>
    <mergeCell ref="A4:G4"/>
  </mergeCells>
  <phoneticPr fontId="16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8"/>
  <sheetViews>
    <sheetView zoomScale="175" zoomScaleNormal="175" workbookViewId="0">
      <selection activeCell="F9" sqref="F9"/>
    </sheetView>
  </sheetViews>
  <sheetFormatPr defaultColWidth="9.75" defaultRowHeight="14.25" x14ac:dyDescent="0.15"/>
  <cols>
    <col min="1" max="1" width="9.75" style="3" customWidth="1"/>
    <col min="2" max="2" width="35.75" style="1" customWidth="1"/>
    <col min="3" max="3" width="10.5" style="1" customWidth="1"/>
    <col min="4" max="5" width="9.75" style="1" hidden="1" customWidth="1"/>
    <col min="6" max="6" width="9.75" style="4" customWidth="1"/>
    <col min="7" max="7" width="9.75" style="1" customWidth="1"/>
    <col min="8" max="8" width="9.75" style="1"/>
    <col min="9" max="9" width="12.875" style="5"/>
    <col min="10" max="16384" width="9.75" style="1"/>
  </cols>
  <sheetData>
    <row r="2" spans="1:13" ht="25.5" x14ac:dyDescent="0.15">
      <c r="A2" s="57" t="s">
        <v>241</v>
      </c>
      <c r="B2" s="57"/>
      <c r="C2" s="57"/>
      <c r="D2" s="57"/>
      <c r="E2" s="57"/>
      <c r="F2" s="57"/>
      <c r="G2" s="57"/>
    </row>
    <row r="4" spans="1:13" hidden="1" x14ac:dyDescent="0.15">
      <c r="A4" s="61" t="s">
        <v>242</v>
      </c>
      <c r="B4" s="61"/>
      <c r="C4" s="61"/>
    </row>
    <row r="5" spans="1:13" s="2" customFormat="1" ht="18.75" hidden="1" customHeight="1" x14ac:dyDescent="0.15">
      <c r="A5" s="62" t="s">
        <v>243</v>
      </c>
      <c r="B5" s="62"/>
      <c r="C5" s="62"/>
      <c r="D5" s="62"/>
      <c r="E5" s="62"/>
      <c r="F5" s="73"/>
      <c r="G5" s="62"/>
      <c r="I5" s="21"/>
    </row>
    <row r="6" spans="1:13" s="2" customFormat="1" ht="24" x14ac:dyDescent="0.15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6</v>
      </c>
      <c r="I6" s="21"/>
    </row>
    <row r="7" spans="1:13" s="2" customFormat="1" ht="18.75" hidden="1" customHeight="1" x14ac:dyDescent="0.15">
      <c r="A7" s="60" t="s">
        <v>40</v>
      </c>
      <c r="B7" s="60"/>
      <c r="C7" s="60"/>
      <c r="D7" s="60"/>
      <c r="E7" s="60"/>
      <c r="F7" s="60"/>
      <c r="G7" s="60"/>
      <c r="I7" s="21"/>
    </row>
    <row r="8" spans="1:13" ht="15" customHeight="1" x14ac:dyDescent="0.15">
      <c r="A8" s="8">
        <v>601</v>
      </c>
      <c r="B8" s="8" t="s">
        <v>244</v>
      </c>
      <c r="C8" s="9" t="s">
        <v>245</v>
      </c>
      <c r="D8" s="10"/>
      <c r="E8" s="11">
        <v>1</v>
      </c>
      <c r="F8" s="12">
        <v>96</v>
      </c>
      <c r="G8" s="6"/>
    </row>
    <row r="9" spans="1:13" ht="13.5" customHeight="1" x14ac:dyDescent="0.15">
      <c r="A9" s="8">
        <v>602</v>
      </c>
      <c r="B9" s="13" t="s">
        <v>246</v>
      </c>
      <c r="C9" s="9" t="s">
        <v>245</v>
      </c>
      <c r="D9" s="10"/>
      <c r="E9" s="11">
        <v>1</v>
      </c>
      <c r="F9" s="12">
        <v>109</v>
      </c>
      <c r="G9" s="6"/>
    </row>
    <row r="10" spans="1:13" ht="13.5" customHeight="1" x14ac:dyDescent="0.15">
      <c r="A10" s="9">
        <v>605</v>
      </c>
      <c r="B10" s="13" t="s">
        <v>247</v>
      </c>
      <c r="C10" s="9" t="s">
        <v>245</v>
      </c>
      <c r="D10" s="10"/>
      <c r="E10" s="11">
        <v>1</v>
      </c>
      <c r="F10" s="14">
        <v>120</v>
      </c>
      <c r="G10" s="6"/>
    </row>
    <row r="11" spans="1:13" ht="13.5" customHeight="1" x14ac:dyDescent="0.15">
      <c r="A11" s="13">
        <v>608</v>
      </c>
      <c r="B11" s="13" t="s">
        <v>248</v>
      </c>
      <c r="C11" s="13" t="s">
        <v>245</v>
      </c>
      <c r="D11" s="10"/>
      <c r="E11" s="11">
        <v>1</v>
      </c>
      <c r="F11" s="12">
        <v>110</v>
      </c>
      <c r="G11" s="6"/>
    </row>
    <row r="12" spans="1:13" ht="15" customHeight="1" x14ac:dyDescent="0.15">
      <c r="A12" s="13">
        <v>609</v>
      </c>
      <c r="B12" s="13" t="s">
        <v>249</v>
      </c>
      <c r="C12" s="13" t="s">
        <v>245</v>
      </c>
      <c r="D12" s="10"/>
      <c r="E12" s="11">
        <v>1</v>
      </c>
      <c r="F12" s="12">
        <v>110</v>
      </c>
      <c r="G12" s="6"/>
    </row>
    <row r="13" spans="1:13" ht="15" customHeight="1" x14ac:dyDescent="0.15">
      <c r="A13" s="13">
        <v>615</v>
      </c>
      <c r="B13" s="13" t="s">
        <v>250</v>
      </c>
      <c r="C13" s="13" t="s">
        <v>63</v>
      </c>
      <c r="D13" s="6"/>
      <c r="E13" s="11">
        <v>1</v>
      </c>
      <c r="F13" s="12">
        <v>15</v>
      </c>
      <c r="G13" s="6"/>
    </row>
    <row r="14" spans="1:13" ht="15" customHeight="1" x14ac:dyDescent="0.15">
      <c r="A14" s="13">
        <v>617</v>
      </c>
      <c r="B14" s="13" t="s">
        <v>251</v>
      </c>
      <c r="C14" s="13" t="s">
        <v>63</v>
      </c>
      <c r="D14" s="6"/>
      <c r="E14" s="15">
        <v>200</v>
      </c>
      <c r="F14" s="12">
        <v>20</v>
      </c>
      <c r="G14" s="6"/>
    </row>
    <row r="15" spans="1:13" ht="15" hidden="1" customHeight="1" x14ac:dyDescent="0.15">
      <c r="A15" s="60" t="s">
        <v>39</v>
      </c>
      <c r="B15" s="60"/>
      <c r="C15" s="16"/>
      <c r="D15" s="16"/>
      <c r="E15" s="13"/>
      <c r="F15" s="17"/>
      <c r="G15" s="18">
        <f>SUM(G8:G14)</f>
        <v>0</v>
      </c>
    </row>
    <row r="16" spans="1:13" ht="15" hidden="1" customHeight="1" x14ac:dyDescent="0.15">
      <c r="A16" s="60" t="s">
        <v>94</v>
      </c>
      <c r="B16" s="60"/>
      <c r="C16" s="16"/>
      <c r="D16" s="16"/>
      <c r="E16" s="16"/>
      <c r="F16" s="17"/>
      <c r="G16" s="18">
        <f>G15</f>
        <v>0</v>
      </c>
      <c r="K16" s="4"/>
      <c r="M16" s="4"/>
    </row>
    <row r="17" spans="1:7" hidden="1" x14ac:dyDescent="0.15">
      <c r="A17" s="19" t="s">
        <v>95</v>
      </c>
      <c r="B17" s="66" t="s">
        <v>96</v>
      </c>
      <c r="C17" s="66"/>
      <c r="D17" s="66"/>
      <c r="E17" s="66"/>
      <c r="F17" s="70"/>
      <c r="G17" s="66"/>
    </row>
    <row r="18" spans="1:7" hidden="1" x14ac:dyDescent="0.15">
      <c r="A18" s="20"/>
      <c r="B18" s="67" t="s">
        <v>97</v>
      </c>
      <c r="C18" s="67"/>
      <c r="D18" s="67"/>
      <c r="E18" s="67"/>
      <c r="F18" s="71"/>
      <c r="G18" s="67"/>
    </row>
  </sheetData>
  <sheetProtection algorithmName="SHA-512" hashValue="eJevyH7jCmS007kqzyIa6IX7hyxuUKp5KWGssJvifY+PUDu3X/rf/mkVKFebA1jFlJDyHxg6balhxFUMHn+xoQ==" saltValue="UNIo/bab+gpFPNFkm1KUJg==" spinCount="100000" sheet="1" formatCells="0" formatColumns="0" formatRows="0" insertColumns="0" insertRows="0" insertHyperlinks="0" deleteColumns="0" deleteRows="0" selectLockedCells="1" sort="0" autoFilter="0" pivotTables="0" selectUnlockedCells="1"/>
  <mergeCells count="8">
    <mergeCell ref="A16:B16"/>
    <mergeCell ref="B17:G17"/>
    <mergeCell ref="B18:G18"/>
    <mergeCell ref="A2:G2"/>
    <mergeCell ref="A4:C4"/>
    <mergeCell ref="A5:G5"/>
    <mergeCell ref="A7:G7"/>
    <mergeCell ref="A15:B15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总则</vt:lpstr>
      <vt:lpstr>100章</vt:lpstr>
      <vt:lpstr>200章</vt:lpstr>
      <vt:lpstr>300章</vt:lpstr>
      <vt:lpstr>400章</vt:lpstr>
      <vt:lpstr>500章</vt:lpstr>
      <vt:lpstr>600章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王文采</dc:creator>
  <cp:lastModifiedBy>敬星 耿</cp:lastModifiedBy>
  <cp:lastPrinted>2026-01-30T08:46:39Z</cp:lastPrinted>
  <dcterms:created xsi:type="dcterms:W3CDTF">2023-05-09T03:24:00Z</dcterms:created>
  <dcterms:modified xsi:type="dcterms:W3CDTF">2026-02-03T04:00:17Z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231095C523D8419184CB6400E494B74B_13</vt:lpwstr>
  </property>
  <property fmtid="{D5CDD505-2E9C-101B-9397-08002B2CF9AE}" pid="3" name="KSOProductBuildVer">
    <vt:lpwstr>2052-12.1.0.21171</vt:lpwstr>
  </property>
</Properties>
</file>