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2" activeTab="6"/>
  </bookViews>
  <sheets>
    <sheet name="运河西路南北匝道（清宁大桥）" sheetId="1" state="hidden" r:id="rId1"/>
    <sheet name="清扬路（金城路—新光路或华清大道）   " sheetId="6" r:id="rId2"/>
    <sheet name="清扬路（解放南路—金城路）" sheetId="8" r:id="rId3"/>
    <sheet name="华清大道（清扬路—梁中桥南桥台）" sheetId="7" r:id="rId4"/>
    <sheet name="清名路（中南路-清扬路）" sheetId="9" r:id="rId5"/>
    <sheet name="运河西路南北匝道（新盛路-运河西路）" sheetId="5" r:id="rId6"/>
    <sheet name="锡沪西路（兴昌北路—广瑞路）   " sheetId="10" r:id="rId7"/>
  </sheets>
  <externalReferences>
    <externalReference r:id="rId8"/>
  </externalReferences>
  <definedNames>
    <definedName name="_xlnm.Print_Titles" localSheetId="0">'运河西路南北匝道（清宁大桥）'!$1:$2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<sst xmlns="http://schemas.openxmlformats.org/spreadsheetml/2006/main" count="224" uniqueCount="94">
  <si>
    <t>运河西路南北匝道（新盛路-运河西路）设施量清单</t>
  </si>
  <si>
    <t>序号</t>
  </si>
  <si>
    <t>项目名称</t>
  </si>
  <si>
    <t>项目特征描述</t>
  </si>
  <si>
    <t>单位</t>
  </si>
  <si>
    <t>数量</t>
  </si>
  <si>
    <t>备注</t>
  </si>
  <si>
    <t>沥青混凝土</t>
  </si>
  <si>
    <t>沥青厚度12cm，结构层：4cmAC-20、8cmAC-20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</si>
  <si>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</si>
  <si>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人行道道板砖</t>
  </si>
  <si>
    <t>材质：25*12.5*5cm预制道板</t>
  </si>
  <si>
    <t>人行道锁边平石</t>
  </si>
  <si>
    <t>材质：75*20*12.5cm预制混凝土平石</t>
  </si>
  <si>
    <t>米</t>
  </si>
  <si>
    <t>混凝土侧石</t>
  </si>
  <si>
    <t>材质：75*27.5*12.5cm预制混凝土侧石</t>
  </si>
  <si>
    <t>中型雨水管(600≤D＜1000)</t>
  </si>
  <si>
    <t>钢筋混凝土承插管</t>
  </si>
  <si>
    <t>小型雨水管(D＜600)</t>
  </si>
  <si>
    <t>钢筋混凝土承插管、PVC</t>
  </si>
  <si>
    <t>检查井</t>
  </si>
  <si>
    <t>铸铁井盖</t>
  </si>
  <si>
    <t>座</t>
  </si>
  <si>
    <t>收水井</t>
  </si>
  <si>
    <t>450*750以下</t>
  </si>
  <si>
    <t>管道出水口</t>
  </si>
  <si>
    <t>一字式出水口</t>
  </si>
  <si>
    <t>出水口标牌</t>
  </si>
  <si>
    <t>30*50镀锌铝板</t>
  </si>
  <si>
    <t>块</t>
  </si>
  <si>
    <t>管道检测</t>
  </si>
  <si>
    <t>雨水管道；
CCTV管道检测</t>
  </si>
  <si>
    <t>路名牌</t>
  </si>
  <si>
    <t>管养标识牌</t>
  </si>
  <si>
    <t>材料品种：2mm厚1800*1000铝合金板，板面采用蓝底白字，二级反光膜；设置两根78镀锌钢管立杆（含混凝土基础），高2.5m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</si>
  <si>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</si>
  <si>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</si>
  <si>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</si>
  <si>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</si>
  <si>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</si>
  <si>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</si>
  <si>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r>
      <rPr>
        <b/>
        <sz val="16"/>
        <rFont val="宋体"/>
        <charset val="134"/>
      </rPr>
      <t>5.1清扬路（金城路—新光路或</t>
    </r>
    <r>
      <rPr>
        <b/>
        <sz val="16"/>
        <color rgb="FFFF0000"/>
        <rFont val="宋体"/>
        <charset val="134"/>
      </rPr>
      <t>华清大道</t>
    </r>
    <r>
      <rPr>
        <b/>
        <sz val="16"/>
        <rFont val="宋体"/>
        <charset val="134"/>
      </rPr>
      <t>）设施量汇总</t>
    </r>
  </si>
  <si>
    <t>设施类别</t>
  </si>
  <si>
    <t>工作内容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</si>
  <si>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2</t>
    </r>
    <r>
      <rPr>
        <sz val="12"/>
        <rFont val="宋体"/>
        <charset val="134"/>
      </rPr>
      <t>cm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</si>
  <si>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</si>
  <si>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快车道沥青路面养护</t>
  </si>
  <si>
    <t>快车道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</si>
  <si>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8cm</t>
    </r>
  </si>
  <si>
    <t>慢车道沥青路面养护</t>
  </si>
  <si>
    <t>慢车道</t>
  </si>
  <si>
    <t>水泥人行道</t>
  </si>
  <si>
    <t>（侧平石、人行道板、筑边平石）养护</t>
  </si>
  <si>
    <t>彩色道板</t>
  </si>
  <si>
    <t>路名牌及立杆养护；两年一次防腐处理</t>
  </si>
  <si>
    <t>每月清洗1次</t>
  </si>
  <si>
    <t>钢筋混凝土桥梁</t>
  </si>
  <si>
    <t>桥梁及其附属设施养护</t>
  </si>
  <si>
    <t>沁芳桥（小桥）、五星桥（管涵）</t>
  </si>
  <si>
    <t>5.2清扬路（解放南路—金城路）设施量汇总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</si>
  <si>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12cm</t>
    </r>
  </si>
  <si>
    <t>沥青混凝土路面养护</t>
  </si>
  <si>
    <t>机动车道</t>
  </si>
  <si>
    <t>非机动车道</t>
  </si>
  <si>
    <t>人行道</t>
  </si>
  <si>
    <t>苏波洛克砖</t>
  </si>
  <si>
    <t>每月清洗一次</t>
  </si>
  <si>
    <t>挡墙</t>
  </si>
  <si>
    <t>m</t>
  </si>
  <si>
    <t>挡墙及附属设施养护</t>
  </si>
  <si>
    <t>清扬桥（中桥）、文隆桥（小桥）、逸常桥（小桥）、南丰桥（管涵）</t>
  </si>
  <si>
    <t>5.3华清大道（清扬路—梁中桥南桥台）设施量汇总</t>
  </si>
  <si>
    <t>沥青路面养护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</si>
  <si>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9cm</t>
    </r>
  </si>
  <si>
    <t>梁中桥（中桥）</t>
  </si>
  <si>
    <t>5.4清名路（中南路-清扬路）设施量清单</t>
  </si>
  <si>
    <t>沥青混凝土12cm</t>
  </si>
  <si>
    <t>普通沥青</t>
  </si>
  <si>
    <t>侧平石、人行道板、筑边平石养护</t>
  </si>
  <si>
    <t>25*12.5*5cm预制道板</t>
  </si>
  <si>
    <t>大理石</t>
  </si>
  <si>
    <t>40*40*5cm大理石</t>
  </si>
  <si>
    <t>路名牌、限载牌清洗</t>
  </si>
  <si>
    <t xml:space="preserve">路名牌及立杆养护；两年一次防腐处理     </t>
  </si>
  <si>
    <t>清和桥（小桥）、清风桥（小桥）、清心桥（小桥）</t>
  </si>
  <si>
    <t>5.5运河西路南北匝道（新盛路-运河西路）设施量清单</t>
  </si>
  <si>
    <t>路名牌清洗</t>
  </si>
  <si>
    <t>5.6锡沪西路（兴昌北路—广瑞路）设施量</t>
  </si>
  <si>
    <t>透水砖25*12.5*6</t>
  </si>
  <si>
    <t>路名牌、桥梁限载牌</t>
  </si>
  <si>
    <t>路名牌、限载牌及立杆养护；两年一次防腐处理</t>
  </si>
  <si>
    <t>路名牌9块、限载牌4块</t>
  </si>
  <si>
    <t>锡沪西路1号桥（中桥）、庆丰桥（中桥）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</si>
</sst>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</font>
    <font>
      <b/>
      <sz val="16"/>
      <color rgb="FFFF0000"/>
      <name val="宋体"/>
      <charset val="134"/>
    </font>
    <font>
      <vertAlign val="superscript"/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4;&#2604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道设施统计表"/>
      <sheetName val="管道设施核查表（实施版）"/>
      <sheetName val="运河东路11标"/>
      <sheetName val="运河东路12标"/>
      <sheetName val="汇总表"/>
    </sheetNames>
    <sheetDataSet>
      <sheetData sheetId="0" refreshError="1"/>
      <sheetData sheetId="1" refreshError="1">
        <row r="38">
          <cell r="H38">
            <v>50</v>
          </cell>
        </row>
        <row r="38">
          <cell r="K38">
            <v>60</v>
          </cell>
          <cell r="L38">
            <v>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45"/>
  <sheetViews>
    <sheetView workbookViewId="0">
      <selection activeCell="E7" sqref="E7:E8"/>
    </sheetView>
  </sheetViews>
  <sheetFormatPr defaultColWidth="9" defaultRowHeight="14.25" outlineLevelCol="6"/>
  <cols>
    <col min="1" max="1" width="5.125" style="19" customWidth="1"/>
    <col min="2" max="2" width="15.375" style="16" customWidth="1"/>
    <col min="3" max="3" width="30.625" style="16" customWidth="1"/>
    <col min="4" max="4" width="6.75" style="16" customWidth="1"/>
    <col min="5" max="5" width="8.875" style="46" customWidth="1"/>
    <col min="6" max="16384" width="9" style="16"/>
  </cols>
  <sheetData>
    <row r="1" ht="39.95" customHeight="1" spans="1:7">
      <c r="A1" s="21" t="s">
        <v>0</v>
      </c>
      <c r="B1" s="21"/>
      <c r="C1" s="21"/>
      <c r="D1" s="21"/>
      <c r="E1" s="22"/>
      <c r="F1" s="21"/>
    </row>
    <row r="2" s="17" customFormat="1" ht="35" customHeight="1" spans="1:7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6"/>
    </row>
    <row r="3" s="17" customFormat="1" ht="35" customHeight="1" spans="1:7">
      <c r="A3" s="27">
        <v>1</v>
      </c>
      <c r="B3" s="28" t="s">
        <v>7</v>
      </c>
      <c r="C3" s="28" t="s">
        <v>8</v>
      </c>
      <c r="D3" s="29" t="s">
        <v>9</v>
      </c>
      <c r="E3" s="47">
        <v>10794</v>
      </c>
      <c r="F3" s="48"/>
    </row>
    <row r="4" s="17" customFormat="1" ht="35" customHeight="1" spans="1:7">
      <c r="A4" s="27">
        <v>2</v>
      </c>
      <c r="B4" s="28" t="s">
        <v>10</v>
      </c>
      <c r="C4" s="28" t="s">
        <v>11</v>
      </c>
      <c r="D4" s="29" t="s">
        <v>9</v>
      </c>
      <c r="E4" s="47">
        <v>3598</v>
      </c>
      <c r="F4" s="48"/>
    </row>
    <row r="5" s="43" customFormat="1" ht="35" customHeight="1" spans="1:7">
      <c r="A5" s="27">
        <v>3</v>
      </c>
      <c r="B5" s="49" t="s">
        <v>12</v>
      </c>
      <c r="C5" s="49" t="s">
        <v>13</v>
      </c>
      <c r="D5" s="50" t="s">
        <v>14</v>
      </c>
      <c r="E5" s="47">
        <f>538*2</f>
        <v>1076</v>
      </c>
      <c r="F5" s="51"/>
    </row>
    <row r="6" s="17" customFormat="1" ht="35" customHeight="1" spans="1:7">
      <c r="A6" s="27">
        <v>4</v>
      </c>
      <c r="B6" s="28" t="s">
        <v>15</v>
      </c>
      <c r="C6" s="28" t="s">
        <v>16</v>
      </c>
      <c r="D6" s="27" t="s">
        <v>14</v>
      </c>
      <c r="E6" s="47">
        <f>537*4</f>
        <v>2148</v>
      </c>
      <c r="F6" s="48"/>
    </row>
    <row r="7" s="44" customFormat="1" ht="35" customHeight="1" spans="1:7">
      <c r="A7" s="27">
        <v>5</v>
      </c>
      <c r="B7" s="27" t="s">
        <v>17</v>
      </c>
      <c r="C7" s="27" t="s">
        <v>18</v>
      </c>
      <c r="D7" s="27" t="s">
        <v>14</v>
      </c>
      <c r="E7" s="52">
        <v>761.9</v>
      </c>
      <c r="F7" s="53"/>
    </row>
    <row r="8" s="44" customFormat="1" ht="35" customHeight="1" spans="1:7">
      <c r="A8" s="27">
        <v>6</v>
      </c>
      <c r="B8" s="27" t="s">
        <v>19</v>
      </c>
      <c r="C8" s="27" t="s">
        <v>20</v>
      </c>
      <c r="D8" s="27" t="s">
        <v>14</v>
      </c>
      <c r="E8" s="52">
        <v>626</v>
      </c>
      <c r="F8" s="53"/>
    </row>
    <row r="9" s="44" customFormat="1" ht="35" customHeight="1" spans="1:7">
      <c r="A9" s="27">
        <v>7</v>
      </c>
      <c r="B9" s="28" t="s">
        <v>21</v>
      </c>
      <c r="C9" s="27" t="s">
        <v>22</v>
      </c>
      <c r="D9" s="27" t="s">
        <v>23</v>
      </c>
      <c r="E9" s="52">
        <f>'[1]管道设施核查表（实施版）'!$H$38</f>
        <v>50</v>
      </c>
      <c r="F9" s="53"/>
    </row>
    <row r="10" s="44" customFormat="1" ht="35" customHeight="1" spans="1:7">
      <c r="A10" s="27">
        <v>8</v>
      </c>
      <c r="B10" s="28" t="s">
        <v>24</v>
      </c>
      <c r="C10" s="27" t="s">
        <v>25</v>
      </c>
      <c r="D10" s="27" t="s">
        <v>23</v>
      </c>
      <c r="E10" s="52">
        <f>'[1]管道设施核查表（实施版）'!$K$38</f>
        <v>60</v>
      </c>
      <c r="F10" s="53"/>
    </row>
    <row r="11" s="44" customFormat="1" ht="35" customHeight="1" spans="1:7">
      <c r="A11" s="27">
        <v>9</v>
      </c>
      <c r="B11" s="27" t="s">
        <v>26</v>
      </c>
      <c r="C11" s="27" t="s">
        <v>27</v>
      </c>
      <c r="D11" s="27" t="s">
        <v>23</v>
      </c>
      <c r="E11" s="52">
        <f>'[1]管道设施核查表（实施版）'!$L$38</f>
        <v>3</v>
      </c>
      <c r="F11" s="53"/>
    </row>
    <row r="12" s="44" customFormat="1" ht="35" customHeight="1" spans="1:7">
      <c r="A12" s="27">
        <v>10</v>
      </c>
      <c r="B12" s="27" t="s">
        <v>28</v>
      </c>
      <c r="C12" s="27" t="s">
        <v>29</v>
      </c>
      <c r="D12" s="27" t="s">
        <v>30</v>
      </c>
      <c r="E12" s="52">
        <v>3</v>
      </c>
      <c r="F12" s="53"/>
    </row>
    <row r="13" s="44" customFormat="1" ht="35" customHeight="1" spans="1:7">
      <c r="A13" s="27">
        <v>11</v>
      </c>
      <c r="B13" s="27" t="s">
        <v>31</v>
      </c>
      <c r="C13" s="27" t="s">
        <v>32</v>
      </c>
      <c r="D13" s="27" t="s">
        <v>14</v>
      </c>
      <c r="E13" s="52">
        <v>1387.9</v>
      </c>
      <c r="F13" s="53"/>
    </row>
    <row r="14" s="17" customFormat="1" ht="35" customHeight="1" spans="1:7">
      <c r="A14" s="27">
        <v>12</v>
      </c>
      <c r="B14" s="27" t="s">
        <v>33</v>
      </c>
      <c r="C14" s="27"/>
      <c r="D14" s="27" t="s">
        <v>30</v>
      </c>
      <c r="E14" s="54">
        <v>6</v>
      </c>
      <c r="F14" s="48"/>
    </row>
    <row r="15" s="17" customFormat="1" ht="35" customHeight="1" spans="1:7">
      <c r="A15" s="27">
        <v>13</v>
      </c>
      <c r="B15" s="27" t="s">
        <v>34</v>
      </c>
      <c r="C15" s="27" t="s">
        <v>35</v>
      </c>
      <c r="D15" s="27" t="s">
        <v>30</v>
      </c>
      <c r="E15" s="52">
        <v>2</v>
      </c>
      <c r="F15" s="48"/>
    </row>
    <row r="16" s="45" customFormat="1" ht="35" customHeight="1" spans="1:7">
      <c r="A16" s="27">
        <v>14</v>
      </c>
      <c r="B16" s="50" t="s">
        <v>36</v>
      </c>
      <c r="C16" s="50" t="s">
        <v>37</v>
      </c>
      <c r="D16" s="55" t="s">
        <v>9</v>
      </c>
      <c r="E16" s="54">
        <f>E17</f>
        <v>14392</v>
      </c>
      <c r="F16" s="51"/>
    </row>
    <row r="17" s="18" customFormat="1" ht="35" customHeight="1" spans="1:6">
      <c r="A17" s="27">
        <v>15</v>
      </c>
      <c r="B17" s="27" t="s">
        <v>38</v>
      </c>
      <c r="C17" s="27" t="s">
        <v>39</v>
      </c>
      <c r="D17" s="29" t="s">
        <v>9</v>
      </c>
      <c r="E17" s="52">
        <v>14392</v>
      </c>
      <c r="F17" s="48"/>
    </row>
    <row r="18" s="18" customFormat="1" ht="35" customHeight="1" spans="1:6">
      <c r="A18" s="27">
        <v>16</v>
      </c>
      <c r="B18" s="27" t="s">
        <v>40</v>
      </c>
      <c r="C18" s="27" t="s">
        <v>41</v>
      </c>
      <c r="D18" s="29" t="s">
        <v>9</v>
      </c>
      <c r="E18" s="52">
        <v>10794</v>
      </c>
      <c r="F18" s="48"/>
    </row>
    <row r="19" s="18" customFormat="1" ht="30" customHeight="1" spans="1:6">
      <c r="A19" s="32"/>
      <c r="E19" s="56"/>
    </row>
    <row r="20" s="18" customFormat="1" ht="30" customHeight="1" spans="1:6">
      <c r="A20" s="32"/>
      <c r="E20" s="56"/>
    </row>
    <row r="21" s="18" customFormat="1" ht="30" customHeight="1" spans="1:6">
      <c r="A21" s="32"/>
      <c r="E21" s="56"/>
    </row>
    <row r="22" s="18" customFormat="1" ht="30" customHeight="1" spans="1:6">
      <c r="A22" s="32"/>
      <c r="E22" s="56"/>
    </row>
    <row r="23" s="18" customFormat="1" ht="30" customHeight="1" spans="1:6">
      <c r="A23" s="32"/>
      <c r="E23" s="56"/>
    </row>
    <row r="24" s="18" customFormat="1" ht="30" customHeight="1" spans="1:6">
      <c r="A24" s="32"/>
      <c r="E24" s="56"/>
    </row>
    <row r="25" s="18" customFormat="1" ht="11.25" spans="1:6">
      <c r="A25" s="32"/>
      <c r="E25" s="56"/>
    </row>
    <row r="26" s="18" customFormat="1" ht="11.25" spans="1:6">
      <c r="A26" s="32"/>
      <c r="E26" s="56"/>
    </row>
    <row r="27" s="18" customFormat="1" ht="11.25" spans="1:6">
      <c r="A27" s="32"/>
      <c r="E27" s="56"/>
    </row>
    <row r="28" s="18" customFormat="1" ht="11.25" spans="1:6">
      <c r="A28" s="32"/>
      <c r="E28" s="56"/>
    </row>
    <row r="29" s="18" customFormat="1" ht="11.25" spans="1:6">
      <c r="A29" s="32"/>
      <c r="E29" s="56"/>
    </row>
    <row r="30" s="18" customFormat="1" ht="11.25" spans="1:6">
      <c r="A30" s="32"/>
      <c r="E30" s="56"/>
    </row>
    <row r="31" s="18" customFormat="1" ht="11.25" spans="1:6">
      <c r="A31" s="32"/>
      <c r="E31" s="56"/>
    </row>
    <row r="32" s="18" customFormat="1" ht="11.25" spans="1:6">
      <c r="A32" s="32"/>
      <c r="E32" s="56"/>
    </row>
    <row r="33" s="18" customFormat="1" ht="11.25" spans="1:5">
      <c r="A33" s="32"/>
      <c r="E33" s="56"/>
    </row>
    <row r="34" s="18" customFormat="1" ht="11.25" spans="1:5">
      <c r="A34" s="32"/>
      <c r="E34" s="56"/>
    </row>
    <row r="35" s="18" customFormat="1" ht="11.25" spans="1:5">
      <c r="A35" s="32"/>
      <c r="E35" s="56"/>
    </row>
    <row r="36" s="18" customFormat="1" ht="11.25" spans="1:5">
      <c r="A36" s="32"/>
      <c r="E36" s="56"/>
    </row>
    <row r="37" s="18" customFormat="1" ht="11.25" spans="1:5">
      <c r="A37" s="32"/>
      <c r="E37" s="56"/>
    </row>
    <row r="38" s="18" customFormat="1" ht="11.25" spans="1:5">
      <c r="A38" s="32"/>
      <c r="E38" s="56"/>
    </row>
    <row r="39" s="18" customFormat="1" ht="11.25" spans="1:5">
      <c r="A39" s="32"/>
      <c r="E39" s="56"/>
    </row>
    <row r="40" s="18" customFormat="1" ht="11.25" spans="1:5">
      <c r="A40" s="32"/>
      <c r="E40" s="56"/>
    </row>
    <row r="41" s="18" customFormat="1" ht="11.25" spans="1:5">
      <c r="A41" s="32"/>
      <c r="E41" s="56"/>
    </row>
    <row r="42" s="18" customFormat="1" ht="11.25" spans="1:5">
      <c r="A42" s="32"/>
      <c r="E42" s="56"/>
    </row>
    <row r="43" s="18" customFormat="1" ht="11.25" spans="1:5">
      <c r="A43" s="32"/>
      <c r="E43" s="56"/>
    </row>
    <row r="44" s="18" customFormat="1" ht="11.25" spans="1:5">
      <c r="A44" s="32"/>
      <c r="E44" s="56"/>
    </row>
    <row r="45" s="18" customFormat="1" ht="11.25" spans="1:5">
      <c r="A45" s="32"/>
      <c r="E45" s="56"/>
    </row>
  </sheetData>
  <mergeCells count="1">
    <mergeCell ref="A1:F1"/>
  </mergeCells>
  <printOptions horizontalCentered="1"/>
  <pageMargins left="0.66875" right="0.16875" top="0.66875" bottom="0.479861111111111" header="0.267361111111111" footer="0.357638888888889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SheetLayoutView="60" workbookViewId="0">
      <selection activeCell="A2" sqref="A2:E2"/>
    </sheetView>
  </sheetViews>
  <sheetFormatPr defaultColWidth="9" defaultRowHeight="14.25" outlineLevelCol="5"/>
  <cols>
    <col min="1" max="1" width="18.25" style="2" customWidth="1"/>
    <col min="2" max="2" width="5.75" style="2" customWidth="1"/>
    <col min="3" max="3" width="10.625" style="2" customWidth="1"/>
    <col min="4" max="4" width="23.625" style="3" customWidth="1"/>
    <col min="5" max="5" width="29.125" style="4" customWidth="1"/>
    <col min="6" max="6" width="21.25" style="2" customWidth="1"/>
    <col min="7" max="7" width="11.625" style="2" customWidth="1"/>
    <col min="8" max="16384" width="9" style="2"/>
  </cols>
  <sheetData>
    <row r="1" ht="45" customHeight="1" spans="1:6">
      <c r="A1" s="37" t="s">
        <v>42</v>
      </c>
      <c r="B1" s="37"/>
      <c r="C1" s="37"/>
      <c r="D1" s="37"/>
      <c r="E1" s="37"/>
    </row>
    <row r="2" ht="45" customHeight="1" spans="1:6">
      <c r="A2" s="38"/>
      <c r="B2" s="38"/>
      <c r="C2" s="38"/>
      <c r="D2" s="38"/>
      <c r="E2" s="38"/>
      <c r="F2" s="7"/>
    </row>
    <row r="3" ht="45" customHeight="1" spans="1:6">
      <c r="A3" s="8" t="s">
        <v>43</v>
      </c>
      <c r="B3" s="8" t="s">
        <v>4</v>
      </c>
      <c r="C3" s="8" t="s">
        <v>5</v>
      </c>
      <c r="D3" s="9" t="s">
        <v>44</v>
      </c>
      <c r="E3" s="10" t="s">
        <v>6</v>
      </c>
    </row>
    <row r="4" ht="45" customHeight="1" spans="1:6">
      <c r="A4" s="8" t="s">
        <v>45</v>
      </c>
      <c r="B4" s="8" t="s">
        <v>46</v>
      </c>
      <c r="C4" s="8">
        <f>27690+1065.6</f>
        <v>28755.6</v>
      </c>
      <c r="D4" s="9" t="s">
        <v>47</v>
      </c>
      <c r="E4" s="10" t="s">
        <v>48</v>
      </c>
    </row>
    <row r="5" ht="45" customHeight="1" spans="1:6">
      <c r="A5" s="8" t="s">
        <v>49</v>
      </c>
      <c r="B5" s="8" t="s">
        <v>46</v>
      </c>
      <c r="C5" s="8">
        <v>9668</v>
      </c>
      <c r="D5" s="9" t="s">
        <v>50</v>
      </c>
      <c r="E5" s="10" t="s">
        <v>51</v>
      </c>
    </row>
    <row r="6" ht="45" customHeight="1" spans="1:6">
      <c r="A6" s="8" t="s">
        <v>52</v>
      </c>
      <c r="B6" s="8" t="s">
        <v>46</v>
      </c>
      <c r="C6" s="8">
        <f>10075+500.2</f>
        <v>10575.2</v>
      </c>
      <c r="D6" s="11" t="s">
        <v>53</v>
      </c>
      <c r="E6" s="10" t="s">
        <v>54</v>
      </c>
    </row>
    <row r="7" ht="45" customHeight="1" spans="1:6">
      <c r="A7" s="8" t="s">
        <v>33</v>
      </c>
      <c r="B7" s="8" t="s">
        <v>30</v>
      </c>
      <c r="C7" s="8">
        <v>4</v>
      </c>
      <c r="D7" s="11" t="s">
        <v>55</v>
      </c>
      <c r="E7" s="10"/>
    </row>
    <row r="8" ht="45" customHeight="1" spans="1:6">
      <c r="A8" s="8" t="s">
        <v>33</v>
      </c>
      <c r="B8" s="8" t="s">
        <v>30</v>
      </c>
      <c r="C8" s="8">
        <v>4</v>
      </c>
      <c r="D8" s="11" t="s">
        <v>56</v>
      </c>
      <c r="E8" s="10"/>
    </row>
    <row r="9" ht="45" customHeight="1" spans="1:6">
      <c r="A9" s="8" t="s">
        <v>57</v>
      </c>
      <c r="B9" s="8" t="s">
        <v>46</v>
      </c>
      <c r="C9" s="8">
        <f>520.96+44</f>
        <v>564.96</v>
      </c>
      <c r="D9" s="9" t="s">
        <v>58</v>
      </c>
      <c r="E9" s="39" t="s">
        <v>59</v>
      </c>
    </row>
    <row r="10" ht="45" customHeight="1"/>
  </sheetData>
  <mergeCells count="2">
    <mergeCell ref="A1:E1"/>
    <mergeCell ref="A2:E2"/>
  </mergeCells>
  <printOptions horizontalCentered="1"/>
  <pageMargins left="0.5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zoomScaleSheetLayoutView="60" workbookViewId="0">
      <selection activeCell="A2" sqref="A2:E2"/>
    </sheetView>
  </sheetViews>
  <sheetFormatPr defaultColWidth="9" defaultRowHeight="14.25" outlineLevelCol="5"/>
  <cols>
    <col min="1" max="1" width="16.75" style="2" customWidth="1"/>
    <col min="2" max="2" width="5.75" style="2" customWidth="1"/>
    <col min="3" max="3" width="10.625" style="2" customWidth="1"/>
    <col min="4" max="4" width="24.375" style="3" customWidth="1"/>
    <col min="5" max="5" width="30.375" style="4" customWidth="1"/>
    <col min="6" max="6" width="17" style="2" customWidth="1"/>
    <col min="7" max="16384" width="9" style="2"/>
  </cols>
  <sheetData>
    <row r="1" ht="43" customHeight="1" spans="1:6">
      <c r="A1" s="37" t="s">
        <v>60</v>
      </c>
      <c r="B1" s="37"/>
      <c r="C1" s="37"/>
      <c r="D1" s="37"/>
      <c r="E1" s="37"/>
    </row>
    <row r="2" ht="42" customHeight="1" spans="1:6">
      <c r="A2" s="38"/>
      <c r="B2" s="38"/>
      <c r="C2" s="38"/>
      <c r="D2" s="38"/>
      <c r="E2" s="38"/>
    </row>
    <row r="3" ht="37" customHeight="1" spans="1:6">
      <c r="A3" s="8" t="s">
        <v>43</v>
      </c>
      <c r="B3" s="8" t="s">
        <v>4</v>
      </c>
      <c r="C3" s="8" t="s">
        <v>5</v>
      </c>
      <c r="D3" s="9" t="s">
        <v>44</v>
      </c>
      <c r="E3" s="10" t="s">
        <v>6</v>
      </c>
      <c r="F3" s="40"/>
    </row>
    <row r="4" ht="46.5" customHeight="1" spans="1:6">
      <c r="A4" s="8" t="s">
        <v>61</v>
      </c>
      <c r="B4" s="8" t="s">
        <v>46</v>
      </c>
      <c r="C4" s="8">
        <v>78605</v>
      </c>
      <c r="D4" s="9" t="s">
        <v>62</v>
      </c>
      <c r="E4" s="10" t="s">
        <v>63</v>
      </c>
    </row>
    <row r="5" ht="37.5" customHeight="1" spans="1:6">
      <c r="A5" s="8" t="s">
        <v>49</v>
      </c>
      <c r="B5" s="8" t="s">
        <v>46</v>
      </c>
      <c r="C5" s="8">
        <v>23226</v>
      </c>
      <c r="D5" s="9" t="s">
        <v>62</v>
      </c>
      <c r="E5" s="10" t="s">
        <v>64</v>
      </c>
    </row>
    <row r="6" ht="40" customHeight="1" spans="1:6">
      <c r="A6" s="8" t="s">
        <v>65</v>
      </c>
      <c r="B6" s="8" t="s">
        <v>46</v>
      </c>
      <c r="C6" s="8">
        <f>18970+8534.3+1965</f>
        <v>29469.3</v>
      </c>
      <c r="D6" s="11" t="s">
        <v>53</v>
      </c>
      <c r="E6" s="8" t="s">
        <v>66</v>
      </c>
    </row>
    <row r="7" ht="41" customHeight="1" spans="1:6">
      <c r="A7" s="8" t="s">
        <v>33</v>
      </c>
      <c r="B7" s="8" t="s">
        <v>30</v>
      </c>
      <c r="C7" s="8">
        <v>17</v>
      </c>
      <c r="D7" s="11" t="s">
        <v>55</v>
      </c>
      <c r="E7" s="10"/>
    </row>
    <row r="8" ht="41" customHeight="1" spans="1:6">
      <c r="A8" s="8" t="s">
        <v>33</v>
      </c>
      <c r="B8" s="8" t="s">
        <v>30</v>
      </c>
      <c r="C8" s="8">
        <v>17</v>
      </c>
      <c r="D8" s="11" t="s">
        <v>67</v>
      </c>
      <c r="E8" s="10"/>
    </row>
    <row r="9" s="1" customFormat="1" ht="39" customHeight="1" spans="1:6">
      <c r="A9" s="8" t="s">
        <v>68</v>
      </c>
      <c r="B9" s="8" t="s">
        <v>69</v>
      </c>
      <c r="C9" s="8">
        <f>79+245+15</f>
        <v>339</v>
      </c>
      <c r="D9" s="9" t="s">
        <v>70</v>
      </c>
      <c r="E9" s="10"/>
    </row>
    <row r="10" s="1" customFormat="1" ht="44.25" customHeight="1" spans="1:6">
      <c r="A10" s="8" t="s">
        <v>57</v>
      </c>
      <c r="B10" s="8" t="s">
        <v>46</v>
      </c>
      <c r="C10" s="41">
        <v>3641.4</v>
      </c>
      <c r="D10" s="9" t="s">
        <v>58</v>
      </c>
      <c r="E10" s="39" t="s">
        <v>71</v>
      </c>
    </row>
    <row r="11" ht="33" customHeight="1" spans="1:6">
      <c r="A11" s="42"/>
      <c r="B11" s="42"/>
      <c r="C11" s="42"/>
      <c r="D11" s="42"/>
      <c r="E11" s="42"/>
    </row>
  </sheetData>
  <mergeCells count="3">
    <mergeCell ref="A1:E1"/>
    <mergeCell ref="A2:E2"/>
    <mergeCell ref="A11:E11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zoomScaleSheetLayoutView="60" workbookViewId="0">
      <selection activeCell="F7" sqref="F7"/>
    </sheetView>
  </sheetViews>
  <sheetFormatPr defaultColWidth="9" defaultRowHeight="14.25" outlineLevelCol="5"/>
  <cols>
    <col min="1" max="1" width="18.25" style="2" customWidth="1"/>
    <col min="2" max="2" width="5.75" style="2" customWidth="1"/>
    <col min="3" max="3" width="10.625" style="2" customWidth="1"/>
    <col min="4" max="4" width="23.625" style="3" customWidth="1"/>
    <col min="5" max="5" width="29.125" style="4" customWidth="1"/>
    <col min="6" max="6" width="21.25" style="2" customWidth="1"/>
    <col min="7" max="7" width="11.625" style="2" customWidth="1"/>
    <col min="8" max="16384" width="9" style="2"/>
  </cols>
  <sheetData>
    <row r="1" s="36" customFormat="1" ht="47.25" customHeight="1" spans="1:6">
      <c r="A1" s="37" t="s">
        <v>72</v>
      </c>
      <c r="B1" s="37"/>
      <c r="C1" s="37"/>
      <c r="D1" s="37"/>
      <c r="E1" s="37"/>
    </row>
    <row r="2" s="36" customFormat="1" ht="34" customHeight="1" spans="1:6">
      <c r="A2" s="38"/>
      <c r="B2" s="38"/>
      <c r="C2" s="38"/>
      <c r="D2" s="38"/>
      <c r="E2" s="38"/>
      <c r="F2" s="7"/>
    </row>
    <row r="3" s="1" customFormat="1" ht="45" customHeight="1" spans="1:6">
      <c r="A3" s="8" t="s">
        <v>43</v>
      </c>
      <c r="B3" s="8" t="s">
        <v>4</v>
      </c>
      <c r="C3" s="8" t="s">
        <v>5</v>
      </c>
      <c r="D3" s="9" t="s">
        <v>44</v>
      </c>
      <c r="E3" s="10" t="s">
        <v>6</v>
      </c>
    </row>
    <row r="4" s="1" customFormat="1" ht="45" customHeight="1" spans="1:6">
      <c r="A4" s="8" t="s">
        <v>45</v>
      </c>
      <c r="B4" s="8" t="s">
        <v>46</v>
      </c>
      <c r="C4" s="8">
        <f>18574.2</f>
        <v>18574.2</v>
      </c>
      <c r="D4" s="9" t="s">
        <v>73</v>
      </c>
      <c r="E4" s="10" t="s">
        <v>48</v>
      </c>
    </row>
    <row r="5" s="1" customFormat="1" ht="45" customHeight="1" spans="1:6">
      <c r="A5" s="8" t="s">
        <v>74</v>
      </c>
      <c r="B5" s="8" t="s">
        <v>46</v>
      </c>
      <c r="C5" s="8">
        <v>5552.6</v>
      </c>
      <c r="D5" s="9" t="s">
        <v>73</v>
      </c>
      <c r="E5" s="10" t="s">
        <v>51</v>
      </c>
    </row>
    <row r="6" s="1" customFormat="1" ht="45" customHeight="1" spans="1:6">
      <c r="A6" s="8" t="s">
        <v>52</v>
      </c>
      <c r="B6" s="8" t="s">
        <v>46</v>
      </c>
      <c r="C6" s="8">
        <v>3569.5</v>
      </c>
      <c r="D6" s="11" t="s">
        <v>53</v>
      </c>
      <c r="E6" s="10" t="s">
        <v>66</v>
      </c>
    </row>
    <row r="7" s="1" customFormat="1" ht="45" customHeight="1" spans="1:6">
      <c r="A7" s="8" t="s">
        <v>33</v>
      </c>
      <c r="B7" s="8" t="s">
        <v>30</v>
      </c>
      <c r="C7" s="8">
        <v>4</v>
      </c>
      <c r="D7" s="11" t="s">
        <v>55</v>
      </c>
      <c r="E7" s="10"/>
    </row>
    <row r="8" s="1" customFormat="1" ht="45" customHeight="1" spans="1:6">
      <c r="A8" s="8" t="s">
        <v>33</v>
      </c>
      <c r="B8" s="8" t="s">
        <v>30</v>
      </c>
      <c r="C8" s="8">
        <v>4</v>
      </c>
      <c r="D8" s="11" t="s">
        <v>56</v>
      </c>
      <c r="E8" s="10"/>
    </row>
    <row r="9" s="1" customFormat="1" ht="45" customHeight="1" spans="1:6">
      <c r="A9" s="8" t="s">
        <v>57</v>
      </c>
      <c r="B9" s="8" t="s">
        <v>46</v>
      </c>
      <c r="C9" s="8">
        <v>3220</v>
      </c>
      <c r="D9" s="9" t="s">
        <v>58</v>
      </c>
      <c r="E9" s="39" t="s">
        <v>75</v>
      </c>
    </row>
  </sheetData>
  <mergeCells count="2">
    <mergeCell ref="A1:E1"/>
    <mergeCell ref="A2:E2"/>
  </mergeCells>
  <printOptions horizontalCentered="1"/>
  <pageMargins left="0.5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J9" sqref="J9"/>
    </sheetView>
  </sheetViews>
  <sheetFormatPr defaultColWidth="9" defaultRowHeight="14.25" outlineLevelCol="6"/>
  <cols>
    <col min="1" max="1" width="5.1" style="19" customWidth="1"/>
    <col min="2" max="2" width="15.4" style="16" customWidth="1"/>
    <col min="3" max="3" width="5.625" style="16" customWidth="1"/>
    <col min="4" max="4" width="10" style="20" customWidth="1"/>
    <col min="5" max="5" width="21.875" style="16" customWidth="1"/>
    <col min="6" max="6" width="22.5" style="16" customWidth="1"/>
    <col min="7" max="7" width="15.375" style="16" customWidth="1"/>
    <col min="8" max="16383" width="9" style="16"/>
  </cols>
  <sheetData>
    <row r="1" s="16" customFormat="1" ht="40" customHeight="1" spans="1:7">
      <c r="A1" s="21" t="s">
        <v>76</v>
      </c>
      <c r="B1" s="21"/>
      <c r="C1" s="21"/>
      <c r="D1" s="22"/>
      <c r="E1" s="21"/>
      <c r="F1" s="21"/>
    </row>
    <row r="2" s="16" customFormat="1" ht="40" customHeight="1" spans="1:7">
      <c r="A2" s="23"/>
      <c r="B2" s="23"/>
      <c r="C2" s="23"/>
      <c r="D2" s="23"/>
      <c r="E2" s="23"/>
      <c r="F2" s="23"/>
    </row>
    <row r="3" s="17" customFormat="1" ht="35" customHeight="1" spans="1:7">
      <c r="A3" s="24" t="s">
        <v>1</v>
      </c>
      <c r="B3" s="24" t="s">
        <v>2</v>
      </c>
      <c r="C3" s="24" t="s">
        <v>4</v>
      </c>
      <c r="D3" s="25" t="s">
        <v>5</v>
      </c>
      <c r="E3" s="24" t="s">
        <v>44</v>
      </c>
      <c r="F3" s="24" t="s">
        <v>6</v>
      </c>
      <c r="G3" s="26"/>
    </row>
    <row r="4" s="17" customFormat="1" ht="35" customHeight="1" spans="1:7">
      <c r="A4" s="27">
        <v>1</v>
      </c>
      <c r="B4" s="28" t="s">
        <v>77</v>
      </c>
      <c r="C4" s="29" t="s">
        <v>9</v>
      </c>
      <c r="D4" s="34">
        <v>34256.9</v>
      </c>
      <c r="E4" s="28" t="s">
        <v>62</v>
      </c>
      <c r="F4" s="27" t="s">
        <v>78</v>
      </c>
    </row>
    <row r="5" s="17" customFormat="1" ht="35" customHeight="1" spans="1:7">
      <c r="A5" s="27">
        <v>2</v>
      </c>
      <c r="B5" s="28" t="s">
        <v>65</v>
      </c>
      <c r="C5" s="29" t="s">
        <v>9</v>
      </c>
      <c r="D5" s="30">
        <v>8778</v>
      </c>
      <c r="E5" s="28" t="s">
        <v>79</v>
      </c>
      <c r="F5" s="28" t="s">
        <v>80</v>
      </c>
    </row>
    <row r="6" s="17" customFormat="1" ht="35" customHeight="1" spans="1:7">
      <c r="A6" s="27">
        <v>3</v>
      </c>
      <c r="B6" s="28" t="s">
        <v>81</v>
      </c>
      <c r="C6" s="29" t="s">
        <v>9</v>
      </c>
      <c r="D6" s="30">
        <v>237</v>
      </c>
      <c r="E6" s="28" t="s">
        <v>79</v>
      </c>
      <c r="F6" s="28" t="s">
        <v>82</v>
      </c>
    </row>
    <row r="7" s="17" customFormat="1" ht="35" customHeight="1" spans="1:7">
      <c r="A7" s="27">
        <v>4</v>
      </c>
      <c r="B7" s="27" t="s">
        <v>83</v>
      </c>
      <c r="C7" s="27" t="s">
        <v>30</v>
      </c>
      <c r="D7" s="31">
        <v>17</v>
      </c>
      <c r="E7" s="28" t="s">
        <v>84</v>
      </c>
      <c r="F7" s="27"/>
    </row>
    <row r="8" s="17" customFormat="1" ht="35" customHeight="1" spans="1:7">
      <c r="A8" s="27">
        <v>5</v>
      </c>
      <c r="B8" s="27" t="s">
        <v>83</v>
      </c>
      <c r="C8" s="27" t="s">
        <v>30</v>
      </c>
      <c r="D8" s="31">
        <v>17</v>
      </c>
      <c r="E8" s="28" t="s">
        <v>56</v>
      </c>
      <c r="F8" s="27"/>
    </row>
    <row r="9" s="17" customFormat="1" ht="64" customHeight="1" spans="1:7">
      <c r="A9" s="27">
        <v>6</v>
      </c>
      <c r="B9" s="27" t="s">
        <v>57</v>
      </c>
      <c r="C9" s="29" t="s">
        <v>9</v>
      </c>
      <c r="D9" s="31">
        <f>436.8+272.8+193.6</f>
        <v>903.2</v>
      </c>
      <c r="E9" s="27" t="s">
        <v>58</v>
      </c>
      <c r="F9" s="35" t="s">
        <v>85</v>
      </c>
    </row>
    <row r="10" s="18" customFormat="1" ht="11.25" spans="1:7">
      <c r="A10" s="32"/>
      <c r="D10" s="33"/>
    </row>
    <row r="11" s="18" customFormat="1" ht="11.25" spans="1:7">
      <c r="A11" s="32"/>
      <c r="D11" s="33"/>
    </row>
    <row r="12" s="18" customFormat="1" ht="11.25" spans="1:7">
      <c r="A12" s="32"/>
      <c r="D12" s="33"/>
    </row>
    <row r="13" s="18" customFormat="1" ht="11.25" spans="1:7">
      <c r="A13" s="32"/>
      <c r="D13" s="33"/>
    </row>
    <row r="14" s="18" customFormat="1" ht="11.25" spans="1:7">
      <c r="A14" s="32"/>
      <c r="D14" s="33"/>
    </row>
    <row r="15" s="18" customFormat="1" ht="11.25" spans="1:7">
      <c r="A15" s="32"/>
      <c r="D15" s="33"/>
    </row>
    <row r="16" s="18" customFormat="1" ht="11.25" spans="1:7">
      <c r="A16" s="32"/>
      <c r="D16" s="33"/>
    </row>
    <row r="17" s="18" customFormat="1" ht="11.25" spans="1:4">
      <c r="A17" s="32"/>
      <c r="D17" s="33"/>
    </row>
    <row r="18" s="18" customFormat="1" ht="11.25" spans="1:4">
      <c r="A18" s="32"/>
      <c r="D18" s="33"/>
    </row>
    <row r="19" s="18" customFormat="1" ht="11.25" spans="1:4">
      <c r="A19" s="32"/>
      <c r="D19" s="33"/>
    </row>
    <row r="20" s="18" customFormat="1" ht="11.25" spans="1:4">
      <c r="A20" s="32"/>
      <c r="D20" s="33"/>
    </row>
    <row r="21" s="18" customFormat="1" ht="11.25" spans="1:4">
      <c r="A21" s="32"/>
      <c r="D21" s="33"/>
    </row>
    <row r="22" s="18" customFormat="1" ht="11.25" spans="1:4">
      <c r="A22" s="32"/>
      <c r="D22" s="33"/>
    </row>
    <row r="23" s="18" customFormat="1" ht="11.25" spans="1:4">
      <c r="A23" s="32"/>
      <c r="D23" s="33"/>
    </row>
    <row r="24" s="18" customFormat="1" ht="11.25" spans="1:4">
      <c r="A24" s="32"/>
      <c r="D24" s="33"/>
    </row>
    <row r="25" s="18" customFormat="1" ht="11.25" spans="1:4">
      <c r="A25" s="32"/>
      <c r="D25" s="33"/>
    </row>
    <row r="26" s="18" customFormat="1" ht="11.25" spans="1:4">
      <c r="A26" s="32"/>
      <c r="D26" s="33"/>
    </row>
    <row r="27" s="18" customFormat="1" ht="11.25" spans="1:4">
      <c r="A27" s="32"/>
      <c r="D27" s="33"/>
    </row>
    <row r="28" s="18" customFormat="1" ht="11.25" spans="1:4">
      <c r="A28" s="32"/>
      <c r="D28" s="33"/>
    </row>
    <row r="29" s="18" customFormat="1" ht="11.25" spans="1:4">
      <c r="A29" s="32"/>
      <c r="D29" s="33"/>
    </row>
    <row r="30" s="18" customFormat="1" ht="11.25" spans="1:4">
      <c r="A30" s="32"/>
      <c r="D30" s="33"/>
    </row>
    <row r="31" s="16" customFormat="1" spans="1:4">
      <c r="A31" s="19"/>
      <c r="D31" s="20"/>
    </row>
    <row r="32" s="16" customFormat="1" spans="1:4">
      <c r="A32" s="19"/>
      <c r="D32" s="20"/>
    </row>
    <row r="33" s="16" customFormat="1" spans="1:4">
      <c r="A33" s="19"/>
      <c r="D33" s="20"/>
    </row>
    <row r="34" s="16" customFormat="1" spans="1:4">
      <c r="A34" s="19"/>
      <c r="D34" s="20"/>
    </row>
    <row r="35" s="16" customFormat="1" spans="1:4">
      <c r="A35" s="19"/>
      <c r="D35" s="20"/>
    </row>
    <row r="36" s="16" customFormat="1" spans="1:4">
      <c r="A36" s="19"/>
      <c r="D36" s="20"/>
    </row>
    <row r="37" s="16" customFormat="1" spans="1:4">
      <c r="A37" s="19"/>
      <c r="D37" s="20"/>
    </row>
    <row r="38" s="16" customFormat="1" spans="1:4">
      <c r="A38" s="19"/>
      <c r="D38" s="20"/>
    </row>
    <row r="39" s="16" customFormat="1" spans="1:4">
      <c r="A39" s="19"/>
      <c r="D39" s="20"/>
    </row>
    <row r="40" s="16" customFormat="1" spans="1:4">
      <c r="A40" s="19"/>
      <c r="D40" s="20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J6" sqref="J6"/>
    </sheetView>
  </sheetViews>
  <sheetFormatPr defaultColWidth="9" defaultRowHeight="14.25" outlineLevelCol="6"/>
  <cols>
    <col min="1" max="1" width="5.1" style="19" customWidth="1"/>
    <col min="2" max="2" width="15.4" style="16" customWidth="1"/>
    <col min="3" max="3" width="5.625" style="16" customWidth="1"/>
    <col min="4" max="4" width="10" style="20" customWidth="1"/>
    <col min="5" max="5" width="21.875" style="16" customWidth="1"/>
    <col min="6" max="6" width="22.5" style="16" customWidth="1"/>
    <col min="7" max="7" width="13.5" style="16" customWidth="1"/>
    <col min="8" max="16383" width="9" style="16"/>
  </cols>
  <sheetData>
    <row r="1" s="16" customFormat="1" ht="40" customHeight="1" spans="1:7">
      <c r="A1" s="21" t="s">
        <v>86</v>
      </c>
      <c r="B1" s="21"/>
      <c r="C1" s="21"/>
      <c r="D1" s="22"/>
      <c r="E1" s="21"/>
      <c r="F1" s="21"/>
    </row>
    <row r="2" s="16" customFormat="1" ht="40" customHeight="1" spans="1:7">
      <c r="A2" s="23"/>
      <c r="B2" s="23"/>
      <c r="C2" s="23"/>
      <c r="D2" s="23"/>
      <c r="E2" s="23"/>
      <c r="F2" s="23"/>
    </row>
    <row r="3" s="17" customFormat="1" ht="35" customHeight="1" spans="1:7">
      <c r="A3" s="24" t="s">
        <v>1</v>
      </c>
      <c r="B3" s="24" t="s">
        <v>2</v>
      </c>
      <c r="C3" s="24" t="s">
        <v>4</v>
      </c>
      <c r="D3" s="25" t="s">
        <v>5</v>
      </c>
      <c r="E3" s="24" t="s">
        <v>44</v>
      </c>
      <c r="F3" s="24" t="s">
        <v>6</v>
      </c>
      <c r="G3" s="26"/>
    </row>
    <row r="4" s="17" customFormat="1" ht="35" customHeight="1" spans="1:7">
      <c r="A4" s="27">
        <v>1</v>
      </c>
      <c r="B4" s="28" t="s">
        <v>77</v>
      </c>
      <c r="C4" s="29" t="s">
        <v>9</v>
      </c>
      <c r="D4" s="30">
        <v>10794</v>
      </c>
      <c r="E4" s="28" t="s">
        <v>62</v>
      </c>
      <c r="F4" s="27" t="s">
        <v>78</v>
      </c>
    </row>
    <row r="5" s="17" customFormat="1" ht="35" customHeight="1" spans="1:7">
      <c r="A5" s="27">
        <v>2</v>
      </c>
      <c r="B5" s="28" t="s">
        <v>65</v>
      </c>
      <c r="C5" s="29" t="s">
        <v>9</v>
      </c>
      <c r="D5" s="30">
        <v>3598</v>
      </c>
      <c r="E5" s="28" t="s">
        <v>79</v>
      </c>
      <c r="F5" s="28" t="s">
        <v>80</v>
      </c>
    </row>
    <row r="6" s="17" customFormat="1" ht="35" customHeight="1" spans="1:7">
      <c r="A6" s="27">
        <v>3</v>
      </c>
      <c r="B6" s="28" t="s">
        <v>33</v>
      </c>
      <c r="C6" s="27" t="s">
        <v>30</v>
      </c>
      <c r="D6" s="31">
        <v>7</v>
      </c>
      <c r="E6" s="28" t="s">
        <v>55</v>
      </c>
      <c r="F6" s="27"/>
    </row>
    <row r="7" s="18" customFormat="1" ht="40" customHeight="1" spans="1:7">
      <c r="A7" s="27">
        <v>4</v>
      </c>
      <c r="B7" s="27" t="s">
        <v>87</v>
      </c>
      <c r="C7" s="27" t="s">
        <v>30</v>
      </c>
      <c r="D7" s="31">
        <v>7</v>
      </c>
      <c r="E7" s="27" t="s">
        <v>56</v>
      </c>
      <c r="F7" s="27"/>
    </row>
    <row r="8" s="18" customFormat="1" ht="11.25" spans="1:7">
      <c r="A8" s="32"/>
      <c r="D8" s="33"/>
    </row>
    <row r="9" s="18" customFormat="1" ht="11.25" spans="1:7">
      <c r="A9" s="32"/>
      <c r="D9" s="33"/>
    </row>
    <row r="10" s="18" customFormat="1" ht="11.25" spans="1:7">
      <c r="A10" s="32"/>
      <c r="D10" s="33"/>
    </row>
    <row r="11" s="18" customFormat="1" ht="11.25" spans="1:7">
      <c r="A11" s="32"/>
      <c r="D11" s="33"/>
    </row>
    <row r="12" s="18" customFormat="1" ht="11.25" spans="1:7">
      <c r="A12" s="32"/>
      <c r="D12" s="33"/>
    </row>
    <row r="13" s="18" customFormat="1" ht="11.25" spans="1:7">
      <c r="A13" s="32"/>
      <c r="D13" s="33"/>
    </row>
    <row r="14" s="18" customFormat="1" ht="11.25" spans="1:7">
      <c r="A14" s="32"/>
      <c r="D14" s="33"/>
    </row>
    <row r="15" s="18" customFormat="1" ht="11.25" spans="1:7">
      <c r="A15" s="32"/>
      <c r="D15" s="33"/>
    </row>
    <row r="16" s="18" customFormat="1" ht="11.25" spans="1:7">
      <c r="A16" s="32"/>
      <c r="D16" s="33"/>
    </row>
    <row r="17" s="18" customFormat="1" ht="11.25" spans="1:4">
      <c r="A17" s="32"/>
      <c r="D17" s="33"/>
    </row>
    <row r="18" s="18" customFormat="1" ht="11.25" spans="1:4">
      <c r="A18" s="32"/>
      <c r="D18" s="33"/>
    </row>
    <row r="19" s="18" customFormat="1" ht="11.25" spans="1:4">
      <c r="A19" s="32"/>
      <c r="D19" s="33"/>
    </row>
    <row r="20" s="18" customFormat="1" ht="11.25" spans="1:4">
      <c r="A20" s="32"/>
      <c r="D20" s="33"/>
    </row>
    <row r="21" s="18" customFormat="1" ht="11.25" spans="1:4">
      <c r="A21" s="32"/>
      <c r="D21" s="33"/>
    </row>
    <row r="22" s="18" customFormat="1" ht="11.25" spans="1:4">
      <c r="A22" s="32"/>
      <c r="D22" s="33"/>
    </row>
    <row r="23" s="18" customFormat="1" ht="11.25" spans="1:4">
      <c r="A23" s="32"/>
      <c r="D23" s="33"/>
    </row>
    <row r="24" s="18" customFormat="1" ht="11.25" spans="1:4">
      <c r="A24" s="32"/>
      <c r="D24" s="33"/>
    </row>
    <row r="25" s="18" customFormat="1" ht="11.25" spans="1:4">
      <c r="A25" s="32"/>
      <c r="D25" s="33"/>
    </row>
    <row r="26" s="18" customFormat="1" ht="11.25" spans="1:4">
      <c r="A26" s="32"/>
      <c r="D26" s="33"/>
    </row>
    <row r="27" s="18" customFormat="1" ht="11.25" spans="1:4">
      <c r="A27" s="32"/>
      <c r="D27" s="33"/>
    </row>
    <row r="28" s="18" customFormat="1" ht="11.25" spans="1:4">
      <c r="A28" s="32"/>
      <c r="D28" s="33"/>
    </row>
    <row r="29" s="16" customFormat="1" spans="1:4">
      <c r="A29" s="19"/>
      <c r="D29" s="20"/>
    </row>
    <row r="30" s="16" customFormat="1" spans="1:4">
      <c r="A30" s="19"/>
      <c r="D30" s="20"/>
    </row>
    <row r="31" s="16" customFormat="1" spans="1:4">
      <c r="A31" s="19"/>
      <c r="D31" s="20"/>
    </row>
    <row r="32" s="16" customFormat="1" spans="1:4">
      <c r="A32" s="19"/>
      <c r="D32" s="20"/>
    </row>
    <row r="33" s="16" customFormat="1" spans="1:4">
      <c r="A33" s="19"/>
      <c r="D33" s="20"/>
    </row>
    <row r="34" s="16" customFormat="1" spans="1:4">
      <c r="A34" s="19"/>
      <c r="D34" s="20"/>
    </row>
    <row r="35" s="16" customFormat="1" spans="1:4">
      <c r="A35" s="19"/>
      <c r="D35" s="20"/>
    </row>
    <row r="36" s="16" customFormat="1" spans="1:4">
      <c r="A36" s="19"/>
      <c r="D36" s="20"/>
    </row>
    <row r="37" s="16" customFormat="1" spans="1:4">
      <c r="A37" s="19"/>
      <c r="D37" s="20"/>
    </row>
    <row r="38" s="16" customFormat="1" spans="1:4">
      <c r="A38" s="19"/>
      <c r="D38" s="20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SheetLayoutView="60" workbookViewId="0">
      <selection activeCell="I9" sqref="I9"/>
    </sheetView>
  </sheetViews>
  <sheetFormatPr defaultColWidth="9" defaultRowHeight="14.25" outlineLevelCol="5"/>
  <cols>
    <col min="1" max="1" width="16.75" style="2" customWidth="1"/>
    <col min="2" max="2" width="5.75" style="2" customWidth="1"/>
    <col min="3" max="3" width="10.625" style="2" customWidth="1"/>
    <col min="4" max="4" width="25.875" style="3" customWidth="1"/>
    <col min="5" max="5" width="34.375" style="4" customWidth="1"/>
    <col min="6" max="6" width="23.125" style="2" customWidth="1"/>
    <col min="7" max="16384" width="9" style="2"/>
  </cols>
  <sheetData>
    <row r="1" ht="39" customHeight="1" spans="1:6">
      <c r="A1" s="5" t="s">
        <v>88</v>
      </c>
      <c r="B1" s="5"/>
      <c r="C1" s="5"/>
      <c r="D1" s="5"/>
      <c r="E1" s="5"/>
    </row>
    <row r="2" ht="39" customHeight="1" spans="1:6">
      <c r="A2" s="6"/>
      <c r="B2" s="6"/>
      <c r="C2" s="6"/>
      <c r="D2" s="6"/>
      <c r="E2" s="6"/>
      <c r="F2" s="7"/>
    </row>
    <row r="3" ht="29.25" customHeight="1" spans="1:6">
      <c r="A3" s="8" t="s">
        <v>43</v>
      </c>
      <c r="B3" s="8" t="s">
        <v>4</v>
      </c>
      <c r="C3" s="8" t="s">
        <v>5</v>
      </c>
      <c r="D3" s="9" t="s">
        <v>44</v>
      </c>
      <c r="E3" s="10" t="s">
        <v>6</v>
      </c>
    </row>
    <row r="4" ht="46.5" customHeight="1" spans="1:6">
      <c r="A4" s="8" t="s">
        <v>61</v>
      </c>
      <c r="B4" s="8" t="s">
        <v>46</v>
      </c>
      <c r="C4" s="8">
        <v>53584.76</v>
      </c>
      <c r="D4" s="9" t="s">
        <v>62</v>
      </c>
      <c r="E4" s="10" t="s">
        <v>63</v>
      </c>
    </row>
    <row r="5" s="1" customFormat="1" ht="37.5" customHeight="1" spans="1:6">
      <c r="A5" s="8" t="s">
        <v>49</v>
      </c>
      <c r="B5" s="8" t="s">
        <v>46</v>
      </c>
      <c r="C5" s="8">
        <v>16349.58</v>
      </c>
      <c r="D5" s="9" t="s">
        <v>62</v>
      </c>
      <c r="E5" s="10" t="s">
        <v>64</v>
      </c>
    </row>
    <row r="6" ht="32" customHeight="1" spans="1:6">
      <c r="A6" s="8" t="s">
        <v>65</v>
      </c>
      <c r="B6" s="8" t="s">
        <v>46</v>
      </c>
      <c r="C6" s="8">
        <f>2113.6+2880+3525.81</f>
        <v>8519.41</v>
      </c>
      <c r="D6" s="11" t="s">
        <v>53</v>
      </c>
      <c r="E6" s="10" t="s">
        <v>89</v>
      </c>
    </row>
    <row r="7" ht="33" customHeight="1" spans="1:6">
      <c r="A7" s="8" t="s">
        <v>65</v>
      </c>
      <c r="B7" s="8" t="s">
        <v>46</v>
      </c>
      <c r="C7" s="8">
        <v>2520</v>
      </c>
      <c r="D7" s="11" t="s">
        <v>53</v>
      </c>
      <c r="E7" s="10" t="s">
        <v>81</v>
      </c>
    </row>
    <row r="8" ht="37" customHeight="1" spans="1:6">
      <c r="A8" s="12" t="s">
        <v>90</v>
      </c>
      <c r="B8" s="13" t="s">
        <v>30</v>
      </c>
      <c r="C8" s="13">
        <v>13</v>
      </c>
      <c r="D8" s="14" t="s">
        <v>91</v>
      </c>
      <c r="E8" s="12" t="s">
        <v>92</v>
      </c>
    </row>
    <row r="9" ht="88.5" customHeight="1" spans="1:6">
      <c r="A9" s="8" t="s">
        <v>57</v>
      </c>
      <c r="B9" s="8" t="s">
        <v>46</v>
      </c>
      <c r="C9" s="8">
        <v>3274.76</v>
      </c>
      <c r="D9" s="9" t="s">
        <v>58</v>
      </c>
      <c r="E9" s="15" t="s">
        <v>93</v>
      </c>
    </row>
    <row r="10" ht="41.25" customHeight="1" spans="1:6">
      <c r="A10" s="12" t="s">
        <v>90</v>
      </c>
      <c r="B10" s="8" t="s">
        <v>30</v>
      </c>
      <c r="C10" s="8">
        <v>13</v>
      </c>
      <c r="D10" s="9" t="s">
        <v>67</v>
      </c>
      <c r="E10" s="10"/>
    </row>
  </sheetData>
  <mergeCells count="2">
    <mergeCell ref="A1:E1"/>
    <mergeCell ref="A2:E2"/>
  </mergeCells>
  <printOptions horizontalCentered="1"/>
  <pageMargins left="0.118055555555556" right="0.156944444444444" top="0.49" bottom="0.74" header="0.34" footer="0.51"/>
  <pageSetup paperSize="9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运河西路南北匝道（清宁大桥）</vt:lpstr>
      <vt:lpstr>清扬路（金城路—新光路或华清大道）   </vt:lpstr>
      <vt:lpstr>清扬路（解放南路—金城路）</vt:lpstr>
      <vt:lpstr>华清大道（清扬路—梁中桥南桥台）</vt:lpstr>
      <vt:lpstr>清名路（中南路-清扬路）</vt:lpstr>
      <vt:lpstr>运河西路南北匝道（新盛路-运河西路）</vt:lpstr>
      <vt:lpstr>锡沪西路（兴昌北路—广瑞路）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2020-09-02T13:31:00Z</dcterms:created>
  <dcterms:modified xsi:type="dcterms:W3CDTF">2026-02-04T02:51:31Z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079B0AE6A3944407A1FBB10A4EF451F9</vt:lpwstr>
  </property>
  <property fmtid="{D5CDD505-2E9C-101B-9397-08002B2CF9AE}" pid="4" name="CalculationRule">
    <vt:i4>0</vt:i4>
  </property>
</Properties>
</file>