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1"/>
  </bookViews>
  <sheets>
    <sheet name="春阳路跨线桥太湖大道辅路" sheetId="2" state="hidden" r:id="rId1"/>
    <sheet name="钱皋路" sheetId="10" r:id="rId2"/>
    <sheet name="太湖大道" sheetId="9" r:id="rId3"/>
    <sheet name="春阳路跨线桥太湖大道辅路（春阳路-太湖大道东互通L匝道桥西侧 " sheetId="6" r:id="rId4"/>
    <sheet name="太湖大道（金匮桥以东-青年路） " sheetId="7" r:id="rId5"/>
    <sheet name="长江北路（学前东路—太湖大道）  " sheetId="8" r:id="rId6"/>
  </sheets>
  <definedNames>
    <definedName name="_xlnm.Print_Titles" localSheetId="0">春阳路跨线桥太湖大道辅路!$1:$2</definedName>
    <definedName name="_xlnm.Print_Titles" localSheetId="1">钱皋路!$1:$3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A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这段包括施工标段的太湖大道1标、2标、兴竹立交标段，兴昌南路的北匝道</t>
        </r>
      </text>
    </comment>
  </commentList>
</comments>
</file>

<file path=xl/sharedStrings.xml><?xml version="1.0" encoding="utf-8"?>
<sst xmlns="http://schemas.openxmlformats.org/spreadsheetml/2006/main" count="234" uniqueCount="101">
  <si>
    <t>春阳路跨线桥太湖大道辅路（春阳路-太湖大道东互通L匝道桥西侧桥台）设施量清单</t>
  </si>
  <si>
    <t>序号</t>
  </si>
  <si>
    <t>项目名称</t>
  </si>
  <si>
    <t>项目特征描述</t>
  </si>
  <si>
    <t>单位</t>
  </si>
  <si>
    <t>数量</t>
  </si>
  <si>
    <t>备注</t>
  </si>
  <si>
    <t>沥青混凝土</t>
  </si>
  <si>
    <t>沥青厚度12cm，结构层：4cmSMA+8cmAC-25C</t>
  </si>
  <si>
    <r>
      <rPr>
        <sz val="9"/>
        <rFont val="Times New Roman"/>
        <charset val="134"/>
      </rPr>
      <t>m</t>
    </r>
    <r>
      <rPr>
        <vertAlign val="superscript"/>
        <sz val="9"/>
        <rFont val="Times New Roman"/>
        <charset val="134"/>
      </rPr>
      <t>2</t>
    </r>
  </si>
  <si>
    <t>混凝土侧石</t>
  </si>
  <si>
    <t>材质：75*27.5*12.5cm预制混凝土侧石</t>
  </si>
  <si>
    <t>米</t>
  </si>
  <si>
    <t>混凝土平石</t>
  </si>
  <si>
    <t>材质：75*35*12.5cm预制混凝土平石</t>
  </si>
  <si>
    <t>中型雨水管(600≤D＜1000)</t>
  </si>
  <si>
    <t>钢筋混凝土承插管</t>
  </si>
  <si>
    <t>小型雨水管(D＜600)</t>
  </si>
  <si>
    <t>钢筋混凝土承插管、PVC</t>
  </si>
  <si>
    <t>检查井</t>
  </si>
  <si>
    <t>铸铁井盖</t>
  </si>
  <si>
    <t>座</t>
  </si>
  <si>
    <t>收水井</t>
  </si>
  <si>
    <t>450*750以下</t>
  </si>
  <si>
    <t>管道检测</t>
  </si>
  <si>
    <t>雨水管道；
CCTV管道检测</t>
  </si>
  <si>
    <t>路名牌</t>
  </si>
  <si>
    <t>块</t>
  </si>
  <si>
    <t>管养标识牌</t>
  </si>
  <si>
    <t>材料品种：2mm厚1800*1000铝合金板，板面采用蓝底白字，二级反光膜；设置两根78镀锌钢管立杆（含混凝土基础），高2.5m</t>
  </si>
  <si>
    <t>道路日常巡查</t>
  </si>
  <si>
    <t>道路一日一巡</t>
  </si>
  <si>
    <t>道路常规检测</t>
  </si>
  <si>
    <t>检测内容：路面平整度、病害与缺陷等，检测频率：每年一次</t>
  </si>
  <si>
    <t>道路结构检测</t>
  </si>
  <si>
    <t>检测内容：沥青路面平整度、破损状况、结构强度、抗滑能力，检测频率：每3年一次</t>
  </si>
  <si>
    <t>5.1钱皋路（会北路-广石路）设施量清单</t>
  </si>
  <si>
    <t>快车道沥青混凝土</t>
  </si>
  <si>
    <t>快车道沥青混凝土养护</t>
  </si>
  <si>
    <r>
      <rPr>
        <sz val="12"/>
        <rFont val="Times New Roman"/>
        <charset val="134"/>
      </rPr>
      <t>m</t>
    </r>
    <r>
      <rPr>
        <vertAlign val="superscript"/>
        <sz val="12"/>
        <rFont val="Times New Roman"/>
        <charset val="134"/>
      </rPr>
      <t>2</t>
    </r>
  </si>
  <si>
    <t>沥青厚度13cm，结构层：5cmSMA-13+8cmAC-25C</t>
  </si>
  <si>
    <t>沥青厚度10cm，结构层：4cmAC-13C+6cmAC-20C</t>
  </si>
  <si>
    <t>慢车道沥青混凝土</t>
  </si>
  <si>
    <t>慢车道沥青混凝土养护</t>
  </si>
  <si>
    <t>沥青厚度7.5cm，结构层：3.5cmAC-13C+4cmAC-13C</t>
  </si>
  <si>
    <t>人行道道板砖</t>
  </si>
  <si>
    <t>（侧平石、人行道板、筑边平石）养护</t>
  </si>
  <si>
    <t>材质：25*12.5*6cm透水砖</t>
  </si>
  <si>
    <t>路名牌、桥梁限载牌</t>
  </si>
  <si>
    <t>路名牌、桥梁限载牌及立杆养护；两年一次防腐处理</t>
  </si>
  <si>
    <t>路名牌4块、桥梁限载牌4块</t>
  </si>
  <si>
    <t>挡墙</t>
  </si>
  <si>
    <t>钢筋混凝土挡墙养护</t>
  </si>
  <si>
    <t>桥梁</t>
  </si>
  <si>
    <t>箱涵养护</t>
  </si>
  <si>
    <t>梅泾河桥（小桥）</t>
  </si>
  <si>
    <t>声屏障</t>
  </si>
  <si>
    <t>养护</t>
  </si>
  <si>
    <t>m</t>
  </si>
  <si>
    <t>高3.52m</t>
  </si>
  <si>
    <t>路名牌、桥梁限载牌清洗</t>
  </si>
  <si>
    <t>每月清洗1次</t>
  </si>
  <si>
    <t>5.2黄石大桥-区界牌设施量</t>
  </si>
  <si>
    <t>沥青路面12cm</t>
  </si>
  <si>
    <t>沥青路面养护</t>
  </si>
  <si>
    <t>结构层：4cmSMA-13+8cmAC-25C</t>
  </si>
  <si>
    <t>沥青路面8cm</t>
  </si>
  <si>
    <t>结构层：3.5cmSMA-13+4.5cmAC-13C</t>
  </si>
  <si>
    <t>人行道</t>
  </si>
  <si>
    <t>25*12.5*5cm预制道板</t>
  </si>
  <si>
    <t>5.3钱皋路衔接段设施量</t>
  </si>
  <si>
    <t>5.4太湖大道（清扬路—广南立交）设施量汇总</t>
  </si>
  <si>
    <t>设施类别</t>
  </si>
  <si>
    <t>工作内容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</si>
  <si>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</si>
  <si>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沥青混凝土路面养护</t>
  </si>
  <si>
    <t>主线机动车道、匝道机动车道</t>
  </si>
  <si>
    <t>非机动车道</t>
  </si>
  <si>
    <t>25*12.5*6cm透水砖</t>
  </si>
  <si>
    <t>路名牌10块、限载牌10块</t>
  </si>
  <si>
    <t>钢筋混凝土桥梁</t>
  </si>
  <si>
    <t>桥梁及其附属设施养护</t>
  </si>
  <si>
    <t>知足桥（小桥）、冷渎港桥（中桥）、兴源中路兴竹立交南通道桥（小桥）、兴源中路兴竹立交北通道桥（小桥）、兴昌南路兴竹立交南通道桥（小桥）、兴昌南路兴竹立交北通道桥（小桥）</t>
  </si>
  <si>
    <t>长江北路人行天桥（中桥）</t>
  </si>
  <si>
    <t>挡墙及其附属设施养护</t>
  </si>
  <si>
    <t>混凝土挡墙，其中788m为U形槽</t>
  </si>
  <si>
    <t>每月清洗一次</t>
  </si>
  <si>
    <t xml:space="preserve">             5.5太湖大道（兴竹立交南、北匝道）设施量汇总</t>
  </si>
  <si>
    <t>沥青路面10cm</t>
  </si>
  <si>
    <t>匝道机动车道</t>
  </si>
  <si>
    <t>5.6春阳路跨线桥太湖大道辅路（春阳路-太湖大道东互通L匝道桥西侧桥台）设施量清单</t>
  </si>
  <si>
    <t>沥青混凝土12cm</t>
  </si>
  <si>
    <t>改性沥青</t>
  </si>
  <si>
    <t>路名牌及立杆养护；两年一次防腐处理</t>
  </si>
  <si>
    <t>路名牌清洗</t>
  </si>
  <si>
    <t>5.7太湖大道（金匮桥以东-青年路）设施量清单</t>
  </si>
  <si>
    <t>SMA沥青</t>
  </si>
  <si>
    <t>侧平石、人行道板、筑边平石养护</t>
  </si>
  <si>
    <t>5.8长江北路（学前东路—太湖大道）设施量清单</t>
  </si>
  <si>
    <t>4cmSMA-13+8cmAC-25C</t>
  </si>
  <si>
    <t>仿石材透水混凝土砖6cm，石材侧平石、筑边平石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</si>
</sst>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</font>
    <font>
      <sz val="12"/>
      <color indexed="10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9"/>
      <color rgb="FFFF0000"/>
      <name val="宋体"/>
      <charset val="134"/>
    </font>
    <font>
      <sz val="9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name val="宋体"/>
      <charset val="134"/>
    </font>
    <font>
      <vertAlign val="superscript"/>
      <sz val="12"/>
      <name val="Times New Roman"/>
      <charset val="134"/>
    </font>
    <font>
      <vertAlign val="superscript"/>
      <sz val="9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1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shrinkToFi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77" fontId="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78" fontId="12" fillId="0" borderId="0" xfId="0" applyNumberFormat="1" applyFont="1" applyAlignment="1">
      <alignment vertical="center" wrapText="1"/>
    </xf>
    <xf numFmtId="178" fontId="3" fillId="0" borderId="0" xfId="0" applyNumberFormat="1" applyFont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16" fillId="0" borderId="0" xfId="0" applyNumberFormat="1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G42"/>
  <sheetViews>
    <sheetView workbookViewId="0">
      <selection activeCell="E6" sqref="E6:E7"/>
    </sheetView>
  </sheetViews>
  <sheetFormatPr defaultColWidth="9" defaultRowHeight="14.25" outlineLevelCol="6"/>
  <cols>
    <col min="1" max="1" width="5.13333333333333" style="3" customWidth="1"/>
    <col min="2" max="2" width="15.4" style="1" customWidth="1"/>
    <col min="3" max="3" width="30.7333333333333" style="1" customWidth="1"/>
    <col min="4" max="4" width="6.73333333333333" style="1" customWidth="1"/>
    <col min="5" max="5" width="8.86666666666667" style="46" customWidth="1"/>
    <col min="6" max="16384" width="9" style="1"/>
  </cols>
  <sheetData>
    <row r="1" ht="39.95" customHeight="1" spans="1:7">
      <c r="A1" s="5" t="s">
        <v>0</v>
      </c>
      <c r="B1" s="5"/>
      <c r="C1" s="5"/>
      <c r="D1" s="5"/>
      <c r="E1" s="47"/>
      <c r="F1" s="5"/>
    </row>
    <row r="2" s="2" customFormat="1" ht="35" customHeight="1" spans="1:7">
      <c r="A2" s="8" t="s">
        <v>1</v>
      </c>
      <c r="B2" s="8" t="s">
        <v>2</v>
      </c>
      <c r="C2" s="8" t="s">
        <v>3</v>
      </c>
      <c r="D2" s="8" t="s">
        <v>4</v>
      </c>
      <c r="E2" s="48" t="s">
        <v>5</v>
      </c>
      <c r="F2" s="8" t="s">
        <v>6</v>
      </c>
      <c r="G2" s="14"/>
    </row>
    <row r="3" s="13" customFormat="1" ht="35" customHeight="1" spans="1:7">
      <c r="A3" s="10">
        <v>1</v>
      </c>
      <c r="B3" s="11" t="s">
        <v>7</v>
      </c>
      <c r="C3" s="11" t="s">
        <v>8</v>
      </c>
      <c r="D3" s="12" t="s">
        <v>9</v>
      </c>
      <c r="E3" s="49">
        <v>6970</v>
      </c>
      <c r="F3" s="10"/>
    </row>
    <row r="4" s="13" customFormat="1" ht="35" customHeight="1" spans="1:7">
      <c r="A4" s="10">
        <v>2</v>
      </c>
      <c r="B4" s="11" t="s">
        <v>10</v>
      </c>
      <c r="C4" s="11" t="s">
        <v>11</v>
      </c>
      <c r="D4" s="10" t="s">
        <v>12</v>
      </c>
      <c r="E4" s="49">
        <f>245*4</f>
        <v>980</v>
      </c>
      <c r="F4" s="10"/>
    </row>
    <row r="5" s="13" customFormat="1" ht="35" customHeight="1" spans="1:7">
      <c r="A5" s="10">
        <v>3</v>
      </c>
      <c r="B5" s="10" t="s">
        <v>13</v>
      </c>
      <c r="C5" s="11" t="s">
        <v>14</v>
      </c>
      <c r="D5" s="10" t="s">
        <v>12</v>
      </c>
      <c r="E5" s="49">
        <f>255*2</f>
        <v>510</v>
      </c>
      <c r="F5" s="10"/>
    </row>
    <row r="6" s="43" customFormat="1" ht="35" customHeight="1" spans="1:7">
      <c r="A6" s="10">
        <v>4</v>
      </c>
      <c r="B6" s="10" t="s">
        <v>15</v>
      </c>
      <c r="C6" s="10" t="s">
        <v>16</v>
      </c>
      <c r="D6" s="10" t="s">
        <v>12</v>
      </c>
      <c r="E6" s="50">
        <v>520</v>
      </c>
      <c r="F6" s="51"/>
    </row>
    <row r="7" s="43" customFormat="1" ht="35" customHeight="1" spans="1:7">
      <c r="A7" s="10">
        <v>5</v>
      </c>
      <c r="B7" s="10" t="s">
        <v>17</v>
      </c>
      <c r="C7" s="10" t="s">
        <v>18</v>
      </c>
      <c r="D7" s="10" t="s">
        <v>12</v>
      </c>
      <c r="E7" s="50">
        <v>320</v>
      </c>
      <c r="F7" s="51"/>
    </row>
    <row r="8" s="43" customFormat="1" ht="35" customHeight="1" spans="1:7">
      <c r="A8" s="10">
        <v>6</v>
      </c>
      <c r="B8" s="11" t="s">
        <v>19</v>
      </c>
      <c r="C8" s="10" t="s">
        <v>20</v>
      </c>
      <c r="D8" s="10" t="s">
        <v>21</v>
      </c>
      <c r="E8" s="50">
        <v>17</v>
      </c>
      <c r="F8" s="51"/>
    </row>
    <row r="9" s="43" customFormat="1" ht="35" customHeight="1" spans="1:7">
      <c r="A9" s="10">
        <v>7</v>
      </c>
      <c r="B9" s="11" t="s">
        <v>22</v>
      </c>
      <c r="C9" s="10" t="s">
        <v>23</v>
      </c>
      <c r="D9" s="10" t="s">
        <v>21</v>
      </c>
      <c r="E9" s="50">
        <v>34</v>
      </c>
      <c r="F9" s="51"/>
    </row>
    <row r="10" s="43" customFormat="1" ht="35" customHeight="1" spans="1:7">
      <c r="A10" s="10">
        <v>8</v>
      </c>
      <c r="B10" s="10" t="s">
        <v>24</v>
      </c>
      <c r="C10" s="10" t="s">
        <v>25</v>
      </c>
      <c r="D10" s="10" t="s">
        <v>12</v>
      </c>
      <c r="E10" s="50">
        <v>840</v>
      </c>
      <c r="F10" s="51"/>
    </row>
    <row r="11" s="13" customFormat="1" ht="35" customHeight="1" spans="1:7">
      <c r="A11" s="10">
        <v>9</v>
      </c>
      <c r="B11" s="10" t="s">
        <v>26</v>
      </c>
      <c r="C11" s="10"/>
      <c r="D11" s="10" t="s">
        <v>27</v>
      </c>
      <c r="E11" s="50">
        <v>1</v>
      </c>
      <c r="F11" s="10"/>
    </row>
    <row r="12" s="13" customFormat="1" ht="45" customHeight="1" spans="1:7">
      <c r="A12" s="10">
        <v>10</v>
      </c>
      <c r="B12" s="10" t="s">
        <v>28</v>
      </c>
      <c r="C12" s="10" t="s">
        <v>29</v>
      </c>
      <c r="D12" s="10" t="s">
        <v>27</v>
      </c>
      <c r="E12" s="50">
        <v>2</v>
      </c>
      <c r="F12" s="10"/>
    </row>
    <row r="13" s="2" customFormat="1" ht="35" customHeight="1" spans="1:7">
      <c r="A13" s="10">
        <v>11</v>
      </c>
      <c r="B13" s="10" t="s">
        <v>30</v>
      </c>
      <c r="C13" s="10" t="s">
        <v>31</v>
      </c>
      <c r="D13" s="12" t="s">
        <v>9</v>
      </c>
      <c r="E13" s="50">
        <v>6970</v>
      </c>
      <c r="F13" s="52"/>
    </row>
    <row r="14" s="13" customFormat="1" ht="35" customHeight="1" spans="1:7">
      <c r="A14" s="10">
        <v>12</v>
      </c>
      <c r="B14" s="10" t="s">
        <v>32</v>
      </c>
      <c r="C14" s="10" t="s">
        <v>33</v>
      </c>
      <c r="D14" s="12" t="s">
        <v>9</v>
      </c>
      <c r="E14" s="50">
        <v>6970</v>
      </c>
      <c r="F14" s="10"/>
    </row>
    <row r="15" s="13" customFormat="1" ht="35" customHeight="1" spans="1:7">
      <c r="A15" s="10">
        <v>13</v>
      </c>
      <c r="B15" s="10" t="s">
        <v>34</v>
      </c>
      <c r="C15" s="10" t="s">
        <v>35</v>
      </c>
      <c r="D15" s="12" t="s">
        <v>9</v>
      </c>
      <c r="E15" s="50">
        <v>6970</v>
      </c>
      <c r="F15" s="10"/>
    </row>
    <row r="16" s="2" customFormat="1" ht="30" customHeight="1" spans="1:7">
      <c r="A16" s="13"/>
      <c r="E16" s="53"/>
    </row>
    <row r="17" s="2" customFormat="1" ht="30" customHeight="1" spans="1:5">
      <c r="A17" s="13"/>
      <c r="E17" s="53"/>
    </row>
    <row r="18" s="2" customFormat="1" ht="30" customHeight="1" spans="1:5">
      <c r="A18" s="13"/>
      <c r="E18" s="53"/>
    </row>
    <row r="19" s="2" customFormat="1" ht="30" customHeight="1" spans="1:5">
      <c r="A19" s="13"/>
      <c r="E19" s="53"/>
    </row>
    <row r="20" s="2" customFormat="1" ht="30" customHeight="1" spans="1:5">
      <c r="A20" s="13"/>
      <c r="E20" s="53"/>
    </row>
    <row r="21" s="2" customFormat="1" ht="30" customHeight="1" spans="1:5">
      <c r="A21" s="13"/>
      <c r="E21" s="53"/>
    </row>
    <row r="22" s="2" customFormat="1" ht="11.25" spans="1:5">
      <c r="A22" s="13"/>
      <c r="E22" s="53"/>
    </row>
    <row r="23" s="2" customFormat="1" ht="11.25" spans="1:5">
      <c r="A23" s="13"/>
      <c r="E23" s="53"/>
    </row>
    <row r="24" s="2" customFormat="1" ht="11.25" spans="1:5">
      <c r="A24" s="13"/>
      <c r="E24" s="53"/>
    </row>
    <row r="25" s="2" customFormat="1" ht="11.25" spans="1:5">
      <c r="A25" s="13"/>
      <c r="E25" s="53"/>
    </row>
    <row r="26" s="2" customFormat="1" ht="11.25" spans="1:5">
      <c r="A26" s="13"/>
      <c r="E26" s="53"/>
    </row>
    <row r="27" s="2" customFormat="1" ht="11.25" spans="1:5">
      <c r="A27" s="13"/>
      <c r="E27" s="53"/>
    </row>
    <row r="28" s="2" customFormat="1" ht="11.25" spans="1:5">
      <c r="A28" s="13"/>
      <c r="E28" s="53"/>
    </row>
    <row r="29" s="2" customFormat="1" ht="11.25" spans="1:5">
      <c r="A29" s="13"/>
      <c r="E29" s="53"/>
    </row>
    <row r="30" s="2" customFormat="1" ht="11.25" spans="1:5">
      <c r="A30" s="13"/>
      <c r="E30" s="53"/>
    </row>
    <row r="31" s="2" customFormat="1" ht="11.25" spans="1:5">
      <c r="A31" s="13"/>
      <c r="E31" s="53"/>
    </row>
    <row r="32" s="2" customFormat="1" ht="11.25" spans="1:5">
      <c r="A32" s="13"/>
      <c r="E32" s="53"/>
    </row>
    <row r="33" s="2" customFormat="1" ht="11.25" spans="1:5">
      <c r="A33" s="13"/>
      <c r="E33" s="53"/>
    </row>
    <row r="34" s="2" customFormat="1" ht="11.25" spans="1:5">
      <c r="A34" s="13"/>
      <c r="E34" s="53"/>
    </row>
    <row r="35" s="2" customFormat="1" ht="11.25" spans="1:5">
      <c r="A35" s="13"/>
      <c r="E35" s="53"/>
    </row>
    <row r="36" s="2" customFormat="1" ht="11.25" spans="1:5">
      <c r="A36" s="13"/>
      <c r="E36" s="53"/>
    </row>
    <row r="37" s="2" customFormat="1" ht="11.25" spans="1:5">
      <c r="A37" s="13"/>
      <c r="E37" s="53"/>
    </row>
    <row r="38" s="2" customFormat="1" ht="11.25" spans="1:5">
      <c r="A38" s="13"/>
      <c r="E38" s="53"/>
    </row>
    <row r="39" s="2" customFormat="1" ht="11.25" spans="1:5">
      <c r="A39" s="13"/>
      <c r="E39" s="53"/>
    </row>
    <row r="40" s="2" customFormat="1" ht="11.25" spans="1:5">
      <c r="A40" s="13"/>
      <c r="E40" s="53"/>
    </row>
    <row r="41" s="2" customFormat="1" ht="11.25" spans="1:5">
      <c r="A41" s="13"/>
      <c r="E41" s="53"/>
    </row>
    <row r="42" s="2" customFormat="1" ht="11.25" spans="1:5">
      <c r="A42" s="13"/>
      <c r="E42" s="53"/>
    </row>
  </sheetData>
  <mergeCells count="1">
    <mergeCell ref="A1:F1"/>
  </mergeCells>
  <printOptions horizontalCentered="1"/>
  <pageMargins left="0.66875" right="0.16875" top="0.66875" bottom="0.479861111111111" header="0.267361111111111" footer="0.35763888888888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G34"/>
  <sheetViews>
    <sheetView tabSelected="1" zoomScale="85" zoomScaleNormal="85" workbookViewId="0">
      <selection activeCell="J21" sqref="J21"/>
    </sheetView>
  </sheetViews>
  <sheetFormatPr defaultColWidth="9" defaultRowHeight="14.25" outlineLevelCol="6"/>
  <cols>
    <col min="1" max="1" width="5.06666666666667" style="3" customWidth="1"/>
    <col min="2" max="2" width="24.4" style="3" customWidth="1"/>
    <col min="3" max="3" width="29.4666666666667" style="3" customWidth="1"/>
    <col min="4" max="4" width="6.66666666666667" style="3" customWidth="1"/>
    <col min="5" max="5" width="8.86666666666667" style="37" customWidth="1"/>
    <col min="6" max="6" width="27.8666666666667" style="3" customWidth="1"/>
    <col min="7" max="7" width="17" style="1" customWidth="1"/>
    <col min="8" max="16384" width="9" style="1"/>
  </cols>
  <sheetData>
    <row r="1" ht="40.05" customHeight="1" spans="1:7">
      <c r="A1" s="5" t="s">
        <v>36</v>
      </c>
      <c r="B1" s="5"/>
      <c r="C1" s="5"/>
      <c r="D1" s="5"/>
      <c r="E1" s="5"/>
      <c r="F1" s="5"/>
    </row>
    <row r="2" s="4" customFormat="1" ht="31.05" customHeight="1" spans="1:7">
      <c r="A2" s="38"/>
      <c r="B2" s="39"/>
      <c r="C2" s="39"/>
      <c r="D2" s="39"/>
      <c r="E2" s="39"/>
      <c r="F2" s="39"/>
      <c r="G2" s="1"/>
    </row>
    <row r="3" s="2" customFormat="1" ht="25.25" customHeight="1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14"/>
    </row>
    <row r="4" s="2" customFormat="1" ht="33" customHeight="1" spans="1:7">
      <c r="A4" s="10">
        <v>1</v>
      </c>
      <c r="B4" s="40" t="s">
        <v>37</v>
      </c>
      <c r="C4" s="40" t="s">
        <v>38</v>
      </c>
      <c r="D4" s="41" t="s">
        <v>39</v>
      </c>
      <c r="E4" s="26">
        <v>22602</v>
      </c>
      <c r="F4" s="40" t="s">
        <v>40</v>
      </c>
    </row>
    <row r="5" s="2" customFormat="1" ht="33" customHeight="1" spans="1:7">
      <c r="A5" s="10">
        <v>2</v>
      </c>
      <c r="B5" s="40" t="s">
        <v>37</v>
      </c>
      <c r="C5" s="40" t="s">
        <v>38</v>
      </c>
      <c r="D5" s="41" t="s">
        <v>39</v>
      </c>
      <c r="E5" s="26">
        <v>1397</v>
      </c>
      <c r="F5" s="40" t="s">
        <v>41</v>
      </c>
    </row>
    <row r="6" s="2" customFormat="1" ht="33" customHeight="1" spans="1:7">
      <c r="A6" s="10">
        <v>3</v>
      </c>
      <c r="B6" s="40" t="s">
        <v>42</v>
      </c>
      <c r="C6" s="40" t="s">
        <v>43</v>
      </c>
      <c r="D6" s="41" t="s">
        <v>39</v>
      </c>
      <c r="E6" s="26">
        <v>4153</v>
      </c>
      <c r="F6" s="40" t="s">
        <v>44</v>
      </c>
      <c r="G6" s="2">
        <f>E4+E5+E6+E7+E16+E17+E18+E23+E24+E25</f>
        <v>49584.2</v>
      </c>
    </row>
    <row r="7" s="2" customFormat="1" ht="39" customHeight="1" spans="1:7">
      <c r="A7" s="10">
        <v>4</v>
      </c>
      <c r="B7" s="26" t="s">
        <v>45</v>
      </c>
      <c r="C7" s="28" t="s">
        <v>46</v>
      </c>
      <c r="D7" s="41" t="s">
        <v>39</v>
      </c>
      <c r="E7" s="26">
        <v>2067</v>
      </c>
      <c r="F7" s="40" t="s">
        <v>47</v>
      </c>
    </row>
    <row r="8" s="2" customFormat="1" ht="45" customHeight="1" spans="1:7">
      <c r="A8" s="10">
        <v>5</v>
      </c>
      <c r="B8" s="42" t="s">
        <v>48</v>
      </c>
      <c r="C8" s="26" t="s">
        <v>49</v>
      </c>
      <c r="D8" s="26" t="s">
        <v>27</v>
      </c>
      <c r="E8" s="26">
        <v>8</v>
      </c>
      <c r="F8" s="42" t="s">
        <v>50</v>
      </c>
    </row>
    <row r="9" s="2" customFormat="1" ht="33" customHeight="1" spans="1:7">
      <c r="A9" s="10">
        <v>6</v>
      </c>
      <c r="B9" s="26" t="s">
        <v>51</v>
      </c>
      <c r="C9" s="26" t="s">
        <v>52</v>
      </c>
      <c r="D9" s="26" t="s">
        <v>12</v>
      </c>
      <c r="E9" s="26">
        <v>590.5</v>
      </c>
      <c r="F9" s="26"/>
    </row>
    <row r="10" s="2" customFormat="1" ht="33" customHeight="1" spans="1:7">
      <c r="A10" s="10">
        <v>7</v>
      </c>
      <c r="B10" s="26" t="s">
        <v>53</v>
      </c>
      <c r="C10" s="26" t="s">
        <v>54</v>
      </c>
      <c r="D10" s="41" t="s">
        <v>39</v>
      </c>
      <c r="E10" s="42">
        <v>284.49</v>
      </c>
      <c r="F10" s="30" t="s">
        <v>55</v>
      </c>
      <c r="G10" s="2">
        <f>E10</f>
        <v>284.49</v>
      </c>
    </row>
    <row r="11" s="2" customFormat="1" ht="33" customHeight="1" spans="1:7">
      <c r="A11" s="10">
        <v>8</v>
      </c>
      <c r="B11" s="42" t="s">
        <v>56</v>
      </c>
      <c r="C11" s="42" t="s">
        <v>57</v>
      </c>
      <c r="D11" s="42" t="s">
        <v>58</v>
      </c>
      <c r="E11" s="42">
        <v>116</v>
      </c>
      <c r="F11" s="42" t="s">
        <v>59</v>
      </c>
    </row>
    <row r="12" s="2" customFormat="1" ht="33" customHeight="1" spans="1:7">
      <c r="A12" s="10">
        <v>9</v>
      </c>
      <c r="B12" s="42" t="s">
        <v>60</v>
      </c>
      <c r="C12" s="26" t="s">
        <v>61</v>
      </c>
      <c r="D12" s="26" t="s">
        <v>27</v>
      </c>
      <c r="E12" s="42">
        <v>8</v>
      </c>
      <c r="F12" s="42"/>
    </row>
    <row r="13" s="2" customFormat="1" ht="30" customHeight="1" spans="1:7">
      <c r="A13" s="5" t="s">
        <v>62</v>
      </c>
      <c r="B13" s="5"/>
      <c r="C13" s="5"/>
      <c r="D13" s="5"/>
      <c r="E13" s="5"/>
      <c r="F13" s="5"/>
    </row>
    <row r="14" s="2" customFormat="1" ht="30" customHeight="1" spans="1:7">
      <c r="A14" s="38"/>
      <c r="B14" s="39"/>
      <c r="C14" s="39"/>
      <c r="D14" s="39"/>
      <c r="E14" s="39"/>
      <c r="F14" s="39"/>
    </row>
    <row r="15" s="2" customFormat="1" ht="33" customHeight="1" spans="1:7">
      <c r="A15" s="8" t="s">
        <v>1</v>
      </c>
      <c r="B15" s="8" t="s">
        <v>2</v>
      </c>
      <c r="C15" s="8" t="s">
        <v>3</v>
      </c>
      <c r="D15" s="8" t="s">
        <v>4</v>
      </c>
      <c r="E15" s="8" t="s">
        <v>5</v>
      </c>
      <c r="F15" s="8" t="s">
        <v>6</v>
      </c>
      <c r="G15" s="14"/>
    </row>
    <row r="16" s="2" customFormat="1" ht="33" customHeight="1" spans="1:7">
      <c r="A16" s="10">
        <v>1</v>
      </c>
      <c r="B16" s="26" t="s">
        <v>63</v>
      </c>
      <c r="C16" s="26" t="s">
        <v>64</v>
      </c>
      <c r="D16" s="41" t="s">
        <v>39</v>
      </c>
      <c r="E16" s="26">
        <v>11951.8</v>
      </c>
      <c r="F16" s="26" t="s">
        <v>65</v>
      </c>
    </row>
    <row r="17" s="2" customFormat="1" ht="33" customHeight="1" spans="1:7">
      <c r="A17" s="10">
        <v>2</v>
      </c>
      <c r="B17" s="26" t="s">
        <v>66</v>
      </c>
      <c r="C17" s="26" t="s">
        <v>64</v>
      </c>
      <c r="D17" s="41" t="s">
        <v>39</v>
      </c>
      <c r="E17" s="26">
        <v>2722.7</v>
      </c>
      <c r="F17" s="26" t="s">
        <v>67</v>
      </c>
      <c r="G17" s="2">
        <f>SUM(E16:E18)</f>
        <v>16735.2</v>
      </c>
    </row>
    <row r="18" s="2" customFormat="1" ht="41" customHeight="1" spans="1:7">
      <c r="A18" s="10">
        <v>3</v>
      </c>
      <c r="B18" s="26" t="s">
        <v>68</v>
      </c>
      <c r="C18" s="28" t="s">
        <v>46</v>
      </c>
      <c r="D18" s="41" t="s">
        <v>39</v>
      </c>
      <c r="E18" s="26">
        <v>2060.7</v>
      </c>
      <c r="F18" s="26" t="s">
        <v>69</v>
      </c>
    </row>
    <row r="19" s="2" customFormat="1" ht="30" customHeight="1" spans="1:7">
      <c r="A19" s="43"/>
      <c r="B19" s="43"/>
      <c r="C19" s="43"/>
      <c r="D19" s="43"/>
      <c r="E19" s="43"/>
      <c r="F19" s="43"/>
    </row>
    <row r="20" s="2" customFormat="1" ht="27" customHeight="1" spans="1:7">
      <c r="A20" s="5" t="s">
        <v>70</v>
      </c>
      <c r="B20" s="5"/>
      <c r="C20" s="5"/>
      <c r="D20" s="5"/>
      <c r="E20" s="5"/>
      <c r="F20" s="5"/>
    </row>
    <row r="21" s="2" customFormat="1" ht="27" customHeight="1" spans="1:7">
      <c r="A21" s="38"/>
      <c r="B21" s="39"/>
      <c r="C21" s="39"/>
      <c r="D21" s="39"/>
      <c r="E21" s="39"/>
      <c r="F21" s="39"/>
      <c r="G21" s="39"/>
    </row>
    <row r="22" s="2" customFormat="1" ht="33" customHeight="1" spans="1:7">
      <c r="A22" s="44" t="s">
        <v>1</v>
      </c>
      <c r="B22" s="44" t="s">
        <v>2</v>
      </c>
      <c r="C22" s="44" t="s">
        <v>3</v>
      </c>
      <c r="D22" s="44" t="s">
        <v>4</v>
      </c>
      <c r="E22" s="44" t="s">
        <v>5</v>
      </c>
      <c r="F22" s="44" t="s">
        <v>6</v>
      </c>
      <c r="G22" s="14"/>
    </row>
    <row r="23" s="2" customFormat="1" ht="33" customHeight="1" spans="1:7">
      <c r="A23" s="26">
        <v>1</v>
      </c>
      <c r="B23" s="26" t="s">
        <v>63</v>
      </c>
      <c r="C23" s="26" t="s">
        <v>64</v>
      </c>
      <c r="D23" s="41" t="s">
        <v>39</v>
      </c>
      <c r="E23" s="26">
        <v>2173</v>
      </c>
      <c r="F23" s="26" t="s">
        <v>65</v>
      </c>
    </row>
    <row r="24" s="2" customFormat="1" ht="33" customHeight="1" spans="1:7">
      <c r="A24" s="26">
        <v>2</v>
      </c>
      <c r="B24" s="26" t="s">
        <v>66</v>
      </c>
      <c r="C24" s="26" t="s">
        <v>64</v>
      </c>
      <c r="D24" s="41" t="s">
        <v>39</v>
      </c>
      <c r="E24" s="26">
        <v>317</v>
      </c>
      <c r="F24" s="26" t="s">
        <v>67</v>
      </c>
      <c r="G24" s="13">
        <f>SUM(E23:E25)</f>
        <v>2630</v>
      </c>
    </row>
    <row r="25" s="2" customFormat="1" ht="33" customHeight="1" spans="1:7">
      <c r="A25" s="26">
        <v>3</v>
      </c>
      <c r="B25" s="26" t="s">
        <v>68</v>
      </c>
      <c r="C25" s="28" t="s">
        <v>46</v>
      </c>
      <c r="D25" s="41" t="s">
        <v>39</v>
      </c>
      <c r="E25" s="26">
        <v>140</v>
      </c>
      <c r="F25" s="26" t="s">
        <v>69</v>
      </c>
      <c r="G25" s="13"/>
    </row>
    <row r="26" s="2" customFormat="1" ht="33" customHeight="1" spans="1:7">
      <c r="A26" s="43"/>
      <c r="B26" s="43"/>
      <c r="C26" s="43"/>
      <c r="D26" s="43"/>
      <c r="E26" s="43"/>
      <c r="F26" s="43"/>
    </row>
    <row r="27" s="2" customFormat="1" ht="11.25" spans="1:7">
      <c r="A27" s="13"/>
      <c r="B27" s="13"/>
      <c r="C27" s="13"/>
      <c r="D27" s="13"/>
      <c r="E27" s="45"/>
      <c r="F27" s="13"/>
    </row>
    <row r="28" s="2" customFormat="1" ht="11.25" spans="1:7">
      <c r="A28" s="13"/>
      <c r="B28" s="13"/>
      <c r="C28" s="13"/>
      <c r="D28" s="13"/>
      <c r="E28" s="45"/>
      <c r="F28" s="13"/>
    </row>
    <row r="29" s="2" customFormat="1" ht="11.25" spans="1:7">
      <c r="A29" s="13"/>
      <c r="B29" s="13"/>
      <c r="C29" s="13"/>
      <c r="D29" s="13"/>
      <c r="E29" s="45"/>
      <c r="F29" s="13"/>
    </row>
    <row r="30" s="2" customFormat="1" ht="11.25" spans="1:7">
      <c r="A30" s="13"/>
      <c r="B30" s="13"/>
      <c r="C30" s="13"/>
      <c r="D30" s="13"/>
      <c r="E30" s="45"/>
      <c r="F30" s="13"/>
    </row>
    <row r="31" s="2" customFormat="1" ht="11.25" spans="1:7">
      <c r="A31" s="13"/>
      <c r="B31" s="13"/>
      <c r="C31" s="13"/>
      <c r="D31" s="13"/>
      <c r="E31" s="45"/>
      <c r="F31" s="13"/>
    </row>
    <row r="32" s="2" customFormat="1" ht="11.25" spans="1:7">
      <c r="A32" s="13"/>
      <c r="B32" s="13"/>
      <c r="C32" s="13"/>
      <c r="D32" s="13"/>
      <c r="E32" s="45"/>
      <c r="F32" s="13"/>
    </row>
    <row r="33" s="2" customFormat="1" ht="11.25" spans="1:6">
      <c r="A33" s="13"/>
      <c r="B33" s="13"/>
      <c r="C33" s="13"/>
      <c r="D33" s="13"/>
      <c r="E33" s="45"/>
      <c r="F33" s="13"/>
    </row>
    <row r="34" s="2" customFormat="1" ht="11.25" spans="1:6">
      <c r="A34" s="13"/>
      <c r="B34" s="13"/>
      <c r="C34" s="13"/>
      <c r="D34" s="13"/>
      <c r="E34" s="45"/>
      <c r="F34" s="13"/>
    </row>
  </sheetData>
  <mergeCells count="8">
    <mergeCell ref="A1:F1"/>
    <mergeCell ref="A2:F2"/>
    <mergeCell ref="A13:F13"/>
    <mergeCell ref="A14:F14"/>
    <mergeCell ref="A19:F19"/>
    <mergeCell ref="A20:F20"/>
    <mergeCell ref="A21:F21"/>
    <mergeCell ref="A26:F26"/>
  </mergeCells>
  <pageMargins left="0.66875" right="0.16875" top="0.66875" bottom="0.479861111111111" header="0.267361111111111" footer="0.357638888888889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zoomScale="70" zoomScaleNormal="70" workbookViewId="0">
      <selection activeCell="K15" sqref="K15"/>
    </sheetView>
  </sheetViews>
  <sheetFormatPr defaultColWidth="9" defaultRowHeight="14.25" outlineLevelCol="5"/>
  <cols>
    <col min="1" max="1" width="16.7333333333333" style="18" customWidth="1"/>
    <col min="2" max="2" width="5.73333333333333" style="18" customWidth="1"/>
    <col min="3" max="3" width="10.6" style="18" customWidth="1"/>
    <col min="4" max="4" width="25.8666666666667" style="19" customWidth="1"/>
    <col min="5" max="5" width="34.4" style="20" customWidth="1"/>
    <col min="6" max="6" width="18.2666666666667" style="18" customWidth="1"/>
    <col min="7" max="16384" width="9" style="18"/>
  </cols>
  <sheetData>
    <row r="1" s="16" customFormat="1" ht="45" customHeight="1" spans="1:6">
      <c r="A1" s="21" t="s">
        <v>71</v>
      </c>
      <c r="B1" s="21"/>
      <c r="C1" s="21"/>
      <c r="D1" s="21"/>
      <c r="E1" s="21"/>
    </row>
    <row r="2" s="17" customFormat="1" ht="35.25" customHeight="1" spans="1:6">
      <c r="A2" s="22"/>
      <c r="B2" s="23"/>
      <c r="C2" s="23"/>
      <c r="D2" s="23"/>
      <c r="E2" s="23"/>
      <c r="F2" s="18"/>
    </row>
    <row r="3" ht="30.75" customHeight="1" spans="1:6">
      <c r="A3" s="24" t="s">
        <v>72</v>
      </c>
      <c r="B3" s="24" t="s">
        <v>4</v>
      </c>
      <c r="C3" s="24" t="s">
        <v>5</v>
      </c>
      <c r="D3" s="25" t="s">
        <v>73</v>
      </c>
      <c r="E3" s="26" t="s">
        <v>6</v>
      </c>
      <c r="F3" s="9"/>
    </row>
    <row r="4" ht="37.5" customHeight="1" spans="1:6">
      <c r="A4" s="24" t="s">
        <v>63</v>
      </c>
      <c r="B4" s="24" t="s">
        <v>74</v>
      </c>
      <c r="C4" s="27">
        <f>35260.95+51663+15798.37+2625</f>
        <v>105347.32</v>
      </c>
      <c r="D4" s="25" t="s">
        <v>75</v>
      </c>
      <c r="E4" s="26" t="s">
        <v>76</v>
      </c>
    </row>
    <row r="5" ht="37.5" customHeight="1" spans="1:6">
      <c r="A5" s="24" t="s">
        <v>66</v>
      </c>
      <c r="B5" s="24" t="s">
        <v>74</v>
      </c>
      <c r="C5" s="27">
        <v>16161.93</v>
      </c>
      <c r="D5" s="25" t="s">
        <v>75</v>
      </c>
      <c r="E5" s="26" t="s">
        <v>77</v>
      </c>
      <c r="F5" s="18">
        <f>C4+C5+C6</f>
        <v>137156.08</v>
      </c>
    </row>
    <row r="6" ht="31.5" customHeight="1" spans="1:6">
      <c r="A6" s="24" t="s">
        <v>68</v>
      </c>
      <c r="B6" s="24" t="s">
        <v>74</v>
      </c>
      <c r="C6" s="27">
        <f>5810.53+7262+1699.3+875</f>
        <v>15646.83</v>
      </c>
      <c r="D6" s="28" t="s">
        <v>46</v>
      </c>
      <c r="E6" s="26" t="s">
        <v>78</v>
      </c>
    </row>
    <row r="7" ht="34.5" customHeight="1" spans="1:6">
      <c r="A7" s="26" t="s">
        <v>48</v>
      </c>
      <c r="B7" s="24" t="s">
        <v>27</v>
      </c>
      <c r="C7" s="24">
        <v>20</v>
      </c>
      <c r="D7" s="28" t="s">
        <v>49</v>
      </c>
      <c r="E7" s="26" t="s">
        <v>79</v>
      </c>
    </row>
    <row r="8" ht="92" customHeight="1" spans="1:6">
      <c r="A8" s="24" t="s">
        <v>80</v>
      </c>
      <c r="B8" s="24" t="s">
        <v>74</v>
      </c>
      <c r="C8" s="29">
        <v>4921.3</v>
      </c>
      <c r="D8" s="25" t="s">
        <v>81</v>
      </c>
      <c r="E8" s="30" t="s">
        <v>82</v>
      </c>
      <c r="F8" s="18">
        <f>C8+C9</f>
        <v>6028.68</v>
      </c>
    </row>
    <row r="9" ht="37.05" customHeight="1" spans="1:6">
      <c r="A9" s="24" t="s">
        <v>80</v>
      </c>
      <c r="B9" s="24" t="s">
        <v>74</v>
      </c>
      <c r="C9" s="31">
        <v>1107.38</v>
      </c>
      <c r="D9" s="25" t="s">
        <v>81</v>
      </c>
      <c r="E9" s="30" t="s">
        <v>83</v>
      </c>
    </row>
    <row r="10" ht="39" customHeight="1" spans="1:6">
      <c r="A10" s="24" t="s">
        <v>51</v>
      </c>
      <c r="B10" s="24" t="s">
        <v>58</v>
      </c>
      <c r="C10" s="24">
        <f>400+138+87+394+394</f>
        <v>1413</v>
      </c>
      <c r="D10" s="25" t="s">
        <v>84</v>
      </c>
      <c r="E10" s="26" t="s">
        <v>85</v>
      </c>
    </row>
    <row r="11" ht="36.75" customHeight="1" spans="1:6">
      <c r="A11" s="26" t="s">
        <v>48</v>
      </c>
      <c r="B11" s="24" t="s">
        <v>27</v>
      </c>
      <c r="C11" s="24">
        <v>20</v>
      </c>
      <c r="D11" s="25" t="s">
        <v>86</v>
      </c>
      <c r="E11" s="26"/>
    </row>
    <row r="12" ht="52.05" customHeight="1" spans="1:6">
      <c r="A12" s="32" t="s">
        <v>87</v>
      </c>
      <c r="B12" s="33"/>
      <c r="C12" s="33"/>
      <c r="D12" s="33"/>
      <c r="E12" s="34"/>
    </row>
    <row r="13" ht="27" customHeight="1" spans="1:6">
      <c r="A13" s="35"/>
      <c r="B13" s="35"/>
      <c r="C13" s="35"/>
      <c r="D13" s="35"/>
      <c r="E13" s="35"/>
    </row>
    <row r="14" ht="30.75" customHeight="1" spans="1:6">
      <c r="A14" s="24" t="s">
        <v>72</v>
      </c>
      <c r="B14" s="24" t="s">
        <v>4</v>
      </c>
      <c r="C14" s="24" t="s">
        <v>5</v>
      </c>
      <c r="D14" s="25" t="s">
        <v>73</v>
      </c>
      <c r="E14" s="26" t="s">
        <v>6</v>
      </c>
      <c r="F14" s="9"/>
    </row>
    <row r="15" ht="37.5" customHeight="1" spans="1:6">
      <c r="A15" s="24" t="s">
        <v>88</v>
      </c>
      <c r="B15" s="24" t="s">
        <v>74</v>
      </c>
      <c r="C15" s="24">
        <v>7352</v>
      </c>
      <c r="D15" s="25" t="s">
        <v>75</v>
      </c>
      <c r="E15" s="26" t="s">
        <v>89</v>
      </c>
      <c r="F15" s="18">
        <f>C15+C16</f>
        <v>12252</v>
      </c>
    </row>
    <row r="16" ht="31.5" customHeight="1" spans="1:6">
      <c r="A16" s="24" t="s">
        <v>68</v>
      </c>
      <c r="B16" s="24" t="s">
        <v>74</v>
      </c>
      <c r="C16" s="36">
        <v>4900</v>
      </c>
      <c r="D16" s="28" t="s">
        <v>46</v>
      </c>
      <c r="E16" s="26" t="s">
        <v>78</v>
      </c>
    </row>
  </sheetData>
  <mergeCells count="4">
    <mergeCell ref="A1:E1"/>
    <mergeCell ref="A2:E2"/>
    <mergeCell ref="A12:E12"/>
    <mergeCell ref="A13:E13"/>
  </mergeCells>
  <printOptions horizontalCentered="1"/>
  <pageMargins left="0.118055555555556" right="0.156944444444444" top="0.49" bottom="0.74" header="0.34" footer="0.51"/>
  <pageSetup paperSize="9" orientation="portrait" horizontalDpi="300" verticalDpi="300"/>
  <headerFooter alignWithMargins="0"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A2" sqref="A2:F2"/>
    </sheetView>
  </sheetViews>
  <sheetFormatPr defaultColWidth="9" defaultRowHeight="14.25" outlineLevelCol="6"/>
  <cols>
    <col min="1" max="1" width="5.06666666666667" style="3" customWidth="1"/>
    <col min="2" max="2" width="15.4" style="1" customWidth="1"/>
    <col min="3" max="3" width="5.6" style="1" customWidth="1"/>
    <col min="4" max="4" width="10" style="1" customWidth="1"/>
    <col min="5" max="5" width="21.8666666666667" style="1" customWidth="1"/>
    <col min="6" max="6" width="22.4666666666667" style="1" customWidth="1"/>
    <col min="7" max="16383" width="9" style="1"/>
    <col min="16384" max="16384" width="9" style="4"/>
  </cols>
  <sheetData>
    <row r="1" s="1" customFormat="1" ht="56" customHeight="1" spans="1:7">
      <c r="A1" s="5" t="s">
        <v>90</v>
      </c>
      <c r="B1" s="5"/>
      <c r="C1" s="5"/>
      <c r="D1" s="5"/>
      <c r="E1" s="5"/>
      <c r="F1" s="5"/>
    </row>
    <row r="2" s="1" customFormat="1" ht="45" customHeight="1" spans="1:7">
      <c r="A2" s="6"/>
      <c r="B2" s="7"/>
      <c r="C2" s="7"/>
      <c r="D2" s="7"/>
      <c r="E2" s="7"/>
      <c r="F2" s="7"/>
    </row>
    <row r="3" s="2" customFormat="1" ht="35" customHeight="1" spans="1:7">
      <c r="A3" s="8" t="s">
        <v>1</v>
      </c>
      <c r="B3" s="8" t="s">
        <v>2</v>
      </c>
      <c r="C3" s="8" t="s">
        <v>4</v>
      </c>
      <c r="D3" s="8" t="s">
        <v>5</v>
      </c>
      <c r="E3" s="8" t="s">
        <v>73</v>
      </c>
      <c r="F3" s="8" t="s">
        <v>6</v>
      </c>
      <c r="G3" s="14"/>
    </row>
    <row r="4" s="2" customFormat="1" ht="35" customHeight="1" spans="1:7">
      <c r="A4" s="10">
        <v>1</v>
      </c>
      <c r="B4" s="11" t="s">
        <v>91</v>
      </c>
      <c r="C4" s="12" t="s">
        <v>9</v>
      </c>
      <c r="D4" s="15">
        <v>6970</v>
      </c>
      <c r="E4" s="11" t="s">
        <v>75</v>
      </c>
      <c r="F4" s="10" t="s">
        <v>92</v>
      </c>
    </row>
    <row r="5" s="2" customFormat="1" ht="35" customHeight="1" spans="1:7">
      <c r="A5" s="10">
        <v>2</v>
      </c>
      <c r="B5" s="11" t="s">
        <v>26</v>
      </c>
      <c r="C5" s="10" t="s">
        <v>27</v>
      </c>
      <c r="D5" s="10">
        <v>1</v>
      </c>
      <c r="E5" s="11" t="s">
        <v>93</v>
      </c>
      <c r="F5" s="10"/>
    </row>
    <row r="6" s="2" customFormat="1" ht="40.05" customHeight="1" spans="1:7">
      <c r="A6" s="10">
        <v>3</v>
      </c>
      <c r="B6" s="10" t="s">
        <v>94</v>
      </c>
      <c r="C6" s="10" t="s">
        <v>27</v>
      </c>
      <c r="D6" s="10">
        <v>1</v>
      </c>
      <c r="E6" s="10" t="s">
        <v>61</v>
      </c>
      <c r="F6" s="10"/>
    </row>
    <row r="7" s="2" customFormat="1" ht="11.25" spans="1:7">
      <c r="A7" s="13"/>
    </row>
    <row r="8" s="2" customFormat="1" ht="11.25" spans="1:7">
      <c r="A8" s="13"/>
    </row>
    <row r="9" s="2" customFormat="1" ht="11.25" spans="1:7">
      <c r="A9" s="13"/>
    </row>
    <row r="10" s="2" customFormat="1" ht="11.25" spans="1:7">
      <c r="A10" s="13"/>
    </row>
    <row r="11" s="2" customFormat="1" ht="11.25" spans="1:7">
      <c r="A11" s="13"/>
    </row>
    <row r="12" s="2" customFormat="1" ht="11.25" spans="1:7">
      <c r="A12" s="13"/>
    </row>
    <row r="13" s="2" customFormat="1" ht="11.25" spans="1:7">
      <c r="A13" s="13"/>
    </row>
    <row r="14" s="2" customFormat="1" ht="11.25" spans="1:7">
      <c r="A14" s="13"/>
    </row>
    <row r="15" s="2" customFormat="1" ht="11.25" spans="1:7">
      <c r="A15" s="13"/>
    </row>
    <row r="16" s="2" customFormat="1" ht="11.25" spans="1:7">
      <c r="A16" s="13"/>
    </row>
    <row r="17" s="2" customFormat="1" ht="11.25" spans="1:1">
      <c r="A17" s="13"/>
    </row>
    <row r="18" s="2" customFormat="1" ht="11.25" spans="1:1">
      <c r="A18" s="13"/>
    </row>
    <row r="19" s="2" customFormat="1" ht="11.25" spans="1:1">
      <c r="A19" s="13"/>
    </row>
    <row r="20" s="2" customFormat="1" ht="11.25" spans="1:1">
      <c r="A20" s="13"/>
    </row>
    <row r="21" s="2" customFormat="1" ht="11.25" spans="1:1">
      <c r="A21" s="13"/>
    </row>
    <row r="22" s="2" customFormat="1" ht="11.25" spans="1:1">
      <c r="A22" s="13"/>
    </row>
    <row r="23" s="2" customFormat="1" ht="11.25" spans="1:1">
      <c r="A23" s="13"/>
    </row>
    <row r="24" s="2" customFormat="1" ht="11.25" spans="1:1">
      <c r="A24" s="13"/>
    </row>
    <row r="25" s="2" customFormat="1" ht="11.25" spans="1:1">
      <c r="A25" s="13"/>
    </row>
    <row r="26" s="2" customFormat="1" ht="11.25" spans="1:1">
      <c r="A26" s="13"/>
    </row>
    <row r="27" s="2" customFormat="1" ht="11.25" spans="1:1">
      <c r="A27" s="13"/>
    </row>
    <row r="28" s="1" customFormat="1" spans="1:1">
      <c r="A28" s="3"/>
    </row>
    <row r="29" s="1" customFormat="1" spans="1:1">
      <c r="A29" s="3"/>
    </row>
    <row r="30" s="1" customFormat="1" spans="1:1">
      <c r="A30" s="3"/>
    </row>
    <row r="31" s="1" customFormat="1" spans="1:1">
      <c r="A31" s="3"/>
    </row>
    <row r="32" s="1" customFormat="1" spans="1:1">
      <c r="A32" s="3"/>
    </row>
    <row r="33" s="1" customFormat="1" spans="1:1">
      <c r="A33" s="3"/>
    </row>
    <row r="34" s="1" customFormat="1" spans="1:1">
      <c r="A34" s="3"/>
    </row>
    <row r="35" s="1" customFormat="1" spans="1:1">
      <c r="A35" s="3"/>
    </row>
    <row r="36" s="1" customFormat="1" spans="1:1">
      <c r="A36" s="3"/>
    </row>
    <row r="37" s="1" customFormat="1" spans="1:1">
      <c r="A37" s="3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A2" sqref="A2:F2"/>
    </sheetView>
  </sheetViews>
  <sheetFormatPr defaultColWidth="9" defaultRowHeight="14.25" outlineLevelCol="6"/>
  <cols>
    <col min="1" max="1" width="5.06666666666667" style="3" customWidth="1"/>
    <col min="2" max="2" width="15.4" style="1" customWidth="1"/>
    <col min="3" max="3" width="5.6" style="1" customWidth="1"/>
    <col min="4" max="4" width="10" style="1" customWidth="1"/>
    <col min="5" max="5" width="21.8666666666667" style="1" customWidth="1"/>
    <col min="6" max="6" width="22.4666666666667" style="1" customWidth="1"/>
    <col min="7" max="7" width="14.1333333333333" style="1" customWidth="1"/>
    <col min="8" max="16383" width="9" style="1"/>
    <col min="16384" max="16384" width="9" style="4"/>
  </cols>
  <sheetData>
    <row r="1" s="1" customFormat="1" ht="40.05" customHeight="1" spans="1:7">
      <c r="A1" s="5" t="s">
        <v>95</v>
      </c>
      <c r="B1" s="5"/>
      <c r="C1" s="5"/>
      <c r="D1" s="5"/>
      <c r="E1" s="5"/>
      <c r="F1" s="5"/>
    </row>
    <row r="2" s="1" customFormat="1" ht="40.05" customHeight="1" spans="1:7">
      <c r="A2" s="6"/>
      <c r="B2" s="7"/>
      <c r="C2" s="7"/>
      <c r="D2" s="7"/>
      <c r="E2" s="7"/>
      <c r="F2" s="7"/>
    </row>
    <row r="3" s="2" customFormat="1" ht="35" customHeight="1" spans="1:7">
      <c r="A3" s="8" t="s">
        <v>1</v>
      </c>
      <c r="B3" s="8" t="s">
        <v>2</v>
      </c>
      <c r="C3" s="8" t="s">
        <v>4</v>
      </c>
      <c r="D3" s="8" t="s">
        <v>5</v>
      </c>
      <c r="E3" s="8" t="s">
        <v>73</v>
      </c>
      <c r="F3" s="8" t="s">
        <v>6</v>
      </c>
      <c r="G3" s="14"/>
    </row>
    <row r="4" s="2" customFormat="1" ht="35" customHeight="1" spans="1:7">
      <c r="A4" s="10">
        <v>1</v>
      </c>
      <c r="B4" s="11" t="s">
        <v>91</v>
      </c>
      <c r="C4" s="12" t="s">
        <v>9</v>
      </c>
      <c r="D4" s="15">
        <v>2875</v>
      </c>
      <c r="E4" s="11" t="s">
        <v>75</v>
      </c>
      <c r="F4" s="10" t="s">
        <v>96</v>
      </c>
    </row>
    <row r="5" s="2" customFormat="1" ht="35" customHeight="1" spans="1:7">
      <c r="A5" s="10">
        <v>2</v>
      </c>
      <c r="B5" s="11" t="s">
        <v>68</v>
      </c>
      <c r="C5" s="12" t="s">
        <v>9</v>
      </c>
      <c r="D5" s="15">
        <v>500</v>
      </c>
      <c r="E5" s="11" t="s">
        <v>97</v>
      </c>
      <c r="F5" s="11" t="s">
        <v>69</v>
      </c>
      <c r="G5" s="2">
        <f>D4+D5</f>
        <v>3375</v>
      </c>
    </row>
    <row r="6" s="2" customFormat="1" ht="35" customHeight="1" spans="1:7">
      <c r="A6" s="10">
        <v>3</v>
      </c>
      <c r="B6" s="11" t="s">
        <v>26</v>
      </c>
      <c r="C6" s="10" t="s">
        <v>27</v>
      </c>
      <c r="D6" s="10">
        <v>2</v>
      </c>
      <c r="E6" s="11" t="s">
        <v>93</v>
      </c>
      <c r="F6" s="11"/>
    </row>
    <row r="7" s="2" customFormat="1" ht="40.05" customHeight="1" spans="1:7">
      <c r="A7" s="10">
        <v>4</v>
      </c>
      <c r="B7" s="10" t="s">
        <v>94</v>
      </c>
      <c r="C7" s="10" t="s">
        <v>27</v>
      </c>
      <c r="D7" s="10">
        <v>2</v>
      </c>
      <c r="E7" s="10" t="s">
        <v>61</v>
      </c>
      <c r="F7" s="10"/>
    </row>
    <row r="8" s="2" customFormat="1" ht="11.25" spans="1:7">
      <c r="A8" s="13"/>
    </row>
    <row r="9" s="2" customFormat="1" ht="11.25" spans="1:7">
      <c r="A9" s="13"/>
    </row>
    <row r="10" s="2" customFormat="1" ht="11.25" spans="1:7">
      <c r="A10" s="13"/>
    </row>
    <row r="11" s="2" customFormat="1" ht="11.25" spans="1:7">
      <c r="A11" s="13"/>
    </row>
    <row r="12" s="2" customFormat="1" ht="11.25" spans="1:7">
      <c r="A12" s="13"/>
    </row>
    <row r="13" s="2" customFormat="1" ht="11.25" spans="1:7">
      <c r="A13" s="13"/>
    </row>
    <row r="14" s="2" customFormat="1" ht="11.25" spans="1:7">
      <c r="A14" s="13"/>
    </row>
    <row r="15" s="2" customFormat="1" ht="11.25" spans="1:7">
      <c r="A15" s="13"/>
    </row>
    <row r="16" s="2" customFormat="1" ht="11.25" spans="1:7">
      <c r="A16" s="13"/>
    </row>
    <row r="17" s="2" customFormat="1" ht="11.25" spans="1:1">
      <c r="A17" s="13"/>
    </row>
    <row r="18" s="2" customFormat="1" ht="11.25" spans="1:1">
      <c r="A18" s="13"/>
    </row>
    <row r="19" s="2" customFormat="1" ht="11.25" spans="1:1">
      <c r="A19" s="13"/>
    </row>
    <row r="20" s="2" customFormat="1" ht="11.25" spans="1:1">
      <c r="A20" s="13"/>
    </row>
    <row r="21" s="2" customFormat="1" ht="11.25" spans="1:1">
      <c r="A21" s="13"/>
    </row>
    <row r="22" s="2" customFormat="1" ht="11.25" spans="1:1">
      <c r="A22" s="13"/>
    </row>
    <row r="23" s="2" customFormat="1" ht="11.25" spans="1:1">
      <c r="A23" s="13"/>
    </row>
    <row r="24" s="2" customFormat="1" ht="11.25" spans="1:1">
      <c r="A24" s="13"/>
    </row>
    <row r="25" s="2" customFormat="1" ht="11.25" spans="1:1">
      <c r="A25" s="13"/>
    </row>
    <row r="26" s="2" customFormat="1" ht="11.25" spans="1:1">
      <c r="A26" s="13"/>
    </row>
    <row r="27" s="2" customFormat="1" ht="11.25" spans="1:1">
      <c r="A27" s="13"/>
    </row>
    <row r="28" s="2" customFormat="1" ht="11.25" spans="1:1">
      <c r="A28" s="13"/>
    </row>
    <row r="29" s="1" customFormat="1" spans="1:1">
      <c r="A29" s="3"/>
    </row>
    <row r="30" s="1" customFormat="1" spans="1:1">
      <c r="A30" s="3"/>
    </row>
    <row r="31" s="1" customFormat="1" spans="1:1">
      <c r="A31" s="3"/>
    </row>
    <row r="32" s="1" customFormat="1" spans="1:1">
      <c r="A32" s="3"/>
    </row>
    <row r="33" s="1" customFormat="1" spans="1:1">
      <c r="A33" s="3"/>
    </row>
    <row r="34" s="1" customFormat="1" spans="1:1">
      <c r="A34" s="3"/>
    </row>
    <row r="35" s="1" customFormat="1" spans="1:1">
      <c r="A35" s="3"/>
    </row>
    <row r="36" s="1" customFormat="1" spans="1:1">
      <c r="A36" s="3"/>
    </row>
    <row r="37" s="1" customFormat="1" spans="1:1">
      <c r="A37" s="3"/>
    </row>
    <row r="38" s="1" customFormat="1" spans="1:1">
      <c r="A38" s="3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A2" sqref="A2:F2"/>
    </sheetView>
  </sheetViews>
  <sheetFormatPr defaultColWidth="9" defaultRowHeight="14.25" outlineLevelCol="6"/>
  <cols>
    <col min="1" max="1" width="5.06666666666667" style="3" customWidth="1"/>
    <col min="2" max="2" width="15.4" style="1" customWidth="1"/>
    <col min="3" max="3" width="5.6" style="1" customWidth="1"/>
    <col min="4" max="4" width="10" style="1" customWidth="1"/>
    <col min="5" max="5" width="21.8666666666667" style="1" customWidth="1"/>
    <col min="6" max="6" width="22.4666666666667" style="1" customWidth="1"/>
    <col min="7" max="7" width="18" style="1" customWidth="1"/>
    <col min="8" max="16383" width="9" style="1"/>
    <col min="16384" max="16384" width="9" style="4"/>
  </cols>
  <sheetData>
    <row r="1" s="1" customFormat="1" ht="40.05" customHeight="1" spans="1:7">
      <c r="A1" s="5" t="s">
        <v>98</v>
      </c>
      <c r="B1" s="5"/>
      <c r="C1" s="5"/>
      <c r="D1" s="5"/>
      <c r="E1" s="5"/>
      <c r="F1" s="5"/>
    </row>
    <row r="2" s="1" customFormat="1" ht="40.05" customHeight="1" spans="1:7">
      <c r="A2" s="6"/>
      <c r="B2" s="7"/>
      <c r="C2" s="7"/>
      <c r="D2" s="7"/>
      <c r="E2" s="7"/>
      <c r="F2" s="7"/>
    </row>
    <row r="3" s="2" customFormat="1" ht="35" customHeight="1" spans="1:7">
      <c r="A3" s="8" t="s">
        <v>1</v>
      </c>
      <c r="B3" s="8" t="s">
        <v>2</v>
      </c>
      <c r="C3" s="8" t="s">
        <v>4</v>
      </c>
      <c r="D3" s="8" t="s">
        <v>5</v>
      </c>
      <c r="E3" s="8" t="s">
        <v>73</v>
      </c>
      <c r="F3" s="8" t="s">
        <v>6</v>
      </c>
      <c r="G3" s="9"/>
    </row>
    <row r="4" s="2" customFormat="1" ht="35" customHeight="1" spans="1:7">
      <c r="A4" s="10">
        <v>1</v>
      </c>
      <c r="B4" s="11" t="s">
        <v>91</v>
      </c>
      <c r="C4" s="12" t="s">
        <v>9</v>
      </c>
      <c r="D4" s="10">
        <v>20440</v>
      </c>
      <c r="E4" s="11" t="s">
        <v>75</v>
      </c>
      <c r="F4" s="10" t="s">
        <v>99</v>
      </c>
    </row>
    <row r="5" s="2" customFormat="1" ht="35" customHeight="1" spans="1:7">
      <c r="A5" s="10">
        <v>2</v>
      </c>
      <c r="B5" s="11" t="s">
        <v>68</v>
      </c>
      <c r="C5" s="12" t="s">
        <v>9</v>
      </c>
      <c r="D5" s="10">
        <v>4865</v>
      </c>
      <c r="E5" s="11" t="s">
        <v>46</v>
      </c>
      <c r="F5" s="11" t="s">
        <v>100</v>
      </c>
      <c r="G5" s="2">
        <f>SUM(D4:D5)</f>
        <v>25305</v>
      </c>
    </row>
    <row r="6" s="2" customFormat="1" ht="35" customHeight="1" spans="1:7">
      <c r="A6" s="10">
        <v>3</v>
      </c>
      <c r="B6" s="11" t="s">
        <v>26</v>
      </c>
      <c r="C6" s="10" t="s">
        <v>27</v>
      </c>
      <c r="D6" s="10">
        <v>6</v>
      </c>
      <c r="E6" s="11" t="s">
        <v>93</v>
      </c>
      <c r="F6" s="10"/>
    </row>
    <row r="7" s="2" customFormat="1" ht="40.05" customHeight="1" spans="1:7">
      <c r="A7" s="10">
        <v>9</v>
      </c>
      <c r="B7" s="10" t="s">
        <v>94</v>
      </c>
      <c r="C7" s="10" t="s">
        <v>27</v>
      </c>
      <c r="D7" s="10">
        <v>6</v>
      </c>
      <c r="E7" s="10" t="s">
        <v>61</v>
      </c>
      <c r="F7" s="10"/>
    </row>
    <row r="8" s="2" customFormat="1" ht="11.25" spans="1:7">
      <c r="A8" s="13"/>
    </row>
    <row r="9" s="2" customFormat="1" ht="11.25" spans="1:7">
      <c r="A9" s="13"/>
    </row>
    <row r="10" s="2" customFormat="1" ht="11.25" spans="1:7">
      <c r="A10" s="13"/>
    </row>
    <row r="11" s="2" customFormat="1" ht="11.25" spans="1:7">
      <c r="A11" s="13"/>
    </row>
    <row r="12" s="2" customFormat="1" ht="11.25" spans="1:7">
      <c r="A12" s="13"/>
    </row>
    <row r="13" s="2" customFormat="1" ht="11.25" spans="1:7">
      <c r="A13" s="13"/>
    </row>
    <row r="14" s="2" customFormat="1" ht="11.25" spans="1:7">
      <c r="A14" s="13"/>
    </row>
    <row r="15" s="2" customFormat="1" ht="11.25" spans="1:7">
      <c r="A15" s="13"/>
    </row>
    <row r="16" s="2" customFormat="1" ht="11.25" spans="1:7">
      <c r="A16" s="13"/>
    </row>
    <row r="17" s="2" customFormat="1" ht="11.25" spans="1:1">
      <c r="A17" s="13"/>
    </row>
    <row r="18" s="2" customFormat="1" ht="11.25" spans="1:1">
      <c r="A18" s="13"/>
    </row>
    <row r="19" s="2" customFormat="1" ht="11.25" spans="1:1">
      <c r="A19" s="13"/>
    </row>
    <row r="20" s="2" customFormat="1" ht="11.25" spans="1:1">
      <c r="A20" s="13"/>
    </row>
    <row r="21" s="2" customFormat="1" ht="11.25" spans="1:1">
      <c r="A21" s="13"/>
    </row>
    <row r="22" s="2" customFormat="1" ht="11.25" spans="1:1">
      <c r="A22" s="13"/>
    </row>
    <row r="23" s="2" customFormat="1" ht="11.25" spans="1:1">
      <c r="A23" s="13"/>
    </row>
    <row r="24" s="2" customFormat="1" ht="11.25" spans="1:1">
      <c r="A24" s="13"/>
    </row>
    <row r="25" s="2" customFormat="1" ht="11.25" spans="1:1">
      <c r="A25" s="13"/>
    </row>
    <row r="26" s="2" customFormat="1" ht="11.25" spans="1:1">
      <c r="A26" s="13"/>
    </row>
    <row r="27" s="2" customFormat="1" ht="11.25" spans="1:1">
      <c r="A27" s="13"/>
    </row>
    <row r="28" s="2" customFormat="1" ht="11.25" spans="1:1">
      <c r="A28" s="13"/>
    </row>
    <row r="29" s="1" customFormat="1" spans="1:1">
      <c r="A29" s="3"/>
    </row>
    <row r="30" s="1" customFormat="1" spans="1:1">
      <c r="A30" s="3"/>
    </row>
    <row r="31" s="1" customFormat="1" spans="1:1">
      <c r="A31" s="3"/>
    </row>
    <row r="32" s="1" customFormat="1" spans="1:1">
      <c r="A32" s="3"/>
    </row>
    <row r="33" s="1" customFormat="1" spans="1:1">
      <c r="A33" s="3"/>
    </row>
    <row r="34" s="1" customFormat="1" spans="1:1">
      <c r="A34" s="3"/>
    </row>
    <row r="35" s="1" customFormat="1" spans="1:1">
      <c r="A35" s="3"/>
    </row>
    <row r="36" s="1" customFormat="1" spans="1:1">
      <c r="A36" s="3"/>
    </row>
    <row r="37" s="1" customFormat="1" spans="1:1">
      <c r="A37" s="3"/>
    </row>
    <row r="38" s="1" customFormat="1" spans="1:1">
      <c r="A38" s="3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春阳路跨线桥太湖大道辅路</vt:lpstr>
      <vt:lpstr>钱皋路</vt:lpstr>
      <vt:lpstr>太湖大道</vt:lpstr>
      <vt:lpstr>春阳路跨线桥太湖大道辅路（春阳路-太湖大道东互通L匝道桥西侧 </vt:lpstr>
      <vt:lpstr>太湖大道（金匮桥以东-青年路） </vt:lpstr>
      <vt:lpstr>长江北路（学前东路—太湖大道）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ＲＩＣＹ</cp:lastModifiedBy>
  <dcterms:created xsi:type="dcterms:W3CDTF">2020-09-02T12:36:00Z</dcterms:created>
  <dcterms:modified xsi:type="dcterms:W3CDTF">2026-02-04T02:46:44Z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D9D39A350E114E1CA4582DCF3930EBCD</vt:lpwstr>
  </property>
  <property fmtid="{D5CDD505-2E9C-101B-9397-08002B2CF9AE}" pid="4" name="CalculationRule">
    <vt:i4>0</vt:i4>
  </property>
</Properties>
</file>