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activeTab="6"/>
  </bookViews>
  <sheets>
    <sheet name="封面" sheetId="5" r:id="rId1"/>
    <sheet name="说明" sheetId="6" r:id="rId2"/>
    <sheet name="汇总表" sheetId="7" r:id="rId3"/>
    <sheet name="第100章 总则" sheetId="1" r:id="rId4"/>
    <sheet name="第200章 路基" sheetId="2" r:id="rId5"/>
    <sheet name="第300章 路面" sheetId="3" r:id="rId6"/>
    <sheet name="第600章 安全设施及预埋管线" sheetId="4" r:id="rId7"/>
  </sheets>
  <definedNames>
    <definedName name="_xlnm.Print_Area" localSheetId="1">说明!$A$1:$A$31</definedName>
    <definedName name="_xlnm.Print_Area" localSheetId="0">封面!$A$1:$A$18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<sst xmlns="http://schemas.openxmlformats.org/spreadsheetml/2006/main" count="319" uniqueCount="216">
  <si>
    <r>
      <rPr>
        <sz val="11"/>
        <rFont val="黑体"/>
        <charset val="134"/>
      </rPr>
      <t>表</t>
    </r>
    <r>
      <rPr>
        <sz val="11"/>
        <rFont val="Times New Roman"/>
        <charset val="0"/>
      </rPr>
      <t xml:space="preserve">01-1  </t>
    </r>
    <r>
      <rPr>
        <sz val="11"/>
        <rFont val="黑体"/>
        <charset val="134"/>
      </rPr>
      <t>工程量清单</t>
    </r>
  </si>
  <si>
    <t>赣榆区2025年度农村公路提档升级项目海头镇沿河北路改建工程(政府采购工程)(专门面向中小企业)</t>
  </si>
  <si>
    <r>
      <rPr>
        <b/>
        <sz val="28"/>
        <rFont val="宋体"/>
        <charset val="134"/>
      </rPr>
      <t>工</t>
    </r>
    <r>
      <rPr>
        <b/>
        <sz val="28"/>
        <rFont val="Times New Roman"/>
        <charset val="134"/>
      </rPr>
      <t xml:space="preserve"> </t>
    </r>
    <r>
      <rPr>
        <b/>
        <sz val="28"/>
        <rFont val="宋体"/>
        <charset val="134"/>
      </rPr>
      <t>程</t>
    </r>
    <r>
      <rPr>
        <b/>
        <sz val="28"/>
        <rFont val="Times New Roman"/>
        <charset val="134"/>
      </rPr>
      <t xml:space="preserve"> </t>
    </r>
    <r>
      <rPr>
        <b/>
        <sz val="28"/>
        <rFont val="宋体"/>
        <charset val="134"/>
      </rPr>
      <t>量</t>
    </r>
    <r>
      <rPr>
        <b/>
        <sz val="28"/>
        <rFont val="Times New Roman"/>
        <charset val="134"/>
      </rPr>
      <t xml:space="preserve"> </t>
    </r>
    <r>
      <rPr>
        <b/>
        <sz val="28"/>
        <rFont val="宋体"/>
        <charset val="134"/>
      </rPr>
      <t>清</t>
    </r>
    <r>
      <rPr>
        <b/>
        <sz val="28"/>
        <rFont val="Times New Roman"/>
        <charset val="134"/>
      </rPr>
      <t xml:space="preserve"> </t>
    </r>
    <r>
      <rPr>
        <b/>
        <sz val="28"/>
        <rFont val="宋体"/>
        <charset val="134"/>
      </rPr>
      <t>单</t>
    </r>
  </si>
  <si>
    <t xml:space="preserve"> 招 标 人：</t>
  </si>
  <si>
    <t>招标代理单位：</t>
  </si>
  <si>
    <t>二〇二六年一月</t>
  </si>
  <si>
    <r>
      <rPr>
        <sz val="11"/>
        <color indexed="8"/>
        <rFont val="黑体"/>
        <charset val="134"/>
      </rPr>
      <t>表</t>
    </r>
    <r>
      <rPr>
        <sz val="11"/>
        <color indexed="8"/>
        <rFont val="Times New Roman"/>
        <charset val="0"/>
      </rPr>
      <t xml:space="preserve">-02  </t>
    </r>
    <r>
      <rPr>
        <sz val="11"/>
        <color indexed="8"/>
        <rFont val="黑体"/>
        <charset val="134"/>
      </rPr>
      <t>总</t>
    </r>
    <r>
      <rPr>
        <sz val="11"/>
        <color indexed="8"/>
        <rFont val="Times New Roman"/>
        <charset val="0"/>
      </rPr>
      <t xml:space="preserve">  </t>
    </r>
    <r>
      <rPr>
        <sz val="11"/>
        <color indexed="8"/>
        <rFont val="黑体"/>
        <charset val="134"/>
      </rPr>
      <t>说</t>
    </r>
    <r>
      <rPr>
        <sz val="11"/>
        <color indexed="8"/>
        <rFont val="Times New Roman"/>
        <charset val="0"/>
      </rPr>
      <t xml:space="preserve">  </t>
    </r>
    <r>
      <rPr>
        <sz val="11"/>
        <color indexed="8"/>
        <rFont val="黑体"/>
        <charset val="134"/>
      </rPr>
      <t>明</t>
    </r>
  </si>
  <si>
    <r>
      <rPr>
        <b/>
        <sz val="18"/>
        <color indexed="8"/>
        <rFont val="宋体"/>
        <charset val="134"/>
      </rPr>
      <t>总</t>
    </r>
    <r>
      <rPr>
        <b/>
        <sz val="18"/>
        <color indexed="8"/>
        <rFont val="Times New Roman"/>
        <charset val="0"/>
      </rPr>
      <t xml:space="preserve">  </t>
    </r>
    <r>
      <rPr>
        <b/>
        <sz val="18"/>
        <color indexed="8"/>
        <rFont val="宋体"/>
        <charset val="134"/>
      </rPr>
      <t>说</t>
    </r>
    <r>
      <rPr>
        <b/>
        <sz val="18"/>
        <color indexed="8"/>
        <rFont val="Times New Roman"/>
        <charset val="0"/>
      </rPr>
      <t xml:space="preserve">  </t>
    </r>
    <r>
      <rPr>
        <b/>
        <sz val="18"/>
        <color indexed="8"/>
        <rFont val="宋体"/>
        <charset val="134"/>
      </rPr>
      <t>明</t>
    </r>
  </si>
  <si>
    <r>
      <t xml:space="preserve"> </t>
    </r>
    <r>
      <rPr>
        <sz val="10"/>
        <color rgb="FF000000"/>
        <rFont val="宋体"/>
        <charset val="0"/>
      </rPr>
      <t>在编制最高投标限价和投标报价工程量清单时，应不加修改地采用招标工程量清单中下列一至四条，内容包括但不限于下列条款</t>
    </r>
  </si>
  <si>
    <r>
      <rPr>
        <b/>
        <sz val="10"/>
        <color indexed="8"/>
        <rFont val="Times New Roman"/>
        <charset val="0"/>
      </rPr>
      <t xml:space="preserve">    </t>
    </r>
    <r>
      <rPr>
        <b/>
        <sz val="10"/>
        <color indexed="8"/>
        <rFont val="宋体"/>
        <charset val="134"/>
      </rPr>
      <t>一、工程量清单说明</t>
    </r>
  </si>
  <si>
    <r>
      <rPr>
        <sz val="10"/>
        <color indexed="8"/>
        <rFont val="Times New Roman"/>
        <charset val="0"/>
      </rPr>
      <t xml:space="preserve">    </t>
    </r>
    <r>
      <rPr>
        <sz val="10"/>
        <color indexed="8"/>
        <rFont val="宋体"/>
        <charset val="134"/>
      </rPr>
      <t>（</t>
    </r>
    <r>
      <rPr>
        <sz val="10"/>
        <color indexed="8"/>
        <rFont val="Times New Roman"/>
        <charset val="0"/>
      </rPr>
      <t>1</t>
    </r>
    <r>
      <rPr>
        <sz val="10"/>
        <color indexed="8"/>
        <rFont val="宋体"/>
        <charset val="134"/>
      </rPr>
      <t>）本工程量清单是根据招标文件中包括的、有合同约束力的图纸以及有关工程量清单的国家标准、行业标准、合同条款中约定的清单工程量计算规则编制。约定计量规则中没有的子目，其工程量按照有合同约束力的图纸所标示尺寸的理论净量计算。计量采用中华人民共和国法定计量单位。</t>
    </r>
  </si>
  <si>
    <r>
      <rPr>
        <sz val="10"/>
        <color indexed="8"/>
        <rFont val="Times New Roman"/>
        <charset val="0"/>
      </rPr>
      <t xml:space="preserve">    </t>
    </r>
    <r>
      <rPr>
        <sz val="10"/>
        <color indexed="8"/>
        <rFont val="宋体"/>
        <charset val="134"/>
      </rPr>
      <t>（</t>
    </r>
    <r>
      <rPr>
        <sz val="10"/>
        <color indexed="8"/>
        <rFont val="Times New Roman"/>
        <charset val="0"/>
      </rPr>
      <t>2</t>
    </r>
    <r>
      <rPr>
        <sz val="10"/>
        <color indexed="8"/>
        <rFont val="宋体"/>
        <charset val="134"/>
      </rPr>
      <t>）本工程量清单应与招标文件中的投标人须知、通用合同条款、专用合同条款、技术标准及图纸等一起阅读理解。</t>
    </r>
  </si>
  <si>
    <r>
      <rPr>
        <sz val="10"/>
        <color rgb="FF000000"/>
        <rFont val="Times New Roman"/>
        <charset val="0"/>
      </rPr>
      <t xml:space="preserve">    </t>
    </r>
    <r>
      <rPr>
        <sz val="10"/>
        <color rgb="FF000000"/>
        <rFont val="宋体"/>
        <charset val="0"/>
      </rPr>
      <t>（</t>
    </r>
    <r>
      <rPr>
        <sz val="10"/>
        <color rgb="FF000000"/>
        <rFont val="Times New Roman"/>
        <charset val="0"/>
      </rPr>
      <t>3</t>
    </r>
    <r>
      <rPr>
        <sz val="10"/>
        <color rgb="FF000000"/>
        <rFont val="宋体"/>
        <charset val="0"/>
      </rPr>
      <t>）工程量清单中所列工程数量是估算的或设计的预计数量，仅作为投标报价的共同基础，不能作为最终结算与支付的依据。实际支付应按实际完成的数量，由承包人按合同规定的计量方法，以监理工程师认可的尺寸、断面、数量计量，按工程量清单的单价和总额价计算支付金额；或者，根据具体情况，按《公路工程标准施工招标文件》合同条款</t>
    </r>
    <r>
      <rPr>
        <sz val="10"/>
        <color rgb="FF000000"/>
        <rFont val="Times New Roman"/>
        <charset val="0"/>
      </rPr>
      <t>15.4</t>
    </r>
    <r>
      <rPr>
        <sz val="10"/>
        <color rgb="FF000000"/>
        <rFont val="宋体"/>
        <charset val="0"/>
      </rPr>
      <t>款的规定，由监理工程师确定的单价或总额价计算支付金额。计算支付金额时，如果合同中另有约定，则上述的尺寸、断面、数量、综合单价或总额价，某些特定工程实体计量的程序、过程，以及包含原始数据在内的计量结果等，还应在规定的时间和地点接受发包人的监督、抽样、认可和批准，方才有效。</t>
    </r>
  </si>
  <si>
    <r>
      <rPr>
        <sz val="10"/>
        <color rgb="FF000000"/>
        <rFont val="Times New Roman"/>
        <charset val="0"/>
      </rPr>
      <t xml:space="preserve">    </t>
    </r>
    <r>
      <rPr>
        <sz val="10"/>
        <color rgb="FF000000"/>
        <rFont val="宋体"/>
        <charset val="0"/>
      </rPr>
      <t>（</t>
    </r>
    <r>
      <rPr>
        <sz val="10"/>
        <color rgb="FF000000"/>
        <rFont val="Times New Roman"/>
        <charset val="0"/>
      </rPr>
      <t>4</t>
    </r>
    <r>
      <rPr>
        <sz val="10"/>
        <color rgb="FF000000"/>
        <rFont val="宋体"/>
        <charset val="0"/>
      </rPr>
      <t>）如无说明，本工程量清单各章节是按《技术规范》的相应章节编号的。因此，工程量清单中各章工程子目的范围与计量等应与《技术规范》相应章节的范围结合起来理解或解释。</t>
    </r>
  </si>
  <si>
    <r>
      <rPr>
        <sz val="10"/>
        <color rgb="FF000000"/>
        <rFont val="Times New Roman"/>
        <charset val="0"/>
      </rPr>
      <t xml:space="preserve">    </t>
    </r>
    <r>
      <rPr>
        <sz val="10"/>
        <rFont val="宋体"/>
        <charset val="134"/>
      </rPr>
      <t>（</t>
    </r>
    <r>
      <rPr>
        <sz val="10"/>
        <rFont val="Times New Roman"/>
        <charset val="0"/>
      </rPr>
      <t>5</t>
    </r>
    <r>
      <rPr>
        <sz val="10"/>
        <rFont val="宋体"/>
        <charset val="134"/>
      </rPr>
      <t>）对作业和材料的一般说明或规定，未重复写入工程量清单内，在给工程量清单各子目标价前，应参阅《技术规范》的有关内容。</t>
    </r>
  </si>
  <si>
    <r>
      <rPr>
        <sz val="10"/>
        <color rgb="FF000000"/>
        <rFont val="Times New Roman"/>
        <charset val="0"/>
      </rPr>
      <t xml:space="preserve">    </t>
    </r>
    <r>
      <rPr>
        <sz val="10"/>
        <color rgb="FF000000"/>
        <rFont val="宋体"/>
        <charset val="0"/>
      </rPr>
      <t>（</t>
    </r>
    <r>
      <rPr>
        <sz val="10"/>
        <color rgb="FF000000"/>
        <rFont val="Times New Roman"/>
        <charset val="0"/>
      </rPr>
      <t>6</t>
    </r>
    <r>
      <rPr>
        <sz val="10"/>
        <color rgb="FF000000"/>
        <rFont val="宋体"/>
        <charset val="0"/>
      </rPr>
      <t>）工程量清单中所列工程量的变动，丝毫不会降低或影响合同条款的效力，也不免除承包人按规定的标准进行施工和修复缺陷的责任。</t>
    </r>
  </si>
  <si>
    <r>
      <rPr>
        <sz val="10"/>
        <color indexed="8"/>
        <rFont val="Times New Roman"/>
        <charset val="0"/>
      </rPr>
      <t xml:space="preserve">    </t>
    </r>
    <r>
      <rPr>
        <sz val="10"/>
        <color indexed="8"/>
        <rFont val="宋体"/>
        <charset val="134"/>
      </rPr>
      <t>（</t>
    </r>
    <r>
      <rPr>
        <sz val="10"/>
        <color indexed="8"/>
        <rFont val="Times New Roman"/>
        <charset val="0"/>
      </rPr>
      <t>7</t>
    </r>
    <r>
      <rPr>
        <sz val="10"/>
        <color indexed="8"/>
        <rFont val="宋体"/>
        <charset val="134"/>
      </rPr>
      <t>）图纸中所列的工程数量表及数量汇总表仅是提供资料，不是工程量清单的外延。当图纸与工程量清单所列数量不一致时，以工程量清单所列数量作为报价的依据。</t>
    </r>
  </si>
  <si>
    <r>
      <rPr>
        <b/>
        <sz val="10"/>
        <color indexed="8"/>
        <rFont val="Times New Roman"/>
        <charset val="0"/>
      </rPr>
      <t xml:space="preserve">    </t>
    </r>
    <r>
      <rPr>
        <b/>
        <sz val="10"/>
        <color indexed="8"/>
        <rFont val="宋体"/>
        <charset val="134"/>
      </rPr>
      <t>二、投标报价说明</t>
    </r>
  </si>
  <si>
    <r>
      <rPr>
        <sz val="10"/>
        <color rgb="FF000000"/>
        <rFont val="Times New Roman"/>
        <charset val="0"/>
      </rPr>
      <t xml:space="preserve">    </t>
    </r>
    <r>
      <rPr>
        <sz val="10"/>
        <color rgb="FF000000"/>
        <rFont val="宋体"/>
        <charset val="0"/>
      </rPr>
      <t>（</t>
    </r>
    <r>
      <rPr>
        <sz val="10"/>
        <color rgb="FF000000"/>
        <rFont val="Times New Roman"/>
        <charset val="0"/>
      </rPr>
      <t>1</t>
    </r>
    <r>
      <rPr>
        <sz val="10"/>
        <color rgb="FF000000"/>
        <rFont val="宋体"/>
        <charset val="0"/>
      </rPr>
      <t>）工程量清单中的每一子目须填入单价或价格，且只允许有一个报价。</t>
    </r>
  </si>
  <si>
    <r>
      <t xml:space="preserve">    </t>
    </r>
    <r>
      <rPr>
        <sz val="10"/>
        <color rgb="FF000000"/>
        <rFont val="宋体"/>
        <charset val="0"/>
      </rPr>
      <t>（</t>
    </r>
    <r>
      <rPr>
        <sz val="10"/>
        <color rgb="FF000000"/>
        <rFont val="Times New Roman"/>
        <charset val="0"/>
      </rPr>
      <t>2</t>
    </r>
    <r>
      <rPr>
        <sz val="10"/>
        <color rgb="FF000000"/>
        <rFont val="宋体"/>
        <charset val="0"/>
      </rPr>
      <t>）除非合同另有规定，工程量清单中有标价的单价和总额价均已包含了为实施和完成合同工程所需的劳务、材料、机械、质检（自检）、安装、缺陷修复、管理、保险、税费、利润等费用，以及合同明示或暗示的所有责任、义务和一般风险。</t>
    </r>
  </si>
  <si>
    <r>
      <rPr>
        <sz val="10"/>
        <color rgb="FF000000"/>
        <rFont val="Times New Roman"/>
        <charset val="0"/>
      </rPr>
      <t xml:space="preserve">    </t>
    </r>
    <r>
      <rPr>
        <sz val="10"/>
        <color rgb="FF000000"/>
        <rFont val="宋体"/>
        <charset val="0"/>
      </rPr>
      <t>（</t>
    </r>
    <r>
      <rPr>
        <sz val="10"/>
        <color rgb="FF000000"/>
        <rFont val="Times New Roman"/>
        <charset val="0"/>
      </rPr>
      <t>3</t>
    </r>
    <r>
      <rPr>
        <sz val="10"/>
        <color rgb="FF000000"/>
        <rFont val="宋体"/>
        <charset val="0"/>
      </rPr>
      <t>）工程量清单中投标人没有填入单价或价格的子目，其费用视为已分摊在工程量清单中其他相关子目的单价或价格之中。承包人必须按监理工程师指令完成工程量清单中未填入单价或价格的子目，但不能得到结算与支付。</t>
    </r>
  </si>
  <si>
    <r>
      <rPr>
        <sz val="10"/>
        <color rgb="FF000000"/>
        <rFont val="Times New Roman"/>
        <charset val="0"/>
      </rPr>
      <t xml:space="preserve">    </t>
    </r>
    <r>
      <rPr>
        <sz val="10"/>
        <color rgb="FF000000"/>
        <rFont val="宋体"/>
        <charset val="0"/>
      </rPr>
      <t>（</t>
    </r>
    <r>
      <rPr>
        <sz val="10"/>
        <color rgb="FF000000"/>
        <rFont val="Times New Roman"/>
        <charset val="0"/>
      </rPr>
      <t>4</t>
    </r>
    <r>
      <rPr>
        <sz val="10"/>
        <color rgb="FF000000"/>
        <rFont val="宋体"/>
        <charset val="0"/>
      </rPr>
      <t>）符合合同条款规定的全部费用应认为已被计入有标价的工程量清单所列各子目之中，未列子目不予计量的工作，其费用应视为已分摊在本合同工程的有关子目的单价或总额价之中。</t>
    </r>
  </si>
  <si>
    <r>
      <rPr>
        <sz val="10"/>
        <color rgb="FF000000"/>
        <rFont val="Times New Roman"/>
        <charset val="0"/>
      </rPr>
      <t xml:space="preserve">    </t>
    </r>
    <r>
      <rPr>
        <sz val="10"/>
        <color rgb="FF000000"/>
        <rFont val="宋体"/>
        <charset val="0"/>
      </rPr>
      <t>（</t>
    </r>
    <r>
      <rPr>
        <sz val="10"/>
        <color rgb="FF000000"/>
        <rFont val="Times New Roman"/>
        <charset val="0"/>
      </rPr>
      <t>5</t>
    </r>
    <r>
      <rPr>
        <sz val="10"/>
        <color rgb="FF000000"/>
        <rFont val="宋体"/>
        <charset val="0"/>
      </rPr>
      <t>）承包人用于本合同工程的各类装备的提供、运输、维护、拆卸、拼装等支付的费用，已包括在工程量清单的单价与总额价中。</t>
    </r>
  </si>
  <si>
    <r>
      <rPr>
        <sz val="10"/>
        <rFont val="Times New Roman"/>
        <charset val="0"/>
      </rPr>
      <t xml:space="preserve">     (6)</t>
    </r>
    <r>
      <rPr>
        <sz val="10"/>
        <rFont val="宋体"/>
        <charset val="0"/>
      </rPr>
      <t>工程量清单中各项金额均以人民币（元）结算。</t>
    </r>
  </si>
  <si>
    <r>
      <rPr>
        <sz val="10"/>
        <rFont val="Times New Roman"/>
        <charset val="0"/>
      </rPr>
      <t xml:space="preserve">    </t>
    </r>
    <r>
      <rPr>
        <sz val="10"/>
        <rFont val="宋体"/>
        <charset val="0"/>
      </rPr>
      <t>（</t>
    </r>
    <r>
      <rPr>
        <sz val="10"/>
        <rFont val="Times New Roman"/>
        <charset val="0"/>
      </rPr>
      <t>7</t>
    </r>
    <r>
      <rPr>
        <sz val="10"/>
        <rFont val="宋体"/>
        <charset val="0"/>
      </rPr>
      <t>）暂列金额（不含计日工总额）的数量及拟用子目的说明：本工程无暂列金额。</t>
    </r>
  </si>
  <si>
    <r>
      <rPr>
        <sz val="10"/>
        <rFont val="Times New Roman"/>
        <charset val="0"/>
      </rPr>
      <t xml:space="preserve">    </t>
    </r>
    <r>
      <rPr>
        <sz val="10"/>
        <rFont val="宋体"/>
        <charset val="0"/>
      </rPr>
      <t>（</t>
    </r>
    <r>
      <rPr>
        <sz val="10"/>
        <rFont val="Times New Roman"/>
        <charset val="0"/>
      </rPr>
      <t>8</t>
    </r>
    <r>
      <rPr>
        <sz val="10"/>
        <rFont val="宋体"/>
        <charset val="0"/>
      </rPr>
      <t>）暂估价的数量及拟用子目的说明：</t>
    </r>
    <r>
      <rPr>
        <u/>
        <sz val="10"/>
        <rFont val="Times New Roman"/>
        <charset val="0"/>
      </rPr>
      <t xml:space="preserve">      </t>
    </r>
    <r>
      <rPr>
        <u/>
        <sz val="10"/>
        <rFont val="宋体"/>
        <charset val="0"/>
      </rPr>
      <t>无</t>
    </r>
    <r>
      <rPr>
        <u/>
        <sz val="10"/>
        <rFont val="Times New Roman"/>
        <charset val="0"/>
      </rPr>
      <t xml:space="preserve">      </t>
    </r>
  </si>
  <si>
    <r>
      <rPr>
        <sz val="10"/>
        <rFont val="Times New Roman"/>
        <charset val="0"/>
      </rPr>
      <t xml:space="preserve">    </t>
    </r>
    <r>
      <rPr>
        <sz val="10"/>
        <rFont val="宋体"/>
        <charset val="0"/>
      </rPr>
      <t>（</t>
    </r>
    <r>
      <rPr>
        <sz val="10"/>
        <rFont val="Times New Roman"/>
        <charset val="0"/>
      </rPr>
      <t>9</t>
    </r>
    <r>
      <rPr>
        <sz val="10"/>
        <rFont val="宋体"/>
        <charset val="0"/>
      </rPr>
      <t>）安全生产费的数量及说明：安全生产费</t>
    </r>
    <r>
      <rPr>
        <u/>
        <sz val="10"/>
        <rFont val="Times New Roman"/>
        <charset val="0"/>
      </rPr>
      <t xml:space="preserve"> 20111.32</t>
    </r>
    <r>
      <rPr>
        <sz val="10"/>
        <rFont val="宋体"/>
        <charset val="0"/>
      </rPr>
      <t>元，作为不可竞争费，投标人应根据招标人明确的金额等额填报并计入投标总价中。</t>
    </r>
  </si>
  <si>
    <r>
      <rPr>
        <b/>
        <sz val="10"/>
        <rFont val="Times New Roman"/>
        <charset val="0"/>
      </rPr>
      <t xml:space="preserve">     </t>
    </r>
    <r>
      <rPr>
        <b/>
        <sz val="10"/>
        <rFont val="宋体"/>
        <charset val="134"/>
      </rPr>
      <t>三、计日工说明</t>
    </r>
  </si>
  <si>
    <r>
      <rPr>
        <sz val="10"/>
        <color rgb="FF000000"/>
        <rFont val="Times New Roman"/>
        <charset val="0"/>
      </rPr>
      <t xml:space="preserve">      </t>
    </r>
    <r>
      <rPr>
        <sz val="10"/>
        <color rgb="FF000000"/>
        <rFont val="宋体"/>
        <charset val="0"/>
      </rPr>
      <t>本项目不适用。</t>
    </r>
  </si>
  <si>
    <r>
      <rPr>
        <b/>
        <sz val="10"/>
        <rFont val="Times New Roman"/>
        <charset val="0"/>
      </rPr>
      <t xml:space="preserve">     </t>
    </r>
    <r>
      <rPr>
        <b/>
        <sz val="10"/>
        <rFont val="宋体"/>
        <charset val="134"/>
      </rPr>
      <t>四、其他说明</t>
    </r>
  </si>
  <si>
    <r>
      <rPr>
        <sz val="10"/>
        <color indexed="8"/>
        <rFont val="Times New Roman"/>
        <charset val="0"/>
      </rPr>
      <t xml:space="preserve">    </t>
    </r>
    <r>
      <rPr>
        <sz val="10"/>
        <color indexed="8"/>
        <rFont val="宋体"/>
        <charset val="134"/>
      </rPr>
      <t>（</t>
    </r>
    <r>
      <rPr>
        <sz val="10"/>
        <color indexed="8"/>
        <rFont val="Times New Roman"/>
        <charset val="0"/>
      </rPr>
      <t>1</t>
    </r>
    <r>
      <rPr>
        <sz val="10"/>
        <color indexed="8"/>
        <rFont val="宋体"/>
        <charset val="134"/>
      </rPr>
      <t>）</t>
    </r>
    <r>
      <rPr>
        <sz val="10"/>
        <rFont val="宋体"/>
        <charset val="134"/>
      </rPr>
      <t>工程量清单中各项金额均以人民币（元）结算；</t>
    </r>
  </si>
  <si>
    <r>
      <rPr>
        <sz val="10"/>
        <color rgb="FF000000"/>
        <rFont val="Times New Roman"/>
        <charset val="0"/>
      </rPr>
      <t xml:space="preserve">    </t>
    </r>
    <r>
      <rPr>
        <sz val="10"/>
        <color rgb="FF000000"/>
        <rFont val="宋体"/>
        <charset val="0"/>
      </rPr>
      <t>（</t>
    </r>
    <r>
      <rPr>
        <sz val="10"/>
        <color rgb="FF000000"/>
        <rFont val="Times New Roman"/>
        <charset val="0"/>
      </rPr>
      <t>2</t>
    </r>
    <r>
      <rPr>
        <sz val="10"/>
        <color rgb="FF000000"/>
        <rFont val="宋体"/>
        <charset val="0"/>
      </rPr>
      <t>）部分清单在施工过程中需要脚手架、模板、支架、排水等措施工程及深化设计等，报价时自行考虑，并包含于报价中，结算不予调整。</t>
    </r>
  </si>
  <si>
    <t xml:space="preserve">  （3）清单中混凝土均为商品混凝土，砂浆均为预拌砂浆。</t>
  </si>
  <si>
    <t xml:space="preserve">  （4）部分清单需要大型机械进出场，报价时进出场费包含于报价中。</t>
  </si>
  <si>
    <t xml:space="preserve">  （5）简易房及电力拆迁不在本次招标范围中。</t>
  </si>
  <si>
    <r>
      <rPr>
        <sz val="10"/>
        <color rgb="FF000000"/>
        <rFont val="Times New Roman"/>
        <charset val="0"/>
      </rPr>
      <t xml:space="preserve">    </t>
    </r>
    <r>
      <rPr>
        <sz val="10"/>
        <color rgb="FF000000"/>
        <rFont val="宋体"/>
        <charset val="0"/>
      </rPr>
      <t>（</t>
    </r>
    <r>
      <rPr>
        <sz val="10"/>
        <color rgb="FF000000"/>
        <rFont val="Times New Roman"/>
        <charset val="0"/>
      </rPr>
      <t>6</t>
    </r>
    <r>
      <rPr>
        <sz val="10"/>
        <color rgb="FF000000"/>
        <rFont val="宋体"/>
        <charset val="0"/>
      </rPr>
      <t>）</t>
    </r>
    <r>
      <rPr>
        <sz val="10"/>
        <rFont val="宋体"/>
        <charset val="0"/>
      </rPr>
      <t>其余详见招标文件项目专用本及《江苏省高速公路工程工程量清单计价规范》（</t>
    </r>
    <r>
      <rPr>
        <sz val="10"/>
        <rFont val="Times New Roman"/>
        <charset val="0"/>
      </rPr>
      <t>DB32/T 1553-2017</t>
    </r>
    <r>
      <rPr>
        <sz val="10"/>
        <rFont val="宋体"/>
        <charset val="0"/>
      </rPr>
      <t>）。</t>
    </r>
  </si>
  <si>
    <r>
      <rPr>
        <sz val="12"/>
        <rFont val="宋体"/>
        <charset val="134"/>
      </rPr>
      <t>表</t>
    </r>
    <r>
      <rPr>
        <sz val="12"/>
        <rFont val="Times New Roman"/>
        <charset val="0"/>
      </rPr>
      <t xml:space="preserve">03-1  </t>
    </r>
    <r>
      <rPr>
        <sz val="12"/>
        <rFont val="宋体"/>
        <charset val="134"/>
      </rPr>
      <t>投标报价汇总表</t>
    </r>
  </si>
  <si>
    <t>项目名称：赣榆区2025年度农村公路提档升级项目海头镇沿河北路改建工程(政府采购工程)(专门面向中小企业)</t>
  </si>
  <si>
    <r>
      <rPr>
        <sz val="11"/>
        <rFont val="宋体"/>
        <charset val="134"/>
      </rPr>
      <t>序号</t>
    </r>
  </si>
  <si>
    <r>
      <rPr>
        <sz val="11"/>
        <rFont val="宋体"/>
        <charset val="134"/>
      </rPr>
      <t>章次</t>
    </r>
  </si>
  <si>
    <r>
      <rPr>
        <sz val="11"/>
        <rFont val="宋体"/>
        <charset val="134"/>
      </rPr>
      <t>科目名称</t>
    </r>
  </si>
  <si>
    <r>
      <rPr>
        <sz val="11"/>
        <rFont val="宋体"/>
        <charset val="134"/>
      </rPr>
      <t>金额（元）</t>
    </r>
  </si>
  <si>
    <t>1</t>
  </si>
  <si>
    <r>
      <rPr>
        <sz val="11"/>
        <rFont val="宋体"/>
        <charset val="134"/>
      </rPr>
      <t>第</t>
    </r>
    <r>
      <rPr>
        <sz val="11"/>
        <rFont val="Times New Roman"/>
        <charset val="0"/>
      </rPr>
      <t>100</t>
    </r>
    <r>
      <rPr>
        <sz val="11"/>
        <rFont val="宋体"/>
        <charset val="134"/>
      </rPr>
      <t>章</t>
    </r>
  </si>
  <si>
    <r>
      <rPr>
        <sz val="11"/>
        <rFont val="宋体"/>
        <charset val="134"/>
      </rPr>
      <t>总则</t>
    </r>
  </si>
  <si>
    <t>2</t>
  </si>
  <si>
    <r>
      <rPr>
        <sz val="11"/>
        <rFont val="宋体"/>
        <charset val="134"/>
      </rPr>
      <t>第</t>
    </r>
    <r>
      <rPr>
        <sz val="11"/>
        <rFont val="Times New Roman"/>
        <charset val="0"/>
      </rPr>
      <t>200</t>
    </r>
    <r>
      <rPr>
        <sz val="11"/>
        <rFont val="宋体"/>
        <charset val="134"/>
      </rPr>
      <t>章</t>
    </r>
  </si>
  <si>
    <r>
      <rPr>
        <sz val="11"/>
        <rFont val="宋体"/>
        <charset val="134"/>
      </rPr>
      <t>路基工程</t>
    </r>
  </si>
  <si>
    <t>3</t>
  </si>
  <si>
    <r>
      <rPr>
        <sz val="11"/>
        <rFont val="宋体"/>
        <charset val="134"/>
      </rPr>
      <t>第</t>
    </r>
    <r>
      <rPr>
        <sz val="11"/>
        <rFont val="Times New Roman"/>
        <charset val="0"/>
      </rPr>
      <t>300</t>
    </r>
    <r>
      <rPr>
        <sz val="11"/>
        <rFont val="宋体"/>
        <charset val="134"/>
      </rPr>
      <t>章</t>
    </r>
  </si>
  <si>
    <r>
      <rPr>
        <sz val="11"/>
        <rFont val="宋体"/>
        <charset val="134"/>
      </rPr>
      <t>路面工程</t>
    </r>
  </si>
  <si>
    <t>4</t>
  </si>
  <si>
    <r>
      <rPr>
        <sz val="11"/>
        <rFont val="宋体"/>
        <charset val="134"/>
      </rPr>
      <t>第</t>
    </r>
    <r>
      <rPr>
        <sz val="11"/>
        <rFont val="Times New Roman"/>
        <charset val="0"/>
      </rPr>
      <t>400</t>
    </r>
    <r>
      <rPr>
        <sz val="11"/>
        <rFont val="宋体"/>
        <charset val="134"/>
      </rPr>
      <t>章</t>
    </r>
  </si>
  <si>
    <r>
      <rPr>
        <sz val="11"/>
        <rFont val="宋体"/>
        <charset val="134"/>
      </rPr>
      <t>桥梁、涵洞工程</t>
    </r>
  </si>
  <si>
    <t>-</t>
  </si>
  <si>
    <t>5</t>
  </si>
  <si>
    <r>
      <rPr>
        <sz val="11"/>
        <rFont val="宋体"/>
        <charset val="134"/>
      </rPr>
      <t>第</t>
    </r>
    <r>
      <rPr>
        <sz val="11"/>
        <rFont val="Times New Roman"/>
        <charset val="0"/>
      </rPr>
      <t>500</t>
    </r>
    <r>
      <rPr>
        <sz val="11"/>
        <rFont val="宋体"/>
        <charset val="134"/>
      </rPr>
      <t>章</t>
    </r>
  </si>
  <si>
    <t>隧道工程</t>
  </si>
  <si>
    <t>6</t>
  </si>
  <si>
    <r>
      <rPr>
        <sz val="11"/>
        <rFont val="宋体"/>
        <charset val="134"/>
      </rPr>
      <t>第</t>
    </r>
    <r>
      <rPr>
        <sz val="11"/>
        <rFont val="Times New Roman"/>
        <charset val="0"/>
      </rPr>
      <t>600</t>
    </r>
    <r>
      <rPr>
        <sz val="11"/>
        <rFont val="宋体"/>
        <charset val="134"/>
      </rPr>
      <t>章</t>
    </r>
  </si>
  <si>
    <t>安全设施及预埋管线工程</t>
  </si>
  <si>
    <t>7</t>
  </si>
  <si>
    <r>
      <rPr>
        <sz val="11"/>
        <rFont val="宋体"/>
        <charset val="134"/>
      </rPr>
      <t>第</t>
    </r>
    <r>
      <rPr>
        <sz val="11"/>
        <rFont val="Times New Roman"/>
        <charset val="0"/>
      </rPr>
      <t>700</t>
    </r>
    <r>
      <rPr>
        <sz val="11"/>
        <rFont val="宋体"/>
        <charset val="134"/>
      </rPr>
      <t>章</t>
    </r>
  </si>
  <si>
    <t>绿化及环境保护设施工程</t>
  </si>
  <si>
    <t>8</t>
  </si>
  <si>
    <r>
      <rPr>
        <sz val="11"/>
        <rFont val="宋体"/>
        <charset val="134"/>
      </rPr>
      <t>第</t>
    </r>
    <r>
      <rPr>
        <sz val="11"/>
        <rFont val="Times New Roman"/>
        <charset val="0"/>
      </rPr>
      <t>100</t>
    </r>
    <r>
      <rPr>
        <sz val="11"/>
        <rFont val="宋体"/>
        <charset val="134"/>
      </rPr>
      <t>章至第</t>
    </r>
    <r>
      <rPr>
        <sz val="11"/>
        <rFont val="Times New Roman"/>
        <charset val="0"/>
      </rPr>
      <t>700</t>
    </r>
    <r>
      <rPr>
        <sz val="11"/>
        <rFont val="宋体"/>
        <charset val="134"/>
      </rPr>
      <t>章清单小计（</t>
    </r>
    <r>
      <rPr>
        <sz val="11"/>
        <rFont val="Times New Roman"/>
        <charset val="0"/>
      </rPr>
      <t>=1+2+3+4+5+6+7</t>
    </r>
    <r>
      <rPr>
        <sz val="11"/>
        <rFont val="宋体"/>
        <charset val="134"/>
      </rPr>
      <t>）</t>
    </r>
  </si>
  <si>
    <t>9</t>
  </si>
  <si>
    <t>暂列金额</t>
  </si>
  <si>
    <t>10</t>
  </si>
  <si>
    <t>专业工程暂估价金额合计</t>
  </si>
  <si>
    <t>－</t>
  </si>
  <si>
    <t>11</t>
  </si>
  <si>
    <r>
      <rPr>
        <sz val="11"/>
        <rFont val="宋体"/>
        <charset val="134"/>
      </rPr>
      <t>计日工合计</t>
    </r>
  </si>
  <si>
    <r>
      <rPr>
        <sz val="11"/>
        <rFont val="宋体"/>
        <charset val="134"/>
      </rPr>
      <t>－</t>
    </r>
  </si>
  <si>
    <t>12</t>
  </si>
  <si>
    <r>
      <rPr>
        <sz val="11"/>
        <rFont val="宋体"/>
        <charset val="134"/>
      </rPr>
      <t>控制价总价（=</t>
    </r>
    <r>
      <rPr>
        <sz val="11"/>
        <rFont val="Times New Roman"/>
        <charset val="134"/>
      </rPr>
      <t>8+9+10+11</t>
    </r>
    <r>
      <rPr>
        <sz val="11"/>
        <rFont val="宋体"/>
        <charset val="134"/>
      </rPr>
      <t>）</t>
    </r>
  </si>
  <si>
    <r>
      <rPr>
        <sz val="11"/>
        <rFont val="Times New Roman"/>
        <charset val="0"/>
      </rPr>
      <t xml:space="preserve"> </t>
    </r>
    <r>
      <rPr>
        <sz val="11"/>
        <rFont val="宋体"/>
        <charset val="134"/>
      </rPr>
      <t>投</t>
    </r>
    <r>
      <rPr>
        <sz val="11"/>
        <rFont val="Times New Roman"/>
        <charset val="0"/>
      </rPr>
      <t xml:space="preserve">  </t>
    </r>
    <r>
      <rPr>
        <sz val="11"/>
        <rFont val="宋体"/>
        <charset val="134"/>
      </rPr>
      <t>标</t>
    </r>
    <r>
      <rPr>
        <sz val="11"/>
        <rFont val="Times New Roman"/>
        <charset val="0"/>
      </rPr>
      <t xml:space="preserve">  </t>
    </r>
    <r>
      <rPr>
        <sz val="11"/>
        <rFont val="宋体"/>
        <charset val="134"/>
      </rPr>
      <t>人：　</t>
    </r>
  </si>
  <si>
    <t>（盖章）</t>
  </si>
  <si>
    <r>
      <rPr>
        <sz val="11"/>
        <rFont val="宋体"/>
        <charset val="134"/>
      </rPr>
      <t>法定代表人或</t>
    </r>
    <r>
      <rPr>
        <sz val="11"/>
        <rFont val="Times New Roman"/>
        <charset val="0"/>
      </rPr>
      <t xml:space="preserve">  </t>
    </r>
  </si>
  <si>
    <r>
      <rPr>
        <sz val="11"/>
        <rFont val="宋体"/>
        <charset val="134"/>
      </rPr>
      <t>其授权代理人：</t>
    </r>
  </si>
  <si>
    <r>
      <rPr>
        <sz val="11"/>
        <rFont val="宋体"/>
        <charset val="134"/>
      </rPr>
      <t>（亲笔签名）</t>
    </r>
  </si>
  <si>
    <r>
      <rPr>
        <sz val="11"/>
        <rFont val="Times New Roman"/>
        <charset val="0"/>
      </rPr>
      <t xml:space="preserve"> </t>
    </r>
    <r>
      <rPr>
        <sz val="11"/>
        <rFont val="宋体"/>
        <charset val="134"/>
      </rPr>
      <t>日　</t>
    </r>
    <r>
      <rPr>
        <sz val="11"/>
        <rFont val="Times New Roman"/>
        <charset val="0"/>
      </rPr>
      <t xml:space="preserve">    </t>
    </r>
    <r>
      <rPr>
        <sz val="11"/>
        <rFont val="宋体"/>
        <charset val="134"/>
      </rPr>
      <t>　期：</t>
    </r>
  </si>
  <si>
    <t>工程量清单表</t>
  </si>
  <si>
    <t>合同段：赣榆区2025年度农村公路提档升级项目海头镇沿河北路改建工程(政府采购工程)(专门面向中小企业)</t>
  </si>
  <si>
    <t>标表2</t>
  </si>
  <si>
    <t>第100章 总则</t>
  </si>
  <si>
    <t>子目号</t>
  </si>
  <si>
    <t>子目名称</t>
  </si>
  <si>
    <t>单位</t>
  </si>
  <si>
    <t>数量</t>
  </si>
  <si>
    <t>单价</t>
  </si>
  <si>
    <t>合价</t>
  </si>
  <si>
    <t>101</t>
  </si>
  <si>
    <t>通则</t>
  </si>
  <si>
    <t>101-1</t>
  </si>
  <si>
    <t>保险费</t>
  </si>
  <si>
    <t>-a</t>
  </si>
  <si>
    <t>按合同条款规定，提供建筑工程一切险</t>
  </si>
  <si>
    <t>总额</t>
  </si>
  <si>
    <t>-b</t>
  </si>
  <si>
    <t>按合同条款规定，提供第三者责任险</t>
  </si>
  <si>
    <t>102</t>
  </si>
  <si>
    <t>工程管理</t>
  </si>
  <si>
    <t>102-1</t>
  </si>
  <si>
    <t>竣工文件</t>
  </si>
  <si>
    <t>102-2</t>
  </si>
  <si>
    <t>施工环保费</t>
  </si>
  <si>
    <t>102-3</t>
  </si>
  <si>
    <t>安全生产费</t>
  </si>
  <si>
    <t>104</t>
  </si>
  <si>
    <t>承包人驻地建设</t>
  </si>
  <si>
    <t>104-1</t>
  </si>
  <si>
    <t>第100章合计</t>
  </si>
  <si>
    <t>元</t>
  </si>
  <si>
    <t>清单 第  1  页  共  1  页</t>
  </si>
  <si>
    <t>第200章 路基</t>
  </si>
  <si>
    <t>202</t>
  </si>
  <si>
    <t>场地清理</t>
  </si>
  <si>
    <t>202-1</t>
  </si>
  <si>
    <t>清理与掘除</t>
  </si>
  <si>
    <t>清理表土
1.平均清除15cm厚表层土
2.未见说明处详见设计图纸，并满足相关规范、设计图纸要求
3、包含所有工作内容及为完成合格质量工程需进行的特殊情况下的方案处理</t>
  </si>
  <si>
    <t>m3</t>
  </si>
  <si>
    <t>老路削坡
1.老路削坡30cm
2.未见说明处详见设计图纸，并满足相关规范、设计图纸要求
3、包含所有工作内容及为完成合格质量工程需进行的特殊情况下的方案处理</t>
  </si>
  <si>
    <t>203</t>
  </si>
  <si>
    <t>挖方路基</t>
  </si>
  <si>
    <t>203-1</t>
  </si>
  <si>
    <t>路基挖方</t>
  </si>
  <si>
    <t>挖老路路面
1、投标人应将施工中产生的多余土方及建筑垃圾清运出场
2、预留回填用量、放置地点等投标人自行考虑（弃置地点由招标人指定，若无指定则自行考虑）
3、未见说明处详见设计图纸，并满足相关规范、设计图纸要求
4、包含所有工作内容及为完成合格质量工程需进行的特殊情况下的方案处理</t>
  </si>
  <si>
    <t>清表后下挖
1、投标人应将施工中产生的多余土方及建筑垃圾清运出场
2、预留回填用量、放置地点等投标人自行考虑（弃置地点由招标人指定，若无指定则自行考虑）
3、未见说明处详见设计图纸，并满足相关规范、设计图纸要求
4、包含所有工作内容及为完成合格质量工程需进行的特殊情况下的方案处理</t>
  </si>
  <si>
    <t>-c</t>
  </si>
  <si>
    <t>挖老路路基
1、投标人应将施工中产生的多余石方及建筑垃圾清运出场
2、预留回填用量、放置地点等投标人自行考虑（弃置地点由招标人指定，若无指定则自行考虑）
3、未见说明处详见设计图纸，并满足相关规范、设计图纸要求
4、包含所有工作内容及为完成合格质量工程需进行的特殊情况下的方案处理</t>
  </si>
  <si>
    <t>204</t>
  </si>
  <si>
    <t>填方路基</t>
  </si>
  <si>
    <t>204-1</t>
  </si>
  <si>
    <t>路基填筑（包括填前压实）</t>
  </si>
  <si>
    <t>坡脚回填（挖方料回填）
1、利用现场开挖的符合设计要求的材料回填
2、未见说明处详见设计图纸，并满足相关规范、设计图纸要求
3、包含所有工作内容及为完成合格质量工程需进行的特殊情况下的方案处理</t>
  </si>
  <si>
    <t>清单 第  1  页  共  2  页</t>
  </si>
  <si>
    <t>山场碎石土
1、碎石土含量不小于70%，石料饱和抗压强度不小于30Mpa。                  
2、未见说明处详见设计图纸，并满足相关规范、设计图纸要求
3、包含所有工作内容及为完成合格质量工程需进行的特殊情况下的方案处理</t>
  </si>
  <si>
    <t>塑钢格栅                           1、未见说明处详见设计图纸，并满足相关规范、设计图纸要求</t>
  </si>
  <si>
    <t>m2</t>
  </si>
  <si>
    <t>第200章合计</t>
  </si>
  <si>
    <t>清单 第  2  页  共  2  页</t>
  </si>
  <si>
    <t>第300章 路面</t>
  </si>
  <si>
    <t>309</t>
  </si>
  <si>
    <t>热拌沥青混合料面层</t>
  </si>
  <si>
    <t>309-2</t>
  </si>
  <si>
    <t>5cm中粒式沥青混凝土
1、AC-16中粒式沥青混凝土
2、未见说明处详见设计图纸，并满足相关规范、设计图纸要求
3、包含所有工作内容及为完成合格质量工程需进行的特殊情况下的方案处理</t>
  </si>
  <si>
    <t>310</t>
  </si>
  <si>
    <t>粘层</t>
  </si>
  <si>
    <t>310-a</t>
  </si>
  <si>
    <t>粘层
1、改性乳化沥青粘层
2、喷油量喷油量:用量参考《公路沥青路面施工技术规范》（JTGF40-2004）相关规定执行。
3、未见说明处详见设计图纸，并满足相关规范、设计图纸要求
4、包含所有工作内容及为完成合格质量工程需进行的特殊情况下的方案处理</t>
  </si>
  <si>
    <t>311</t>
  </si>
  <si>
    <t>水泥混凝土</t>
  </si>
  <si>
    <t>311-a</t>
  </si>
  <si>
    <t>水泥混凝土
1、24cm水泥混凝土(弯拉强度不小于4.0Mpa)
2、未见说明处详见设计图纸，并满足相关规范、设计图纸要求
3、包含所有工作内容及为完成合格质量工程需进行的特殊情况下的方案处理</t>
  </si>
  <si>
    <t>312</t>
  </si>
  <si>
    <t>拉杆、传力杆、抗裂贴</t>
  </si>
  <si>
    <t>拉杆φ14</t>
  </si>
  <si>
    <t>kg</t>
  </si>
  <si>
    <t>传力杆φ30</t>
  </si>
  <si>
    <t>传力杆支架</t>
  </si>
  <si>
    <t>-d</t>
  </si>
  <si>
    <t>传力杆φ25</t>
  </si>
  <si>
    <t>-e</t>
  </si>
  <si>
    <t>抗裂贴</t>
  </si>
  <si>
    <t>314</t>
  </si>
  <si>
    <t>换板</t>
  </si>
  <si>
    <t>313</t>
  </si>
  <si>
    <t>水泥混凝土（板角病害修补）
1、24cm水泥混凝土
2、未见说明处详见设计图纸，并满足相关规范、设计图纸要求
3、包含所有工作内容及为完成合格质量工程需进行的特殊情况下的方案处理</t>
  </si>
  <si>
    <t>灌缝</t>
  </si>
  <si>
    <t>m</t>
  </si>
  <si>
    <t>路肩培土、中央分隔带回填土、土路肩加固</t>
  </si>
  <si>
    <t>313-1</t>
  </si>
  <si>
    <t>路肩培土</t>
  </si>
  <si>
    <t>313-2</t>
  </si>
  <si>
    <t>耕植土</t>
  </si>
  <si>
    <t>第300章 合计 人民币999394.25元</t>
  </si>
  <si>
    <t>313-3</t>
  </si>
  <si>
    <t>现浇混凝土加固土路肩</t>
  </si>
  <si>
    <t>703</t>
  </si>
  <si>
    <t>撒播草种和铺植草皮</t>
  </si>
  <si>
    <t>703-1</t>
  </si>
  <si>
    <t>植草防护（撒草籽）
1、撒草籽
2、未见说明处详见设计图纸，并满足相关规范、设计图纸要求
3、包含所有工作内容及为完成合格质量工程需进行的特殊情况下的方案处理</t>
  </si>
  <si>
    <t>315</t>
  </si>
  <si>
    <t>路缘石</t>
  </si>
  <si>
    <t>315-1</t>
  </si>
  <si>
    <t>混凝土预制块路缘石              1、基础、垫层：材料品种、厚度:2cmM10水泥砂浆，c20细粒石砼     2、15*30*100mm预制混凝土路缘石，强度C30，缝间采用砂浆密闭      3、未见说明处详见设计图纸，并满足相关规范、设计图纸要求
4、包含所有工作内容及为完成合格质量工程需进行的特殊情况下的方案处理</t>
  </si>
  <si>
    <t>第300章合计</t>
  </si>
  <si>
    <t>第600章 安全设施及预埋管线</t>
  </si>
  <si>
    <t>604</t>
  </si>
  <si>
    <t>道路交通标志</t>
  </si>
  <si>
    <t>604-1-a</t>
  </si>
  <si>
    <t>单柱式交通标志
1、立柱为φ60*4*3650mm电焊钢管
2、400*400*1000mm钢筋混凝土基础，强度C25
3、油漆详见图纸说明
4、标志板为○600*2mm，铝合金板
5、板面反光膜等级:III类反光膜
6、含基础开挖、回填、含钢筋、基础预埋件、含模板制作、安装、拆除等一切费用
7、未见说明处详见设计图纸，并满足相关规范，设计图纸要求
8、包含所有工作内容及为完成合格质量工程需进行的特殊情况下的方案处理</t>
  </si>
  <si>
    <t>个</t>
  </si>
  <si>
    <t>604-1-b</t>
  </si>
  <si>
    <t>单柱式交通标志
1、立柱为φ60*4*3656mm电焊钢管
2、400*400*1000钢筋混凝土基础，强度C25
3、油漆详见图纸说明
4、标志板为△700*2mm，铝合金板
5、板面反光膜等级:III类反光膜
6、含基础开挖、回填、含钢筋、基础预埋件、含模板制作、安装、拆除等一切费用
7、未见说明处详见设计图纸，并满足相关规范、设计图纸要求
8、包含所有工作内容及为完成合格质量工程需进行的特殊情况下的方案处理</t>
  </si>
  <si>
    <t>604-1-c</t>
  </si>
  <si>
    <t>单柱式交通标志
1、立柱为φ60*4*3750mm电焊钢管                       2、900*900*1200钢筋混凝土基础，强度C25
3、油漆详见图纸说明
4、标志板为□600*600*2mm，铝合标志
5、板面反光膜等级:III类反光膜
6、含基础开挖、回填、含钢筋、基础预埋件、含模板制作、安装、拆除等一切费用
7、未见说明处详见设计图纸，并满足相关规范、设计图纸要求
8、包含所有工作内容及为完成合格质量工程需进行的特殊情况下的方案处理</t>
  </si>
  <si>
    <t>604-1-d</t>
  </si>
  <si>
    <t>道口标柱
1、道口标柱
2、立柱为φ11.4*0.4*1100mm钢管                         
3、表面贴III类反光膜
4、400*400*400混凝土基础，强度C25
5、包含所有工作内容及为完成合格质量工程需进行的特殊情况下的方案处理</t>
  </si>
  <si>
    <t>605</t>
  </si>
  <si>
    <t>道路交通标线</t>
  </si>
  <si>
    <t>605-1</t>
  </si>
  <si>
    <t>热熔型涂料路面标线</t>
  </si>
  <si>
    <t>605-1-a</t>
  </si>
  <si>
    <t>标线
1、标线
2、未见说明处详见设计图纸，并满足相关规范、设计图纸要求
3、包含所有工作内容及为完成合格质量工程需进行的特殊情况下的方案处理</t>
  </si>
  <si>
    <t>609</t>
  </si>
  <si>
    <t>照明设施</t>
  </si>
  <si>
    <t>609-1-a</t>
  </si>
  <si>
    <t>8米单臂太阳能路灯
1、C25钢筋混凝土基础
2、灯具：LED 60W
3、24V、250W单晶硅太阳能电池板，照度值为13.21X、蓄电池及控制室
4、投标人自行勘察现场，根据现场实际情况结合自身施工经验综合报价，结算时不作调整。
5、未尽事宜，详见设计图纸及相应规范</t>
  </si>
  <si>
    <t>套</t>
  </si>
  <si>
    <t>609-1-b</t>
  </si>
  <si>
    <t>BRV-1*2.5mm2</t>
  </si>
  <si>
    <t>609-1-c</t>
  </si>
  <si>
    <t>PE保护管，φ63*3</t>
  </si>
  <si>
    <t>第600章合计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</si>
</sst>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Red]\(#,##0.00\)"/>
  </numFmts>
  <fonts count="61">
    <font>
      <sz val="9"/>
      <color theme="1"/>
      <name val="??"/>
      <charset val="134"/>
      <scheme val="minor"/>
    </font>
    <font>
      <b/>
      <sz val="18"/>
      <name val="宋体"/>
      <charset val="134"/>
    </font>
    <font>
      <sz val="9"/>
      <name val="宋体"/>
      <charset val="134"/>
    </font>
    <font>
      <sz val="12"/>
      <name val="Times New Roman"/>
      <charset val="0"/>
    </font>
    <font>
      <b/>
      <sz val="20"/>
      <name val="Times New Roman"/>
      <charset val="0"/>
    </font>
    <font>
      <b/>
      <sz val="11"/>
      <name val="宋体"/>
      <charset val="0"/>
    </font>
    <font>
      <b/>
      <sz val="11"/>
      <name val="Times New Roman"/>
      <charset val="0"/>
    </font>
    <font>
      <sz val="11"/>
      <name val="Times New Roman"/>
      <charset val="0"/>
    </font>
    <font>
      <sz val="11"/>
      <name val="宋体"/>
      <charset val="0"/>
    </font>
    <font>
      <sz val="11"/>
      <name val="宋体"/>
      <charset val="134"/>
    </font>
    <font>
      <sz val="22"/>
      <name val="Times New Roman"/>
      <charset val="0"/>
    </font>
    <font>
      <sz val="20"/>
      <name val="Times New Roman"/>
      <charset val="0"/>
    </font>
    <font>
      <sz val="11"/>
      <color indexed="8"/>
      <name val="Times New Roman"/>
      <charset val="0"/>
    </font>
    <font>
      <b/>
      <sz val="18"/>
      <color indexed="8"/>
      <name val="Times New Roman"/>
      <charset val="0"/>
    </font>
    <font>
      <sz val="10"/>
      <name val="宋体"/>
      <charset val="0"/>
    </font>
    <font>
      <sz val="10"/>
      <color rgb="FF000000"/>
      <name val="Times New Roman"/>
      <charset val="0"/>
    </font>
    <font>
      <b/>
      <sz val="10"/>
      <color indexed="8"/>
      <name val="Times New Roman"/>
      <charset val="0"/>
    </font>
    <font>
      <sz val="10"/>
      <color indexed="8"/>
      <name val="Times New Roman"/>
      <charset val="0"/>
    </font>
    <font>
      <sz val="10"/>
      <name val="Times New Roman"/>
      <charset val="0"/>
    </font>
    <font>
      <b/>
      <sz val="10"/>
      <name val="Times New Roman"/>
      <charset val="0"/>
    </font>
    <font>
      <sz val="10"/>
      <color rgb="FF000000"/>
      <name val="宋体"/>
      <charset val="134"/>
    </font>
    <font>
      <sz val="10"/>
      <color rgb="FF000000"/>
      <name val="宋体"/>
      <charset val="0"/>
    </font>
    <font>
      <b/>
      <sz val="22"/>
      <name val="宋体"/>
      <charset val="134"/>
    </font>
    <font>
      <b/>
      <sz val="16"/>
      <name val="宋体"/>
      <charset val="134"/>
    </font>
    <font>
      <sz val="14"/>
      <name val="宋体"/>
      <charset val="134"/>
    </font>
    <font>
      <sz val="14"/>
      <name val="Times New Roman"/>
      <charset val="0"/>
    </font>
    <font>
      <b/>
      <sz val="28"/>
      <name val="Times New Roman"/>
      <charset val="0"/>
    </font>
    <font>
      <b/>
      <sz val="28"/>
      <name val="宋体"/>
      <charset val="134"/>
    </font>
    <font>
      <b/>
      <sz val="56"/>
      <name val="Times New Roman"/>
      <charset val="0"/>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sz val="10"/>
      <name val="宋体"/>
      <charset val="134"/>
    </font>
    <font>
      <sz val="11"/>
      <color indexed="8"/>
      <name val="黑体"/>
      <charset val="134"/>
    </font>
    <font>
      <b/>
      <sz val="10"/>
      <color indexed="8"/>
      <name val="宋体"/>
      <charset val="134"/>
    </font>
    <font>
      <sz val="10"/>
      <color indexed="8"/>
      <name val="宋体"/>
      <charset val="134"/>
    </font>
    <font>
      <u/>
      <sz val="10"/>
      <name val="Times New Roman"/>
      <charset val="0"/>
    </font>
    <font>
      <u/>
      <sz val="10"/>
      <name val="宋体"/>
      <charset val="0"/>
    </font>
    <font>
      <b/>
      <sz val="10"/>
      <name val="宋体"/>
      <charset val="134"/>
    </font>
    <font>
      <b/>
      <sz val="28"/>
      <name val="Times New Roman"/>
      <charset val="134"/>
    </font>
    <font>
      <sz val="12"/>
      <name val="宋体"/>
      <charset val="134"/>
    </font>
    <font>
      <sz val="11"/>
      <name val="黑体"/>
      <charset val="134"/>
    </font>
    <font>
      <sz val="11"/>
      <name val="Times New Roman"/>
      <charset val="134"/>
    </font>
    <font>
      <b/>
      <sz val="18"/>
      <color indexed="8"/>
      <name val="宋体"/>
      <charset val="134"/>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auto="1"/>
      </left>
      <right style="thin">
        <color auto="1"/>
      </right>
      <top style="medium">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22"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3" applyNumberFormat="0" applyFill="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7" fillId="0" borderId="0" applyNumberFormat="0" applyFill="0" applyBorder="0" applyAlignment="0" applyProtection="0">
      <alignment vertical="center"/>
    </xf>
    <xf numFmtId="0" fontId="38" fillId="4" borderId="25" applyNumberFormat="0" applyAlignment="0" applyProtection="0">
      <alignment vertical="center"/>
    </xf>
    <xf numFmtId="0" fontId="39" fillId="5" borderId="26" applyNumberFormat="0" applyAlignment="0" applyProtection="0">
      <alignment vertical="center"/>
    </xf>
    <xf numFmtId="0" fontId="40" fillId="5" borderId="25" applyNumberFormat="0" applyAlignment="0" applyProtection="0">
      <alignment vertical="center"/>
    </xf>
    <xf numFmtId="0" fontId="41" fillId="6" borderId="27" applyNumberFormat="0" applyAlignment="0" applyProtection="0">
      <alignment vertical="center"/>
    </xf>
    <xf numFmtId="0" fontId="42" fillId="0" borderId="28" applyNumberFormat="0" applyFill="0" applyAlignment="0" applyProtection="0">
      <alignment vertical="center"/>
    </xf>
    <xf numFmtId="0" fontId="43" fillId="0" borderId="29"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0" fillId="0" borderId="0"/>
    <xf numFmtId="0" fontId="49" fillId="0" borderId="0"/>
  </cellStyleXfs>
  <cellXfs count="97">
    <xf numFmtId="0" fontId="0" fillId="0" borderId="0" xfId="49"/>
    <xf numFmtId="0" fontId="1" fillId="2" borderId="0" xfId="49" applyFont="1" applyFill="1" applyAlignment="1" applyProtection="1">
      <alignment horizontal="center" vertical="center" wrapText="1"/>
    </xf>
    <xf numFmtId="0" fontId="2" fillId="2" borderId="0" xfId="49" applyFont="1" applyFill="1" applyAlignment="1" applyProtection="1">
      <alignment horizontal="left" vertical="center" wrapText="1"/>
    </xf>
    <xf numFmtId="0" fontId="2" fillId="2" borderId="0" xfId="49" applyFont="1" applyFill="1" applyAlignment="1" applyProtection="1">
      <alignment horizontal="center" vertical="center" wrapText="1"/>
    </xf>
    <xf numFmtId="0" fontId="2" fillId="2" borderId="0" xfId="49" applyFont="1" applyFill="1" applyAlignment="1" applyProtection="1">
      <alignment horizontal="right" vertical="center" wrapText="1"/>
    </xf>
    <xf numFmtId="0" fontId="2" fillId="2" borderId="1" xfId="49" applyFont="1" applyFill="1" applyBorder="1" applyAlignment="1" applyProtection="1">
      <alignment horizontal="center" vertical="center" wrapText="1"/>
    </xf>
    <xf numFmtId="0" fontId="2" fillId="2" borderId="2" xfId="49" applyFont="1" applyFill="1" applyBorder="1" applyAlignment="1" applyProtection="1">
      <alignment horizontal="center" vertical="center" wrapText="1"/>
    </xf>
    <xf numFmtId="0" fontId="2" fillId="2" borderId="3" xfId="49" applyFont="1" applyFill="1" applyBorder="1" applyAlignment="1" applyProtection="1">
      <alignment horizontal="center" vertical="center" wrapText="1"/>
    </xf>
    <xf numFmtId="0" fontId="2" fillId="2" borderId="4" xfId="49" applyFont="1" applyFill="1" applyBorder="1" applyAlignment="1" applyProtection="1">
      <alignment horizontal="center" vertical="center" wrapText="1"/>
    </xf>
    <xf numFmtId="0" fontId="2" fillId="2" borderId="5" xfId="49" applyFont="1" applyFill="1" applyBorder="1" applyAlignment="1" applyProtection="1">
      <alignment horizontal="center" vertical="center" wrapText="1"/>
    </xf>
    <xf numFmtId="0" fontId="2" fillId="2" borderId="6" xfId="49" applyFont="1" applyFill="1" applyBorder="1" applyAlignment="1" applyProtection="1">
      <alignment horizontal="center" vertical="center" wrapText="1"/>
    </xf>
    <xf numFmtId="0" fontId="2" fillId="2" borderId="5" xfId="49" applyFont="1" applyFill="1" applyBorder="1" applyAlignment="1" applyProtection="1">
      <alignment horizontal="left" vertical="center" wrapText="1"/>
    </xf>
    <xf numFmtId="0" fontId="2" fillId="2" borderId="5" xfId="49" applyFont="1" applyFill="1" applyBorder="1" applyAlignment="1" applyProtection="1">
      <alignment horizontal="right" vertical="center" wrapText="1"/>
    </xf>
    <xf numFmtId="0" fontId="2" fillId="2" borderId="6" xfId="49" applyFont="1" applyFill="1" applyBorder="1" applyAlignment="1" applyProtection="1">
      <alignment horizontal="right" vertical="center" wrapText="1"/>
    </xf>
    <xf numFmtId="0" fontId="0" fillId="0" borderId="7" xfId="49" applyBorder="1" applyAlignment="1" applyProtection="1">
      <alignment horizontal="center" vertical="center"/>
      <protection locked="0"/>
    </xf>
    <xf numFmtId="0" fontId="2" fillId="2" borderId="2" xfId="49" applyFont="1" applyFill="1" applyBorder="1" applyAlignment="1" applyProtection="1">
      <alignment horizontal="left" vertical="center" wrapText="1"/>
    </xf>
    <xf numFmtId="0" fontId="2" fillId="2" borderId="2" xfId="49" applyFont="1" applyFill="1" applyBorder="1" applyAlignment="1" applyProtection="1">
      <alignment horizontal="right" vertical="center" wrapText="1"/>
    </xf>
    <xf numFmtId="0" fontId="2" fillId="2" borderId="3" xfId="49" applyFont="1" applyFill="1" applyBorder="1" applyAlignment="1" applyProtection="1">
      <alignment horizontal="right"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center" vertical="center" wrapText="1"/>
    </xf>
    <xf numFmtId="0" fontId="2" fillId="2" borderId="5" xfId="49" applyFont="1" applyFill="1" applyBorder="1" applyAlignment="1">
      <alignment horizontal="right" vertical="center" wrapText="1"/>
    </xf>
    <xf numFmtId="0" fontId="2" fillId="2" borderId="6" xfId="49" applyFont="1" applyFill="1" applyBorder="1" applyAlignment="1">
      <alignment horizontal="right" vertical="center" wrapText="1"/>
    </xf>
    <xf numFmtId="0" fontId="2" fillId="2" borderId="8" xfId="49" applyFont="1" applyFill="1" applyBorder="1" applyAlignment="1">
      <alignment horizontal="right" vertical="center" wrapText="1"/>
    </xf>
    <xf numFmtId="0" fontId="2" fillId="2" borderId="9" xfId="49" applyFont="1" applyFill="1" applyBorder="1" applyAlignment="1">
      <alignment horizontal="right" vertical="center" wrapText="1"/>
    </xf>
    <xf numFmtId="0" fontId="2" fillId="2" borderId="10" xfId="49" applyFont="1" applyFill="1" applyBorder="1" applyAlignment="1">
      <alignment horizontal="right" vertical="center" wrapText="1"/>
    </xf>
    <xf numFmtId="0" fontId="2" fillId="2" borderId="11" xfId="49" applyFont="1" applyFill="1" applyBorder="1" applyAlignment="1">
      <alignment horizontal="center" vertical="center" wrapText="1"/>
    </xf>
    <xf numFmtId="0" fontId="2" fillId="2" borderId="12" xfId="49" applyFont="1" applyFill="1" applyBorder="1" applyAlignment="1">
      <alignment horizontal="left" vertical="center" wrapText="1"/>
    </xf>
    <xf numFmtId="0" fontId="2" fillId="2" borderId="0" xfId="49" applyFont="1" applyFill="1" applyAlignment="1">
      <alignment horizontal="left" vertical="center" wrapText="1"/>
    </xf>
    <xf numFmtId="0" fontId="2" fillId="2" borderId="0" xfId="49" applyFont="1" applyFill="1" applyAlignment="1">
      <alignment horizontal="center" vertical="center" wrapText="1"/>
    </xf>
    <xf numFmtId="0" fontId="2" fillId="2" borderId="0" xfId="49" applyFont="1" applyFill="1" applyAlignment="1">
      <alignment horizontal="right" vertical="center" wrapText="1"/>
    </xf>
    <xf numFmtId="0" fontId="2" fillId="2" borderId="13" xfId="49" applyFont="1" applyFill="1" applyBorder="1" applyAlignment="1" applyProtection="1">
      <alignment horizontal="center" vertical="center" wrapText="1"/>
    </xf>
    <xf numFmtId="0" fontId="2" fillId="2" borderId="11" xfId="49" applyFont="1" applyFill="1" applyBorder="1" applyAlignment="1" applyProtection="1">
      <alignment horizontal="center" vertical="center" wrapText="1"/>
    </xf>
    <xf numFmtId="0" fontId="2" fillId="2" borderId="12" xfId="49" applyFont="1" applyFill="1" applyBorder="1" applyAlignment="1" applyProtection="1">
      <alignment horizontal="center" vertical="center" wrapText="1"/>
    </xf>
    <xf numFmtId="0" fontId="0" fillId="0" borderId="14" xfId="49" applyBorder="1" applyAlignment="1" applyProtection="1">
      <alignment horizontal="center" vertical="center"/>
      <protection locked="0"/>
    </xf>
    <xf numFmtId="49" fontId="2" fillId="2" borderId="4" xfId="49" applyNumberFormat="1" applyFont="1" applyFill="1" applyBorder="1" applyAlignment="1" applyProtection="1">
      <alignment horizontal="center" vertical="center" wrapText="1"/>
    </xf>
    <xf numFmtId="0" fontId="2" fillId="2" borderId="8" xfId="49" applyFont="1" applyFill="1" applyBorder="1" applyAlignment="1" applyProtection="1">
      <alignment horizontal="right" vertical="center" wrapText="1"/>
    </xf>
    <xf numFmtId="0" fontId="2" fillId="2" borderId="9" xfId="49" applyFont="1" applyFill="1" applyBorder="1" applyAlignment="1" applyProtection="1">
      <alignment horizontal="right" vertical="center" wrapText="1"/>
    </xf>
    <xf numFmtId="0" fontId="2" fillId="2" borderId="10" xfId="49" applyFont="1" applyFill="1" applyBorder="1" applyAlignment="1" applyProtection="1">
      <alignment horizontal="right" vertical="center" wrapText="1"/>
    </xf>
    <xf numFmtId="0" fontId="2" fillId="2" borderId="12" xfId="49" applyFont="1" applyFill="1" applyBorder="1" applyAlignment="1" applyProtection="1">
      <alignment horizontal="left" vertical="center" wrapText="1"/>
    </xf>
    <xf numFmtId="0" fontId="2" fillId="2" borderId="0" xfId="49" applyFont="1" applyFill="1" applyAlignment="1" applyProtection="1">
      <alignment horizontal="left" vertical="center" wrapText="1"/>
    </xf>
    <xf numFmtId="0" fontId="2" fillId="2" borderId="0" xfId="49" applyFont="1" applyFill="1" applyAlignment="1" applyProtection="1">
      <alignment horizontal="center" vertical="center" wrapText="1"/>
    </xf>
    <xf numFmtId="0" fontId="2" fillId="2" borderId="0" xfId="49" applyFont="1" applyFill="1" applyAlignment="1" applyProtection="1">
      <alignment horizontal="right" vertical="center" wrapText="1"/>
    </xf>
    <xf numFmtId="176" fontId="0" fillId="0" borderId="7" xfId="49" applyNumberFormat="1" applyBorder="1" applyAlignment="1" applyProtection="1">
      <alignment horizontal="center" vertical="center"/>
    </xf>
    <xf numFmtId="176" fontId="2" fillId="2" borderId="6" xfId="49" applyNumberFormat="1" applyFont="1" applyFill="1" applyBorder="1" applyAlignment="1" applyProtection="1">
      <alignment horizontal="center" vertical="center" wrapText="1"/>
    </xf>
    <xf numFmtId="177" fontId="2" fillId="2" borderId="8" xfId="49" applyNumberFormat="1" applyFont="1" applyFill="1" applyBorder="1" applyAlignment="1" applyProtection="1">
      <alignment horizontal="right" vertical="center" wrapText="1"/>
    </xf>
    <xf numFmtId="177" fontId="2" fillId="2" borderId="9" xfId="49" applyNumberFormat="1" applyFont="1" applyFill="1" applyBorder="1" applyAlignment="1" applyProtection="1">
      <alignment horizontal="right" vertical="center" wrapText="1"/>
    </xf>
    <xf numFmtId="177" fontId="2" fillId="2" borderId="10" xfId="49" applyNumberFormat="1" applyFont="1" applyFill="1" applyBorder="1" applyAlignment="1" applyProtection="1">
      <alignment horizontal="right" vertical="center" wrapText="1"/>
    </xf>
    <xf numFmtId="177" fontId="2" fillId="2" borderId="11" xfId="49" applyNumberFormat="1" applyFont="1" applyFill="1" applyBorder="1" applyAlignment="1" applyProtection="1">
      <alignment horizontal="center" vertical="center" wrapText="1"/>
    </xf>
    <xf numFmtId="177" fontId="2" fillId="2" borderId="12" xfId="49" applyNumberFormat="1" applyFont="1" applyFill="1" applyBorder="1" applyAlignment="1" applyProtection="1">
      <alignment horizontal="left" vertical="center" wrapText="1"/>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5" fillId="0" borderId="15" xfId="0" applyFont="1" applyFill="1" applyBorder="1" applyAlignment="1" applyProtection="1">
      <alignment horizontal="left" vertical="center" wrapText="1"/>
    </xf>
    <xf numFmtId="0" fontId="6" fillId="0" borderId="15" xfId="0" applyFont="1" applyFill="1" applyBorder="1" applyAlignment="1" applyProtection="1">
      <alignment horizontal="left" vertical="center" wrapText="1"/>
    </xf>
    <xf numFmtId="0" fontId="7" fillId="0" borderId="7" xfId="0" applyFont="1" applyFill="1" applyBorder="1" applyAlignment="1" applyProtection="1">
      <alignment horizontal="center" vertical="center"/>
    </xf>
    <xf numFmtId="0" fontId="7" fillId="0" borderId="7" xfId="0" applyFont="1" applyFill="1" applyBorder="1" applyAlignment="1" applyProtection="1">
      <alignment horizontal="left" vertical="center"/>
    </xf>
    <xf numFmtId="178" fontId="7" fillId="0" borderId="7" xfId="0" applyNumberFormat="1" applyFont="1" applyFill="1" applyBorder="1" applyAlignment="1" applyProtection="1">
      <alignment horizontal="center" vertical="center" wrapText="1"/>
    </xf>
    <xf numFmtId="0" fontId="8" fillId="0" borderId="7" xfId="0" applyFont="1" applyFill="1" applyBorder="1" applyAlignment="1" applyProtection="1">
      <alignment horizontal="left" vertical="center"/>
    </xf>
    <xf numFmtId="0" fontId="9" fillId="0" borderId="7" xfId="0" applyFont="1" applyFill="1" applyBorder="1" applyAlignment="1" applyProtection="1">
      <alignment horizontal="left" vertical="center"/>
    </xf>
    <xf numFmtId="0" fontId="9" fillId="0" borderId="7" xfId="0" applyFont="1" applyFill="1" applyBorder="1" applyAlignment="1" applyProtection="1">
      <alignment horizontal="center" vertical="center"/>
    </xf>
    <xf numFmtId="0" fontId="9" fillId="0" borderId="16"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0" fontId="10" fillId="0" borderId="0" xfId="0" applyFont="1" applyFill="1" applyBorder="1" applyAlignment="1" applyProtection="1">
      <alignment vertical="center"/>
    </xf>
    <xf numFmtId="0" fontId="11" fillId="0" borderId="0" xfId="0" applyFont="1" applyFill="1" applyBorder="1" applyAlignment="1" applyProtection="1">
      <alignment vertical="center"/>
    </xf>
    <xf numFmtId="0" fontId="7" fillId="0" borderId="0" xfId="0" applyFont="1" applyFill="1" applyBorder="1" applyAlignment="1" applyProtection="1">
      <alignment horizontal="right" vertical="center"/>
    </xf>
    <xf numFmtId="0" fontId="8" fillId="0" borderId="15"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7" fillId="0" borderId="15" xfId="0" applyFont="1" applyFill="1" applyBorder="1" applyAlignment="1" applyProtection="1">
      <alignment horizontal="center" vertical="center"/>
    </xf>
    <xf numFmtId="0" fontId="11" fillId="0" borderId="0" xfId="0" applyFont="1" applyFill="1" applyBorder="1" applyAlignment="1" applyProtection="1">
      <alignment horizontal="justify" vertical="center" wrapText="1"/>
    </xf>
    <xf numFmtId="0" fontId="7" fillId="0" borderId="18" xfId="0" applyFont="1" applyFill="1" applyBorder="1" applyAlignment="1" applyProtection="1">
      <alignment vertical="center"/>
    </xf>
    <xf numFmtId="0" fontId="12" fillId="0" borderId="0" xfId="50" applyNumberFormat="1" applyFont="1" applyFill="1" applyBorder="1" applyAlignment="1" applyProtection="1">
      <alignment horizontal="center" vertical="center" wrapText="1"/>
    </xf>
    <xf numFmtId="0" fontId="13" fillId="0" borderId="0" xfId="50" applyNumberFormat="1" applyFont="1" applyFill="1" applyBorder="1" applyAlignment="1" applyProtection="1">
      <alignment horizontal="center" vertical="center" wrapText="1"/>
    </xf>
    <xf numFmtId="0" fontId="14" fillId="0" borderId="0" xfId="0" applyFont="1" applyFill="1" applyBorder="1" applyAlignment="1" applyProtection="1">
      <alignment horizontal="left" vertical="center" wrapText="1"/>
    </xf>
    <xf numFmtId="0" fontId="15" fillId="0" borderId="19" xfId="50" applyNumberFormat="1" applyFont="1" applyFill="1" applyBorder="1" applyAlignment="1" applyProtection="1">
      <alignment vertical="center" wrapText="1"/>
    </xf>
    <xf numFmtId="0" fontId="16" fillId="0" borderId="20" xfId="50" applyNumberFormat="1" applyFont="1" applyFill="1" applyBorder="1" applyAlignment="1" applyProtection="1">
      <alignment vertical="center" wrapText="1"/>
    </xf>
    <xf numFmtId="0" fontId="17" fillId="0" borderId="20" xfId="50" applyNumberFormat="1" applyFont="1" applyFill="1" applyBorder="1" applyAlignment="1" applyProtection="1">
      <alignment vertical="center" wrapText="1"/>
    </xf>
    <xf numFmtId="0" fontId="15" fillId="0" borderId="20" xfId="50" applyNumberFormat="1" applyFont="1" applyFill="1" applyBorder="1" applyAlignment="1" applyProtection="1">
      <alignment vertical="center" wrapText="1"/>
    </xf>
    <xf numFmtId="0" fontId="0" fillId="0" borderId="0" xfId="49" applyProtection="1">
      <protection locked="0"/>
    </xf>
    <xf numFmtId="0" fontId="18" fillId="0" borderId="20" xfId="50" applyFont="1" applyFill="1" applyBorder="1" applyAlignment="1" applyProtection="1">
      <alignment vertical="center" wrapText="1"/>
    </xf>
    <xf numFmtId="0" fontId="18" fillId="0" borderId="20" xfId="50" applyNumberFormat="1" applyFont="1" applyFill="1" applyBorder="1" applyAlignment="1" applyProtection="1">
      <alignment vertical="center" wrapText="1"/>
    </xf>
    <xf numFmtId="0" fontId="19" fillId="0" borderId="20" xfId="50" applyFont="1" applyBorder="1" applyAlignment="1" applyProtection="1">
      <alignment vertical="center" wrapText="1"/>
    </xf>
    <xf numFmtId="0" fontId="20" fillId="0" borderId="20" xfId="50" applyNumberFormat="1" applyFont="1" applyFill="1" applyBorder="1" applyAlignment="1" applyProtection="1">
      <alignment vertical="center" wrapText="1"/>
    </xf>
    <xf numFmtId="0" fontId="21" fillId="0" borderId="20" xfId="50" applyNumberFormat="1" applyFont="1" applyFill="1" applyBorder="1" applyAlignment="1" applyProtection="1">
      <alignment vertical="center" wrapText="1"/>
    </xf>
    <xf numFmtId="0" fontId="15" fillId="0" borderId="21" xfId="50" applyNumberFormat="1" applyFont="1" applyFill="1" applyBorder="1" applyAlignment="1" applyProtection="1">
      <alignment vertical="center" wrapText="1"/>
    </xf>
    <xf numFmtId="0" fontId="7"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horizontal="center"/>
    </xf>
    <xf numFmtId="0" fontId="26" fillId="0" borderId="0" xfId="0" applyFont="1" applyFill="1" applyBorder="1" applyAlignment="1" applyProtection="1">
      <alignment horizontal="center"/>
    </xf>
    <xf numFmtId="0" fontId="27" fillId="0" borderId="0" xfId="0" applyFont="1" applyFill="1" applyBorder="1" applyAlignment="1" applyProtection="1">
      <alignment horizontal="center" vertical="center"/>
    </xf>
    <xf numFmtId="0" fontId="28" fillId="0" borderId="0" xfId="0" applyFont="1" applyFill="1" applyBorder="1" applyAlignment="1" applyProtection="1">
      <alignment horizontal="center"/>
    </xf>
    <xf numFmtId="0" fontId="24" fillId="0" borderId="0" xfId="0" applyFont="1" applyFill="1" applyBorder="1" applyAlignment="1" applyProtection="1">
      <alignment horizontal="center" vertical="center" wrapText="1"/>
    </xf>
    <xf numFmtId="0" fontId="0" fillId="0" borderId="0" xfId="49" applyProtection="1"/>
    <xf numFmtId="0" fontId="0" fillId="0" borderId="0" xfId="49" applyProtection="1">
      <protection locked="0"/>
    </xf>
    <xf numFmtId="0" fontId="7" fillId="0" borderId="7" xfId="0" applyFont="1" applyFill="1" applyBorder="1" applyAlignment="1" applyProtection="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_苏州市轨道交通1号线II-TS-13标星海街站"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9"/>
  <sheetViews>
    <sheetView view="pageBreakPreview" zoomScaleNormal="100" workbookViewId="0">
      <selection activeCell="A11" sqref="A11"/>
    </sheetView>
  </sheetViews>
  <sheetFormatPr defaultColWidth="12" defaultRowHeight="12"/>
  <cols>
    <col min="1" max="1" width="88.1619047619048" customWidth="1"/>
  </cols>
  <sheetData>
    <row r="1" ht="15" spans="1:1">
      <c r="A1" s="86" t="s">
        <v>0</v>
      </c>
    </row>
    <row r="2" ht="15" spans="1:1">
      <c r="A2" s="86"/>
    </row>
    <row r="3" ht="81" spans="1:1">
      <c r="A3" s="87" t="s">
        <v>1</v>
      </c>
    </row>
    <row r="4" ht="20.25" spans="1:1">
      <c r="A4" s="88"/>
    </row>
    <row r="5" ht="18.75" spans="1:1">
      <c r="A5" s="89"/>
    </row>
    <row r="6" ht="18.75" spans="1:1">
      <c r="A6" s="90"/>
    </row>
    <row r="7" ht="18.75" spans="1:1">
      <c r="A7" s="90"/>
    </row>
    <row r="8" ht="18.75" spans="1:1">
      <c r="A8" s="90"/>
    </row>
    <row r="9" ht="18.75" spans="1:1">
      <c r="A9" s="90"/>
    </row>
    <row r="10" ht="34.5" spans="1:1">
      <c r="A10" s="91"/>
    </row>
    <row r="11" ht="35.25" spans="1:1">
      <c r="A11" s="92" t="s">
        <v>2</v>
      </c>
    </row>
    <row r="12" ht="34.5" spans="1:1">
      <c r="A12" s="91"/>
    </row>
    <row r="13" ht="34.5" spans="1:1">
      <c r="A13" s="91"/>
    </row>
    <row r="14" ht="70.5" spans="1:1">
      <c r="A14" s="93"/>
    </row>
    <row r="15" ht="18.75" spans="1:1">
      <c r="A15" s="94" t="s">
        <v>3</v>
      </c>
    </row>
    <row r="16" ht="18.75" spans="1:1">
      <c r="A16" s="89" t="s">
        <v>4</v>
      </c>
    </row>
    <row r="17" ht="18.75" spans="1:1">
      <c r="A17" s="89" t="s">
        <v>5</v>
      </c>
    </row>
    <row r="18" spans="1:1">
      <c r="A18" s="95"/>
    </row>
    <row r="19" spans="1:1">
      <c r="A19" s="96"/>
    </row>
  </sheetData>
  <sheetProtection algorithmName="SHA-512" hashValue="t6QHffnw3vObiK2JYgnKVaKpAtYQH7iCnb8tYp95iIQicO8p36l7ugtvpLYxqTgT2OJuxiZLpCYmUWcbzr0K6Q==" saltValue="QE+lVa4JHdiCl8G/AgThYA==" spinCount="100000" sheet="1" objects="1"/>
  <pageMargins left="0.75" right="0.75" top="1" bottom="1" header="0.5" footer="0.5"/>
  <pageSetup paperSize="9" scale="7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view="pageBreakPreview" zoomScaleNormal="100" workbookViewId="0">
      <selection activeCell="A51" sqref="A51"/>
    </sheetView>
  </sheetViews>
  <sheetFormatPr defaultColWidth="12" defaultRowHeight="12" outlineLevelCol="5"/>
  <cols>
    <col min="1" max="1" width="105.933333333333" customWidth="1"/>
  </cols>
  <sheetData>
    <row r="1" ht="15" spans="1:6">
      <c r="A1" s="72" t="s">
        <v>6</v>
      </c>
    </row>
    <row r="2" ht="22.5" spans="1:6">
      <c r="A2" s="73" t="s">
        <v>7</v>
      </c>
    </row>
    <row r="3" ht="12.75" spans="1:6">
      <c r="A3" s="74" t="s">
        <v>1</v>
      </c>
    </row>
    <row r="4" ht="12.75" spans="1:6">
      <c r="A4" s="75" t="s">
        <v>8</v>
      </c>
    </row>
    <row r="5" ht="12.75" spans="1:6">
      <c r="A5" s="76" t="s">
        <v>9</v>
      </c>
    </row>
    <row r="6" ht="36.75" spans="1:6">
      <c r="A6" s="77" t="s">
        <v>10</v>
      </c>
    </row>
    <row r="7" ht="12.75" spans="1:6">
      <c r="A7" s="77" t="s">
        <v>11</v>
      </c>
    </row>
    <row r="8" ht="73.5" spans="1:6">
      <c r="A8" s="78" t="s">
        <v>12</v>
      </c>
    </row>
    <row r="9" ht="24.75" spans="1:6">
      <c r="A9" s="78" t="s">
        <v>13</v>
      </c>
    </row>
    <row r="10" ht="24.75" spans="1:6">
      <c r="A10" s="78" t="s">
        <v>14</v>
      </c>
    </row>
    <row r="11" ht="24.75" spans="1:6">
      <c r="A11" s="78" t="s">
        <v>15</v>
      </c>
      <c r="F11" s="79"/>
    </row>
    <row r="12" ht="24.75" spans="1:6">
      <c r="A12" s="77" t="s">
        <v>16</v>
      </c>
    </row>
    <row r="13" ht="12.75" spans="1:6">
      <c r="A13" s="76" t="s">
        <v>17</v>
      </c>
    </row>
    <row r="14" ht="12.75" spans="1:6">
      <c r="A14" s="78" t="s">
        <v>18</v>
      </c>
    </row>
    <row r="15" ht="24.75" spans="1:6">
      <c r="A15" s="78" t="s">
        <v>19</v>
      </c>
    </row>
    <row r="16" ht="24.75" spans="1:6">
      <c r="A16" s="78" t="s">
        <v>20</v>
      </c>
    </row>
    <row r="17" ht="24.75" spans="1:1">
      <c r="A17" s="78" t="s">
        <v>21</v>
      </c>
    </row>
    <row r="18" ht="24.75" spans="1:1">
      <c r="A18" s="78" t="s">
        <v>22</v>
      </c>
    </row>
    <row r="19" ht="12.75" spans="1:1">
      <c r="A19" s="80" t="s">
        <v>23</v>
      </c>
    </row>
    <row r="20" ht="12.75" spans="1:1">
      <c r="A20" s="81" t="s">
        <v>24</v>
      </c>
    </row>
    <row r="21" ht="12.75" spans="1:1">
      <c r="A21" s="81" t="s">
        <v>25</v>
      </c>
    </row>
    <row r="22" ht="24.75" spans="1:1">
      <c r="A22" s="81" t="s">
        <v>26</v>
      </c>
    </row>
    <row r="23" ht="12.75" spans="1:1">
      <c r="A23" s="82" t="s">
        <v>27</v>
      </c>
    </row>
    <row r="24" ht="12.75" spans="1:1">
      <c r="A24" s="78" t="s">
        <v>28</v>
      </c>
    </row>
    <row r="25" ht="12.75" spans="1:1">
      <c r="A25" s="82" t="s">
        <v>29</v>
      </c>
    </row>
    <row r="26" ht="12.75" spans="1:1">
      <c r="A26" s="77" t="s">
        <v>30</v>
      </c>
    </row>
    <row r="27" ht="24.75" spans="1:1">
      <c r="A27" s="78" t="s">
        <v>31</v>
      </c>
    </row>
    <row r="28" spans="1:1">
      <c r="A28" s="83" t="s">
        <v>32</v>
      </c>
    </row>
    <row r="29" spans="1:1">
      <c r="A29" s="83" t="s">
        <v>33</v>
      </c>
    </row>
    <row r="30" spans="1:1">
      <c r="A30" s="84" t="s">
        <v>34</v>
      </c>
    </row>
    <row r="31" ht="13.5" spans="1:1">
      <c r="A31" s="85" t="s">
        <v>35</v>
      </c>
    </row>
  </sheetData>
  <sheetProtection algorithmName="SHA-512" hashValue="wEFFFSaHewKzC54th0hHo2iZIpFBnymoDcIf3s+rM2RyTMqLrwExFrQdBvHyUiTkm0V4yzLtdKwerQeIyTL4jQ==" saltValue="zcvPFjeyyTnK+ylZScMN8Q==" spinCount="100000" sheet="1" objects="1"/>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view="pageBreakPreview" zoomScaleNormal="100" workbookViewId="0">
      <selection activeCell="A1" sqref="A1:D21"/>
    </sheetView>
  </sheetViews>
  <sheetFormatPr defaultColWidth="12" defaultRowHeight="12" outlineLevelCol="3"/>
  <cols>
    <col min="1" max="1" width="8.59047619047619" customWidth="1"/>
    <col min="2" max="2" width="12.1714285714286" customWidth="1"/>
    <col min="3" max="3" width="50.2857142857143" customWidth="1"/>
    <col min="4" max="4" width="29.3333333333333" customWidth="1"/>
  </cols>
  <sheetData>
    <row r="1" ht="23.25" customHeight="1" spans="1:4">
      <c r="A1" s="50" t="s">
        <v>36</v>
      </c>
      <c r="B1" s="50"/>
      <c r="C1" s="50"/>
      <c r="D1" s="50"/>
    </row>
    <row r="2" ht="35.25" customHeight="1" spans="1:4">
      <c r="A2" s="51" t="str">
        <f>"投标报价汇总表"</f>
        <v>投标报价汇总表</v>
      </c>
      <c r="B2" s="51"/>
      <c r="C2" s="51"/>
      <c r="D2" s="51"/>
    </row>
    <row r="3" ht="31" customHeight="1" spans="1:4">
      <c r="A3" s="52" t="s">
        <v>37</v>
      </c>
      <c r="B3" s="53"/>
      <c r="C3" s="53"/>
      <c r="D3" s="53"/>
    </row>
    <row r="4" ht="25.5" customHeight="1" spans="1:4">
      <c r="A4" s="54" t="s">
        <v>38</v>
      </c>
      <c r="B4" s="54" t="s">
        <v>39</v>
      </c>
      <c r="C4" s="54" t="s">
        <v>40</v>
      </c>
      <c r="D4" s="54" t="s">
        <v>41</v>
      </c>
    </row>
    <row r="5" ht="25.5" customHeight="1" spans="1:4">
      <c r="A5" s="97" t="s">
        <v>42</v>
      </c>
      <c r="B5" s="54" t="s">
        <v>43</v>
      </c>
      <c r="C5" s="55" t="s">
        <v>44</v>
      </c>
      <c r="D5" s="56">
        <f>'第100章 总则'!G49</f>
        <v>20111.32</v>
      </c>
    </row>
    <row r="6" ht="25.5" customHeight="1" spans="1:4">
      <c r="A6" s="97" t="s">
        <v>45</v>
      </c>
      <c r="B6" s="54" t="s">
        <v>46</v>
      </c>
      <c r="C6" s="55" t="s">
        <v>47</v>
      </c>
      <c r="D6" s="56">
        <f>'第200章 路基'!G60</f>
        <v>0</v>
      </c>
    </row>
    <row r="7" ht="25.5" customHeight="1" spans="1:4">
      <c r="A7" s="97" t="s">
        <v>48</v>
      </c>
      <c r="B7" s="54" t="s">
        <v>49</v>
      </c>
      <c r="C7" s="55" t="s">
        <v>50</v>
      </c>
      <c r="D7" s="56">
        <f>'第300章 路面'!G69</f>
        <v>0</v>
      </c>
    </row>
    <row r="8" ht="25.5" customHeight="1" spans="1:4">
      <c r="A8" s="97" t="s">
        <v>51</v>
      </c>
      <c r="B8" s="54" t="s">
        <v>52</v>
      </c>
      <c r="C8" s="55" t="s">
        <v>53</v>
      </c>
      <c r="D8" s="56" t="s">
        <v>54</v>
      </c>
    </row>
    <row r="9" ht="25.5" customHeight="1" spans="1:4">
      <c r="A9" s="97" t="s">
        <v>55</v>
      </c>
      <c r="B9" s="54" t="s">
        <v>56</v>
      </c>
      <c r="C9" s="57" t="s">
        <v>57</v>
      </c>
      <c r="D9" s="56" t="s">
        <v>54</v>
      </c>
    </row>
    <row r="10" ht="25.5" customHeight="1" spans="1:4">
      <c r="A10" s="97" t="s">
        <v>58</v>
      </c>
      <c r="B10" s="54" t="s">
        <v>59</v>
      </c>
      <c r="C10" s="58" t="s">
        <v>60</v>
      </c>
      <c r="D10" s="56">
        <f>'第600章 安全设施及预埋管线'!G57</f>
        <v>0</v>
      </c>
    </row>
    <row r="11" ht="25.5" customHeight="1" spans="1:4">
      <c r="A11" s="97" t="s">
        <v>61</v>
      </c>
      <c r="B11" s="54" t="s">
        <v>62</v>
      </c>
      <c r="C11" s="57" t="s">
        <v>63</v>
      </c>
      <c r="D11" s="56" t="s">
        <v>54</v>
      </c>
    </row>
    <row r="12" ht="25.5" customHeight="1" spans="1:4">
      <c r="A12" s="97" t="s">
        <v>64</v>
      </c>
      <c r="B12" s="54" t="s">
        <v>65</v>
      </c>
      <c r="C12" s="54"/>
      <c r="D12" s="56">
        <f>SUM(D5:D11)</f>
        <v>20111.32</v>
      </c>
    </row>
    <row r="13" ht="25.5" customHeight="1" spans="1:4">
      <c r="A13" s="97" t="s">
        <v>66</v>
      </c>
      <c r="B13" s="59" t="s">
        <v>67</v>
      </c>
      <c r="C13" s="54"/>
      <c r="D13" s="56" t="s">
        <v>54</v>
      </c>
    </row>
    <row r="14" ht="25.5" customHeight="1" spans="1:4">
      <c r="A14" s="97" t="s">
        <v>68</v>
      </c>
      <c r="B14" s="60" t="s">
        <v>69</v>
      </c>
      <c r="C14" s="61"/>
      <c r="D14" s="56" t="s">
        <v>70</v>
      </c>
    </row>
    <row r="15" ht="25.5" customHeight="1" spans="1:4">
      <c r="A15" s="97" t="s">
        <v>71</v>
      </c>
      <c r="B15" s="62" t="s">
        <v>72</v>
      </c>
      <c r="C15" s="63"/>
      <c r="D15" s="56" t="s">
        <v>73</v>
      </c>
    </row>
    <row r="16" ht="25.5" customHeight="1" spans="1:4">
      <c r="A16" s="97" t="s">
        <v>74</v>
      </c>
      <c r="B16" s="59" t="s">
        <v>75</v>
      </c>
      <c r="C16" s="54"/>
      <c r="D16" s="56">
        <f>SUM(D12:D15)</f>
        <v>20111.32</v>
      </c>
    </row>
    <row r="17" ht="27.75" spans="1:4">
      <c r="A17" s="64"/>
      <c r="B17" s="65"/>
      <c r="C17" s="65"/>
      <c r="D17" s="64"/>
    </row>
    <row r="18" ht="27.75" spans="1:4">
      <c r="A18" s="64"/>
      <c r="B18" s="64"/>
      <c r="C18" s="66" t="s">
        <v>76</v>
      </c>
      <c r="D18" s="67" t="s">
        <v>77</v>
      </c>
    </row>
    <row r="19" ht="27.75" spans="1:4">
      <c r="A19" s="64"/>
      <c r="B19" s="65"/>
      <c r="C19" s="66" t="s">
        <v>78</v>
      </c>
      <c r="D19" s="68"/>
    </row>
    <row r="20" ht="27.75" spans="1:4">
      <c r="A20" s="64"/>
      <c r="B20" s="65"/>
      <c r="C20" s="66" t="s">
        <v>79</v>
      </c>
      <c r="D20" s="69" t="s">
        <v>80</v>
      </c>
    </row>
    <row r="21" ht="27.75" spans="1:4">
      <c r="A21" s="64"/>
      <c r="B21" s="70"/>
      <c r="C21" s="66" t="s">
        <v>81</v>
      </c>
      <c r="D21" s="71"/>
    </row>
    <row r="22" ht="27.75" spans="1:4">
      <c r="A22" s="64"/>
      <c r="B22" s="70"/>
      <c r="C22" s="70"/>
      <c r="D22" s="64"/>
    </row>
  </sheetData>
  <sheetProtection algorithmName="SHA-512" hashValue="eGFykFA+zfaffoSVFxUSGzSMzv9Pvw6pjmhBcj87U5IpC/NGwVl95EdGzjBPD84hlz2jHUAaWEUp6n2xk23SaQ==" saltValue="m6ew5vywI+FMuMyBfFytYw==" spinCount="100000" sheet="1" objects="1"/>
  <mergeCells count="8">
    <mergeCell ref="A1:D1"/>
    <mergeCell ref="A2:D2"/>
    <mergeCell ref="A3:D3"/>
    <mergeCell ref="B12:C12"/>
    <mergeCell ref="B13:C13"/>
    <mergeCell ref="B14:C14"/>
    <mergeCell ref="B15:C15"/>
    <mergeCell ref="B16:C16"/>
  </mergeCells>
  <pageMargins left="0.75" right="0.75" top="1" bottom="1" header="0.5" footer="0.5"/>
  <pageSetup paperSize="9" scale="9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showGridLines="0" workbookViewId="0">
      <selection activeCell="G12" sqref="G12"/>
    </sheetView>
  </sheetViews>
  <sheetFormatPr defaultColWidth="9" defaultRowHeight="12" outlineLevelCol="7"/>
  <cols>
    <col min="1" max="1" width="21.3333333333333" customWidth="1"/>
    <col min="2" max="2" width="17" customWidth="1"/>
    <col min="3" max="3" width="15.6666666666667" customWidth="1"/>
    <col min="4" max="4" width="11.1714285714286" customWidth="1"/>
    <col min="5" max="5" width="10.5047619047619" customWidth="1"/>
    <col min="6" max="6" width="6.5047619047619" customWidth="1"/>
    <col min="7" max="7" width="15.6666666666667" customWidth="1"/>
    <col min="8" max="8" width="15.1714285714286" customWidth="1"/>
  </cols>
  <sheetData>
    <row r="1" ht="21" customHeight="1" spans="1:8">
      <c r="A1" s="1" t="s">
        <v>82</v>
      </c>
      <c r="B1" s="1"/>
      <c r="C1" s="1"/>
      <c r="D1" s="1"/>
      <c r="E1" s="1"/>
      <c r="F1" s="1"/>
      <c r="G1" s="1"/>
      <c r="H1" s="1"/>
    </row>
    <row r="2" ht="37" customHeight="1" spans="1:8">
      <c r="A2" s="2" t="s">
        <v>83</v>
      </c>
      <c r="B2" s="2"/>
      <c r="C2" s="3"/>
      <c r="D2" s="3"/>
      <c r="E2" s="3"/>
      <c r="F2" s="4" t="s">
        <v>84</v>
      </c>
      <c r="G2" s="4"/>
      <c r="H2" s="4" t="str">
        <f>IF(ROUND(E2*G2,2)=0," ",ROUND(E2*G2,2))</f>
        <v> </v>
      </c>
    </row>
    <row r="3" ht="13.5" customHeight="1" spans="1:8">
      <c r="A3" s="5" t="s">
        <v>85</v>
      </c>
      <c r="B3" s="6"/>
      <c r="C3" s="6"/>
      <c r="D3" s="6"/>
      <c r="E3" s="6"/>
      <c r="F3" s="6"/>
      <c r="G3" s="6"/>
      <c r="H3" s="7" t="str">
        <f>IF(ROUND(E3*G3,2)=0," ",ROUND(E3*G3,2))</f>
        <v> </v>
      </c>
    </row>
    <row r="4" ht="13.5" customHeight="1" spans="1:8">
      <c r="A4" s="8" t="s">
        <v>86</v>
      </c>
      <c r="B4" s="9" t="s">
        <v>87</v>
      </c>
      <c r="C4" s="9"/>
      <c r="D4" s="9" t="s">
        <v>88</v>
      </c>
      <c r="E4" s="9" t="s">
        <v>89</v>
      </c>
      <c r="F4" s="9"/>
      <c r="G4" s="9" t="s">
        <v>90</v>
      </c>
      <c r="H4" s="10" t="s">
        <v>91</v>
      </c>
    </row>
    <row r="5" ht="13.5" customHeight="1" spans="1:8">
      <c r="A5" s="8" t="s">
        <v>92</v>
      </c>
      <c r="B5" s="11" t="s">
        <v>93</v>
      </c>
      <c r="C5" s="11"/>
      <c r="D5" s="9"/>
      <c r="E5" s="12"/>
      <c r="F5" s="12"/>
      <c r="G5" s="12"/>
      <c r="H5" s="13" t="str">
        <f t="shared" ref="H5:H14" si="0">IF(ROUND(E5*G5,2)=0," ",ROUND(E5*G5,2))</f>
        <v> </v>
      </c>
    </row>
    <row r="6" ht="13.5" customHeight="1" spans="1:8">
      <c r="A6" s="8" t="s">
        <v>94</v>
      </c>
      <c r="B6" s="11" t="s">
        <v>95</v>
      </c>
      <c r="C6" s="11"/>
      <c r="D6" s="9"/>
      <c r="E6" s="12"/>
      <c r="F6" s="12"/>
      <c r="G6" s="12"/>
      <c r="H6" s="13" t="str">
        <f t="shared" si="0"/>
        <v> </v>
      </c>
    </row>
    <row r="7" ht="21" customHeight="1" spans="1:8">
      <c r="A7" s="8" t="s">
        <v>96</v>
      </c>
      <c r="B7" s="11" t="s">
        <v>97</v>
      </c>
      <c r="C7" s="11"/>
      <c r="D7" s="9" t="s">
        <v>98</v>
      </c>
      <c r="E7" s="9">
        <v>1</v>
      </c>
      <c r="F7" s="9"/>
      <c r="G7" s="14"/>
      <c r="H7" s="10" t="str">
        <f>IF(ROUND(E7*G7,2)=0," ",ROUND(E7*G7,2))</f>
        <v> </v>
      </c>
    </row>
    <row r="8" ht="21" customHeight="1" spans="1:8">
      <c r="A8" s="8" t="s">
        <v>99</v>
      </c>
      <c r="B8" s="11" t="s">
        <v>100</v>
      </c>
      <c r="C8" s="11"/>
      <c r="D8" s="9" t="s">
        <v>98</v>
      </c>
      <c r="E8" s="9">
        <v>1</v>
      </c>
      <c r="F8" s="9"/>
      <c r="G8" s="14"/>
      <c r="H8" s="10" t="str">
        <f>IF(ROUND(E8*G8,2)=0," ",ROUND(E8*G8,2))</f>
        <v> </v>
      </c>
    </row>
    <row r="9" ht="13.5" customHeight="1" spans="1:8">
      <c r="A9" s="8" t="s">
        <v>101</v>
      </c>
      <c r="B9" s="11" t="s">
        <v>102</v>
      </c>
      <c r="C9" s="11"/>
      <c r="D9" s="9"/>
      <c r="E9" s="9"/>
      <c r="F9" s="9"/>
      <c r="G9" s="9"/>
      <c r="H9" s="10" t="str">
        <f>IF(ROUND(E9*G9,2)=0," ",ROUND(E9*G9,2))</f>
        <v> </v>
      </c>
    </row>
    <row r="10" ht="13.5" customHeight="1" spans="1:8">
      <c r="A10" s="8" t="s">
        <v>103</v>
      </c>
      <c r="B10" s="11" t="s">
        <v>104</v>
      </c>
      <c r="C10" s="11"/>
      <c r="D10" s="9" t="s">
        <v>98</v>
      </c>
      <c r="E10" s="9">
        <v>1</v>
      </c>
      <c r="F10" s="9"/>
      <c r="G10" s="14"/>
      <c r="H10" s="10" t="str">
        <f t="shared" si="0"/>
        <v> </v>
      </c>
    </row>
    <row r="11" ht="13.5" customHeight="1" spans="1:8">
      <c r="A11" s="8" t="s">
        <v>105</v>
      </c>
      <c r="B11" s="11" t="s">
        <v>106</v>
      </c>
      <c r="C11" s="11"/>
      <c r="D11" s="9" t="s">
        <v>98</v>
      </c>
      <c r="E11" s="9">
        <v>1</v>
      </c>
      <c r="F11" s="9"/>
      <c r="G11" s="14"/>
      <c r="H11" s="10" t="str">
        <f t="shared" si="0"/>
        <v> </v>
      </c>
    </row>
    <row r="12" ht="13.5" customHeight="1" spans="1:8">
      <c r="A12" s="8" t="s">
        <v>107</v>
      </c>
      <c r="B12" s="11" t="s">
        <v>108</v>
      </c>
      <c r="C12" s="11"/>
      <c r="D12" s="9" t="s">
        <v>98</v>
      </c>
      <c r="E12" s="9">
        <v>1</v>
      </c>
      <c r="F12" s="9"/>
      <c r="G12" s="43">
        <v>20111.32</v>
      </c>
      <c r="H12" s="44">
        <f t="shared" si="0"/>
        <v>20111.32</v>
      </c>
    </row>
    <row r="13" ht="13.5" customHeight="1" spans="1:8">
      <c r="A13" s="8" t="s">
        <v>109</v>
      </c>
      <c r="B13" s="11" t="s">
        <v>110</v>
      </c>
      <c r="C13" s="11"/>
      <c r="D13" s="9"/>
      <c r="E13" s="9"/>
      <c r="F13" s="9"/>
      <c r="G13" s="9"/>
      <c r="H13" s="10" t="str">
        <f t="shared" si="0"/>
        <v> </v>
      </c>
    </row>
    <row r="14" ht="13.5" customHeight="1" spans="1:8">
      <c r="A14" s="8" t="s">
        <v>111</v>
      </c>
      <c r="B14" s="11" t="s">
        <v>110</v>
      </c>
      <c r="C14" s="11"/>
      <c r="D14" s="9" t="s">
        <v>98</v>
      </c>
      <c r="E14" s="9">
        <v>1</v>
      </c>
      <c r="F14" s="9"/>
      <c r="G14" s="14"/>
      <c r="H14" s="10" t="str">
        <f t="shared" si="0"/>
        <v> </v>
      </c>
    </row>
    <row r="15" ht="13.5" customHeight="1" spans="1:8">
      <c r="A15" s="8"/>
      <c r="B15" s="11"/>
      <c r="C15" s="11"/>
      <c r="D15" s="9"/>
      <c r="E15" s="12"/>
      <c r="F15" s="12"/>
      <c r="G15" s="12"/>
      <c r="H15" s="13"/>
    </row>
    <row r="16" ht="13.5" customHeight="1" spans="1:8">
      <c r="A16" s="8"/>
      <c r="B16" s="11"/>
      <c r="C16" s="11"/>
      <c r="D16" s="9"/>
      <c r="E16" s="12"/>
      <c r="F16" s="12"/>
      <c r="G16" s="12"/>
      <c r="H16" s="13"/>
    </row>
    <row r="17" ht="13.5" customHeight="1" spans="1:8">
      <c r="A17" s="8"/>
      <c r="B17" s="11"/>
      <c r="C17" s="11"/>
      <c r="D17" s="9"/>
      <c r="E17" s="12"/>
      <c r="F17" s="12"/>
      <c r="G17" s="12"/>
      <c r="H17" s="13"/>
    </row>
    <row r="18" ht="13.5" customHeight="1" spans="1:8">
      <c r="A18" s="8"/>
      <c r="B18" s="11"/>
      <c r="C18" s="11"/>
      <c r="D18" s="9"/>
      <c r="E18" s="12"/>
      <c r="F18" s="12"/>
      <c r="G18" s="12"/>
      <c r="H18" s="13"/>
    </row>
    <row r="19" ht="13.5" customHeight="1" spans="1:8">
      <c r="A19" s="8"/>
      <c r="B19" s="11"/>
      <c r="C19" s="11"/>
      <c r="D19" s="9"/>
      <c r="E19" s="12"/>
      <c r="F19" s="12"/>
      <c r="G19" s="12"/>
      <c r="H19" s="13"/>
    </row>
    <row r="20" ht="13.5" customHeight="1" spans="1:8">
      <c r="A20" s="8"/>
      <c r="B20" s="11"/>
      <c r="C20" s="11"/>
      <c r="D20" s="9"/>
      <c r="E20" s="12"/>
      <c r="F20" s="12"/>
      <c r="G20" s="12"/>
      <c r="H20" s="13"/>
    </row>
    <row r="21" ht="13.5" customHeight="1" spans="1:8">
      <c r="A21" s="8"/>
      <c r="B21" s="11"/>
      <c r="C21" s="11"/>
      <c r="D21" s="9"/>
      <c r="E21" s="12"/>
      <c r="F21" s="12"/>
      <c r="G21" s="12"/>
      <c r="H21" s="13"/>
    </row>
    <row r="22" ht="13.5" customHeight="1" spans="1:8">
      <c r="A22" s="8"/>
      <c r="B22" s="11"/>
      <c r="C22" s="11"/>
      <c r="D22" s="9"/>
      <c r="E22" s="12"/>
      <c r="F22" s="12"/>
      <c r="G22" s="12"/>
      <c r="H22" s="13"/>
    </row>
    <row r="23" ht="13.5" customHeight="1" spans="1:8">
      <c r="A23" s="8"/>
      <c r="B23" s="11"/>
      <c r="C23" s="11"/>
      <c r="D23" s="9"/>
      <c r="E23" s="12"/>
      <c r="F23" s="12"/>
      <c r="G23" s="12"/>
      <c r="H23" s="13"/>
    </row>
    <row r="24" ht="13.5" customHeight="1" spans="1:8">
      <c r="A24" s="8"/>
      <c r="B24" s="11"/>
      <c r="C24" s="11"/>
      <c r="D24" s="9"/>
      <c r="E24" s="12"/>
      <c r="F24" s="12"/>
      <c r="G24" s="12"/>
      <c r="H24" s="13"/>
    </row>
    <row r="25" ht="13.5" customHeight="1" spans="1:8">
      <c r="A25" s="8"/>
      <c r="B25" s="11"/>
      <c r="C25" s="11"/>
      <c r="D25" s="9"/>
      <c r="E25" s="12"/>
      <c r="F25" s="12"/>
      <c r="G25" s="12"/>
      <c r="H25" s="13"/>
    </row>
    <row r="26" ht="13.5" customHeight="1" spans="1:8">
      <c r="A26" s="8"/>
      <c r="B26" s="11"/>
      <c r="C26" s="11"/>
      <c r="D26" s="9"/>
      <c r="E26" s="12"/>
      <c r="F26" s="12"/>
      <c r="G26" s="12"/>
      <c r="H26" s="13"/>
    </row>
    <row r="27" ht="13.5" customHeight="1" spans="1:8">
      <c r="A27" s="8"/>
      <c r="B27" s="11"/>
      <c r="C27" s="11"/>
      <c r="D27" s="9"/>
      <c r="E27" s="12"/>
      <c r="F27" s="12"/>
      <c r="G27" s="12"/>
      <c r="H27" s="13"/>
    </row>
    <row r="28" ht="13.5" customHeight="1" spans="1:8">
      <c r="A28" s="8"/>
      <c r="B28" s="11"/>
      <c r="C28" s="11"/>
      <c r="D28" s="9"/>
      <c r="E28" s="12"/>
      <c r="F28" s="12"/>
      <c r="G28" s="12"/>
      <c r="H28" s="13"/>
    </row>
    <row r="29" ht="13.5" customHeight="1" spans="1:8">
      <c r="A29" s="8"/>
      <c r="B29" s="11"/>
      <c r="C29" s="11"/>
      <c r="D29" s="9"/>
      <c r="E29" s="12"/>
      <c r="F29" s="12"/>
      <c r="G29" s="12"/>
      <c r="H29" s="13"/>
    </row>
    <row r="30" ht="13.5" customHeight="1" spans="1:8">
      <c r="A30" s="8"/>
      <c r="B30" s="11"/>
      <c r="C30" s="11"/>
      <c r="D30" s="9"/>
      <c r="E30" s="12"/>
      <c r="F30" s="12"/>
      <c r="G30" s="12"/>
      <c r="H30" s="13"/>
    </row>
    <row r="31" ht="13.5" customHeight="1" spans="1:8">
      <c r="A31" s="8"/>
      <c r="B31" s="11"/>
      <c r="C31" s="11"/>
      <c r="D31" s="9"/>
      <c r="E31" s="12"/>
      <c r="F31" s="12"/>
      <c r="G31" s="12"/>
      <c r="H31" s="13"/>
    </row>
    <row r="32" ht="13.5" customHeight="1" spans="1:8">
      <c r="A32" s="8"/>
      <c r="B32" s="11"/>
      <c r="C32" s="11"/>
      <c r="D32" s="9"/>
      <c r="E32" s="12"/>
      <c r="F32" s="12"/>
      <c r="G32" s="12"/>
      <c r="H32" s="13"/>
    </row>
    <row r="33" ht="13.5" customHeight="1" spans="1:8">
      <c r="A33" s="8"/>
      <c r="B33" s="11"/>
      <c r="C33" s="11"/>
      <c r="D33" s="9"/>
      <c r="E33" s="12"/>
      <c r="F33" s="12"/>
      <c r="G33" s="12"/>
      <c r="H33" s="13"/>
    </row>
    <row r="34" ht="13.5" customHeight="1" spans="1:8">
      <c r="A34" s="8"/>
      <c r="B34" s="11"/>
      <c r="C34" s="11"/>
      <c r="D34" s="9"/>
      <c r="E34" s="12"/>
      <c r="F34" s="12"/>
      <c r="G34" s="12"/>
      <c r="H34" s="13"/>
    </row>
    <row r="35" ht="13.5" customHeight="1" spans="1:8">
      <c r="A35" s="8"/>
      <c r="B35" s="11"/>
      <c r="C35" s="11"/>
      <c r="D35" s="9"/>
      <c r="E35" s="12"/>
      <c r="F35" s="12"/>
      <c r="G35" s="12"/>
      <c r="H35" s="13"/>
    </row>
    <row r="36" ht="13.5" customHeight="1" spans="1:8">
      <c r="A36" s="8"/>
      <c r="B36" s="11"/>
      <c r="C36" s="11"/>
      <c r="D36" s="9"/>
      <c r="E36" s="12"/>
      <c r="F36" s="12"/>
      <c r="G36" s="12"/>
      <c r="H36" s="13"/>
    </row>
    <row r="37" ht="13.5" customHeight="1" spans="1:8">
      <c r="A37" s="8"/>
      <c r="B37" s="11"/>
      <c r="C37" s="11"/>
      <c r="D37" s="9"/>
      <c r="E37" s="12"/>
      <c r="F37" s="12"/>
      <c r="G37" s="12"/>
      <c r="H37" s="13"/>
    </row>
    <row r="38" ht="13.5" customHeight="1" spans="1:8">
      <c r="A38" s="8"/>
      <c r="B38" s="11"/>
      <c r="C38" s="11"/>
      <c r="D38" s="9"/>
      <c r="E38" s="12"/>
      <c r="F38" s="12"/>
      <c r="G38" s="12"/>
      <c r="H38" s="13"/>
    </row>
    <row r="39" ht="13.5" customHeight="1" spans="1:8">
      <c r="A39" s="8"/>
      <c r="B39" s="11"/>
      <c r="C39" s="11"/>
      <c r="D39" s="9"/>
      <c r="E39" s="12"/>
      <c r="F39" s="12"/>
      <c r="G39" s="12"/>
      <c r="H39" s="13"/>
    </row>
    <row r="40" ht="13.5" customHeight="1" spans="1:8">
      <c r="A40" s="8"/>
      <c r="B40" s="11"/>
      <c r="C40" s="11"/>
      <c r="D40" s="9"/>
      <c r="E40" s="12"/>
      <c r="F40" s="12"/>
      <c r="G40" s="12"/>
      <c r="H40" s="13"/>
    </row>
    <row r="41" ht="13.5" customHeight="1" spans="1:8">
      <c r="A41" s="8"/>
      <c r="B41" s="11"/>
      <c r="C41" s="11"/>
      <c r="D41" s="9"/>
      <c r="E41" s="12"/>
      <c r="F41" s="12"/>
      <c r="G41" s="12"/>
      <c r="H41" s="13"/>
    </row>
    <row r="42" ht="13.5" customHeight="1" spans="1:8">
      <c r="A42" s="8"/>
      <c r="B42" s="11"/>
      <c r="C42" s="11"/>
      <c r="D42" s="9"/>
      <c r="E42" s="12"/>
      <c r="F42" s="12"/>
      <c r="G42" s="12"/>
      <c r="H42" s="13"/>
    </row>
    <row r="43" ht="13.5" customHeight="1" spans="1:8">
      <c r="A43" s="8"/>
      <c r="B43" s="11"/>
      <c r="C43" s="11"/>
      <c r="D43" s="9"/>
      <c r="E43" s="12"/>
      <c r="F43" s="12"/>
      <c r="G43" s="12"/>
      <c r="H43" s="13"/>
    </row>
    <row r="44" ht="13.5" customHeight="1" spans="1:8">
      <c r="A44" s="8"/>
      <c r="B44" s="11"/>
      <c r="C44" s="11"/>
      <c r="D44" s="9"/>
      <c r="E44" s="12"/>
      <c r="F44" s="12"/>
      <c r="G44" s="12"/>
      <c r="H44" s="13"/>
    </row>
    <row r="45" ht="13.5" customHeight="1" spans="1:8">
      <c r="A45" s="8"/>
      <c r="B45" s="11"/>
      <c r="C45" s="11"/>
      <c r="D45" s="9"/>
      <c r="E45" s="12"/>
      <c r="F45" s="12"/>
      <c r="G45" s="12"/>
      <c r="H45" s="13"/>
    </row>
    <row r="46" ht="13.5" customHeight="1" spans="1:8">
      <c r="A46" s="8"/>
      <c r="B46" s="11"/>
      <c r="C46" s="11"/>
      <c r="D46" s="9"/>
      <c r="E46" s="12"/>
      <c r="F46" s="12"/>
      <c r="G46" s="12"/>
      <c r="H46" s="13"/>
    </row>
    <row r="47" ht="13.5" customHeight="1" spans="1:8">
      <c r="A47" s="8"/>
      <c r="B47" s="11"/>
      <c r="C47" s="11"/>
      <c r="D47" s="9"/>
      <c r="E47" s="12"/>
      <c r="F47" s="12"/>
      <c r="G47" s="12"/>
      <c r="H47" s="13"/>
    </row>
    <row r="48" ht="13.5" customHeight="1" spans="1:8">
      <c r="A48" s="8"/>
      <c r="B48" s="11"/>
      <c r="C48" s="11"/>
      <c r="D48" s="9"/>
      <c r="E48" s="12"/>
      <c r="F48" s="12"/>
      <c r="G48" s="12"/>
      <c r="H48" s="13"/>
    </row>
    <row r="49" ht="13.5" customHeight="1" spans="1:8">
      <c r="A49" s="45" t="s">
        <v>112</v>
      </c>
      <c r="B49" s="46"/>
      <c r="C49" s="46"/>
      <c r="D49" s="46"/>
      <c r="E49" s="46"/>
      <c r="F49" s="47"/>
      <c r="G49" s="48">
        <f>SUM(H7,H8,H10,H11,H12,H14)</f>
        <v>20111.32</v>
      </c>
      <c r="H49" s="49" t="s">
        <v>113</v>
      </c>
    </row>
    <row r="50" ht="21" customHeight="1" spans="1:8">
      <c r="A50" s="40"/>
      <c r="B50" s="40"/>
      <c r="C50" s="41"/>
      <c r="D50" s="41"/>
      <c r="E50" s="41"/>
      <c r="F50" s="42" t="s">
        <v>114</v>
      </c>
      <c r="G50" s="42"/>
      <c r="H50" s="42"/>
    </row>
  </sheetData>
  <sheetProtection algorithmName="SHA-512" hashValue="TmpaRHxzB6nodKff6b5FV/fyw7PzHHhee1CPKXTlq7B7JbHlFDulK8z8yWv5BPFyiNz+RU33SFPX6wpTQUiRrw==" saltValue="Te+UrGilbysJ9HcLiLqczw==" spinCount="100000" sheet="1" objects="1"/>
  <mergeCells count="99">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A49:F49"/>
    <mergeCell ref="A50:B50"/>
    <mergeCell ref="C50:E50"/>
    <mergeCell ref="F50:H50"/>
  </mergeCells>
  <printOptions horizontalCentered="1"/>
  <pageMargins left="0.19975" right="0.19975" top="0.59375" bottom="0" header="0.59375"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1"/>
  <sheetViews>
    <sheetView showGridLines="0" topLeftCell="A16" workbookViewId="0">
      <selection activeCell="G60" sqref="G60"/>
    </sheetView>
  </sheetViews>
  <sheetFormatPr defaultColWidth="9" defaultRowHeight="12" outlineLevelCol="7"/>
  <cols>
    <col min="1" max="1" width="21.3333333333333" customWidth="1"/>
    <col min="2" max="2" width="17" customWidth="1"/>
    <col min="3" max="3" width="15.6666666666667" customWidth="1"/>
    <col min="4" max="4" width="11.1714285714286" customWidth="1"/>
    <col min="5" max="5" width="10.5047619047619" customWidth="1"/>
    <col min="6" max="6" width="6.5047619047619" customWidth="1"/>
    <col min="7" max="7" width="15.6666666666667" customWidth="1"/>
    <col min="8" max="8" width="15.1714285714286" customWidth="1"/>
  </cols>
  <sheetData>
    <row r="1" ht="21" customHeight="1" spans="1:8">
      <c r="A1" s="1" t="s">
        <v>82</v>
      </c>
      <c r="B1" s="1"/>
      <c r="C1" s="1"/>
      <c r="D1" s="1"/>
      <c r="E1" s="1"/>
      <c r="F1" s="1"/>
      <c r="G1" s="1"/>
      <c r="H1" s="1"/>
    </row>
    <row r="2" ht="51" customHeight="1" spans="1:8">
      <c r="A2" s="2" t="s">
        <v>83</v>
      </c>
      <c r="B2" s="2"/>
      <c r="C2" s="3"/>
      <c r="D2" s="3"/>
      <c r="E2" s="3"/>
      <c r="F2" s="4" t="s">
        <v>84</v>
      </c>
      <c r="G2" s="4"/>
      <c r="H2" s="4" t="str">
        <f>IF(ROUND(E2*G2,2)=0," ",ROUND(E2*G2,2))</f>
        <v> </v>
      </c>
    </row>
    <row r="3" ht="13.5" customHeight="1" spans="1:8">
      <c r="A3" s="5" t="s">
        <v>115</v>
      </c>
      <c r="B3" s="6"/>
      <c r="C3" s="6"/>
      <c r="D3" s="6"/>
      <c r="E3" s="6"/>
      <c r="F3" s="6"/>
      <c r="G3" s="6"/>
      <c r="H3" s="7" t="str">
        <f>IF(ROUND(E3*G3,2)=0," ",ROUND(E3*G3,2))</f>
        <v> </v>
      </c>
    </row>
    <row r="4" ht="13.5" customHeight="1" spans="1:8">
      <c r="A4" s="8" t="s">
        <v>86</v>
      </c>
      <c r="B4" s="9" t="s">
        <v>87</v>
      </c>
      <c r="C4" s="9"/>
      <c r="D4" s="9" t="s">
        <v>88</v>
      </c>
      <c r="E4" s="9" t="s">
        <v>89</v>
      </c>
      <c r="F4" s="9"/>
      <c r="G4" s="9" t="s">
        <v>90</v>
      </c>
      <c r="H4" s="10" t="s">
        <v>91</v>
      </c>
    </row>
    <row r="5" ht="13.5" customHeight="1" spans="1:8">
      <c r="A5" s="8" t="s">
        <v>116</v>
      </c>
      <c r="B5" s="11" t="s">
        <v>117</v>
      </c>
      <c r="C5" s="11"/>
      <c r="D5" s="9"/>
      <c r="E5" s="12"/>
      <c r="F5" s="12"/>
      <c r="G5" s="12"/>
      <c r="H5" s="13" t="str">
        <f t="shared" ref="H5:H16" si="0">IF(ROUND(E5*G5,2)=0," ",ROUND(E5*G5,2))</f>
        <v> </v>
      </c>
    </row>
    <row r="6" ht="13.5" customHeight="1" spans="1:8">
      <c r="A6" s="8" t="s">
        <v>118</v>
      </c>
      <c r="B6" s="11" t="s">
        <v>119</v>
      </c>
      <c r="C6" s="11"/>
      <c r="D6" s="9"/>
      <c r="E6" s="12"/>
      <c r="F6" s="12"/>
      <c r="G6" s="12"/>
      <c r="H6" s="13" t="str">
        <f t="shared" si="0"/>
        <v> </v>
      </c>
    </row>
    <row r="7" ht="84" customHeight="1" spans="1:8">
      <c r="A7" s="35" t="s">
        <v>96</v>
      </c>
      <c r="B7" s="11" t="s">
        <v>120</v>
      </c>
      <c r="C7" s="11"/>
      <c r="D7" s="9" t="s">
        <v>121</v>
      </c>
      <c r="E7" s="9">
        <v>66</v>
      </c>
      <c r="F7" s="9"/>
      <c r="G7" s="14"/>
      <c r="H7" s="10" t="str">
        <f t="shared" si="0"/>
        <v> </v>
      </c>
    </row>
    <row r="8" ht="81" customHeight="1" spans="1:8">
      <c r="A8" s="8" t="s">
        <v>99</v>
      </c>
      <c r="B8" s="11" t="s">
        <v>122</v>
      </c>
      <c r="C8" s="11"/>
      <c r="D8" s="9" t="s">
        <v>121</v>
      </c>
      <c r="E8" s="9">
        <v>44.35</v>
      </c>
      <c r="F8" s="9"/>
      <c r="G8" s="14"/>
      <c r="H8" s="10" t="str">
        <f t="shared" si="0"/>
        <v> </v>
      </c>
    </row>
    <row r="9" ht="13.5" customHeight="1" spans="1:8">
      <c r="A9" s="8" t="s">
        <v>123</v>
      </c>
      <c r="B9" s="11" t="s">
        <v>124</v>
      </c>
      <c r="C9" s="11"/>
      <c r="D9" s="9"/>
      <c r="E9" s="9"/>
      <c r="F9" s="9"/>
      <c r="G9" s="9"/>
      <c r="H9" s="10" t="str">
        <f t="shared" si="0"/>
        <v> </v>
      </c>
    </row>
    <row r="10" ht="13.5" customHeight="1" spans="1:8">
      <c r="A10" s="8" t="s">
        <v>125</v>
      </c>
      <c r="B10" s="11" t="s">
        <v>126</v>
      </c>
      <c r="C10" s="11"/>
      <c r="D10" s="9"/>
      <c r="E10" s="9"/>
      <c r="F10" s="9"/>
      <c r="G10" s="9"/>
      <c r="H10" s="10" t="str">
        <f t="shared" si="0"/>
        <v> </v>
      </c>
    </row>
    <row r="11" ht="119" customHeight="1" spans="1:8">
      <c r="A11" s="8" t="s">
        <v>96</v>
      </c>
      <c r="B11" s="11" t="s">
        <v>127</v>
      </c>
      <c r="C11" s="11"/>
      <c r="D11" s="9" t="s">
        <v>121</v>
      </c>
      <c r="E11" s="9">
        <v>91.19</v>
      </c>
      <c r="F11" s="9"/>
      <c r="G11" s="14"/>
      <c r="H11" s="10" t="str">
        <f t="shared" si="0"/>
        <v> </v>
      </c>
    </row>
    <row r="12" ht="122" customHeight="1" spans="1:8">
      <c r="A12" s="8" t="s">
        <v>99</v>
      </c>
      <c r="B12" s="11" t="s">
        <v>128</v>
      </c>
      <c r="C12" s="11"/>
      <c r="D12" s="9" t="s">
        <v>121</v>
      </c>
      <c r="E12" s="9">
        <v>604.67</v>
      </c>
      <c r="F12" s="9"/>
      <c r="G12" s="14"/>
      <c r="H12" s="10" t="str">
        <f t="shared" si="0"/>
        <v> </v>
      </c>
    </row>
    <row r="13" ht="125" customHeight="1" spans="1:8">
      <c r="A13" s="8" t="s">
        <v>129</v>
      </c>
      <c r="B13" s="11" t="s">
        <v>130</v>
      </c>
      <c r="C13" s="11"/>
      <c r="D13" s="9" t="s">
        <v>121</v>
      </c>
      <c r="E13" s="9">
        <v>540.76</v>
      </c>
      <c r="F13" s="9"/>
      <c r="G13" s="14"/>
      <c r="H13" s="10" t="str">
        <f t="shared" si="0"/>
        <v> </v>
      </c>
    </row>
    <row r="14" ht="13.5" customHeight="1" spans="1:8">
      <c r="A14" s="8" t="s">
        <v>131</v>
      </c>
      <c r="B14" s="11" t="s">
        <v>132</v>
      </c>
      <c r="C14" s="11"/>
      <c r="D14" s="9"/>
      <c r="E14" s="9"/>
      <c r="F14" s="9"/>
      <c r="G14" s="9"/>
      <c r="H14" s="10" t="str">
        <f t="shared" si="0"/>
        <v> </v>
      </c>
    </row>
    <row r="15" ht="13.5" customHeight="1" spans="1:8">
      <c r="A15" s="8" t="s">
        <v>133</v>
      </c>
      <c r="B15" s="11" t="s">
        <v>134</v>
      </c>
      <c r="C15" s="11"/>
      <c r="D15" s="9"/>
      <c r="E15" s="9"/>
      <c r="F15" s="9"/>
      <c r="G15" s="9"/>
      <c r="H15" s="10" t="str">
        <f t="shared" si="0"/>
        <v> </v>
      </c>
    </row>
    <row r="16" ht="90" customHeight="1" spans="1:8">
      <c r="A16" s="8" t="s">
        <v>96</v>
      </c>
      <c r="B16" s="11" t="s">
        <v>135</v>
      </c>
      <c r="C16" s="11"/>
      <c r="D16" s="9" t="s">
        <v>121</v>
      </c>
      <c r="E16" s="9">
        <v>350.16</v>
      </c>
      <c r="F16" s="9"/>
      <c r="G16" s="14"/>
      <c r="H16" s="10" t="str">
        <f t="shared" si="0"/>
        <v> </v>
      </c>
    </row>
    <row r="17" ht="21" customHeight="1" spans="1:8">
      <c r="A17" s="2"/>
      <c r="B17" s="2"/>
      <c r="C17" s="3"/>
      <c r="D17" s="3"/>
      <c r="E17" s="3"/>
      <c r="F17" s="4" t="s">
        <v>136</v>
      </c>
      <c r="G17" s="4"/>
      <c r="H17" s="4"/>
    </row>
    <row r="18" ht="21" customHeight="1" spans="1:8">
      <c r="A18" s="1" t="s">
        <v>82</v>
      </c>
      <c r="B18" s="1"/>
      <c r="C18" s="1"/>
      <c r="D18" s="1"/>
      <c r="E18" s="1"/>
      <c r="F18" s="1"/>
      <c r="G18" s="1"/>
      <c r="H18" s="1"/>
    </row>
    <row r="19" ht="42" customHeight="1" spans="1:8">
      <c r="A19" s="2" t="s">
        <v>83</v>
      </c>
      <c r="B19" s="2"/>
      <c r="C19" s="3"/>
      <c r="D19" s="3"/>
      <c r="E19" s="3"/>
      <c r="F19" s="4" t="s">
        <v>84</v>
      </c>
      <c r="G19" s="4"/>
      <c r="H19" s="4"/>
    </row>
    <row r="20" ht="96" customHeight="1" spans="1:8">
      <c r="A20" s="5" t="s">
        <v>99</v>
      </c>
      <c r="B20" s="15" t="s">
        <v>137</v>
      </c>
      <c r="C20" s="15"/>
      <c r="D20" s="6" t="s">
        <v>121</v>
      </c>
      <c r="E20" s="6">
        <v>888.82</v>
      </c>
      <c r="F20" s="6"/>
      <c r="G20" s="34"/>
      <c r="H20" s="7" t="str">
        <f>IF(ROUND(E20*G20,2)=0," ",ROUND(E20*G20,2))</f>
        <v> </v>
      </c>
    </row>
    <row r="21" ht="39" customHeight="1" spans="1:8">
      <c r="A21" s="8" t="s">
        <v>129</v>
      </c>
      <c r="B21" s="11" t="s">
        <v>138</v>
      </c>
      <c r="C21" s="11"/>
      <c r="D21" s="9" t="s">
        <v>139</v>
      </c>
      <c r="E21" s="9">
        <v>1330.56</v>
      </c>
      <c r="F21" s="9"/>
      <c r="G21" s="14"/>
      <c r="H21" s="10" t="str">
        <f>IF(ROUND(E21*G21,2)=0," ",ROUND(E21*G21,2))</f>
        <v> </v>
      </c>
    </row>
    <row r="22" ht="13.5" customHeight="1" spans="1:8">
      <c r="A22" s="8"/>
      <c r="B22" s="11"/>
      <c r="C22" s="11"/>
      <c r="D22" s="9"/>
      <c r="E22" s="12"/>
      <c r="F22" s="12"/>
      <c r="G22" s="12"/>
      <c r="H22" s="13"/>
    </row>
    <row r="23" ht="13.5" customHeight="1" spans="1:8">
      <c r="A23" s="8"/>
      <c r="B23" s="11"/>
      <c r="C23" s="11"/>
      <c r="D23" s="9"/>
      <c r="E23" s="12"/>
      <c r="F23" s="12"/>
      <c r="G23" s="12"/>
      <c r="H23" s="13"/>
    </row>
    <row r="24" ht="13.5" customHeight="1" spans="1:8">
      <c r="A24" s="8"/>
      <c r="B24" s="11"/>
      <c r="C24" s="11"/>
      <c r="D24" s="9"/>
      <c r="E24" s="12"/>
      <c r="F24" s="12"/>
      <c r="G24" s="12"/>
      <c r="H24" s="13"/>
    </row>
    <row r="25" ht="13.5" customHeight="1" spans="1:8">
      <c r="A25" s="8"/>
      <c r="B25" s="11"/>
      <c r="C25" s="11"/>
      <c r="D25" s="9"/>
      <c r="E25" s="12"/>
      <c r="F25" s="12"/>
      <c r="G25" s="12"/>
      <c r="H25" s="13"/>
    </row>
    <row r="26" ht="13.5" customHeight="1" spans="1:8">
      <c r="A26" s="8"/>
      <c r="B26" s="11"/>
      <c r="C26" s="11"/>
      <c r="D26" s="9"/>
      <c r="E26" s="12"/>
      <c r="F26" s="12"/>
      <c r="G26" s="12"/>
      <c r="H26" s="13"/>
    </row>
    <row r="27" ht="13.5" customHeight="1" spans="1:8">
      <c r="A27" s="8"/>
      <c r="B27" s="11"/>
      <c r="C27" s="11"/>
      <c r="D27" s="9"/>
      <c r="E27" s="12"/>
      <c r="F27" s="12"/>
      <c r="G27" s="12"/>
      <c r="H27" s="13"/>
    </row>
    <row r="28" ht="13.5" customHeight="1" spans="1:8">
      <c r="A28" s="8"/>
      <c r="B28" s="11"/>
      <c r="C28" s="11"/>
      <c r="D28" s="9"/>
      <c r="E28" s="12"/>
      <c r="F28" s="12"/>
      <c r="G28" s="12"/>
      <c r="H28" s="13"/>
    </row>
    <row r="29" ht="13.5" customHeight="1" spans="1:8">
      <c r="A29" s="8"/>
      <c r="B29" s="11"/>
      <c r="C29" s="11"/>
      <c r="D29" s="9"/>
      <c r="E29" s="12"/>
      <c r="F29" s="12"/>
      <c r="G29" s="12"/>
      <c r="H29" s="13"/>
    </row>
    <row r="30" ht="13.5" customHeight="1" spans="1:8">
      <c r="A30" s="8"/>
      <c r="B30" s="11"/>
      <c r="C30" s="11"/>
      <c r="D30" s="9"/>
      <c r="E30" s="12"/>
      <c r="F30" s="12"/>
      <c r="G30" s="12"/>
      <c r="H30" s="13"/>
    </row>
    <row r="31" ht="13.5" customHeight="1" spans="1:8">
      <c r="A31" s="8"/>
      <c r="B31" s="11"/>
      <c r="C31" s="11"/>
      <c r="D31" s="9"/>
      <c r="E31" s="12"/>
      <c r="F31" s="12"/>
      <c r="G31" s="12"/>
      <c r="H31" s="13"/>
    </row>
    <row r="32" ht="13.5" customHeight="1" spans="1:8">
      <c r="A32" s="8"/>
      <c r="B32" s="11"/>
      <c r="C32" s="11"/>
      <c r="D32" s="9"/>
      <c r="E32" s="12"/>
      <c r="F32" s="12"/>
      <c r="G32" s="12"/>
      <c r="H32" s="13"/>
    </row>
    <row r="33" ht="13.5" customHeight="1" spans="1:8">
      <c r="A33" s="8"/>
      <c r="B33" s="11"/>
      <c r="C33" s="11"/>
      <c r="D33" s="9"/>
      <c r="E33" s="12"/>
      <c r="F33" s="12"/>
      <c r="G33" s="12"/>
      <c r="H33" s="13"/>
    </row>
    <row r="34" ht="13.5" customHeight="1" spans="1:8">
      <c r="A34" s="8"/>
      <c r="B34" s="11"/>
      <c r="C34" s="11"/>
      <c r="D34" s="9"/>
      <c r="E34" s="12"/>
      <c r="F34" s="12"/>
      <c r="G34" s="12"/>
      <c r="H34" s="13"/>
    </row>
    <row r="35" ht="13.5" customHeight="1" spans="1:8">
      <c r="A35" s="8"/>
      <c r="B35" s="11"/>
      <c r="C35" s="11"/>
      <c r="D35" s="9"/>
      <c r="E35" s="12"/>
      <c r="F35" s="12"/>
      <c r="G35" s="12"/>
      <c r="H35" s="13"/>
    </row>
    <row r="36" ht="13.5" customHeight="1" spans="1:8">
      <c r="A36" s="8"/>
      <c r="B36" s="11"/>
      <c r="C36" s="11"/>
      <c r="D36" s="9"/>
      <c r="E36" s="12"/>
      <c r="F36" s="12"/>
      <c r="G36" s="12"/>
      <c r="H36" s="13"/>
    </row>
    <row r="37" ht="13.5" customHeight="1" spans="1:8">
      <c r="A37" s="8"/>
      <c r="B37" s="11"/>
      <c r="C37" s="11"/>
      <c r="D37" s="9"/>
      <c r="E37" s="12"/>
      <c r="F37" s="12"/>
      <c r="G37" s="12"/>
      <c r="H37" s="13"/>
    </row>
    <row r="38" ht="13.5" customHeight="1" spans="1:8">
      <c r="A38" s="8"/>
      <c r="B38" s="11"/>
      <c r="C38" s="11"/>
      <c r="D38" s="9"/>
      <c r="E38" s="12"/>
      <c r="F38" s="12"/>
      <c r="G38" s="12"/>
      <c r="H38" s="13"/>
    </row>
    <row r="39" ht="13.5" customHeight="1" spans="1:8">
      <c r="A39" s="8"/>
      <c r="B39" s="11"/>
      <c r="C39" s="11"/>
      <c r="D39" s="9"/>
      <c r="E39" s="12"/>
      <c r="F39" s="12"/>
      <c r="G39" s="12"/>
      <c r="H39" s="13"/>
    </row>
    <row r="40" ht="13.5" customHeight="1" spans="1:8">
      <c r="A40" s="8"/>
      <c r="B40" s="11"/>
      <c r="C40" s="11"/>
      <c r="D40" s="9"/>
      <c r="E40" s="12"/>
      <c r="F40" s="12"/>
      <c r="G40" s="12"/>
      <c r="H40" s="13"/>
    </row>
    <row r="41" ht="13.5" customHeight="1" spans="1:8">
      <c r="A41" s="8"/>
      <c r="B41" s="11"/>
      <c r="C41" s="11"/>
      <c r="D41" s="9"/>
      <c r="E41" s="12"/>
      <c r="F41" s="12"/>
      <c r="G41" s="12"/>
      <c r="H41" s="13"/>
    </row>
    <row r="42" ht="13.5" customHeight="1" spans="1:8">
      <c r="A42" s="8"/>
      <c r="B42" s="11"/>
      <c r="C42" s="11"/>
      <c r="D42" s="9"/>
      <c r="E42" s="12"/>
      <c r="F42" s="12"/>
      <c r="G42" s="12"/>
      <c r="H42" s="13"/>
    </row>
    <row r="43" ht="13.5" customHeight="1" spans="1:8">
      <c r="A43" s="8"/>
      <c r="B43" s="11"/>
      <c r="C43" s="11"/>
      <c r="D43" s="9"/>
      <c r="E43" s="12"/>
      <c r="F43" s="12"/>
      <c r="G43" s="12"/>
      <c r="H43" s="13"/>
    </row>
    <row r="44" ht="13.5" customHeight="1" spans="1:8">
      <c r="A44" s="8"/>
      <c r="B44" s="11"/>
      <c r="C44" s="11"/>
      <c r="D44" s="9"/>
      <c r="E44" s="12"/>
      <c r="F44" s="12"/>
      <c r="G44" s="12"/>
      <c r="H44" s="13"/>
    </row>
    <row r="45" ht="13.5" customHeight="1" spans="1:8">
      <c r="A45" s="8"/>
      <c r="B45" s="11"/>
      <c r="C45" s="11"/>
      <c r="D45" s="9"/>
      <c r="E45" s="12"/>
      <c r="F45" s="12"/>
      <c r="G45" s="12"/>
      <c r="H45" s="13"/>
    </row>
    <row r="46" ht="13.5" customHeight="1" spans="1:8">
      <c r="A46" s="8"/>
      <c r="B46" s="11"/>
      <c r="C46" s="11"/>
      <c r="D46" s="9"/>
      <c r="E46" s="12"/>
      <c r="F46" s="12"/>
      <c r="G46" s="12"/>
      <c r="H46" s="13"/>
    </row>
    <row r="47" ht="13.5" customHeight="1" spans="1:8">
      <c r="A47" s="8"/>
      <c r="B47" s="11"/>
      <c r="C47" s="11"/>
      <c r="D47" s="9"/>
      <c r="E47" s="12"/>
      <c r="F47" s="12"/>
      <c r="G47" s="12"/>
      <c r="H47" s="13"/>
    </row>
    <row r="48" ht="13.5" customHeight="1" spans="1:8">
      <c r="A48" s="8"/>
      <c r="B48" s="11"/>
      <c r="C48" s="11"/>
      <c r="D48" s="9"/>
      <c r="E48" s="12"/>
      <c r="F48" s="12"/>
      <c r="G48" s="12"/>
      <c r="H48" s="13"/>
    </row>
    <row r="49" ht="13.5" customHeight="1" spans="1:8">
      <c r="A49" s="8"/>
      <c r="B49" s="11"/>
      <c r="C49" s="11"/>
      <c r="D49" s="9"/>
      <c r="E49" s="12"/>
      <c r="F49" s="12"/>
      <c r="G49" s="12"/>
      <c r="H49" s="13"/>
    </row>
    <row r="50" ht="13.5" customHeight="1" spans="1:8">
      <c r="A50" s="8"/>
      <c r="B50" s="11"/>
      <c r="C50" s="11"/>
      <c r="D50" s="9"/>
      <c r="E50" s="12"/>
      <c r="F50" s="12"/>
      <c r="G50" s="12"/>
      <c r="H50" s="13"/>
    </row>
    <row r="51" ht="13.5" customHeight="1" spans="1:8">
      <c r="A51" s="8"/>
      <c r="B51" s="11"/>
      <c r="C51" s="11"/>
      <c r="D51" s="9"/>
      <c r="E51" s="12"/>
      <c r="F51" s="12"/>
      <c r="G51" s="12"/>
      <c r="H51" s="13"/>
    </row>
    <row r="52" ht="13.5" customHeight="1" spans="1:8">
      <c r="A52" s="8"/>
      <c r="B52" s="11"/>
      <c r="C52" s="11"/>
      <c r="D52" s="9"/>
      <c r="E52" s="12"/>
      <c r="F52" s="12"/>
      <c r="G52" s="12"/>
      <c r="H52" s="13"/>
    </row>
    <row r="53" ht="13.5" customHeight="1" spans="1:8">
      <c r="A53" s="8"/>
      <c r="B53" s="11"/>
      <c r="C53" s="11"/>
      <c r="D53" s="9"/>
      <c r="E53" s="12"/>
      <c r="F53" s="12"/>
      <c r="G53" s="12"/>
      <c r="H53" s="13"/>
    </row>
    <row r="54" ht="13.5" customHeight="1" spans="1:8">
      <c r="A54" s="8"/>
      <c r="B54" s="11"/>
      <c r="C54" s="11"/>
      <c r="D54" s="9"/>
      <c r="E54" s="12"/>
      <c r="F54" s="12"/>
      <c r="G54" s="12"/>
      <c r="H54" s="13"/>
    </row>
    <row r="55" ht="13.5" customHeight="1" spans="1:8">
      <c r="A55" s="8"/>
      <c r="B55" s="11"/>
      <c r="C55" s="11"/>
      <c r="D55" s="9"/>
      <c r="E55" s="12"/>
      <c r="F55" s="12"/>
      <c r="G55" s="12"/>
      <c r="H55" s="13"/>
    </row>
    <row r="56" ht="13.5" customHeight="1" spans="1:8">
      <c r="A56" s="8"/>
      <c r="B56" s="11"/>
      <c r="C56" s="11"/>
      <c r="D56" s="9"/>
      <c r="E56" s="12"/>
      <c r="F56" s="12"/>
      <c r="G56" s="12"/>
      <c r="H56" s="13"/>
    </row>
    <row r="57" ht="13.5" customHeight="1" spans="1:8">
      <c r="A57" s="8"/>
      <c r="B57" s="11"/>
      <c r="C57" s="11"/>
      <c r="D57" s="9"/>
      <c r="E57" s="12"/>
      <c r="F57" s="12"/>
      <c r="G57" s="12"/>
      <c r="H57" s="13"/>
    </row>
    <row r="58" ht="13.5" customHeight="1" spans="1:8">
      <c r="A58" s="8"/>
      <c r="B58" s="11"/>
      <c r="C58" s="11"/>
      <c r="D58" s="9"/>
      <c r="E58" s="12"/>
      <c r="F58" s="12"/>
      <c r="G58" s="12"/>
      <c r="H58" s="13"/>
    </row>
    <row r="59" ht="13.5" customHeight="1" spans="1:8">
      <c r="A59" s="8"/>
      <c r="B59" s="11"/>
      <c r="C59" s="11"/>
      <c r="D59" s="9"/>
      <c r="E59" s="12"/>
      <c r="F59" s="12"/>
      <c r="G59" s="12"/>
      <c r="H59" s="13"/>
    </row>
    <row r="60" ht="13.5" customHeight="1" spans="1:8">
      <c r="A60" s="36" t="s">
        <v>140</v>
      </c>
      <c r="B60" s="37"/>
      <c r="C60" s="37"/>
      <c r="D60" s="37"/>
      <c r="E60" s="37"/>
      <c r="F60" s="38"/>
      <c r="G60" s="32">
        <f>SUM(H7,H8,H11,H12,H13,H16,H20,H21)</f>
        <v>0</v>
      </c>
      <c r="H60" s="39" t="s">
        <v>113</v>
      </c>
    </row>
    <row r="61" ht="21" customHeight="1" spans="1:8">
      <c r="A61" s="40"/>
      <c r="B61" s="40"/>
      <c r="C61" s="41"/>
      <c r="D61" s="41"/>
      <c r="E61" s="41"/>
      <c r="F61" s="42" t="s">
        <v>141</v>
      </c>
      <c r="G61" s="42"/>
      <c r="H61" s="42"/>
    </row>
  </sheetData>
  <sheetProtection algorithmName="SHA-512" hashValue="K29jbX6JSAYQPaJZZ7wAZyTAVXBSL7Ier1p/W0C73wmJDcP4aszXxK4zbfSFxSyk9tfDFfw8hx0k9L72St5lSw==" saltValue="OIKpFfr68pcHFg5+RVn+mg==" spinCount="100000" sheet="1" objects="1"/>
  <mergeCells count="122">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A17:B17"/>
    <mergeCell ref="C17:E17"/>
    <mergeCell ref="F17:H17"/>
    <mergeCell ref="A18:H18"/>
    <mergeCell ref="A19:B19"/>
    <mergeCell ref="C19:E19"/>
    <mergeCell ref="F19:H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A60:F60"/>
    <mergeCell ref="A61:B61"/>
    <mergeCell ref="C61:E61"/>
    <mergeCell ref="F61:H61"/>
  </mergeCells>
  <printOptions horizontalCentered="1"/>
  <pageMargins left="0.19975" right="0.19975" top="0.59375" bottom="0" header="0.59375" footer="0"/>
  <pageSetup paperSize="9" orientation="portrait"/>
  <headerFooter/>
  <rowBreaks count="1" manualBreakCount="1">
    <brk id="17"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0"/>
  <sheetViews>
    <sheetView showGridLines="0" topLeftCell="A10" workbookViewId="0">
      <selection activeCell="A1" sqref="A37:H70 H36 A36:F36 A35:H35 H34 A34:F34 A33:H33 H32 A32:F32 A28:H31 H27 A27:F27 H26 A26:F26 A25:H25 H24 A24:F24 A23:H23 H22 A22:F22 A21:H21 H20 A20:F20 H19 A19:F19 H18 A18:F18 A17:H17 H16 A16:F16 H15 A15:F15 H14 A14:F14 H13 A13:F13 H12 A12:F12 A11:H11 H10 A10:F10 A9:H9 H8 A8:F8 A7:H7 H6 A6:F6 A1:H5"/>
    </sheetView>
  </sheetViews>
  <sheetFormatPr defaultColWidth="9" defaultRowHeight="12" outlineLevelCol="7"/>
  <cols>
    <col min="1" max="1" width="21.3333333333333" customWidth="1"/>
    <col min="2" max="2" width="17" customWidth="1"/>
    <col min="3" max="3" width="15.6666666666667" customWidth="1"/>
    <col min="4" max="4" width="11.1714285714286" customWidth="1"/>
    <col min="5" max="5" width="10.5047619047619" customWidth="1"/>
    <col min="6" max="6" width="6.5047619047619" customWidth="1"/>
    <col min="7" max="7" width="15.6666666666667" customWidth="1"/>
    <col min="8" max="8" width="15.1714285714286" customWidth="1"/>
  </cols>
  <sheetData>
    <row r="1" ht="21" customHeight="1" spans="1:8">
      <c r="A1" s="1" t="s">
        <v>82</v>
      </c>
      <c r="B1" s="1"/>
      <c r="C1" s="1"/>
      <c r="D1" s="1"/>
      <c r="E1" s="1"/>
      <c r="F1" s="1"/>
      <c r="G1" s="1"/>
      <c r="H1" s="1"/>
    </row>
    <row r="2" ht="42" customHeight="1" spans="1:8">
      <c r="A2" s="2" t="s">
        <v>83</v>
      </c>
      <c r="B2" s="2"/>
      <c r="C2" s="3"/>
      <c r="D2" s="3"/>
      <c r="E2" s="3"/>
      <c r="F2" s="4" t="s">
        <v>84</v>
      </c>
      <c r="G2" s="4"/>
      <c r="H2" s="4" t="str">
        <f>IF(ROUND(E2*G2,2)=0," ",ROUND(E2*G2,2))</f>
        <v> </v>
      </c>
    </row>
    <row r="3" ht="13.5" customHeight="1" spans="1:8">
      <c r="A3" s="5" t="s">
        <v>142</v>
      </c>
      <c r="B3" s="6"/>
      <c r="C3" s="6"/>
      <c r="D3" s="6"/>
      <c r="E3" s="6"/>
      <c r="F3" s="6"/>
      <c r="G3" s="6"/>
      <c r="H3" s="7" t="str">
        <f>IF(ROUND(E3*G3,2)=0," ",ROUND(E3*G3,2))</f>
        <v> </v>
      </c>
    </row>
    <row r="4" ht="13.5" customHeight="1" spans="1:8">
      <c r="A4" s="8" t="s">
        <v>86</v>
      </c>
      <c r="B4" s="9" t="s">
        <v>87</v>
      </c>
      <c r="C4" s="9"/>
      <c r="D4" s="9" t="s">
        <v>88</v>
      </c>
      <c r="E4" s="9" t="s">
        <v>89</v>
      </c>
      <c r="F4" s="9"/>
      <c r="G4" s="9" t="s">
        <v>90</v>
      </c>
      <c r="H4" s="10" t="s">
        <v>91</v>
      </c>
    </row>
    <row r="5" ht="13.5" customHeight="1" spans="1:8">
      <c r="A5" s="8" t="s">
        <v>143</v>
      </c>
      <c r="B5" s="11" t="s">
        <v>144</v>
      </c>
      <c r="C5" s="11"/>
      <c r="D5" s="9"/>
      <c r="E5" s="12"/>
      <c r="F5" s="12"/>
      <c r="G5" s="12"/>
      <c r="H5" s="13" t="str">
        <f t="shared" ref="H5:H27" si="0">IF(ROUND(E5*G5,2)=0," ",ROUND(E5*G5,2))</f>
        <v> </v>
      </c>
    </row>
    <row r="6" ht="72" customHeight="1" spans="1:8">
      <c r="A6" s="8" t="s">
        <v>145</v>
      </c>
      <c r="B6" s="11" t="s">
        <v>146</v>
      </c>
      <c r="C6" s="11"/>
      <c r="D6" s="9" t="s">
        <v>139</v>
      </c>
      <c r="E6" s="9">
        <v>10141</v>
      </c>
      <c r="F6" s="9"/>
      <c r="G6" s="14"/>
      <c r="H6" s="10" t="str">
        <f t="shared" si="0"/>
        <v> </v>
      </c>
    </row>
    <row r="7" ht="13.5" customHeight="1" spans="1:8">
      <c r="A7" s="8" t="s">
        <v>147</v>
      </c>
      <c r="B7" s="11" t="s">
        <v>148</v>
      </c>
      <c r="C7" s="11"/>
      <c r="D7" s="9"/>
      <c r="E7" s="9"/>
      <c r="F7" s="9"/>
      <c r="G7" s="9"/>
      <c r="H7" s="10" t="str">
        <f t="shared" si="0"/>
        <v> </v>
      </c>
    </row>
    <row r="8" ht="114" customHeight="1" spans="1:8">
      <c r="A8" s="8" t="s">
        <v>149</v>
      </c>
      <c r="B8" s="11" t="s">
        <v>150</v>
      </c>
      <c r="C8" s="11"/>
      <c r="D8" s="9" t="s">
        <v>139</v>
      </c>
      <c r="E8" s="9">
        <v>9531.47</v>
      </c>
      <c r="F8" s="9"/>
      <c r="G8" s="14"/>
      <c r="H8" s="10" t="str">
        <f t="shared" si="0"/>
        <v> </v>
      </c>
    </row>
    <row r="9" ht="13.5" customHeight="1" spans="1:8">
      <c r="A9" s="8" t="s">
        <v>151</v>
      </c>
      <c r="B9" s="11" t="s">
        <v>152</v>
      </c>
      <c r="C9" s="11"/>
      <c r="D9" s="9"/>
      <c r="E9" s="9"/>
      <c r="F9" s="9"/>
      <c r="G9" s="9"/>
      <c r="H9" s="10" t="str">
        <f t="shared" si="0"/>
        <v> </v>
      </c>
    </row>
    <row r="10" ht="100" customHeight="1" spans="1:8">
      <c r="A10" s="8" t="s">
        <v>153</v>
      </c>
      <c r="B10" s="11" t="s">
        <v>154</v>
      </c>
      <c r="C10" s="11"/>
      <c r="D10" s="9" t="s">
        <v>121</v>
      </c>
      <c r="E10" s="9">
        <v>216.87</v>
      </c>
      <c r="F10" s="9"/>
      <c r="G10" s="14"/>
      <c r="H10" s="10" t="str">
        <f t="shared" si="0"/>
        <v> </v>
      </c>
    </row>
    <row r="11" ht="13.5" customHeight="1" spans="1:8">
      <c r="A11" s="8" t="s">
        <v>155</v>
      </c>
      <c r="B11" s="11" t="s">
        <v>156</v>
      </c>
      <c r="C11" s="11"/>
      <c r="D11" s="9"/>
      <c r="E11" s="9"/>
      <c r="F11" s="9"/>
      <c r="G11" s="9"/>
      <c r="H11" s="10" t="str">
        <f t="shared" si="0"/>
        <v> </v>
      </c>
    </row>
    <row r="12" ht="13.5" customHeight="1" spans="1:8">
      <c r="A12" s="8" t="s">
        <v>96</v>
      </c>
      <c r="B12" s="11" t="s">
        <v>157</v>
      </c>
      <c r="C12" s="11"/>
      <c r="D12" s="9" t="s">
        <v>158</v>
      </c>
      <c r="E12" s="9">
        <v>220.29</v>
      </c>
      <c r="F12" s="9"/>
      <c r="G12" s="14"/>
      <c r="H12" s="10" t="str">
        <f t="shared" si="0"/>
        <v> </v>
      </c>
    </row>
    <row r="13" ht="13.5" customHeight="1" spans="1:8">
      <c r="A13" s="8" t="s">
        <v>99</v>
      </c>
      <c r="B13" s="11" t="s">
        <v>159</v>
      </c>
      <c r="C13" s="11"/>
      <c r="D13" s="9" t="s">
        <v>158</v>
      </c>
      <c r="E13" s="9">
        <v>386.28</v>
      </c>
      <c r="F13" s="9"/>
      <c r="G13" s="14"/>
      <c r="H13" s="10" t="str">
        <f t="shared" si="0"/>
        <v> </v>
      </c>
    </row>
    <row r="14" ht="13.5" customHeight="1" spans="1:8">
      <c r="A14" s="8" t="s">
        <v>129</v>
      </c>
      <c r="B14" s="11" t="s">
        <v>160</v>
      </c>
      <c r="C14" s="11"/>
      <c r="D14" s="9" t="s">
        <v>158</v>
      </c>
      <c r="E14" s="9">
        <v>66.6</v>
      </c>
      <c r="F14" s="9"/>
      <c r="G14" s="14"/>
      <c r="H14" s="10" t="str">
        <f t="shared" si="0"/>
        <v> </v>
      </c>
    </row>
    <row r="15" ht="13.5" customHeight="1" spans="1:8">
      <c r="A15" s="8" t="s">
        <v>161</v>
      </c>
      <c r="B15" s="11" t="s">
        <v>162</v>
      </c>
      <c r="C15" s="11"/>
      <c r="D15" s="9" t="s">
        <v>158</v>
      </c>
      <c r="E15" s="9">
        <v>26.18</v>
      </c>
      <c r="F15" s="9"/>
      <c r="G15" s="14"/>
      <c r="H15" s="10" t="str">
        <f t="shared" si="0"/>
        <v> </v>
      </c>
    </row>
    <row r="16" ht="13.5" customHeight="1" spans="1:8">
      <c r="A16" s="8" t="s">
        <v>163</v>
      </c>
      <c r="B16" s="11" t="s">
        <v>164</v>
      </c>
      <c r="C16" s="11"/>
      <c r="D16" s="9" t="s">
        <v>139</v>
      </c>
      <c r="E16" s="9">
        <v>1073.81</v>
      </c>
      <c r="F16" s="9"/>
      <c r="G16" s="14"/>
      <c r="H16" s="10" t="str">
        <f t="shared" si="0"/>
        <v> </v>
      </c>
    </row>
    <row r="17" ht="13.5" customHeight="1" spans="1:8">
      <c r="A17" s="8" t="s">
        <v>165</v>
      </c>
      <c r="B17" s="11" t="s">
        <v>166</v>
      </c>
      <c r="C17" s="11"/>
      <c r="D17" s="9"/>
      <c r="E17" s="9"/>
      <c r="F17" s="9"/>
      <c r="G17" s="9"/>
      <c r="H17" s="10" t="str">
        <f t="shared" si="0"/>
        <v> </v>
      </c>
    </row>
    <row r="18" ht="89" customHeight="1" spans="1:8">
      <c r="A18" s="8" t="s">
        <v>145</v>
      </c>
      <c r="B18" s="11" t="s">
        <v>154</v>
      </c>
      <c r="C18" s="11"/>
      <c r="D18" s="9" t="s">
        <v>121</v>
      </c>
      <c r="E18" s="9">
        <v>141.6</v>
      </c>
      <c r="F18" s="9"/>
      <c r="G18" s="14"/>
      <c r="H18" s="10" t="str">
        <f t="shared" si="0"/>
        <v> </v>
      </c>
    </row>
    <row r="19" ht="13.5" customHeight="1" spans="1:8">
      <c r="A19" s="8" t="s">
        <v>96</v>
      </c>
      <c r="B19" s="11" t="s">
        <v>157</v>
      </c>
      <c r="C19" s="11"/>
      <c r="D19" s="9" t="s">
        <v>158</v>
      </c>
      <c r="E19" s="9">
        <v>131.29</v>
      </c>
      <c r="F19" s="9"/>
      <c r="G19" s="14"/>
      <c r="H19" s="10" t="str">
        <f t="shared" si="0"/>
        <v> </v>
      </c>
    </row>
    <row r="20" ht="13.5" customHeight="1" spans="1:8">
      <c r="A20" s="8" t="s">
        <v>99</v>
      </c>
      <c r="B20" s="11" t="s">
        <v>159</v>
      </c>
      <c r="C20" s="11"/>
      <c r="D20" s="9" t="s">
        <v>158</v>
      </c>
      <c r="E20" s="9">
        <v>1376.4</v>
      </c>
      <c r="F20" s="9"/>
      <c r="G20" s="14"/>
      <c r="H20" s="10" t="str">
        <f t="shared" si="0"/>
        <v> </v>
      </c>
    </row>
    <row r="21" ht="81" customHeight="1" spans="1:8">
      <c r="A21" s="8" t="s">
        <v>167</v>
      </c>
      <c r="B21" s="11" t="s">
        <v>168</v>
      </c>
      <c r="C21" s="11"/>
      <c r="D21" s="9"/>
      <c r="E21" s="9"/>
      <c r="F21" s="9"/>
      <c r="G21" s="9"/>
      <c r="H21" s="10" t="str">
        <f t="shared" si="0"/>
        <v> </v>
      </c>
    </row>
    <row r="22" ht="13.5" customHeight="1" spans="1:8">
      <c r="A22" s="8" t="s">
        <v>145</v>
      </c>
      <c r="B22" s="11" t="s">
        <v>152</v>
      </c>
      <c r="C22" s="11"/>
      <c r="D22" s="9" t="s">
        <v>121</v>
      </c>
      <c r="E22" s="9">
        <v>2.88</v>
      </c>
      <c r="F22" s="9"/>
      <c r="G22" s="14"/>
      <c r="H22" s="10" t="str">
        <f t="shared" si="0"/>
        <v> </v>
      </c>
    </row>
    <row r="23" ht="13.5" customHeight="1" spans="1:8">
      <c r="A23" s="8" t="s">
        <v>165</v>
      </c>
      <c r="B23" s="11" t="s">
        <v>169</v>
      </c>
      <c r="C23" s="11"/>
      <c r="D23" s="9"/>
      <c r="E23" s="9"/>
      <c r="F23" s="9"/>
      <c r="G23" s="9"/>
      <c r="H23" s="10" t="str">
        <f t="shared" si="0"/>
        <v> </v>
      </c>
    </row>
    <row r="24" ht="13.5" customHeight="1" spans="1:8">
      <c r="A24" s="8" t="s">
        <v>145</v>
      </c>
      <c r="B24" s="11" t="s">
        <v>169</v>
      </c>
      <c r="C24" s="11"/>
      <c r="D24" s="9" t="s">
        <v>170</v>
      </c>
      <c r="E24" s="9">
        <v>116</v>
      </c>
      <c r="F24" s="9"/>
      <c r="G24" s="14"/>
      <c r="H24" s="10" t="str">
        <f t="shared" si="0"/>
        <v> </v>
      </c>
    </row>
    <row r="25" ht="21" customHeight="1" spans="1:8">
      <c r="A25" s="8" t="s">
        <v>167</v>
      </c>
      <c r="B25" s="11" t="s">
        <v>171</v>
      </c>
      <c r="C25" s="11"/>
      <c r="D25" s="9"/>
      <c r="E25" s="9"/>
      <c r="F25" s="9"/>
      <c r="G25" s="9"/>
      <c r="H25" s="10" t="str">
        <f t="shared" si="0"/>
        <v> </v>
      </c>
    </row>
    <row r="26" ht="13.5" customHeight="1" spans="1:8">
      <c r="A26" s="8" t="s">
        <v>172</v>
      </c>
      <c r="B26" s="11" t="s">
        <v>173</v>
      </c>
      <c r="C26" s="11"/>
      <c r="D26" s="9" t="s">
        <v>121</v>
      </c>
      <c r="E26" s="9">
        <v>12.8</v>
      </c>
      <c r="F26" s="9"/>
      <c r="G26" s="14"/>
      <c r="H26" s="10" t="str">
        <f t="shared" si="0"/>
        <v> </v>
      </c>
    </row>
    <row r="27" ht="13.5" customHeight="1" spans="1:8">
      <c r="A27" s="8" t="s">
        <v>174</v>
      </c>
      <c r="B27" s="11" t="s">
        <v>175</v>
      </c>
      <c r="C27" s="11"/>
      <c r="D27" s="9" t="s">
        <v>121</v>
      </c>
      <c r="E27" s="9">
        <v>32.91</v>
      </c>
      <c r="F27" s="9"/>
      <c r="G27" s="14"/>
      <c r="H27" s="10" t="str">
        <f t="shared" si="0"/>
        <v> </v>
      </c>
    </row>
    <row r="28" ht="13.5" hidden="1" customHeight="1" spans="1:8">
      <c r="A28" s="31" t="s">
        <v>176</v>
      </c>
      <c r="B28" s="32"/>
      <c r="C28" s="32"/>
      <c r="D28" s="32"/>
      <c r="E28" s="32"/>
      <c r="F28" s="32"/>
      <c r="G28" s="32"/>
      <c r="H28" s="33"/>
    </row>
    <row r="29" ht="21" customHeight="1" spans="1:8">
      <c r="A29" s="2"/>
      <c r="B29" s="2"/>
      <c r="C29" s="3"/>
      <c r="D29" s="3"/>
      <c r="E29" s="3"/>
      <c r="F29" s="4" t="s">
        <v>136</v>
      </c>
      <c r="G29" s="4"/>
      <c r="H29" s="4"/>
    </row>
    <row r="30" ht="21" customHeight="1" spans="1:8">
      <c r="A30" s="1" t="s">
        <v>82</v>
      </c>
      <c r="B30" s="1"/>
      <c r="C30" s="1"/>
      <c r="D30" s="1"/>
      <c r="E30" s="1"/>
      <c r="F30" s="1"/>
      <c r="G30" s="1"/>
      <c r="H30" s="1"/>
    </row>
    <row r="31" ht="38" customHeight="1" spans="1:8">
      <c r="A31" s="2" t="s">
        <v>83</v>
      </c>
      <c r="B31" s="2"/>
      <c r="C31" s="3"/>
      <c r="D31" s="3"/>
      <c r="E31" s="3"/>
      <c r="F31" s="4" t="s">
        <v>84</v>
      </c>
      <c r="G31" s="4"/>
      <c r="H31" s="4"/>
    </row>
    <row r="32" ht="13.5" customHeight="1" spans="1:8">
      <c r="A32" s="5" t="s">
        <v>177</v>
      </c>
      <c r="B32" s="15" t="s">
        <v>178</v>
      </c>
      <c r="C32" s="15"/>
      <c r="D32" s="6" t="s">
        <v>121</v>
      </c>
      <c r="E32" s="6">
        <v>6.5</v>
      </c>
      <c r="F32" s="6"/>
      <c r="G32" s="34"/>
      <c r="H32" s="7" t="str">
        <f>IF(ROUND(E32*G32,2)=0," ",ROUND(E32*G32,2))</f>
        <v> </v>
      </c>
    </row>
    <row r="33" ht="13.5" customHeight="1" spans="1:8">
      <c r="A33" s="8" t="s">
        <v>179</v>
      </c>
      <c r="B33" s="11" t="s">
        <v>180</v>
      </c>
      <c r="C33" s="11"/>
      <c r="D33" s="9"/>
      <c r="E33" s="9"/>
      <c r="F33" s="9"/>
      <c r="G33" s="9"/>
      <c r="H33" s="10" t="str">
        <f>IF(ROUND(E33*G33,2)=0," ",ROUND(E33*G33,2))</f>
        <v> </v>
      </c>
    </row>
    <row r="34" ht="79" customHeight="1" spans="1:8">
      <c r="A34" s="8" t="s">
        <v>181</v>
      </c>
      <c r="B34" s="11" t="s">
        <v>182</v>
      </c>
      <c r="C34" s="11"/>
      <c r="D34" s="9" t="s">
        <v>139</v>
      </c>
      <c r="E34" s="9">
        <v>709.14</v>
      </c>
      <c r="F34" s="9"/>
      <c r="G34" s="14"/>
      <c r="H34" s="10" t="str">
        <f>IF(ROUND(E34*G34,2)=0," ",ROUND(E34*G34,2))</f>
        <v> </v>
      </c>
    </row>
    <row r="35" ht="13.5" customHeight="1" spans="1:8">
      <c r="A35" s="8" t="s">
        <v>183</v>
      </c>
      <c r="B35" s="11" t="s">
        <v>184</v>
      </c>
      <c r="C35" s="11"/>
      <c r="D35" s="9"/>
      <c r="E35" s="9"/>
      <c r="F35" s="9"/>
      <c r="G35" s="9"/>
      <c r="H35" s="10" t="str">
        <f>IF(ROUND(E35*G35,2)=0," ",ROUND(E35*G35,2))</f>
        <v> </v>
      </c>
    </row>
    <row r="36" ht="102" customHeight="1" spans="1:8">
      <c r="A36" s="8" t="s">
        <v>185</v>
      </c>
      <c r="B36" s="11" t="s">
        <v>186</v>
      </c>
      <c r="C36" s="11"/>
      <c r="D36" s="9" t="s">
        <v>170</v>
      </c>
      <c r="E36" s="9">
        <v>1450</v>
      </c>
      <c r="F36" s="9"/>
      <c r="G36" s="14"/>
      <c r="H36" s="10" t="str">
        <f>IF(ROUND(E36*G36,2)=0," ",ROUND(E36*G36,2))</f>
        <v> </v>
      </c>
    </row>
    <row r="37" ht="13.5" customHeight="1" spans="1:8">
      <c r="A37" s="18"/>
      <c r="B37" s="19"/>
      <c r="C37" s="19"/>
      <c r="D37" s="20"/>
      <c r="E37" s="21"/>
      <c r="F37" s="21"/>
      <c r="G37" s="21"/>
      <c r="H37" s="22"/>
    </row>
    <row r="38" ht="13.5" customHeight="1" spans="1:8">
      <c r="A38" s="18"/>
      <c r="B38" s="19"/>
      <c r="C38" s="19"/>
      <c r="D38" s="20"/>
      <c r="E38" s="21"/>
      <c r="F38" s="21"/>
      <c r="G38" s="21"/>
      <c r="H38" s="22"/>
    </row>
    <row r="39" ht="13.5" customHeight="1" spans="1:8">
      <c r="A39" s="18"/>
      <c r="B39" s="19"/>
      <c r="C39" s="19"/>
      <c r="D39" s="20"/>
      <c r="E39" s="21"/>
      <c r="F39" s="21"/>
      <c r="G39" s="21"/>
      <c r="H39" s="22"/>
    </row>
    <row r="40" ht="13.5" customHeight="1" spans="1:8">
      <c r="A40" s="18"/>
      <c r="B40" s="19"/>
      <c r="C40" s="19"/>
      <c r="D40" s="20"/>
      <c r="E40" s="21"/>
      <c r="F40" s="21"/>
      <c r="G40" s="21"/>
      <c r="H40" s="22"/>
    </row>
    <row r="41" ht="13.5" customHeight="1" spans="1:8">
      <c r="A41" s="18"/>
      <c r="B41" s="19"/>
      <c r="C41" s="19"/>
      <c r="D41" s="20"/>
      <c r="E41" s="21"/>
      <c r="F41" s="21"/>
      <c r="G41" s="21"/>
      <c r="H41" s="22"/>
    </row>
    <row r="42" ht="13.5" customHeight="1" spans="1:8">
      <c r="A42" s="18"/>
      <c r="B42" s="19"/>
      <c r="C42" s="19"/>
      <c r="D42" s="20"/>
      <c r="E42" s="21"/>
      <c r="F42" s="21"/>
      <c r="G42" s="21"/>
      <c r="H42" s="22"/>
    </row>
    <row r="43" ht="13.5" customHeight="1" spans="1:8">
      <c r="A43" s="18"/>
      <c r="B43" s="19"/>
      <c r="C43" s="19"/>
      <c r="D43" s="20"/>
      <c r="E43" s="21"/>
      <c r="F43" s="21"/>
      <c r="G43" s="21"/>
      <c r="H43" s="22"/>
    </row>
    <row r="44" ht="13.5" customHeight="1" spans="1:8">
      <c r="A44" s="18"/>
      <c r="B44" s="19"/>
      <c r="C44" s="19"/>
      <c r="D44" s="20"/>
      <c r="E44" s="21"/>
      <c r="F44" s="21"/>
      <c r="G44" s="21"/>
      <c r="H44" s="22"/>
    </row>
    <row r="45" ht="13.5" customHeight="1" spans="1:8">
      <c r="A45" s="18"/>
      <c r="B45" s="19"/>
      <c r="C45" s="19"/>
      <c r="D45" s="20"/>
      <c r="E45" s="21"/>
      <c r="F45" s="21"/>
      <c r="G45" s="21"/>
      <c r="H45" s="22"/>
    </row>
    <row r="46" ht="13.5" customHeight="1" spans="1:8">
      <c r="A46" s="18"/>
      <c r="B46" s="19"/>
      <c r="C46" s="19"/>
      <c r="D46" s="20"/>
      <c r="E46" s="21"/>
      <c r="F46" s="21"/>
      <c r="G46" s="21"/>
      <c r="H46" s="22"/>
    </row>
    <row r="47" ht="13.5" customHeight="1" spans="1:8">
      <c r="A47" s="18"/>
      <c r="B47" s="19"/>
      <c r="C47" s="19"/>
      <c r="D47" s="20"/>
      <c r="E47" s="21"/>
      <c r="F47" s="21"/>
      <c r="G47" s="21"/>
      <c r="H47" s="22"/>
    </row>
    <row r="48" ht="13.5" customHeight="1" spans="1:8">
      <c r="A48" s="18"/>
      <c r="B48" s="19"/>
      <c r="C48" s="19"/>
      <c r="D48" s="20"/>
      <c r="E48" s="21"/>
      <c r="F48" s="21"/>
      <c r="G48" s="21"/>
      <c r="H48" s="22"/>
    </row>
    <row r="49" ht="13.5" customHeight="1" spans="1:8">
      <c r="A49" s="18"/>
      <c r="B49" s="19"/>
      <c r="C49" s="19"/>
      <c r="D49" s="20"/>
      <c r="E49" s="21"/>
      <c r="F49" s="21"/>
      <c r="G49" s="21"/>
      <c r="H49" s="22"/>
    </row>
    <row r="50" ht="13.5" customHeight="1" spans="1:8">
      <c r="A50" s="18"/>
      <c r="B50" s="19"/>
      <c r="C50" s="19"/>
      <c r="D50" s="20"/>
      <c r="E50" s="21"/>
      <c r="F50" s="21"/>
      <c r="G50" s="21"/>
      <c r="H50" s="22"/>
    </row>
    <row r="51" ht="13.5" customHeight="1" spans="1:8">
      <c r="A51" s="18"/>
      <c r="B51" s="19"/>
      <c r="C51" s="19"/>
      <c r="D51" s="20"/>
      <c r="E51" s="21"/>
      <c r="F51" s="21"/>
      <c r="G51" s="21"/>
      <c r="H51" s="22"/>
    </row>
    <row r="52" ht="13.5" customHeight="1" spans="1:8">
      <c r="A52" s="18"/>
      <c r="B52" s="19"/>
      <c r="C52" s="19"/>
      <c r="D52" s="20"/>
      <c r="E52" s="21"/>
      <c r="F52" s="21"/>
      <c r="G52" s="21"/>
      <c r="H52" s="22"/>
    </row>
    <row r="53" ht="13.5" customHeight="1" spans="1:8">
      <c r="A53" s="18"/>
      <c r="B53" s="19"/>
      <c r="C53" s="19"/>
      <c r="D53" s="20"/>
      <c r="E53" s="21"/>
      <c r="F53" s="21"/>
      <c r="G53" s="21"/>
      <c r="H53" s="22"/>
    </row>
    <row r="54" ht="13.5" customHeight="1" spans="1:8">
      <c r="A54" s="18"/>
      <c r="B54" s="19"/>
      <c r="C54" s="19"/>
      <c r="D54" s="20"/>
      <c r="E54" s="21"/>
      <c r="F54" s="21"/>
      <c r="G54" s="21"/>
      <c r="H54" s="22"/>
    </row>
    <row r="55" ht="13.5" customHeight="1" spans="1:8">
      <c r="A55" s="18"/>
      <c r="B55" s="19"/>
      <c r="C55" s="19"/>
      <c r="D55" s="20"/>
      <c r="E55" s="21"/>
      <c r="F55" s="21"/>
      <c r="G55" s="21"/>
      <c r="H55" s="22"/>
    </row>
    <row r="56" ht="13.5" customHeight="1" spans="1:8">
      <c r="A56" s="18"/>
      <c r="B56" s="19"/>
      <c r="C56" s="19"/>
      <c r="D56" s="20"/>
      <c r="E56" s="21"/>
      <c r="F56" s="21"/>
      <c r="G56" s="21"/>
      <c r="H56" s="22"/>
    </row>
    <row r="57" ht="13.5" customHeight="1" spans="1:8">
      <c r="A57" s="18"/>
      <c r="B57" s="19"/>
      <c r="C57" s="19"/>
      <c r="D57" s="20"/>
      <c r="E57" s="21"/>
      <c r="F57" s="21"/>
      <c r="G57" s="21"/>
      <c r="H57" s="22"/>
    </row>
    <row r="58" ht="13.5" customHeight="1" spans="1:8">
      <c r="A58" s="18"/>
      <c r="B58" s="19"/>
      <c r="C58" s="19"/>
      <c r="D58" s="20"/>
      <c r="E58" s="21"/>
      <c r="F58" s="21"/>
      <c r="G58" s="21"/>
      <c r="H58" s="22"/>
    </row>
    <row r="59" ht="13.5" customHeight="1" spans="1:8">
      <c r="A59" s="18"/>
      <c r="B59" s="19"/>
      <c r="C59" s="19"/>
      <c r="D59" s="20"/>
      <c r="E59" s="21"/>
      <c r="F59" s="21"/>
      <c r="G59" s="21"/>
      <c r="H59" s="22"/>
    </row>
    <row r="60" ht="13.5" customHeight="1" spans="1:8">
      <c r="A60" s="18"/>
      <c r="B60" s="19"/>
      <c r="C60" s="19"/>
      <c r="D60" s="20"/>
      <c r="E60" s="21"/>
      <c r="F60" s="21"/>
      <c r="G60" s="21"/>
      <c r="H60" s="22"/>
    </row>
    <row r="61" ht="13.5" customHeight="1" spans="1:8">
      <c r="A61" s="18"/>
      <c r="B61" s="19"/>
      <c r="C61" s="19"/>
      <c r="D61" s="20"/>
      <c r="E61" s="21"/>
      <c r="F61" s="21"/>
      <c r="G61" s="21"/>
      <c r="H61" s="22"/>
    </row>
    <row r="62" ht="13.5" customHeight="1" spans="1:8">
      <c r="A62" s="18"/>
      <c r="B62" s="19"/>
      <c r="C62" s="19"/>
      <c r="D62" s="20"/>
      <c r="E62" s="21"/>
      <c r="F62" s="21"/>
      <c r="G62" s="21"/>
      <c r="H62" s="22"/>
    </row>
    <row r="63" ht="13.5" customHeight="1" spans="1:8">
      <c r="A63" s="18"/>
      <c r="B63" s="19"/>
      <c r="C63" s="19"/>
      <c r="D63" s="20"/>
      <c r="E63" s="21"/>
      <c r="F63" s="21"/>
      <c r="G63" s="21"/>
      <c r="H63" s="22"/>
    </row>
    <row r="64" ht="13.5" customHeight="1" spans="1:8">
      <c r="A64" s="18"/>
      <c r="B64" s="19"/>
      <c r="C64" s="19"/>
      <c r="D64" s="20"/>
      <c r="E64" s="21"/>
      <c r="F64" s="21"/>
      <c r="G64" s="21"/>
      <c r="H64" s="22"/>
    </row>
    <row r="65" ht="13.5" customHeight="1" spans="1:8">
      <c r="A65" s="18"/>
      <c r="B65" s="19"/>
      <c r="C65" s="19"/>
      <c r="D65" s="20"/>
      <c r="E65" s="21"/>
      <c r="F65" s="21"/>
      <c r="G65" s="21"/>
      <c r="H65" s="22"/>
    </row>
    <row r="66" ht="13.5" customHeight="1" spans="1:8">
      <c r="A66" s="18"/>
      <c r="B66" s="19"/>
      <c r="C66" s="19"/>
      <c r="D66" s="20"/>
      <c r="E66" s="21"/>
      <c r="F66" s="21"/>
      <c r="G66" s="21"/>
      <c r="H66" s="22"/>
    </row>
    <row r="67" ht="13.5" customHeight="1" spans="1:8">
      <c r="A67" s="18"/>
      <c r="B67" s="19"/>
      <c r="C67" s="19"/>
      <c r="D67" s="20"/>
      <c r="E67" s="21"/>
      <c r="F67" s="21"/>
      <c r="G67" s="21"/>
      <c r="H67" s="22"/>
    </row>
    <row r="68" ht="13.5" customHeight="1" spans="1:8">
      <c r="A68" s="18"/>
      <c r="B68" s="19"/>
      <c r="C68" s="19"/>
      <c r="D68" s="20"/>
      <c r="E68" s="21"/>
      <c r="F68" s="21"/>
      <c r="G68" s="21"/>
      <c r="H68" s="22"/>
    </row>
    <row r="69" ht="13.5" customHeight="1" spans="1:8">
      <c r="A69" s="23" t="s">
        <v>187</v>
      </c>
      <c r="B69" s="24"/>
      <c r="C69" s="24"/>
      <c r="D69" s="24"/>
      <c r="E69" s="24"/>
      <c r="F69" s="25"/>
      <c r="G69" s="26">
        <f>SUM(H6,H8,H10,H12,H13,H14,H15,H16,H18,H19,H20,H22,H24,H26,H27,H32,H34,H36)</f>
        <v>0</v>
      </c>
      <c r="H69" s="27" t="s">
        <v>113</v>
      </c>
    </row>
    <row r="70" ht="21" customHeight="1" spans="1:8">
      <c r="A70" s="28"/>
      <c r="B70" s="28"/>
      <c r="C70" s="29"/>
      <c r="D70" s="29"/>
      <c r="E70" s="29"/>
      <c r="F70" s="30" t="s">
        <v>141</v>
      </c>
      <c r="G70" s="30"/>
      <c r="H70" s="30"/>
    </row>
  </sheetData>
  <sheetProtection algorithmName="SHA-512" hashValue="1asxZWWoMLHxGBoo8xxbNRNXNEO7+u2ePgPN0Z/4UkBlObpGqBpWFEJrnZfmjlLNA7V687xFteZEUBE2rxTlcg==" saltValue="3lzkwNpIjMpy9eI2CTrzsw==" spinCount="100000" sheet="1" objects="1"/>
  <mergeCells count="139">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A28:H28"/>
    <mergeCell ref="A29:B29"/>
    <mergeCell ref="C29:E29"/>
    <mergeCell ref="F29:H29"/>
    <mergeCell ref="A30:H30"/>
    <mergeCell ref="A31:B31"/>
    <mergeCell ref="C31:E31"/>
    <mergeCell ref="F31:H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A69:F69"/>
    <mergeCell ref="A70:B70"/>
    <mergeCell ref="C70:E70"/>
    <mergeCell ref="F70:H70"/>
  </mergeCells>
  <printOptions horizontalCentered="1"/>
  <pageMargins left="0.19975" right="0.19975" top="0.59375" bottom="0" header="0.59375" footer="0"/>
  <pageSetup paperSize="9" orientation="portrait"/>
  <headerFooter/>
  <rowBreaks count="1" manualBreakCount="1">
    <brk id="29"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
  <sheetViews>
    <sheetView showGridLines="0" tabSelected="1" workbookViewId="0">
      <selection activeCell="E6" sqref="E6:F6"/>
    </sheetView>
  </sheetViews>
  <sheetFormatPr defaultColWidth="9" defaultRowHeight="12" outlineLevelCol="7"/>
  <cols>
    <col min="1" max="1" width="21.3333333333333" customWidth="1"/>
    <col min="2" max="2" width="17" customWidth="1"/>
    <col min="3" max="3" width="15.6666666666667" customWidth="1"/>
    <col min="4" max="4" width="11.1714285714286" customWidth="1"/>
    <col min="5" max="5" width="10.5047619047619" customWidth="1"/>
    <col min="6" max="6" width="6.5047619047619" customWidth="1"/>
    <col min="7" max="7" width="15.6666666666667" customWidth="1"/>
    <col min="8" max="8" width="15.1714285714286" customWidth="1"/>
  </cols>
  <sheetData>
    <row r="1" ht="21" customHeight="1" spans="1:8">
      <c r="A1" s="1" t="s">
        <v>82</v>
      </c>
      <c r="B1" s="1"/>
      <c r="C1" s="1"/>
      <c r="D1" s="1"/>
      <c r="E1" s="1"/>
      <c r="F1" s="1"/>
      <c r="G1" s="1"/>
      <c r="H1" s="1"/>
    </row>
    <row r="2" ht="42" customHeight="1" spans="1:8">
      <c r="A2" s="2" t="s">
        <v>83</v>
      </c>
      <c r="B2" s="2"/>
      <c r="C2" s="3"/>
      <c r="D2" s="3"/>
      <c r="E2" s="3"/>
      <c r="F2" s="4" t="s">
        <v>84</v>
      </c>
      <c r="G2" s="4"/>
      <c r="H2" s="4" t="str">
        <f>IF(ROUND(E2*G2,2)=0," ",ROUND(E2*G2,2))</f>
        <v> </v>
      </c>
    </row>
    <row r="3" ht="13.5" customHeight="1" spans="1:8">
      <c r="A3" s="5" t="s">
        <v>188</v>
      </c>
      <c r="B3" s="6"/>
      <c r="C3" s="6"/>
      <c r="D3" s="6"/>
      <c r="E3" s="6"/>
      <c r="F3" s="6"/>
      <c r="G3" s="6"/>
      <c r="H3" s="7" t="str">
        <f>IF(ROUND(E3*G3,2)=0," ",ROUND(E3*G3,2))</f>
        <v> </v>
      </c>
    </row>
    <row r="4" ht="13.5" customHeight="1" spans="1:8">
      <c r="A4" s="8" t="s">
        <v>86</v>
      </c>
      <c r="B4" s="9" t="s">
        <v>87</v>
      </c>
      <c r="C4" s="9"/>
      <c r="D4" s="9" t="s">
        <v>88</v>
      </c>
      <c r="E4" s="9" t="s">
        <v>89</v>
      </c>
      <c r="F4" s="9"/>
      <c r="G4" s="9" t="s">
        <v>90</v>
      </c>
      <c r="H4" s="10" t="s">
        <v>91</v>
      </c>
    </row>
    <row r="5" ht="13.5" customHeight="1" spans="1:8">
      <c r="A5" s="8" t="s">
        <v>189</v>
      </c>
      <c r="B5" s="11" t="s">
        <v>190</v>
      </c>
      <c r="C5" s="11"/>
      <c r="D5" s="9"/>
      <c r="E5" s="12"/>
      <c r="F5" s="12"/>
      <c r="G5" s="12"/>
      <c r="H5" s="13" t="str">
        <f t="shared" ref="H5:H12" si="0">IF(ROUND(E5*G5,2)=0," ",ROUND(E5*G5,2))</f>
        <v> </v>
      </c>
    </row>
    <row r="6" ht="154" customHeight="1" spans="1:8">
      <c r="A6" s="8" t="s">
        <v>191</v>
      </c>
      <c r="B6" s="11" t="s">
        <v>192</v>
      </c>
      <c r="C6" s="11"/>
      <c r="D6" s="9" t="s">
        <v>193</v>
      </c>
      <c r="E6" s="9">
        <v>7</v>
      </c>
      <c r="F6" s="9"/>
      <c r="G6" s="14"/>
      <c r="H6" s="10" t="str">
        <f t="shared" si="0"/>
        <v> </v>
      </c>
    </row>
    <row r="7" ht="153" customHeight="1" spans="1:8">
      <c r="A7" s="8" t="s">
        <v>194</v>
      </c>
      <c r="B7" s="11" t="s">
        <v>195</v>
      </c>
      <c r="C7" s="11"/>
      <c r="D7" s="9" t="s">
        <v>193</v>
      </c>
      <c r="E7" s="9">
        <v>3</v>
      </c>
      <c r="F7" s="9"/>
      <c r="G7" s="14"/>
      <c r="H7" s="10" t="str">
        <f t="shared" si="0"/>
        <v> </v>
      </c>
    </row>
    <row r="8" ht="156" customHeight="1" spans="1:8">
      <c r="A8" s="8" t="s">
        <v>196</v>
      </c>
      <c r="B8" s="11" t="s">
        <v>197</v>
      </c>
      <c r="C8" s="11"/>
      <c r="D8" s="9" t="s">
        <v>193</v>
      </c>
      <c r="E8" s="9">
        <v>5</v>
      </c>
      <c r="F8" s="9"/>
      <c r="G8" s="14"/>
      <c r="H8" s="10" t="str">
        <f t="shared" si="0"/>
        <v> </v>
      </c>
    </row>
    <row r="9" ht="93" customHeight="1" spans="1:8">
      <c r="A9" s="8" t="s">
        <v>198</v>
      </c>
      <c r="B9" s="11" t="s">
        <v>199</v>
      </c>
      <c r="C9" s="11"/>
      <c r="D9" s="9" t="s">
        <v>193</v>
      </c>
      <c r="E9" s="9">
        <v>40</v>
      </c>
      <c r="F9" s="9"/>
      <c r="G9" s="14"/>
      <c r="H9" s="10" t="str">
        <f t="shared" si="0"/>
        <v> </v>
      </c>
    </row>
    <row r="10" ht="13.5" customHeight="1" spans="1:8">
      <c r="A10" s="8" t="s">
        <v>200</v>
      </c>
      <c r="B10" s="11" t="s">
        <v>201</v>
      </c>
      <c r="C10" s="11"/>
      <c r="D10" s="9"/>
      <c r="E10" s="9"/>
      <c r="F10" s="9"/>
      <c r="G10" s="9"/>
      <c r="H10" s="10" t="str">
        <f t="shared" si="0"/>
        <v> </v>
      </c>
    </row>
    <row r="11" ht="13.5" customHeight="1" spans="1:8">
      <c r="A11" s="8" t="s">
        <v>202</v>
      </c>
      <c r="B11" s="11" t="s">
        <v>203</v>
      </c>
      <c r="C11" s="11"/>
      <c r="D11" s="9"/>
      <c r="E11" s="9"/>
      <c r="F11" s="9"/>
      <c r="G11" s="9"/>
      <c r="H11" s="10" t="str">
        <f t="shared" si="0"/>
        <v> </v>
      </c>
    </row>
    <row r="12" ht="79" customHeight="1" spans="1:8">
      <c r="A12" s="8" t="s">
        <v>204</v>
      </c>
      <c r="B12" s="11" t="s">
        <v>205</v>
      </c>
      <c r="C12" s="11"/>
      <c r="D12" s="9" t="s">
        <v>139</v>
      </c>
      <c r="E12" s="9">
        <v>620.9</v>
      </c>
      <c r="F12" s="9"/>
      <c r="G12" s="14"/>
      <c r="H12" s="10" t="str">
        <f t="shared" si="0"/>
        <v> </v>
      </c>
    </row>
    <row r="13" ht="21" customHeight="1" spans="1:8">
      <c r="A13" s="2"/>
      <c r="B13" s="2"/>
      <c r="C13" s="3"/>
      <c r="D13" s="3"/>
      <c r="E13" s="3"/>
      <c r="F13" s="4" t="s">
        <v>136</v>
      </c>
      <c r="G13" s="4"/>
      <c r="H13" s="4"/>
    </row>
    <row r="14" ht="21" customHeight="1" spans="1:8">
      <c r="A14" s="1" t="s">
        <v>82</v>
      </c>
      <c r="B14" s="1"/>
      <c r="C14" s="1"/>
      <c r="D14" s="1"/>
      <c r="E14" s="1"/>
      <c r="F14" s="1"/>
      <c r="G14" s="1"/>
      <c r="H14" s="1"/>
    </row>
    <row r="15" ht="42" customHeight="1" spans="1:8">
      <c r="A15" s="2" t="s">
        <v>83</v>
      </c>
      <c r="B15" s="2"/>
      <c r="C15" s="3"/>
      <c r="D15" s="3"/>
      <c r="E15" s="3"/>
      <c r="F15" s="4" t="s">
        <v>84</v>
      </c>
      <c r="G15" s="4"/>
      <c r="H15" s="4"/>
    </row>
    <row r="16" ht="13.5" customHeight="1" spans="1:8">
      <c r="A16" s="5" t="s">
        <v>206</v>
      </c>
      <c r="B16" s="15" t="s">
        <v>207</v>
      </c>
      <c r="C16" s="15"/>
      <c r="D16" s="6"/>
      <c r="E16" s="16"/>
      <c r="F16" s="16"/>
      <c r="G16" s="16"/>
      <c r="H16" s="17" t="str">
        <f>IF(ROUND(E16*G16,2)=0," ",ROUND(E16*G16,2))</f>
        <v> </v>
      </c>
    </row>
    <row r="17" ht="126" customHeight="1" spans="1:8">
      <c r="A17" s="8" t="s">
        <v>208</v>
      </c>
      <c r="B17" s="11" t="s">
        <v>209</v>
      </c>
      <c r="C17" s="11"/>
      <c r="D17" s="9" t="s">
        <v>210</v>
      </c>
      <c r="E17" s="9">
        <v>48</v>
      </c>
      <c r="F17" s="9"/>
      <c r="G17" s="14"/>
      <c r="H17" s="10" t="str">
        <f>IF(ROUND(E17*G17,2)=0," ",ROUND(E17*G17,2))</f>
        <v> </v>
      </c>
    </row>
    <row r="18" ht="13.5" customHeight="1" spans="1:8">
      <c r="A18" s="8" t="s">
        <v>211</v>
      </c>
      <c r="B18" s="11" t="s">
        <v>212</v>
      </c>
      <c r="C18" s="11"/>
      <c r="D18" s="9" t="s">
        <v>170</v>
      </c>
      <c r="E18" s="9">
        <v>384</v>
      </c>
      <c r="F18" s="9"/>
      <c r="G18" s="14"/>
      <c r="H18" s="10" t="str">
        <f>IF(ROUND(E18*G18,2)=0," ",ROUND(E18*G18,2))</f>
        <v> </v>
      </c>
    </row>
    <row r="19" ht="13.5" customHeight="1" spans="1:8">
      <c r="A19" s="8" t="s">
        <v>213</v>
      </c>
      <c r="B19" s="11" t="s">
        <v>214</v>
      </c>
      <c r="C19" s="11"/>
      <c r="D19" s="9" t="s">
        <v>170</v>
      </c>
      <c r="E19" s="9">
        <v>96</v>
      </c>
      <c r="F19" s="9"/>
      <c r="G19" s="14"/>
      <c r="H19" s="10" t="str">
        <f>IF(ROUND(E19*G19,2)=0," ",ROUND(E19*G19,2))</f>
        <v> </v>
      </c>
    </row>
    <row r="20" ht="13.5" customHeight="1" spans="1:8">
      <c r="A20" s="18"/>
      <c r="B20" s="19"/>
      <c r="C20" s="19"/>
      <c r="D20" s="20"/>
      <c r="E20" s="21"/>
      <c r="F20" s="21"/>
      <c r="G20" s="21"/>
      <c r="H20" s="22"/>
    </row>
    <row r="21" ht="13.5" customHeight="1" spans="1:8">
      <c r="A21" s="18"/>
      <c r="B21" s="19"/>
      <c r="C21" s="19"/>
      <c r="D21" s="20"/>
      <c r="E21" s="21"/>
      <c r="F21" s="21"/>
      <c r="G21" s="21"/>
      <c r="H21" s="22"/>
    </row>
    <row r="22" ht="13.5" customHeight="1" spans="1:8">
      <c r="A22" s="18"/>
      <c r="B22" s="19"/>
      <c r="C22" s="19"/>
      <c r="D22" s="20"/>
      <c r="E22" s="21"/>
      <c r="F22" s="21"/>
      <c r="G22" s="21"/>
      <c r="H22" s="22"/>
    </row>
    <row r="23" ht="13.5" customHeight="1" spans="1:8">
      <c r="A23" s="18"/>
      <c r="B23" s="19"/>
      <c r="C23" s="19"/>
      <c r="D23" s="20"/>
      <c r="E23" s="21"/>
      <c r="F23" s="21"/>
      <c r="G23" s="21"/>
      <c r="H23" s="22"/>
    </row>
    <row r="24" ht="13.5" customHeight="1" spans="1:8">
      <c r="A24" s="18"/>
      <c r="B24" s="19"/>
      <c r="C24" s="19"/>
      <c r="D24" s="20"/>
      <c r="E24" s="21"/>
      <c r="F24" s="21"/>
      <c r="G24" s="21"/>
      <c r="H24" s="22"/>
    </row>
    <row r="25" ht="13.5" customHeight="1" spans="1:8">
      <c r="A25" s="18"/>
      <c r="B25" s="19"/>
      <c r="C25" s="19"/>
      <c r="D25" s="20"/>
      <c r="E25" s="21"/>
      <c r="F25" s="21"/>
      <c r="G25" s="21"/>
      <c r="H25" s="22"/>
    </row>
    <row r="26" ht="13.5" customHeight="1" spans="1:8">
      <c r="A26" s="18"/>
      <c r="B26" s="19"/>
      <c r="C26" s="19"/>
      <c r="D26" s="20"/>
      <c r="E26" s="21"/>
      <c r="F26" s="21"/>
      <c r="G26" s="21"/>
      <c r="H26" s="22"/>
    </row>
    <row r="27" ht="13.5" customHeight="1" spans="1:8">
      <c r="A27" s="18"/>
      <c r="B27" s="19"/>
      <c r="C27" s="19"/>
      <c r="D27" s="20"/>
      <c r="E27" s="21"/>
      <c r="F27" s="21"/>
      <c r="G27" s="21"/>
      <c r="H27" s="22"/>
    </row>
    <row r="28" ht="13.5" customHeight="1" spans="1:8">
      <c r="A28" s="18"/>
      <c r="B28" s="19"/>
      <c r="C28" s="19"/>
      <c r="D28" s="20"/>
      <c r="E28" s="21"/>
      <c r="F28" s="21"/>
      <c r="G28" s="21"/>
      <c r="H28" s="22"/>
    </row>
    <row r="29" ht="13.5" customHeight="1" spans="1:8">
      <c r="A29" s="18"/>
      <c r="B29" s="19"/>
      <c r="C29" s="19"/>
      <c r="D29" s="20"/>
      <c r="E29" s="21"/>
      <c r="F29" s="21"/>
      <c r="G29" s="21"/>
      <c r="H29" s="22"/>
    </row>
    <row r="30" ht="13.5" customHeight="1" spans="1:8">
      <c r="A30" s="18"/>
      <c r="B30" s="19"/>
      <c r="C30" s="19"/>
      <c r="D30" s="20"/>
      <c r="E30" s="21"/>
      <c r="F30" s="21"/>
      <c r="G30" s="21"/>
      <c r="H30" s="22"/>
    </row>
    <row r="31" ht="13.5" customHeight="1" spans="1:8">
      <c r="A31" s="18"/>
      <c r="B31" s="19"/>
      <c r="C31" s="19"/>
      <c r="D31" s="20"/>
      <c r="E31" s="21"/>
      <c r="F31" s="21"/>
      <c r="G31" s="21"/>
      <c r="H31" s="22"/>
    </row>
    <row r="32" ht="13.5" customHeight="1" spans="1:8">
      <c r="A32" s="18"/>
      <c r="B32" s="19"/>
      <c r="C32" s="19"/>
      <c r="D32" s="20"/>
      <c r="E32" s="21"/>
      <c r="F32" s="21"/>
      <c r="G32" s="21"/>
      <c r="H32" s="22"/>
    </row>
    <row r="33" ht="13.5" customHeight="1" spans="1:8">
      <c r="A33" s="18"/>
      <c r="B33" s="19"/>
      <c r="C33" s="19"/>
      <c r="D33" s="20"/>
      <c r="E33" s="21"/>
      <c r="F33" s="21"/>
      <c r="G33" s="21"/>
      <c r="H33" s="22"/>
    </row>
    <row r="34" ht="13.5" customHeight="1" spans="1:8">
      <c r="A34" s="18"/>
      <c r="B34" s="19"/>
      <c r="C34" s="19"/>
      <c r="D34" s="20"/>
      <c r="E34" s="21"/>
      <c r="F34" s="21"/>
      <c r="G34" s="21"/>
      <c r="H34" s="22"/>
    </row>
    <row r="35" ht="13.5" customHeight="1" spans="1:8">
      <c r="A35" s="18"/>
      <c r="B35" s="19"/>
      <c r="C35" s="19"/>
      <c r="D35" s="20"/>
      <c r="E35" s="21"/>
      <c r="F35" s="21"/>
      <c r="G35" s="21"/>
      <c r="H35" s="22"/>
    </row>
    <row r="36" ht="13.5" customHeight="1" spans="1:8">
      <c r="A36" s="18"/>
      <c r="B36" s="19"/>
      <c r="C36" s="19"/>
      <c r="D36" s="20"/>
      <c r="E36" s="21"/>
      <c r="F36" s="21"/>
      <c r="G36" s="21"/>
      <c r="H36" s="22"/>
    </row>
    <row r="37" ht="13.5" customHeight="1" spans="1:8">
      <c r="A37" s="18"/>
      <c r="B37" s="19"/>
      <c r="C37" s="19"/>
      <c r="D37" s="20"/>
      <c r="E37" s="21"/>
      <c r="F37" s="21"/>
      <c r="G37" s="21"/>
      <c r="H37" s="22"/>
    </row>
    <row r="38" ht="13.5" customHeight="1" spans="1:8">
      <c r="A38" s="18"/>
      <c r="B38" s="19"/>
      <c r="C38" s="19"/>
      <c r="D38" s="20"/>
      <c r="E38" s="21"/>
      <c r="F38" s="21"/>
      <c r="G38" s="21"/>
      <c r="H38" s="22"/>
    </row>
    <row r="39" ht="13.5" customHeight="1" spans="1:8">
      <c r="A39" s="18"/>
      <c r="B39" s="19"/>
      <c r="C39" s="19"/>
      <c r="D39" s="20"/>
      <c r="E39" s="21"/>
      <c r="F39" s="21"/>
      <c r="G39" s="21"/>
      <c r="H39" s="22"/>
    </row>
    <row r="40" ht="13.5" customHeight="1" spans="1:8">
      <c r="A40" s="18"/>
      <c r="B40" s="19"/>
      <c r="C40" s="19"/>
      <c r="D40" s="20"/>
      <c r="E40" s="21"/>
      <c r="F40" s="21"/>
      <c r="G40" s="21"/>
      <c r="H40" s="22"/>
    </row>
    <row r="41" ht="13.5" customHeight="1" spans="1:8">
      <c r="A41" s="18"/>
      <c r="B41" s="19"/>
      <c r="C41" s="19"/>
      <c r="D41" s="20"/>
      <c r="E41" s="21"/>
      <c r="F41" s="21"/>
      <c r="G41" s="21"/>
      <c r="H41" s="22"/>
    </row>
    <row r="42" ht="13.5" customHeight="1" spans="1:8">
      <c r="A42" s="18"/>
      <c r="B42" s="19"/>
      <c r="C42" s="19"/>
      <c r="D42" s="20"/>
      <c r="E42" s="21"/>
      <c r="F42" s="21"/>
      <c r="G42" s="21"/>
      <c r="H42" s="22"/>
    </row>
    <row r="43" ht="13.5" customHeight="1" spans="1:8">
      <c r="A43" s="18"/>
      <c r="B43" s="19"/>
      <c r="C43" s="19"/>
      <c r="D43" s="20"/>
      <c r="E43" s="21"/>
      <c r="F43" s="21"/>
      <c r="G43" s="21"/>
      <c r="H43" s="22"/>
    </row>
    <row r="44" ht="13.5" customHeight="1" spans="1:8">
      <c r="A44" s="18"/>
      <c r="B44" s="19"/>
      <c r="C44" s="19"/>
      <c r="D44" s="20"/>
      <c r="E44" s="21"/>
      <c r="F44" s="21"/>
      <c r="G44" s="21"/>
      <c r="H44" s="22"/>
    </row>
    <row r="45" ht="13.5" customHeight="1" spans="1:8">
      <c r="A45" s="18"/>
      <c r="B45" s="19"/>
      <c r="C45" s="19"/>
      <c r="D45" s="20"/>
      <c r="E45" s="21"/>
      <c r="F45" s="21"/>
      <c r="G45" s="21"/>
      <c r="H45" s="22"/>
    </row>
    <row r="46" ht="13.5" customHeight="1" spans="1:8">
      <c r="A46" s="18"/>
      <c r="B46" s="19"/>
      <c r="C46" s="19"/>
      <c r="D46" s="20"/>
      <c r="E46" s="21"/>
      <c r="F46" s="21"/>
      <c r="G46" s="21"/>
      <c r="H46" s="22"/>
    </row>
    <row r="47" ht="13.5" customHeight="1" spans="1:8">
      <c r="A47" s="18"/>
      <c r="B47" s="19"/>
      <c r="C47" s="19"/>
      <c r="D47" s="20"/>
      <c r="E47" s="21"/>
      <c r="F47" s="21"/>
      <c r="G47" s="21"/>
      <c r="H47" s="22"/>
    </row>
    <row r="48" ht="13.5" customHeight="1" spans="1:8">
      <c r="A48" s="18"/>
      <c r="B48" s="19"/>
      <c r="C48" s="19"/>
      <c r="D48" s="20"/>
      <c r="E48" s="21"/>
      <c r="F48" s="21"/>
      <c r="G48" s="21"/>
      <c r="H48" s="22"/>
    </row>
    <row r="49" ht="13.5" customHeight="1" spans="1:8">
      <c r="A49" s="18"/>
      <c r="B49" s="19"/>
      <c r="C49" s="19"/>
      <c r="D49" s="20"/>
      <c r="E49" s="21"/>
      <c r="F49" s="21"/>
      <c r="G49" s="21"/>
      <c r="H49" s="22"/>
    </row>
    <row r="50" ht="13.5" customHeight="1" spans="1:8">
      <c r="A50" s="18"/>
      <c r="B50" s="19"/>
      <c r="C50" s="19"/>
      <c r="D50" s="20"/>
      <c r="E50" s="21"/>
      <c r="F50" s="21"/>
      <c r="G50" s="21"/>
      <c r="H50" s="22"/>
    </row>
    <row r="51" ht="13.5" customHeight="1" spans="1:8">
      <c r="A51" s="18"/>
      <c r="B51" s="19"/>
      <c r="C51" s="19"/>
      <c r="D51" s="20"/>
      <c r="E51" s="21"/>
      <c r="F51" s="21"/>
      <c r="G51" s="21"/>
      <c r="H51" s="22"/>
    </row>
    <row r="52" ht="13.5" customHeight="1" spans="1:8">
      <c r="A52" s="18"/>
      <c r="B52" s="19"/>
      <c r="C52" s="19"/>
      <c r="D52" s="20"/>
      <c r="E52" s="21"/>
      <c r="F52" s="21"/>
      <c r="G52" s="21"/>
      <c r="H52" s="22"/>
    </row>
    <row r="53" ht="13.5" customHeight="1" spans="1:8">
      <c r="A53" s="18"/>
      <c r="B53" s="19"/>
      <c r="C53" s="19"/>
      <c r="D53" s="20"/>
      <c r="E53" s="21"/>
      <c r="F53" s="21"/>
      <c r="G53" s="21"/>
      <c r="H53" s="22"/>
    </row>
    <row r="54" ht="13.5" customHeight="1" spans="1:8">
      <c r="A54" s="18"/>
      <c r="B54" s="19"/>
      <c r="C54" s="19"/>
      <c r="D54" s="20"/>
      <c r="E54" s="21"/>
      <c r="F54" s="21"/>
      <c r="G54" s="21"/>
      <c r="H54" s="22"/>
    </row>
    <row r="55" ht="13.5" customHeight="1" spans="1:8">
      <c r="A55" s="18"/>
      <c r="B55" s="19"/>
      <c r="C55" s="19"/>
      <c r="D55" s="20"/>
      <c r="E55" s="21"/>
      <c r="F55" s="21"/>
      <c r="G55" s="21"/>
      <c r="H55" s="22"/>
    </row>
    <row r="56" ht="13.5" customHeight="1" spans="1:8">
      <c r="A56" s="18"/>
      <c r="B56" s="19"/>
      <c r="C56" s="19"/>
      <c r="D56" s="20"/>
      <c r="E56" s="21"/>
      <c r="F56" s="21"/>
      <c r="G56" s="21"/>
      <c r="H56" s="22"/>
    </row>
    <row r="57" ht="13.5" customHeight="1" spans="1:8">
      <c r="A57" s="23" t="s">
        <v>215</v>
      </c>
      <c r="B57" s="24"/>
      <c r="C57" s="24"/>
      <c r="D57" s="24"/>
      <c r="E57" s="24"/>
      <c r="F57" s="25"/>
      <c r="G57" s="26">
        <f>SUM(H6,H7,H8,H9,H12,H17,H18,H19)</f>
        <v>0</v>
      </c>
      <c r="H57" s="27" t="s">
        <v>113</v>
      </c>
    </row>
    <row r="58" ht="21" customHeight="1" spans="1:8">
      <c r="A58" s="28"/>
      <c r="B58" s="28"/>
      <c r="C58" s="29"/>
      <c r="D58" s="29"/>
      <c r="E58" s="29"/>
      <c r="F58" s="30" t="s">
        <v>141</v>
      </c>
      <c r="G58" s="30"/>
      <c r="H58" s="30"/>
    </row>
  </sheetData>
  <sheetProtection algorithmName="SHA-512" hashValue="uwdbCl7nZH1CVXzYWnSmdhvSnWqvk1CRITaQLZi0aTOogwNuFF69pFXS3mm07bzTi1G1QnHVOvIkug03HRnS3A==" saltValue="wmaXNKN5+kgmL3gBMjqBng==" spinCount="100000" sheet="1" objects="1"/>
  <mergeCells count="116">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A13:B13"/>
    <mergeCell ref="C13:E13"/>
    <mergeCell ref="F13:H13"/>
    <mergeCell ref="A14:H14"/>
    <mergeCell ref="A15:B15"/>
    <mergeCell ref="C15:E15"/>
    <mergeCell ref="F15:H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A57:F57"/>
    <mergeCell ref="A58:B58"/>
    <mergeCell ref="C58:E58"/>
    <mergeCell ref="F58:H58"/>
  </mergeCells>
  <printOptions horizontalCentered="1"/>
  <pageMargins left="0.19975" right="0.19975" top="0.59375" bottom="0" header="0.59375" footer="0"/>
  <pageSetup paperSize="9" orientation="portrait"/>
  <headerFooter/>
  <rowBreaks count="1" manualBreakCount="1">
    <brk id="1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rangeList sheetStid="6" master="" otherUserPermission="visible"/>
  <rangeList sheetStid="7" master="" otherUserPermission="visible"/>
  <rangeList sheetStid="1" master="" otherUserPermission="visible"/>
  <rangeList sheetStid="2" master="" otherUserPermission="visible"/>
  <rangeList sheetStid="3" master="" otherUserPermission="visible"/>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封面</vt:lpstr>
      <vt:lpstr>说明</vt:lpstr>
      <vt:lpstr>汇总表</vt:lpstr>
      <vt:lpstr>第100章 总则</vt:lpstr>
      <vt:lpstr>第200章 路基</vt:lpstr>
      <vt:lpstr>第300章 路面</vt:lpstr>
      <vt:lpstr>第600章 安全设施及预埋管线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迷糊老江</cp:lastModifiedBy>
  <dcterms:created xsi:type="dcterms:W3CDTF">2026-01-15T15:17:00Z</dcterms:created>
  <dcterms:modified xsi:type="dcterms:W3CDTF">2026-03-06T08:45:49Z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76AEE413BC9C4C6F9558A30FF63ECCA9_13</vt:lpwstr>
  </property>
  <property fmtid="{D5CDD505-2E9C-101B-9397-08002B2CF9AE}" pid="3" name="KSOProductBuildVer">
    <vt:lpwstr>2052-12.1.0.25225</vt:lpwstr>
  </property>
  <property fmtid="{D5CDD505-2E9C-101B-9397-08002B2CF9AE}" pid="4" name="CalculationRule">
    <vt:i4>0</vt:i4>
  </property>
</Properties>
</file>