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 activeTab="1"/>
  </bookViews>
  <sheets>
    <sheet name="扉-1 招标工程量清单扉页" sheetId="46" r:id="rId1"/>
    <sheet name="【01-1】总概（预）算汇总表" sheetId="6" r:id="rId2"/>
    <sheet name="沙荡路" sheetId="38" r:id="rId3"/>
    <sheet name="圩根路" sheetId="39" r:id="rId4"/>
    <sheet name="张愚小街路" sheetId="40" r:id="rId5"/>
    <sheet name="张愚中心路" sheetId="41" r:id="rId6"/>
    <sheet name="香店路" sheetId="42" r:id="rId7"/>
    <sheet name="张愚西二路" sheetId="43" r:id="rId8"/>
    <sheet name="排水沟渠" sheetId="44" r:id="rId9"/>
    <sheet name="闸筒维修" sheetId="4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<sst xmlns="http://schemas.openxmlformats.org/spreadsheetml/2006/main" count="959" uniqueCount="182">
  <si>
    <t>沭阳县颜集镇沙湾村省级宜居宜业和美乡村培育第二批建设项目</t>
  </si>
  <si>
    <t>工程</t>
  </si>
  <si>
    <t>招 标 工 程 量 清 单</t>
  </si>
  <si>
    <t>招  标  人：</t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</si>
  <si>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</si>
  <si>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</si>
  <si>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</si>
  <si>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</si>
  <si>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</si>
  <si>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</si>
  <si>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</si>
  <si>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</si>
  <si>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</si>
  <si>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</si>
  <si>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</si>
  <si>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>复 核 时 间：</t>
  </si>
  <si>
    <t>扉-1</t>
  </si>
  <si>
    <t>总概（预）算汇总表</t>
  </si>
  <si>
    <t>建设项目名称：沭阳县颜集镇沙湾村省级宜居宜业和美乡村培育第二批建设项目</t>
  </si>
  <si>
    <t>分项编号</t>
  </si>
  <si>
    <t>工程或费用名称</t>
  </si>
  <si>
    <t>沙荡路</t>
  </si>
  <si>
    <t>圩根路</t>
  </si>
  <si>
    <t>张愚小街路</t>
  </si>
  <si>
    <t>张愚中心路</t>
  </si>
  <si>
    <t>香店路</t>
  </si>
  <si>
    <t>张愚西二路</t>
  </si>
  <si>
    <t>排水沟渠</t>
  </si>
  <si>
    <t>闸筒维修</t>
  </si>
  <si>
    <t xml:space="preserve">总金额(元) </t>
  </si>
  <si>
    <t>金额(元)</t>
  </si>
  <si>
    <t>1</t>
  </si>
  <si>
    <t>第100章至第700章合计</t>
  </si>
  <si>
    <t>100</t>
  </si>
  <si>
    <t>第100章 总则</t>
  </si>
  <si>
    <t>200</t>
  </si>
  <si>
    <t>第200章 路基</t>
  </si>
  <si>
    <t>300</t>
  </si>
  <si>
    <t>第300章 路面</t>
  </si>
  <si>
    <t>400</t>
  </si>
  <si>
    <t>第400章 桥梁、涵洞</t>
  </si>
  <si>
    <t>600</t>
  </si>
  <si>
    <t>第600章 安全设施及预埋管线</t>
  </si>
  <si>
    <t>第700章 绿化及环境保护设施</t>
  </si>
  <si>
    <t>已包含在清单合计中的材料、工程设备、专业工程暂估价合计</t>
  </si>
  <si>
    <t>清单合计减去材料、工程设备、专业工程暂估价合计</t>
  </si>
  <si>
    <t>2</t>
  </si>
  <si>
    <t>计日工合计</t>
  </si>
  <si>
    <t>2-1</t>
  </si>
  <si>
    <t>劳务</t>
  </si>
  <si>
    <t>2-2</t>
  </si>
  <si>
    <t>材料</t>
  </si>
  <si>
    <t>2-3</t>
  </si>
  <si>
    <t>施工机械</t>
  </si>
  <si>
    <t>12</t>
  </si>
  <si>
    <t>暂列金额（不含计日工总额）</t>
  </si>
  <si>
    <t>13</t>
  </si>
  <si>
    <t>投标报价</t>
  </si>
  <si>
    <t>编制：</t>
  </si>
  <si>
    <t xml:space="preserve"> </t>
  </si>
  <si>
    <t>工程量清单表（招标）</t>
  </si>
  <si>
    <t>合同段：沙荡路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</si>
  <si>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</si>
  <si>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</si>
  <si>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</si>
  <si>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</si>
  <si>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</si>
  <si>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</si>
  <si>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</si>
  <si>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</si>
  <si>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</si>
  <si>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</si>
  <si>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</si>
  <si>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</si>
  <si>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</si>
  <si>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</si>
  <si>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</si>
  <si>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</si>
  <si>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</si>
  <si>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</si>
  <si>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</si>
  <si>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</si>
  <si>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施工环保费（含扬尘污染防治费）</t>
  </si>
  <si>
    <t>102-3</t>
  </si>
  <si>
    <t>安全生产费（不低于最高投标限价的1.5%）</t>
  </si>
  <si>
    <t>103</t>
  </si>
  <si>
    <t>临时工程与设施</t>
  </si>
  <si>
    <t>103-2</t>
  </si>
  <si>
    <t>临时占地、临时供电、承包人驻地建设及施工驻地等</t>
  </si>
  <si>
    <t>202</t>
  </si>
  <si>
    <t>场地清理</t>
  </si>
  <si>
    <t>202-1</t>
  </si>
  <si>
    <t>清理与掘除</t>
  </si>
  <si>
    <t>1、拆除破损混凝土路面及路基（厚度约34cm，具体以现场实际为准），包含切缝等相关内容
2、该项目拆除部分的废旧料残值自行抵扣，现已将该费用在招标控制价中扣除，请投标人在投标报价时需综合考虑此费用，拆除后的废旧料归中标人所有，由中标人自行处置，结算时不得增加任何相关费用。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</si>
  <si>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m3</t>
  </si>
  <si>
    <t>302</t>
  </si>
  <si>
    <t>垫层</t>
  </si>
  <si>
    <t>302-1</t>
  </si>
  <si>
    <t>碎石垫层</t>
  </si>
  <si>
    <t>16cm厚碎石垫层</t>
  </si>
  <si>
    <t>m2</t>
  </si>
  <si>
    <t>312</t>
  </si>
  <si>
    <t>水泥混凝土面板</t>
  </si>
  <si>
    <t>312-1</t>
  </si>
  <si>
    <t>18cm厚C30商砼路面（抗弯拉强度≥4.0MPA），沿道路长设置锯缝及涨缝、沥青填缝、路面养护等</t>
  </si>
  <si>
    <t>道路植筋，具体要求及做法详见图纸</t>
  </si>
  <si>
    <t>kg</t>
  </si>
  <si>
    <t>604</t>
  </si>
  <si>
    <t>道路交通标志</t>
  </si>
  <si>
    <t>604-1-a</t>
  </si>
  <si>
    <t>单柱式交通标志，边长700mm（三角形警告标志），含基础，具体做法详见图纸</t>
  </si>
  <si>
    <t>个</t>
  </si>
  <si>
    <t>604-1-b</t>
  </si>
  <si>
    <t>单柱式交通标志，外径600mm（圆形禁令标志），含基础，具体做法详见图纸</t>
  </si>
  <si>
    <t>604-10</t>
  </si>
  <si>
    <t>警示柱，钢管φ114×2000mm，具体做法详见图纸</t>
  </si>
  <si>
    <t>605</t>
  </si>
  <si>
    <t>道路交通标线</t>
  </si>
  <si>
    <t>605-1</t>
  </si>
  <si>
    <t>热熔型涂料路面标线</t>
  </si>
  <si>
    <t>1、材料品种：热熔型标线（中间一道虚线，两侧实线）
2、标线涂层厚度均匀，无起泡、开裂、发粘、脱落等现象;标线的端线应与边线垂直，误差≯±5°，其他特殊标线，其角度与设计值误差不大于±3°;一般标线涂层厚度1.8+0.2mm;标线表面撒玻璃微珠，应分布均匀，含量为0.3~0.4kg/m2
3、具体做法满足规范要求</t>
  </si>
  <si>
    <t>合同段：圩根路</t>
  </si>
  <si>
    <t>308</t>
  </si>
  <si>
    <t>透层和黏层</t>
  </si>
  <si>
    <t>308-2</t>
  </si>
  <si>
    <t>粘层油宜采用PC-3中裂乳化沥青，用量为0.3~0.6L/㎡。</t>
  </si>
  <si>
    <t>309</t>
  </si>
  <si>
    <t>热拌沥青混合料面层</t>
  </si>
  <si>
    <t>309-1</t>
  </si>
  <si>
    <t>细粒式沥青混凝土</t>
  </si>
  <si>
    <t>5cm厚细粒式沥青砼AC-13C</t>
  </si>
  <si>
    <t>32cm宽抗裂贴</t>
  </si>
  <si>
    <t>-c</t>
  </si>
  <si>
    <t>老路板块修复：缝宽＜5mmm时采用裂缝灌缝胶处理</t>
  </si>
  <si>
    <t>m</t>
  </si>
  <si>
    <t>-d</t>
  </si>
  <si>
    <t>老路板块修复：缝宽≥5mmm时采用裂缝灌砂浆处理</t>
  </si>
  <si>
    <t>合同段：张愚小街路</t>
  </si>
  <si>
    <t>1、铣刨沥青面层（具体以现场实际为准），包含切缝等相关内容
2、该项目拆除部分的废旧料残值自行抵扣，现已将该费用在招标控制价中扣除，请投标人在投标报价时需综合考虑此费用，拆除后的废旧料归中标人所有，由中标人自行处置，结算时不得增加任何相关费用。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</si>
  <si>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4cm厚细粒式沥青砼AC-13C</t>
  </si>
  <si>
    <t>细粒式沥青砼AC-13C（调平层）</t>
  </si>
  <si>
    <t>单柱式交通标志，1600×600mm（长方形指路标志），含基础，具体做法详见图纸</t>
  </si>
  <si>
    <t>604-1-c</t>
  </si>
  <si>
    <t>合同段：张愚中心路</t>
  </si>
  <si>
    <t>合同段：香店路</t>
  </si>
  <si>
    <t>合同段：张愚西二路</t>
  </si>
  <si>
    <t>合同段：排水沟渠</t>
  </si>
  <si>
    <t>施工环保费(含扬尘污染防治费)</t>
  </si>
  <si>
    <t>202-2</t>
  </si>
  <si>
    <t>挖除旧路面</t>
  </si>
  <si>
    <t>沙湾各排
挖除原有水泥砼面层，包含切缝等相关内容、地坪厚度暂按15cm计量，具体以现场实际为准、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</si>
  <si>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202-3</t>
  </si>
  <si>
    <t>大后庄段
拆除原有排水沟、含相关建筑垃圾清理、外运等，运距请各投标单位自行考虑、请各投标单位勘察现场自行考虑、合理报价</t>
  </si>
  <si>
    <t>圩根路段
拆除原有排水沟、含相关建筑垃圾清理、外运等，运距请各投标单位自行考虑、请各投标单位勘察现场自行考虑、合理报价</t>
  </si>
  <si>
    <t>沙湾各排
拆除原有排水沟、含相关建筑垃圾清理、外运等，运距请各投标单位自行考虑、请各投标单位勘察现场自行考虑、合理报价</t>
  </si>
  <si>
    <t>沙湾各排（原有路面恢复）
15cm厚C30砼（抗弯强度≥4.0MPa），表面拉毛处理，含相关模板、养护等一切相关费用、10cm厚级配碎石（压实度≥93%）、路基压实（≥90%）、具体详见图纸</t>
  </si>
  <si>
    <t>314</t>
  </si>
  <si>
    <t>路面及中央分隔带排水</t>
  </si>
  <si>
    <t>314-6</t>
  </si>
  <si>
    <t>大后庄段
新建C25混凝土排水沟随打随抹平含相关模板安拆等费用；20mm厚1:2.5水泥砂浆抹面压实赶光；底部采用100mm厚C25混凝土垫层；盖板采用预制C25钢筋混凝土盖板，尺寸：580*980*100mm（具体以现场实际为准）、含相关运输、安装等一切相关费用、请各投标单位勘察现场自行考虑、合理报价；部分位置采用铸铁箅子盖板，尺寸：580*480*30mm（具体以现场实际为准）、具体详见图纸及图集07J306/28页、含相关运输、安装等一切相关费用</t>
  </si>
  <si>
    <t>圩根路段
新建C25混凝土排水沟随打随抹平含相关模板安拆等费用；20mm厚1:2.5水泥砂浆抹面压实赶光；底部采用100mm厚C25混凝土垫层；盖板采用预制C25钢筋混凝土盖板，尺寸：580*980*100mm（具体以现场实际为准）、含相关运输、安装等一切相关费用、请各投标单位勘察现场自行考虑、合理报价；部分位置采用铸铁箅子盖板，尺寸：580*480*30mm（具体以现场实际为准）、具体详见图纸及图集07J306/28页、含相关运输、安装等一切相关费用</t>
  </si>
  <si>
    <t>沙湾各排段
新建C25混凝土排水沟随打随抹平含相关模板安拆等费用；20mm厚1:2.5水泥砂浆抹面压实赶光；底部采用100mm厚C25混凝土垫层；盖板采用预制C25钢筋混凝土盖板（部分沿用原有拆除盖板），尺寸：580*980*100mm（具体以现场实际为准）、含相关运输、安装等一切相关费用、请各投标单位勘察现场自行考虑、合理报价；部分位置采用铸铁箅子盖板，尺寸：580*480*30mm（具体以现场实际为准）、具体详见图纸及图集07J306/28页、含相关运输、安装等一切相关费用</t>
  </si>
  <si>
    <t>合同段：闸筒维修</t>
  </si>
  <si>
    <t>李湾南路
挖除原有沥青路面，包含切缝等相关内容、路面厚度以现场实际为准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</si>
  <si>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爱心广场
挖除原有沥青路面，包含切缝等相关内容、路面厚度以现场实际为准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</si>
  <si>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张愚中心路
挖除原有沥青路面，包含切缝等相关内容、路面厚度以现场实际为准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</si>
  <si>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拆除结构物</t>
  </si>
  <si>
    <t>李湾南路
原有管涵拆除，含相关建筑垃圾清理、外运等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</si>
  <si>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项</t>
  </si>
  <si>
    <t>爱心广场
原有管涵拆除，含相关建筑垃圾清理、外运等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</si>
  <si>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张愚中心路
原有管涵拆除，含相关建筑垃圾清理、外运等；该项目拆除部分的废旧料残值自行抵扣，现已将该费用在招标控制价中扣除，请投标人在投标报价时需综合考虑此费用，拆除后的废旧料归中标人所有，由中标人自行处置，结算时不得增加任何相关费用</t>
  </si>
  <si>
    <t>309-2</t>
  </si>
  <si>
    <t>中粒式沥青混凝土</t>
  </si>
  <si>
    <t>李湾南路处道路恢复
4cm厚细粒式沥青砼（AC-13，压实度≥95%）；6cm厚中粒式沥青砼（AC-16C，压实度≥95%）；1cm沥青下封层；30cm厚C25水泥混凝土；10cm厚级配碎石（压实度≥93%）</t>
  </si>
  <si>
    <t>爱心广场处道路恢复
表面刻纹、20cm厚C30水泥混凝土（抗弯强度大于等于4.5MPa）、18cm厚水泥稳定碎石（压实度大于等于97%）、15cm厚级配碎石（压实度≥93%）、路基压实（≥92%）</t>
  </si>
  <si>
    <t>张愚中心路处道路恢复
表面刻纹、20cm厚C30水泥混凝土（抗弯强度大于等于4.5MPa）、18cm厚水泥稳定碎石（压实度大于等于97%）、15cm厚级配碎石（压实度≥93%）、路基压实（≥92%）</t>
  </si>
  <si>
    <t>419</t>
  </si>
  <si>
    <t>圆管涵及倒虹吸管涵</t>
  </si>
  <si>
    <t>419-1</t>
  </si>
  <si>
    <t>李湾南路
新建φ1000钢筋混凝土承插管；挡墙采用C30浇筑；含相关接口、抗肩、垫层、土方等一切相关费用、具体详见图纸、请各投标单位综合考虑，合理报价具体详见图纸</t>
  </si>
  <si>
    <t>爱心广场
新建φ1000钢筋混凝土承插管；挡墙采用C30浇筑；含相关接口、抗肩、垫层、土方等一切相关费用、具体详见图纸、请各投标单位综合考虑，合理报价具体详见图纸</t>
  </si>
  <si>
    <t>张愚中心路
新建φ1000钢筋混凝土承插管；挡墙采用C30浇筑；含相关接口、抗肩、垫层、土方等一切相关费用、具体详见图纸、请各投标单位综合考虑，合理报价具体详见图纸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</si>
</sst>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49"/>
    <xf numFmtId="0" fontId="0" fillId="0" borderId="0" xfId="49" applyAlignment="1">
      <alignment vertical="center"/>
    </xf>
    <xf numFmtId="0" fontId="1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left" vertical="center" wrapText="1"/>
    </xf>
    <xf numFmtId="0" fontId="2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right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2" fillId="2" borderId="3" xfId="49" applyFont="1" applyFill="1" applyBorder="1" applyAlignment="1" applyProtection="1">
      <alignment horizontal="center" vertical="center" wrapText="1"/>
    </xf>
    <xf numFmtId="0" fontId="2" fillId="2" borderId="4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</xf>
    <xf numFmtId="0" fontId="2" fillId="2" borderId="6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lef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0" fontId="2" fillId="2" borderId="6" xfId="49" applyFont="1" applyFill="1" applyBorder="1" applyAlignment="1" applyProtection="1">
      <alignment horizontal="right" vertical="center" wrapText="1"/>
    </xf>
    <xf numFmtId="0" fontId="0" fillId="0" borderId="7" xfId="49" applyBorder="1" applyAlignment="1" applyProtection="1">
      <alignment vertical="center"/>
      <protection locked="0"/>
    </xf>
    <xf numFmtId="0" fontId="0" fillId="0" borderId="7" xfId="49" applyBorder="1" applyAlignment="1" applyProtection="1">
      <alignment vertical="center"/>
    </xf>
    <xf numFmtId="0" fontId="2" fillId="2" borderId="8" xfId="49" applyFont="1" applyFill="1" applyBorder="1" applyAlignment="1" applyProtection="1">
      <alignment horizontal="center" vertical="center" wrapText="1"/>
    </xf>
    <xf numFmtId="0" fontId="2" fillId="2" borderId="9" xfId="49" applyFont="1" applyFill="1" applyBorder="1" applyAlignment="1" applyProtection="1">
      <alignment horizontal="center" vertical="center" wrapText="1"/>
    </xf>
    <xf numFmtId="0" fontId="2" fillId="2" borderId="10" xfId="49" applyFont="1" applyFill="1" applyBorder="1" applyAlignment="1" applyProtection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1" fillId="2" borderId="0" xfId="49" applyFont="1" applyFill="1" applyAlignment="1" applyProtection="1">
      <alignment vertical="center" wrapText="1"/>
    </xf>
    <xf numFmtId="0" fontId="2" fillId="2" borderId="0" xfId="49" applyFont="1" applyFill="1" applyAlignment="1" applyProtection="1">
      <alignment vertical="center" wrapText="1"/>
    </xf>
    <xf numFmtId="0" fontId="2" fillId="2" borderId="2" xfId="49" applyFont="1" applyFill="1" applyBorder="1" applyAlignment="1" applyProtection="1">
      <alignment vertical="center" wrapText="1"/>
    </xf>
    <xf numFmtId="0" fontId="2" fillId="2" borderId="5" xfId="49" applyFont="1" applyFill="1" applyBorder="1" applyAlignment="1" applyProtection="1">
      <alignment vertical="center" wrapText="1"/>
    </xf>
    <xf numFmtId="0" fontId="2" fillId="2" borderId="9" xfId="49" applyFont="1" applyFill="1" applyBorder="1" applyAlignment="1" applyProtection="1">
      <alignment vertical="center" wrapText="1"/>
    </xf>
    <xf numFmtId="0" fontId="2" fillId="2" borderId="0" xfId="49" applyFont="1" applyFill="1" applyAlignment="1">
      <alignment vertical="center" wrapText="1"/>
    </xf>
    <xf numFmtId="0" fontId="0" fillId="0" borderId="0" xfId="49" applyFont="1" applyFill="1" applyAlignment="1"/>
    <xf numFmtId="176" fontId="0" fillId="0" borderId="0" xfId="49" applyNumberFormat="1" applyFont="1" applyFill="1" applyAlignment="1"/>
    <xf numFmtId="0" fontId="1" fillId="2" borderId="0" xfId="49" applyFont="1" applyFill="1" applyAlignment="1">
      <alignment horizontal="center" vertical="center" wrapText="1"/>
    </xf>
    <xf numFmtId="176" fontId="1" fillId="2" borderId="0" xfId="49" applyNumberFormat="1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176" fontId="2" fillId="2" borderId="5" xfId="49" applyNumberFormat="1" applyFont="1" applyFill="1" applyBorder="1" applyAlignment="1" applyProtection="1">
      <alignment horizontal="right" vertical="center" wrapText="1"/>
      <protection locked="0"/>
    </xf>
    <xf numFmtId="176" fontId="2" fillId="2" borderId="0" xfId="49" applyNumberFormat="1" applyFont="1" applyFill="1" applyAlignment="1">
      <alignment horizontal="left" vertical="center" wrapText="1"/>
    </xf>
    <xf numFmtId="0" fontId="1" fillId="2" borderId="0" xfId="49" applyFont="1" applyFill="1" applyAlignment="1">
      <alignment vertical="center" wrapText="1"/>
    </xf>
    <xf numFmtId="0" fontId="1" fillId="2" borderId="11" xfId="49" applyFont="1" applyFill="1" applyBorder="1" applyAlignment="1">
      <alignment horizontal="center" wrapText="1"/>
    </xf>
    <xf numFmtId="0" fontId="1" fillId="2" borderId="0" xfId="49" applyFont="1" applyFill="1" applyAlignment="1">
      <alignment wrapText="1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wrapText="1"/>
    </xf>
    <xf numFmtId="0" fontId="4" fillId="2" borderId="11" xfId="49" applyFont="1" applyFill="1" applyBorder="1" applyAlignment="1">
      <alignment horizontal="left" wrapText="1"/>
    </xf>
    <xf numFmtId="0" fontId="6" fillId="2" borderId="0" xfId="49" applyFont="1" applyFill="1" applyAlignment="1">
      <alignment horizontal="right" wrapText="1"/>
    </xf>
    <xf numFmtId="0" fontId="6" fillId="2" borderId="0" xfId="49" applyFont="1" applyFill="1" applyAlignment="1">
      <alignment horizontal="right" vertical="center" wrapText="1"/>
    </xf>
    <xf numFmtId="0" fontId="5" fillId="2" borderId="12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wrapText="1"/>
    </xf>
    <xf numFmtId="0" fontId="5" fillId="2" borderId="0" xfId="49" applyFont="1" applyFill="1" applyAlignment="1">
      <alignment horizontal="center" vertical="top" wrapText="1"/>
    </xf>
    <xf numFmtId="0" fontId="2" fillId="2" borderId="0" xfId="49" applyFont="1" applyFill="1" applyAlignment="1">
      <alignment horizontal="right" vertical="top" wrapText="1"/>
    </xf>
    <xf numFmtId="0" fontId="2" fillId="2" borderId="12" xfId="49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workbookViewId="0">
      <selection activeCell="C1" sqref="C1:F1"/>
    </sheetView>
  </sheetViews>
  <sheetFormatPr defaultColWidth="9" defaultRowHeight="12" outlineLevelCol="6"/>
  <cols>
    <col min="1" max="1" width="17.8571428571429" customWidth="1"/>
    <col min="2" max="2" width="0.333333333333333" customWidth="1"/>
    <col min="3" max="3" width="16.5047619047619" customWidth="1"/>
    <col min="4" max="4" width="16.8380952380952" customWidth="1"/>
    <col min="5" max="5" width="27.3333333333333" customWidth="1"/>
    <col min="6" max="6" width="9.82857142857143" customWidth="1"/>
    <col min="7" max="7" width="23.6666666666667" customWidth="1"/>
  </cols>
  <sheetData>
    <row r="1" ht="66" customHeight="1" spans="1:7">
      <c r="A1" s="43"/>
      <c r="B1" s="43"/>
      <c r="C1" s="44" t="s">
        <v>0</v>
      </c>
      <c r="D1" s="44"/>
      <c r="E1" s="44"/>
      <c r="F1" s="44"/>
      <c r="G1" s="45" t="s">
        <v>1</v>
      </c>
    </row>
    <row r="2" ht="69.75" customHeight="1" spans="1:7">
      <c r="A2" s="46" t="s">
        <v>2</v>
      </c>
      <c r="B2" s="46"/>
      <c r="C2" s="46"/>
      <c r="D2" s="46"/>
      <c r="E2" s="46"/>
      <c r="F2" s="46"/>
      <c r="G2" s="46"/>
    </row>
    <row r="3" ht="24" customHeight="1" spans="1:7">
      <c r="A3" s="47"/>
      <c r="B3" s="47"/>
      <c r="C3" s="47"/>
      <c r="D3" s="47"/>
      <c r="E3" s="48"/>
      <c r="F3" s="48"/>
      <c r="G3" s="48"/>
    </row>
    <row r="4" ht="71.25" customHeight="1" spans="1:7">
      <c r="A4" s="49" t="s">
        <v>3</v>
      </c>
      <c r="B4" s="50"/>
      <c r="C4" s="50"/>
      <c r="D4" s="50"/>
      <c r="E4" s="51" t="s">
        <v>4</v>
      </c>
      <c r="F4" s="50"/>
      <c r="G4" s="50"/>
    </row>
    <row r="5" ht="42.75" customHeight="1" spans="1:7">
      <c r="A5" s="52"/>
      <c r="B5" s="53" t="s">
        <v>5</v>
      </c>
      <c r="C5" s="53"/>
      <c r="D5" s="53"/>
      <c r="E5" s="54"/>
      <c r="F5" s="55" t="s">
        <v>6</v>
      </c>
      <c r="G5" s="55"/>
    </row>
    <row r="6" ht="71.25" customHeight="1" spans="1:7">
      <c r="A6" s="49" t="s">
        <v>7</v>
      </c>
      <c r="B6" s="50"/>
      <c r="C6" s="50"/>
      <c r="D6" s="50"/>
      <c r="E6" s="51" t="s">
        <v>8</v>
      </c>
      <c r="F6" s="50"/>
      <c r="G6" s="50"/>
    </row>
    <row r="7" ht="42.75" customHeight="1" spans="1:7">
      <c r="A7" s="49"/>
      <c r="B7" s="53" t="s">
        <v>9</v>
      </c>
      <c r="C7" s="53"/>
      <c r="D7" s="53"/>
      <c r="E7" s="54"/>
      <c r="F7" s="53" t="s">
        <v>9</v>
      </c>
      <c r="G7" s="53"/>
    </row>
    <row r="8" ht="71.25" customHeight="1" spans="1:7">
      <c r="A8" s="49" t="s">
        <v>10</v>
      </c>
      <c r="B8" s="50"/>
      <c r="C8" s="50"/>
      <c r="D8" s="50"/>
      <c r="E8" s="51" t="s">
        <v>11</v>
      </c>
      <c r="F8" s="50"/>
      <c r="G8" s="50"/>
    </row>
    <row r="9" ht="42.75" customHeight="1" spans="1:7">
      <c r="A9" s="51"/>
      <c r="B9" s="53" t="s">
        <v>12</v>
      </c>
      <c r="C9" s="53"/>
      <c r="D9" s="53"/>
      <c r="E9" s="56"/>
      <c r="F9" s="57" t="s">
        <v>13</v>
      </c>
      <c r="G9" s="57"/>
    </row>
    <row r="10" ht="71.25" customHeight="1" spans="1:7">
      <c r="A10" s="49" t="s">
        <v>14</v>
      </c>
      <c r="B10" s="50"/>
      <c r="C10" s="50"/>
      <c r="D10" s="50"/>
      <c r="E10" s="51" t="s">
        <v>15</v>
      </c>
      <c r="F10" s="50"/>
      <c r="G10" s="50"/>
    </row>
    <row r="11" ht="18" customHeight="1" spans="1:7">
      <c r="A11" s="20"/>
      <c r="B11" s="20"/>
      <c r="C11" s="21"/>
      <c r="D11" s="21"/>
      <c r="E11" s="21"/>
      <c r="F11" s="21"/>
      <c r="G11" s="22" t="s">
        <v>16</v>
      </c>
    </row>
  </sheetData>
  <sheetProtection algorithmName="SHA-512" hashValue="/35Ns+EdFLt4f5IHQeUFb+U37de1UdluCqz0vn8f0yvk7tjiaKFHup2lJ9LWFWGysSJ8OsaHLr2Y0Z0R4Zx+BQ==" saltValue="C3kURH+smaZLN5GaXyQv+g==" spinCount="100000" sheet="1" objects="1"/>
  <mergeCells count="21">
    <mergeCell ref="A1:B1"/>
    <mergeCell ref="C1:F1"/>
    <mergeCell ref="A2:G2"/>
    <mergeCell ref="B3:C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B10:D10"/>
    <mergeCell ref="F10:G10"/>
    <mergeCell ref="A11:B11"/>
    <mergeCell ref="C11:F1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showGridLines="0" workbookViewId="0">
      <selection activeCell="E13" sqref="E13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162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147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2454</v>
      </c>
      <c r="F12" s="14">
        <f t="shared" si="0"/>
        <v>2454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2454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162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62" si="1">IF(ROUND(D54*E54,2)=0," ",ROUND(D54*E54,2))</f>
        <v> </v>
      </c>
    </row>
    <row r="55" spans="1:6">
      <c r="A55" s="9" t="s">
        <v>148</v>
      </c>
      <c r="B55" s="12" t="s">
        <v>149</v>
      </c>
      <c r="C55" s="10"/>
      <c r="D55" s="13"/>
      <c r="E55" s="13"/>
      <c r="F55" s="14" t="str">
        <f t="shared" si="1"/>
        <v> </v>
      </c>
    </row>
    <row r="56" ht="105" customHeight="1" spans="1:6">
      <c r="A56" s="9" t="s">
        <v>72</v>
      </c>
      <c r="B56" s="12" t="s">
        <v>163</v>
      </c>
      <c r="C56" s="10" t="s">
        <v>100</v>
      </c>
      <c r="D56" s="13">
        <v>25</v>
      </c>
      <c r="E56" s="15"/>
      <c r="F56" s="14" t="str">
        <f t="shared" si="1"/>
        <v> </v>
      </c>
    </row>
    <row r="57" ht="99" customHeight="1" spans="1:6">
      <c r="A57" s="9" t="s">
        <v>72</v>
      </c>
      <c r="B57" s="12" t="s">
        <v>164</v>
      </c>
      <c r="C57" s="10" t="s">
        <v>100</v>
      </c>
      <c r="D57" s="13">
        <v>88</v>
      </c>
      <c r="E57" s="15"/>
      <c r="F57" s="14" t="str">
        <f t="shared" si="1"/>
        <v> </v>
      </c>
    </row>
    <row r="58" ht="101" customHeight="1" spans="1:6">
      <c r="A58" s="9" t="s">
        <v>72</v>
      </c>
      <c r="B58" s="12" t="s">
        <v>165</v>
      </c>
      <c r="C58" s="10" t="s">
        <v>100</v>
      </c>
      <c r="D58" s="13">
        <v>35</v>
      </c>
      <c r="E58" s="15"/>
      <c r="F58" s="14" t="str">
        <f t="shared" si="1"/>
        <v> </v>
      </c>
    </row>
    <row r="59" spans="1:6">
      <c r="A59" s="9" t="s">
        <v>151</v>
      </c>
      <c r="B59" s="12" t="s">
        <v>166</v>
      </c>
      <c r="C59" s="10"/>
      <c r="D59" s="13"/>
      <c r="E59" s="13"/>
      <c r="F59" s="14" t="str">
        <f t="shared" si="1"/>
        <v> </v>
      </c>
    </row>
    <row r="60" ht="105" customHeight="1" spans="1:6">
      <c r="A60" s="9" t="s">
        <v>72</v>
      </c>
      <c r="B60" s="12" t="s">
        <v>167</v>
      </c>
      <c r="C60" s="10" t="s">
        <v>168</v>
      </c>
      <c r="D60" s="13">
        <v>1</v>
      </c>
      <c r="E60" s="15"/>
      <c r="F60" s="14" t="str">
        <f t="shared" si="1"/>
        <v> </v>
      </c>
    </row>
    <row r="61" ht="103" customHeight="1" spans="1:6">
      <c r="A61" s="9" t="s">
        <v>72</v>
      </c>
      <c r="B61" s="12" t="s">
        <v>169</v>
      </c>
      <c r="C61" s="10" t="s">
        <v>168</v>
      </c>
      <c r="D61" s="13">
        <v>1</v>
      </c>
      <c r="E61" s="15"/>
      <c r="F61" s="14" t="str">
        <f t="shared" si="1"/>
        <v> </v>
      </c>
    </row>
    <row r="62" ht="93" customHeight="1" spans="1:6">
      <c r="A62" s="9" t="s">
        <v>72</v>
      </c>
      <c r="B62" s="12" t="s">
        <v>170</v>
      </c>
      <c r="C62" s="10" t="s">
        <v>168</v>
      </c>
      <c r="D62" s="13">
        <v>1</v>
      </c>
      <c r="E62" s="15"/>
      <c r="F62" s="14" t="str">
        <f t="shared" si="1"/>
        <v> </v>
      </c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ht="12.75" spans="1:6">
      <c r="A68" s="17">
        <f>SUM((F56,F57,F58,F60,F61,F62))</f>
        <v>0</v>
      </c>
      <c r="B68" s="18"/>
      <c r="C68" s="18"/>
      <c r="D68" s="18"/>
      <c r="E68" s="18"/>
      <c r="F68" s="19"/>
    </row>
    <row r="69" spans="1:6">
      <c r="A69" s="3"/>
      <c r="B69" s="3"/>
      <c r="C69" s="4"/>
      <c r="D69" s="4"/>
      <c r="E69" s="5"/>
      <c r="F69" s="5"/>
    </row>
    <row r="70" ht="22.5" spans="1:6">
      <c r="A70" s="2" t="s">
        <v>60</v>
      </c>
      <c r="B70" s="2"/>
      <c r="C70" s="2"/>
      <c r="D70" s="2"/>
      <c r="E70" s="2"/>
      <c r="F70" s="2"/>
    </row>
    <row r="71" ht="12.75" spans="1:6">
      <c r="A71" s="3" t="s">
        <v>162</v>
      </c>
      <c r="B71" s="3"/>
      <c r="C71" s="4"/>
      <c r="D71" s="4"/>
      <c r="E71" s="5"/>
      <c r="F71" s="5"/>
    </row>
    <row r="72" spans="1:6">
      <c r="A72" s="6" t="s">
        <v>38</v>
      </c>
      <c r="B72" s="7"/>
      <c r="C72" s="7"/>
      <c r="D72" s="7"/>
      <c r="E72" s="7"/>
      <c r="F72" s="8"/>
    </row>
    <row r="73" spans="1:6">
      <c r="A73" s="9" t="s">
        <v>62</v>
      </c>
      <c r="B73" s="10" t="s">
        <v>63</v>
      </c>
      <c r="C73" s="10" t="s">
        <v>64</v>
      </c>
      <c r="D73" s="10" t="s">
        <v>65</v>
      </c>
      <c r="E73" s="10" t="s">
        <v>66</v>
      </c>
      <c r="F73" s="11" t="s">
        <v>67</v>
      </c>
    </row>
    <row r="74" spans="1:6">
      <c r="A74" s="9" t="s">
        <v>126</v>
      </c>
      <c r="B74" s="12" t="s">
        <v>127</v>
      </c>
      <c r="C74" s="10"/>
      <c r="D74" s="13"/>
      <c r="E74" s="13"/>
      <c r="F74" s="14" t="str">
        <f t="shared" ref="F74:F80" si="2">IF(ROUND(D74*E74,2)=0," ",ROUND(D74*E74,2))</f>
        <v> </v>
      </c>
    </row>
    <row r="75" spans="1:6">
      <c r="A75" s="9" t="s">
        <v>171</v>
      </c>
      <c r="B75" s="12" t="s">
        <v>172</v>
      </c>
      <c r="C75" s="10"/>
      <c r="D75" s="13"/>
      <c r="E75" s="13"/>
      <c r="F75" s="14" t="str">
        <f t="shared" si="2"/>
        <v> </v>
      </c>
    </row>
    <row r="76" ht="76" customHeight="1" spans="1:6">
      <c r="A76" s="9" t="s">
        <v>72</v>
      </c>
      <c r="B76" s="12" t="s">
        <v>173</v>
      </c>
      <c r="C76" s="10" t="s">
        <v>100</v>
      </c>
      <c r="D76" s="13">
        <v>25</v>
      </c>
      <c r="E76" s="15"/>
      <c r="F76" s="14" t="str">
        <f t="shared" si="2"/>
        <v> </v>
      </c>
    </row>
    <row r="77" spans="1:6">
      <c r="A77" s="9" t="s">
        <v>101</v>
      </c>
      <c r="B77" s="12" t="s">
        <v>102</v>
      </c>
      <c r="C77" s="10"/>
      <c r="D77" s="13"/>
      <c r="E77" s="13"/>
      <c r="F77" s="14" t="str">
        <f t="shared" si="2"/>
        <v> </v>
      </c>
    </row>
    <row r="78" spans="1:6">
      <c r="A78" s="9" t="s">
        <v>103</v>
      </c>
      <c r="B78" s="12" t="s">
        <v>102</v>
      </c>
      <c r="C78" s="10"/>
      <c r="D78" s="13"/>
      <c r="E78" s="13"/>
      <c r="F78" s="14" t="str">
        <f t="shared" si="2"/>
        <v> </v>
      </c>
    </row>
    <row r="79" ht="70" customHeight="1" spans="1:6">
      <c r="A79" s="9" t="s">
        <v>72</v>
      </c>
      <c r="B79" s="12" t="s">
        <v>174</v>
      </c>
      <c r="C79" s="10" t="s">
        <v>100</v>
      </c>
      <c r="D79" s="13">
        <v>88</v>
      </c>
      <c r="E79" s="15"/>
      <c r="F79" s="14" t="str">
        <f t="shared" si="2"/>
        <v> </v>
      </c>
    </row>
    <row r="80" ht="62" customHeight="1" spans="1:6">
      <c r="A80" s="9" t="s">
        <v>72</v>
      </c>
      <c r="B80" s="12" t="s">
        <v>175</v>
      </c>
      <c r="C80" s="10" t="s">
        <v>100</v>
      </c>
      <c r="D80" s="13">
        <v>35</v>
      </c>
      <c r="E80" s="15"/>
      <c r="F80" s="14" t="str">
        <f t="shared" si="2"/>
        <v> </v>
      </c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spans="1:6">
      <c r="A89" s="9"/>
      <c r="B89" s="12"/>
      <c r="C89" s="10"/>
      <c r="D89" s="13"/>
      <c r="E89" s="13"/>
      <c r="F89" s="14"/>
    </row>
    <row r="90" spans="1:6">
      <c r="A90" s="9"/>
      <c r="B90" s="12"/>
      <c r="C90" s="10"/>
      <c r="D90" s="13"/>
      <c r="E90" s="13"/>
      <c r="F90" s="14"/>
    </row>
    <row r="91" spans="1:6">
      <c r="A91" s="9"/>
      <c r="B91" s="12"/>
      <c r="C91" s="10"/>
      <c r="D91" s="13"/>
      <c r="E91" s="13"/>
      <c r="F91" s="14"/>
    </row>
    <row r="92" spans="1:6">
      <c r="A92" s="9"/>
      <c r="B92" s="12"/>
      <c r="C92" s="10"/>
      <c r="D92" s="13"/>
      <c r="E92" s="13"/>
      <c r="F92" s="14"/>
    </row>
    <row r="93" spans="1:6">
      <c r="A93" s="9"/>
      <c r="B93" s="12"/>
      <c r="C93" s="10"/>
      <c r="D93" s="13"/>
      <c r="E93" s="13"/>
      <c r="F93" s="14"/>
    </row>
    <row r="94" spans="1:6">
      <c r="A94" s="9"/>
      <c r="B94" s="12"/>
      <c r="C94" s="10"/>
      <c r="D94" s="13"/>
      <c r="E94" s="13"/>
      <c r="F94" s="14"/>
    </row>
    <row r="95" spans="1:6">
      <c r="A95" s="9"/>
      <c r="B95" s="12"/>
      <c r="C95" s="10"/>
      <c r="D95" s="13"/>
      <c r="E95" s="13"/>
      <c r="F95" s="14"/>
    </row>
    <row r="96" spans="1:6">
      <c r="A96" s="9"/>
      <c r="B96" s="12"/>
      <c r="C96" s="10"/>
      <c r="D96" s="13"/>
      <c r="E96" s="13"/>
      <c r="F96" s="14"/>
    </row>
    <row r="97" spans="1:6">
      <c r="A97" s="9"/>
      <c r="B97" s="12"/>
      <c r="C97" s="10"/>
      <c r="D97" s="13"/>
      <c r="E97" s="13"/>
      <c r="F97" s="14"/>
    </row>
    <row r="98" spans="1:6">
      <c r="A98" s="9"/>
      <c r="B98" s="12"/>
      <c r="C98" s="10"/>
      <c r="D98" s="13"/>
      <c r="E98" s="13"/>
      <c r="F98" s="14"/>
    </row>
    <row r="99" spans="1:6">
      <c r="A99" s="9"/>
      <c r="B99" s="12"/>
      <c r="C99" s="10"/>
      <c r="D99" s="13"/>
      <c r="E99" s="13"/>
      <c r="F99" s="14"/>
    </row>
    <row r="100" spans="1:6">
      <c r="A100" s="9"/>
      <c r="B100" s="12"/>
      <c r="C100" s="10"/>
      <c r="D100" s="13"/>
      <c r="E100" s="13"/>
      <c r="F100" s="14"/>
    </row>
    <row r="101" spans="1:6">
      <c r="A101" s="9"/>
      <c r="B101" s="12"/>
      <c r="C101" s="10"/>
      <c r="D101" s="13"/>
      <c r="E101" s="13"/>
      <c r="F101" s="14"/>
    </row>
    <row r="102" spans="1:6">
      <c r="A102" s="9"/>
      <c r="B102" s="12"/>
      <c r="C102" s="10"/>
      <c r="D102" s="13"/>
      <c r="E102" s="13"/>
      <c r="F102" s="14"/>
    </row>
    <row r="103" spans="1:6">
      <c r="A103" s="9"/>
      <c r="B103" s="12"/>
      <c r="C103" s="10"/>
      <c r="D103" s="13"/>
      <c r="E103" s="13"/>
      <c r="F103" s="14"/>
    </row>
    <row r="104" spans="1:6">
      <c r="A104" s="9"/>
      <c r="B104" s="12"/>
      <c r="C104" s="10"/>
      <c r="D104" s="13"/>
      <c r="E104" s="13"/>
      <c r="F104" s="14"/>
    </row>
    <row r="105" spans="1:6">
      <c r="A105" s="9"/>
      <c r="B105" s="12"/>
      <c r="C105" s="10"/>
      <c r="D105" s="13"/>
      <c r="E105" s="13"/>
      <c r="F105" s="14"/>
    </row>
    <row r="106" spans="1:6">
      <c r="A106" s="9"/>
      <c r="B106" s="12"/>
      <c r="C106" s="10"/>
      <c r="D106" s="13"/>
      <c r="E106" s="13"/>
      <c r="F106" s="14"/>
    </row>
    <row r="107" spans="1:6">
      <c r="A107" s="9"/>
      <c r="B107" s="12"/>
      <c r="C107" s="10"/>
      <c r="D107" s="13"/>
      <c r="E107" s="13"/>
      <c r="F107" s="14"/>
    </row>
    <row r="108" ht="12.75" spans="1:6">
      <c r="A108" s="17">
        <f>SUM((F76,F79,F80))</f>
        <v>0</v>
      </c>
      <c r="B108" s="18"/>
      <c r="C108" s="18"/>
      <c r="D108" s="18"/>
      <c r="E108" s="18"/>
      <c r="F108" s="19"/>
    </row>
    <row r="109" spans="1:6">
      <c r="A109" s="3"/>
      <c r="B109" s="3"/>
      <c r="C109" s="4"/>
      <c r="D109" s="4"/>
      <c r="E109" s="5"/>
      <c r="F109" s="5"/>
    </row>
    <row r="110" ht="22.5" spans="1:6">
      <c r="A110" s="2" t="s">
        <v>60</v>
      </c>
      <c r="B110" s="2"/>
      <c r="C110" s="2"/>
      <c r="D110" s="2"/>
      <c r="E110" s="2"/>
      <c r="F110" s="2"/>
    </row>
    <row r="111" ht="12.75" spans="1:6">
      <c r="A111" s="3" t="s">
        <v>162</v>
      </c>
      <c r="B111" s="3"/>
      <c r="C111" s="4"/>
      <c r="D111" s="4"/>
      <c r="E111" s="5"/>
      <c r="F111" s="5"/>
    </row>
    <row r="112" spans="1:6">
      <c r="A112" s="6" t="s">
        <v>40</v>
      </c>
      <c r="B112" s="7"/>
      <c r="C112" s="7"/>
      <c r="D112" s="7"/>
      <c r="E112" s="7"/>
      <c r="F112" s="8"/>
    </row>
    <row r="113" spans="1:6">
      <c r="A113" s="9" t="s">
        <v>62</v>
      </c>
      <c r="B113" s="10" t="s">
        <v>63</v>
      </c>
      <c r="C113" s="10" t="s">
        <v>64</v>
      </c>
      <c r="D113" s="10" t="s">
        <v>65</v>
      </c>
      <c r="E113" s="10" t="s">
        <v>66</v>
      </c>
      <c r="F113" s="11" t="s">
        <v>67</v>
      </c>
    </row>
    <row r="114" spans="1:6">
      <c r="A114" s="9" t="s">
        <v>176</v>
      </c>
      <c r="B114" s="12" t="s">
        <v>177</v>
      </c>
      <c r="C114" s="10"/>
      <c r="D114" s="13"/>
      <c r="E114" s="13"/>
      <c r="F114" s="14" t="str">
        <f t="shared" ref="F114:F117" si="3">IF(ROUND(D114*E114,2)=0," ",ROUND(D114*E114,2))</f>
        <v> </v>
      </c>
    </row>
    <row r="115" ht="73" customHeight="1" spans="1:6">
      <c r="A115" s="9" t="s">
        <v>178</v>
      </c>
      <c r="B115" s="12" t="s">
        <v>179</v>
      </c>
      <c r="C115" s="10" t="s">
        <v>134</v>
      </c>
      <c r="D115" s="13">
        <v>8</v>
      </c>
      <c r="E115" s="15"/>
      <c r="F115" s="14" t="str">
        <f t="shared" si="3"/>
        <v> </v>
      </c>
    </row>
    <row r="116" ht="63" customHeight="1" spans="1:6">
      <c r="A116" s="9" t="s">
        <v>178</v>
      </c>
      <c r="B116" s="12" t="s">
        <v>180</v>
      </c>
      <c r="C116" s="10" t="s">
        <v>134</v>
      </c>
      <c r="D116" s="13">
        <v>8</v>
      </c>
      <c r="E116" s="15"/>
      <c r="F116" s="14" t="str">
        <f t="shared" si="3"/>
        <v> </v>
      </c>
    </row>
    <row r="117" ht="66" customHeight="1" spans="1:6">
      <c r="A117" s="9" t="s">
        <v>178</v>
      </c>
      <c r="B117" s="12" t="s">
        <v>181</v>
      </c>
      <c r="C117" s="10" t="s">
        <v>134</v>
      </c>
      <c r="D117" s="13">
        <v>5</v>
      </c>
      <c r="E117" s="15"/>
      <c r="F117" s="14" t="str">
        <f t="shared" si="3"/>
        <v> </v>
      </c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spans="1:6">
      <c r="A136" s="9"/>
      <c r="B136" s="12"/>
      <c r="C136" s="10"/>
      <c r="D136" s="13"/>
      <c r="E136" s="13"/>
      <c r="F136" s="14"/>
    </row>
    <row r="137" spans="1:6">
      <c r="A137" s="9"/>
      <c r="B137" s="12"/>
      <c r="C137" s="10"/>
      <c r="D137" s="13"/>
      <c r="E137" s="13"/>
      <c r="F137" s="14"/>
    </row>
    <row r="138" spans="1:6">
      <c r="A138" s="9"/>
      <c r="B138" s="12"/>
      <c r="C138" s="10"/>
      <c r="D138" s="13"/>
      <c r="E138" s="13"/>
      <c r="F138" s="14"/>
    </row>
    <row r="139" spans="1:6">
      <c r="A139" s="9"/>
      <c r="B139" s="12"/>
      <c r="C139" s="10"/>
      <c r="D139" s="13"/>
      <c r="E139" s="13"/>
      <c r="F139" s="14"/>
    </row>
    <row r="140" spans="1:6">
      <c r="A140" s="9"/>
      <c r="B140" s="12"/>
      <c r="C140" s="10"/>
      <c r="D140" s="13"/>
      <c r="E140" s="13"/>
      <c r="F140" s="14"/>
    </row>
    <row r="141" spans="1:6">
      <c r="A141" s="9"/>
      <c r="B141" s="12"/>
      <c r="C141" s="10"/>
      <c r="D141" s="13"/>
      <c r="E141" s="13"/>
      <c r="F141" s="14"/>
    </row>
    <row r="142" spans="1:6">
      <c r="A142" s="9"/>
      <c r="B142" s="12"/>
      <c r="C142" s="10"/>
      <c r="D142" s="13"/>
      <c r="E142" s="13"/>
      <c r="F142" s="14"/>
    </row>
    <row r="143" spans="1:6">
      <c r="A143" s="9"/>
      <c r="B143" s="12"/>
      <c r="C143" s="10"/>
      <c r="D143" s="13"/>
      <c r="E143" s="13"/>
      <c r="F143" s="14"/>
    </row>
    <row r="144" spans="1:6">
      <c r="A144" s="9"/>
      <c r="B144" s="12"/>
      <c r="C144" s="10"/>
      <c r="D144" s="13"/>
      <c r="E144" s="13"/>
      <c r="F144" s="14"/>
    </row>
    <row r="145" spans="1:6">
      <c r="A145" s="9"/>
      <c r="B145" s="12"/>
      <c r="C145" s="10"/>
      <c r="D145" s="13"/>
      <c r="E145" s="13"/>
      <c r="F145" s="14"/>
    </row>
    <row r="146" spans="1:6">
      <c r="A146" s="9"/>
      <c r="B146" s="12"/>
      <c r="C146" s="10"/>
      <c r="D146" s="13"/>
      <c r="E146" s="13"/>
      <c r="F146" s="14"/>
    </row>
    <row r="147" spans="1:6">
      <c r="A147" s="9"/>
      <c r="B147" s="12"/>
      <c r="C147" s="10"/>
      <c r="D147" s="13"/>
      <c r="E147" s="13"/>
      <c r="F147" s="14"/>
    </row>
    <row r="148" spans="1:6">
      <c r="A148" s="9"/>
      <c r="B148" s="12"/>
      <c r="C148" s="10"/>
      <c r="D148" s="13"/>
      <c r="E148" s="13"/>
      <c r="F148" s="14"/>
    </row>
    <row r="149" spans="1:6">
      <c r="A149" s="9"/>
      <c r="B149" s="12"/>
      <c r="C149" s="10"/>
      <c r="D149" s="13"/>
      <c r="E149" s="13"/>
      <c r="F149" s="14"/>
    </row>
    <row r="150" ht="12.75" spans="1:6">
      <c r="A150" s="17">
        <f>SUM((F115,F116,F117))</f>
        <v>0</v>
      </c>
      <c r="B150" s="18"/>
      <c r="C150" s="18"/>
      <c r="D150" s="18"/>
      <c r="E150" s="18"/>
      <c r="F150" s="19"/>
    </row>
    <row r="151" spans="1:6">
      <c r="A151" s="20"/>
      <c r="B151" s="20"/>
      <c r="C151" s="21"/>
      <c r="D151" s="21"/>
      <c r="E151" s="22"/>
      <c r="F151" s="22"/>
    </row>
  </sheetData>
  <sheetProtection algorithmName="SHA-512" hashValue="Yt/kymGGqwdqdsmSrg34Qa6eNomrjfMHYTXK/H5vLzAVTotXI0EC0JFcNE84812vAMUX+EBKom4EK3TacHozbA==" saltValue="zoEMn8ODO2VUuDt5yXdsYA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68:F68"/>
    <mergeCell ref="A69:B69"/>
    <mergeCell ref="C69:D69"/>
    <mergeCell ref="E69:F69"/>
    <mergeCell ref="A70:F70"/>
    <mergeCell ref="A71:B71"/>
    <mergeCell ref="C71:D71"/>
    <mergeCell ref="E71:F71"/>
    <mergeCell ref="A72:F72"/>
    <mergeCell ref="A108:F108"/>
    <mergeCell ref="A109:B109"/>
    <mergeCell ref="C109:D109"/>
    <mergeCell ref="E109:F109"/>
    <mergeCell ref="A110:F110"/>
    <mergeCell ref="A111:B111"/>
    <mergeCell ref="C111:D111"/>
    <mergeCell ref="E111:F111"/>
    <mergeCell ref="A112:F112"/>
    <mergeCell ref="A150:F150"/>
    <mergeCell ref="A151:B151"/>
    <mergeCell ref="C151:D151"/>
    <mergeCell ref="E151:F151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69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tabSelected="1" workbookViewId="0">
      <selection activeCell="G5" sqref="G5"/>
    </sheetView>
  </sheetViews>
  <sheetFormatPr defaultColWidth="9" defaultRowHeight="12"/>
  <cols>
    <col min="1" max="1" width="10" style="29" customWidth="1"/>
    <col min="2" max="2" width="24.4285714285714" style="29" customWidth="1"/>
    <col min="3" max="11" width="10.2190476190476" style="30" customWidth="1"/>
    <col min="12" max="16384" width="9" style="29"/>
  </cols>
  <sheetData>
    <row r="1" ht="23" customHeight="1" spans="1:11">
      <c r="A1" s="31" t="s">
        <v>17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ht="19" customHeight="1" spans="1:1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49" customHeight="1" spans="1:11">
      <c r="A3" s="33" t="s">
        <v>19</v>
      </c>
      <c r="B3" s="34" t="s">
        <v>20</v>
      </c>
      <c r="C3" s="35" t="s">
        <v>21</v>
      </c>
      <c r="D3" s="35" t="s">
        <v>22</v>
      </c>
      <c r="E3" s="35" t="s">
        <v>23</v>
      </c>
      <c r="F3" s="35" t="s">
        <v>24</v>
      </c>
      <c r="G3" s="35" t="s">
        <v>25</v>
      </c>
      <c r="H3" s="35" t="s">
        <v>26</v>
      </c>
      <c r="I3" s="35" t="s">
        <v>27</v>
      </c>
      <c r="J3" s="35" t="s">
        <v>28</v>
      </c>
      <c r="K3" s="35" t="s">
        <v>29</v>
      </c>
    </row>
    <row r="4" ht="30" customHeight="1" spans="1:11">
      <c r="A4" s="36"/>
      <c r="B4" s="37"/>
      <c r="C4" s="38" t="s">
        <v>30</v>
      </c>
      <c r="D4" s="38" t="s">
        <v>30</v>
      </c>
      <c r="E4" s="38" t="s">
        <v>30</v>
      </c>
      <c r="F4" s="38" t="s">
        <v>30</v>
      </c>
      <c r="G4" s="38" t="s">
        <v>30</v>
      </c>
      <c r="H4" s="38" t="s">
        <v>30</v>
      </c>
      <c r="I4" s="38" t="s">
        <v>30</v>
      </c>
      <c r="J4" s="38" t="s">
        <v>30</v>
      </c>
      <c r="K4" s="38"/>
    </row>
    <row r="5" ht="28" customHeight="1" spans="1:11">
      <c r="A5" s="36" t="s">
        <v>31</v>
      </c>
      <c r="B5" s="39" t="s">
        <v>32</v>
      </c>
      <c r="C5" s="40">
        <f t="shared" ref="C5:L5" si="0">SUM(C6:C11)</f>
        <v>5746</v>
      </c>
      <c r="D5" s="40">
        <f t="shared" si="0"/>
        <v>1469</v>
      </c>
      <c r="E5" s="40">
        <f t="shared" si="0"/>
        <v>1176</v>
      </c>
      <c r="F5" s="40">
        <f t="shared" si="0"/>
        <v>3445</v>
      </c>
      <c r="G5" s="40">
        <f t="shared" si="0"/>
        <v>3692</v>
      </c>
      <c r="H5" s="40">
        <f t="shared" si="0"/>
        <v>1190</v>
      </c>
      <c r="I5" s="40">
        <f t="shared" si="0"/>
        <v>6058</v>
      </c>
      <c r="J5" s="40">
        <f t="shared" si="0"/>
        <v>2454</v>
      </c>
      <c r="K5" s="40">
        <f t="shared" si="0"/>
        <v>25230</v>
      </c>
    </row>
    <row r="6" ht="28" customHeight="1" spans="1:11">
      <c r="A6" s="36" t="s">
        <v>33</v>
      </c>
      <c r="B6" s="39" t="s">
        <v>34</v>
      </c>
      <c r="C6" s="40">
        <f>+沙荡路!A48</f>
        <v>5746</v>
      </c>
      <c r="D6" s="40">
        <f>+圩根路!A48</f>
        <v>1469</v>
      </c>
      <c r="E6" s="40">
        <f>+张愚小街路!A48</f>
        <v>1176</v>
      </c>
      <c r="F6" s="40">
        <f>+张愚中心路!A48</f>
        <v>3445</v>
      </c>
      <c r="G6" s="40">
        <f>+香店路!A48</f>
        <v>3692</v>
      </c>
      <c r="H6" s="40">
        <f>+张愚西二路!A48</f>
        <v>1190</v>
      </c>
      <c r="I6" s="40">
        <f>+排水沟渠!A48</f>
        <v>6058</v>
      </c>
      <c r="J6" s="40">
        <f>+闸筒维修!A48</f>
        <v>2454</v>
      </c>
      <c r="K6" s="40">
        <f t="shared" ref="K6:K11" si="1">SUM(C6:J6)</f>
        <v>25230</v>
      </c>
    </row>
    <row r="7" ht="28" customHeight="1" spans="1:11">
      <c r="A7" s="36" t="s">
        <v>35</v>
      </c>
      <c r="B7" s="39" t="s">
        <v>36</v>
      </c>
      <c r="C7" s="40">
        <f>+沙荡路!A94</f>
        <v>0</v>
      </c>
      <c r="D7" s="41">
        <f>+圩根路!A94</f>
        <v>0</v>
      </c>
      <c r="E7" s="40">
        <f>+张愚小街路!A89</f>
        <v>0</v>
      </c>
      <c r="F7" s="40">
        <f>+张愚中心路!A94</f>
        <v>0</v>
      </c>
      <c r="G7" s="40">
        <f>+香店路!A94</f>
        <v>0</v>
      </c>
      <c r="H7" s="40">
        <f>+张愚西二路!A94</f>
        <v>0</v>
      </c>
      <c r="I7" s="40">
        <f>+排水沟渠!A86</f>
        <v>0</v>
      </c>
      <c r="J7" s="40">
        <f>+闸筒维修!A68</f>
        <v>0</v>
      </c>
      <c r="K7" s="40">
        <f t="shared" si="1"/>
        <v>0</v>
      </c>
    </row>
    <row r="8" ht="28" customHeight="1" spans="1:11">
      <c r="A8" s="36" t="s">
        <v>37</v>
      </c>
      <c r="B8" s="39" t="s">
        <v>38</v>
      </c>
      <c r="C8" s="40">
        <f>+沙荡路!A144</f>
        <v>0</v>
      </c>
      <c r="D8" s="40">
        <f>+圩根路!A142</f>
        <v>0</v>
      </c>
      <c r="E8" s="40">
        <f>+张愚小街路!A136</f>
        <v>0</v>
      </c>
      <c r="F8" s="40">
        <f>+张愚中心路!A142</f>
        <v>0</v>
      </c>
      <c r="G8" s="40">
        <f>+香店路!A144</f>
        <v>0</v>
      </c>
      <c r="H8" s="40">
        <f>+张愚西二路!A144</f>
        <v>0</v>
      </c>
      <c r="I8" s="40">
        <f>+排水沟渠!A107</f>
        <v>0</v>
      </c>
      <c r="J8" s="40">
        <f>+闸筒维修!A108</f>
        <v>0</v>
      </c>
      <c r="K8" s="40">
        <f t="shared" si="1"/>
        <v>0</v>
      </c>
    </row>
    <row r="9" ht="28" customHeight="1" spans="1:11">
      <c r="A9" s="36" t="s">
        <v>39</v>
      </c>
      <c r="B9" s="39" t="s">
        <v>40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f>+闸筒维修!A150</f>
        <v>0</v>
      </c>
      <c r="K9" s="40">
        <f t="shared" si="1"/>
        <v>0</v>
      </c>
    </row>
    <row r="10" ht="28" customHeight="1" spans="1:11">
      <c r="A10" s="36" t="s">
        <v>41</v>
      </c>
      <c r="B10" s="39" t="s">
        <v>42</v>
      </c>
      <c r="C10" s="40">
        <f>+沙荡路!A187</f>
        <v>0</v>
      </c>
      <c r="D10" s="40">
        <f>+圩根路!A187</f>
        <v>0</v>
      </c>
      <c r="E10" s="40">
        <f>+张愚小街路!A178</f>
        <v>0</v>
      </c>
      <c r="F10" s="40">
        <f>+张愚中心路!A187</f>
        <v>0</v>
      </c>
      <c r="G10" s="40">
        <f>+香店路!A186</f>
        <v>0</v>
      </c>
      <c r="H10" s="40">
        <f>+张愚西二路!A186</f>
        <v>0</v>
      </c>
      <c r="I10" s="40">
        <v>0</v>
      </c>
      <c r="J10" s="40">
        <v>0</v>
      </c>
      <c r="K10" s="40">
        <f t="shared" si="1"/>
        <v>0</v>
      </c>
    </row>
    <row r="11" ht="28" customHeight="1" spans="1:11">
      <c r="A11" s="36">
        <v>700</v>
      </c>
      <c r="B11" s="39" t="s">
        <v>43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f t="shared" si="1"/>
        <v>0</v>
      </c>
    </row>
    <row r="12" ht="40" customHeight="1" spans="1:11">
      <c r="A12" s="36"/>
      <c r="B12" s="39" t="s">
        <v>44</v>
      </c>
      <c r="C12" s="40"/>
      <c r="D12" s="40"/>
      <c r="E12" s="40"/>
      <c r="F12" s="40"/>
      <c r="G12" s="40"/>
      <c r="H12" s="40"/>
      <c r="I12" s="40"/>
      <c r="J12" s="40"/>
      <c r="K12" s="40"/>
    </row>
    <row r="13" ht="28" customHeight="1" spans="1:11">
      <c r="A13" s="36"/>
      <c r="B13" s="39" t="s">
        <v>45</v>
      </c>
      <c r="C13" s="40">
        <f t="shared" ref="C13:L13" si="2">+C5+C12</f>
        <v>5746</v>
      </c>
      <c r="D13" s="40">
        <f t="shared" si="2"/>
        <v>1469</v>
      </c>
      <c r="E13" s="40">
        <f t="shared" si="2"/>
        <v>1176</v>
      </c>
      <c r="F13" s="40">
        <f t="shared" si="2"/>
        <v>3445</v>
      </c>
      <c r="G13" s="40">
        <f t="shared" si="2"/>
        <v>3692</v>
      </c>
      <c r="H13" s="40">
        <f t="shared" si="2"/>
        <v>1190</v>
      </c>
      <c r="I13" s="40">
        <f t="shared" si="2"/>
        <v>6058</v>
      </c>
      <c r="J13" s="40">
        <f t="shared" si="2"/>
        <v>2454</v>
      </c>
      <c r="K13" s="40">
        <f t="shared" si="2"/>
        <v>25230</v>
      </c>
    </row>
    <row r="14" ht="28" customHeight="1" spans="1:11">
      <c r="A14" s="36" t="s">
        <v>46</v>
      </c>
      <c r="B14" s="39" t="s">
        <v>47</v>
      </c>
      <c r="C14" s="40"/>
      <c r="D14" s="40"/>
      <c r="E14" s="40"/>
      <c r="F14" s="40"/>
      <c r="G14" s="40"/>
      <c r="H14" s="40"/>
      <c r="I14" s="40"/>
      <c r="J14" s="40"/>
      <c r="K14" s="40"/>
    </row>
    <row r="15" ht="28" customHeight="1" spans="1:11">
      <c r="A15" s="36" t="s">
        <v>48</v>
      </c>
      <c r="B15" s="39" t="s">
        <v>49</v>
      </c>
      <c r="C15" s="40"/>
      <c r="D15" s="40"/>
      <c r="E15" s="40"/>
      <c r="F15" s="40"/>
      <c r="G15" s="40"/>
      <c r="H15" s="40"/>
      <c r="I15" s="40"/>
      <c r="J15" s="40"/>
      <c r="K15" s="40"/>
    </row>
    <row r="16" ht="28" customHeight="1" spans="1:11">
      <c r="A16" s="36" t="s">
        <v>50</v>
      </c>
      <c r="B16" s="39" t="s">
        <v>51</v>
      </c>
      <c r="C16" s="40"/>
      <c r="D16" s="40"/>
      <c r="E16" s="40"/>
      <c r="F16" s="40"/>
      <c r="G16" s="40"/>
      <c r="H16" s="40"/>
      <c r="I16" s="40"/>
      <c r="J16" s="40"/>
      <c r="K16" s="40"/>
    </row>
    <row r="17" ht="28" customHeight="1" spans="1:11">
      <c r="A17" s="36" t="s">
        <v>52</v>
      </c>
      <c r="B17" s="39" t="s">
        <v>53</v>
      </c>
      <c r="C17" s="40"/>
      <c r="D17" s="40"/>
      <c r="E17" s="40"/>
      <c r="F17" s="40"/>
      <c r="G17" s="40"/>
      <c r="H17" s="40"/>
      <c r="I17" s="40"/>
      <c r="J17" s="40"/>
      <c r="K17" s="40"/>
    </row>
    <row r="18" ht="28" customHeight="1" spans="1:11">
      <c r="A18" s="36" t="s">
        <v>54</v>
      </c>
      <c r="B18" s="39" t="s">
        <v>55</v>
      </c>
      <c r="C18" s="40"/>
      <c r="D18" s="40"/>
      <c r="E18" s="40"/>
      <c r="F18" s="40"/>
      <c r="G18" s="40"/>
      <c r="H18" s="40"/>
      <c r="I18" s="40"/>
      <c r="J18" s="40"/>
      <c r="K18" s="40"/>
    </row>
    <row r="19" ht="28" customHeight="1" spans="1:11">
      <c r="A19" s="36" t="s">
        <v>56</v>
      </c>
      <c r="B19" s="39" t="s">
        <v>57</v>
      </c>
      <c r="C19" s="40">
        <f t="shared" ref="C19:K19" si="3">+C13</f>
        <v>5746</v>
      </c>
      <c r="D19" s="40">
        <f t="shared" si="3"/>
        <v>1469</v>
      </c>
      <c r="E19" s="40">
        <f t="shared" si="3"/>
        <v>1176</v>
      </c>
      <c r="F19" s="40">
        <f t="shared" si="3"/>
        <v>3445</v>
      </c>
      <c r="G19" s="40">
        <f t="shared" si="3"/>
        <v>3692</v>
      </c>
      <c r="H19" s="40">
        <f t="shared" si="3"/>
        <v>1190</v>
      </c>
      <c r="I19" s="40">
        <f t="shared" si="3"/>
        <v>6058</v>
      </c>
      <c r="J19" s="40">
        <f t="shared" si="3"/>
        <v>2454</v>
      </c>
      <c r="K19" s="40">
        <f>SUM(C19:J19)</f>
        <v>25230</v>
      </c>
    </row>
    <row r="20" ht="28" customHeight="1" spans="1:11">
      <c r="A20" s="20" t="s">
        <v>58</v>
      </c>
      <c r="B20" s="20"/>
      <c r="C20" s="42" t="s">
        <v>59</v>
      </c>
      <c r="D20" s="42"/>
      <c r="E20" s="42"/>
      <c r="F20" s="42"/>
      <c r="G20" s="42"/>
      <c r="H20" s="42"/>
      <c r="I20" s="42"/>
      <c r="J20" s="42"/>
      <c r="K20" s="42"/>
    </row>
  </sheetData>
  <sheetProtection algorithmName="SHA-512" hashValue="f+yAs8lftPyrmvyWUeG7UZBUS4DC5D39+YefGpbui2RE42lxh5Gto3paBSE4/aZ7gHdAfVoziFJa8EEUh3ITdg==" saltValue="S+k9c9aupzR2PyBR1hMbjw==" spinCount="100000" sheet="1" objects="1"/>
  <mergeCells count="8">
    <mergeCell ref="A1:K1"/>
    <mergeCell ref="A2:K2"/>
    <mergeCell ref="A20:B20"/>
    <mergeCell ref="C20:D20"/>
    <mergeCell ref="E20:K20"/>
    <mergeCell ref="A3:A4"/>
    <mergeCell ref="B3:B4"/>
    <mergeCell ref="K3:K4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showGridLines="0" workbookViewId="0">
      <selection activeCell="E12" sqref="E12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61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5746</v>
      </c>
      <c r="F12" s="14">
        <f t="shared" si="0"/>
        <v>5746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5746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61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6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13"/>
      <c r="F55" s="14" t="str">
        <f t="shared" si="1"/>
        <v> </v>
      </c>
    </row>
    <row r="56" ht="111" customHeight="1" spans="1:6">
      <c r="A56" s="9" t="s">
        <v>72</v>
      </c>
      <c r="B56" s="12" t="s">
        <v>93</v>
      </c>
      <c r="C56" s="10" t="s">
        <v>94</v>
      </c>
      <c r="D56" s="13">
        <v>1003</v>
      </c>
      <c r="E56" s="15"/>
      <c r="F56" s="14" t="str">
        <f t="shared" si="1"/>
        <v> </v>
      </c>
    </row>
    <row r="57" spans="1:6">
      <c r="A57" s="9"/>
      <c r="B57" s="12"/>
      <c r="C57" s="10"/>
      <c r="D57" s="13"/>
      <c r="E57" s="13"/>
      <c r="F57" s="14"/>
    </row>
    <row r="58" spans="1:6">
      <c r="A58" s="9"/>
      <c r="B58" s="12"/>
      <c r="C58" s="10"/>
      <c r="D58" s="13"/>
      <c r="E58" s="13"/>
      <c r="F58" s="14"/>
    </row>
    <row r="59" spans="1:6">
      <c r="A59" s="9"/>
      <c r="B59" s="12"/>
      <c r="C59" s="10"/>
      <c r="D59" s="13"/>
      <c r="E59" s="13"/>
      <c r="F59" s="14"/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spans="1:6">
      <c r="A89" s="9"/>
      <c r="B89" s="12"/>
      <c r="C89" s="10"/>
      <c r="D89" s="13"/>
      <c r="E89" s="13"/>
      <c r="F89" s="14"/>
    </row>
    <row r="90" spans="1:6">
      <c r="A90" s="9"/>
      <c r="B90" s="12"/>
      <c r="C90" s="10"/>
      <c r="D90" s="13"/>
      <c r="E90" s="13"/>
      <c r="F90" s="14"/>
    </row>
    <row r="91" spans="1:6">
      <c r="A91" s="9"/>
      <c r="B91" s="12"/>
      <c r="C91" s="10"/>
      <c r="D91" s="13"/>
      <c r="E91" s="13"/>
      <c r="F91" s="14"/>
    </row>
    <row r="92" spans="1:6">
      <c r="A92" s="9"/>
      <c r="B92" s="12"/>
      <c r="C92" s="10"/>
      <c r="D92" s="13"/>
      <c r="E92" s="13"/>
      <c r="F92" s="14"/>
    </row>
    <row r="93" spans="1:6">
      <c r="A93" s="9"/>
      <c r="B93" s="12"/>
      <c r="C93" s="10"/>
      <c r="D93" s="13"/>
      <c r="E93" s="13"/>
      <c r="F93" s="14"/>
    </row>
    <row r="94" ht="12.75" spans="1:6">
      <c r="A94" s="17">
        <f>SUM((F56))</f>
        <v>0</v>
      </c>
      <c r="B94" s="18"/>
      <c r="C94" s="18"/>
      <c r="D94" s="18"/>
      <c r="E94" s="18"/>
      <c r="F94" s="19"/>
    </row>
    <row r="95" spans="1:6">
      <c r="A95" s="3"/>
      <c r="B95" s="3"/>
      <c r="C95" s="4"/>
      <c r="D95" s="4"/>
      <c r="E95" s="5"/>
      <c r="F95" s="5"/>
    </row>
    <row r="96" ht="22.5" spans="1:6">
      <c r="A96" s="2" t="s">
        <v>60</v>
      </c>
      <c r="B96" s="2"/>
      <c r="C96" s="2"/>
      <c r="D96" s="2"/>
      <c r="E96" s="2"/>
      <c r="F96" s="2"/>
    </row>
    <row r="97" ht="12.75" spans="1:6">
      <c r="A97" s="3" t="s">
        <v>61</v>
      </c>
      <c r="B97" s="3"/>
      <c r="C97" s="4"/>
      <c r="D97" s="4"/>
      <c r="E97" s="5"/>
      <c r="F97" s="5"/>
    </row>
    <row r="98" spans="1:6">
      <c r="A98" s="6" t="s">
        <v>38</v>
      </c>
      <c r="B98" s="7"/>
      <c r="C98" s="7"/>
      <c r="D98" s="7"/>
      <c r="E98" s="7"/>
      <c r="F98" s="8"/>
    </row>
    <row r="99" spans="1:6">
      <c r="A99" s="9" t="s">
        <v>62</v>
      </c>
      <c r="B99" s="10" t="s">
        <v>63</v>
      </c>
      <c r="C99" s="10" t="s">
        <v>64</v>
      </c>
      <c r="D99" s="10" t="s">
        <v>65</v>
      </c>
      <c r="E99" s="10" t="s">
        <v>66</v>
      </c>
      <c r="F99" s="11" t="s">
        <v>67</v>
      </c>
    </row>
    <row r="100" spans="1:6">
      <c r="A100" s="9" t="s">
        <v>95</v>
      </c>
      <c r="B100" s="12" t="s">
        <v>96</v>
      </c>
      <c r="C100" s="10"/>
      <c r="D100" s="13"/>
      <c r="E100" s="13"/>
      <c r="F100" s="14" t="str">
        <f t="shared" ref="F100:F106" si="2">IF(ROUND(D100*E100,2)=0," ",ROUND(D100*E100,2))</f>
        <v> </v>
      </c>
    </row>
    <row r="101" spans="1:6">
      <c r="A101" s="9" t="s">
        <v>97</v>
      </c>
      <c r="B101" s="12" t="s">
        <v>98</v>
      </c>
      <c r="C101" s="10"/>
      <c r="D101" s="13"/>
      <c r="E101" s="13"/>
      <c r="F101" s="14" t="str">
        <f t="shared" si="2"/>
        <v> </v>
      </c>
    </row>
    <row r="102" spans="1:6">
      <c r="A102" s="9" t="s">
        <v>72</v>
      </c>
      <c r="B102" s="12" t="s">
        <v>99</v>
      </c>
      <c r="C102" s="10" t="s">
        <v>100</v>
      </c>
      <c r="D102" s="13">
        <v>2950</v>
      </c>
      <c r="E102" s="15"/>
      <c r="F102" s="14" t="str">
        <f t="shared" si="2"/>
        <v> </v>
      </c>
    </row>
    <row r="103" spans="1:6">
      <c r="A103" s="9" t="s">
        <v>101</v>
      </c>
      <c r="B103" s="12" t="s">
        <v>102</v>
      </c>
      <c r="C103" s="10"/>
      <c r="D103" s="13"/>
      <c r="E103" s="13"/>
      <c r="F103" s="14" t="str">
        <f t="shared" si="2"/>
        <v> </v>
      </c>
    </row>
    <row r="104" spans="1:6">
      <c r="A104" s="9" t="s">
        <v>103</v>
      </c>
      <c r="B104" s="12" t="s">
        <v>102</v>
      </c>
      <c r="C104" s="10"/>
      <c r="D104" s="13"/>
      <c r="E104" s="13"/>
      <c r="F104" s="14" t="str">
        <f t="shared" si="2"/>
        <v> </v>
      </c>
    </row>
    <row r="105" ht="33.75" spans="1:6">
      <c r="A105" s="9" t="s">
        <v>72</v>
      </c>
      <c r="B105" s="12" t="s">
        <v>104</v>
      </c>
      <c r="C105" s="10" t="s">
        <v>100</v>
      </c>
      <c r="D105" s="13">
        <v>2950</v>
      </c>
      <c r="E105" s="15"/>
      <c r="F105" s="14" t="str">
        <f t="shared" si="2"/>
        <v> </v>
      </c>
    </row>
    <row r="106" spans="1:6">
      <c r="A106" s="9" t="s">
        <v>75</v>
      </c>
      <c r="B106" s="12" t="s">
        <v>105</v>
      </c>
      <c r="C106" s="10" t="s">
        <v>106</v>
      </c>
      <c r="D106" s="13">
        <v>1010</v>
      </c>
      <c r="E106" s="15"/>
      <c r="F106" s="14" t="str">
        <f t="shared" si="2"/>
        <v> </v>
      </c>
    </row>
    <row r="107" spans="1:6">
      <c r="A107" s="9"/>
      <c r="B107" s="12"/>
      <c r="C107" s="10"/>
      <c r="D107" s="13"/>
      <c r="E107" s="13"/>
      <c r="F107" s="14"/>
    </row>
    <row r="108" spans="1:6">
      <c r="A108" s="9"/>
      <c r="B108" s="12"/>
      <c r="C108" s="10"/>
      <c r="D108" s="13"/>
      <c r="E108" s="13"/>
      <c r="F108" s="14"/>
    </row>
    <row r="109" spans="1:6">
      <c r="A109" s="9"/>
      <c r="B109" s="12"/>
      <c r="C109" s="10"/>
      <c r="D109" s="13"/>
      <c r="E109" s="13"/>
      <c r="F109" s="14"/>
    </row>
    <row r="110" spans="1:6">
      <c r="A110" s="9"/>
      <c r="B110" s="12"/>
      <c r="C110" s="10"/>
      <c r="D110" s="13"/>
      <c r="E110" s="13"/>
      <c r="F110" s="14"/>
    </row>
    <row r="111" spans="1:6">
      <c r="A111" s="9"/>
      <c r="B111" s="12"/>
      <c r="C111" s="10"/>
      <c r="D111" s="13"/>
      <c r="E111" s="13"/>
      <c r="F111" s="14"/>
    </row>
    <row r="112" spans="1:6">
      <c r="A112" s="9"/>
      <c r="B112" s="12"/>
      <c r="C112" s="10"/>
      <c r="D112" s="13"/>
      <c r="E112" s="13"/>
      <c r="F112" s="14"/>
    </row>
    <row r="113" spans="1:6">
      <c r="A113" s="9"/>
      <c r="B113" s="12"/>
      <c r="C113" s="10"/>
      <c r="D113" s="13"/>
      <c r="E113" s="13"/>
      <c r="F113" s="14"/>
    </row>
    <row r="114" spans="1:6">
      <c r="A114" s="9"/>
      <c r="B114" s="12"/>
      <c r="C114" s="10"/>
      <c r="D114" s="13"/>
      <c r="E114" s="13"/>
      <c r="F114" s="14"/>
    </row>
    <row r="115" spans="1:6">
      <c r="A115" s="9"/>
      <c r="B115" s="12"/>
      <c r="C115" s="10"/>
      <c r="D115" s="13"/>
      <c r="E115" s="13"/>
      <c r="F115" s="14"/>
    </row>
    <row r="116" spans="1:6">
      <c r="A116" s="9"/>
      <c r="B116" s="12"/>
      <c r="C116" s="10"/>
      <c r="D116" s="13"/>
      <c r="E116" s="13"/>
      <c r="F116" s="14"/>
    </row>
    <row r="117" spans="1:6">
      <c r="A117" s="9"/>
      <c r="B117" s="12"/>
      <c r="C117" s="10"/>
      <c r="D117" s="13"/>
      <c r="E117" s="13"/>
      <c r="F117" s="14"/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spans="1:6">
      <c r="A136" s="9"/>
      <c r="B136" s="12"/>
      <c r="C136" s="10"/>
      <c r="D136" s="13"/>
      <c r="E136" s="13"/>
      <c r="F136" s="14"/>
    </row>
    <row r="137" spans="1:6">
      <c r="A137" s="9"/>
      <c r="B137" s="12"/>
      <c r="C137" s="10"/>
      <c r="D137" s="13"/>
      <c r="E137" s="13"/>
      <c r="F137" s="14"/>
    </row>
    <row r="138" spans="1:6">
      <c r="A138" s="9"/>
      <c r="B138" s="12"/>
      <c r="C138" s="10"/>
      <c r="D138" s="13"/>
      <c r="E138" s="13"/>
      <c r="F138" s="14"/>
    </row>
    <row r="139" spans="1:6">
      <c r="A139" s="9"/>
      <c r="B139" s="12"/>
      <c r="C139" s="10"/>
      <c r="D139" s="13"/>
      <c r="E139" s="13"/>
      <c r="F139" s="14"/>
    </row>
    <row r="140" spans="1:6">
      <c r="A140" s="9"/>
      <c r="B140" s="12"/>
      <c r="C140" s="10"/>
      <c r="D140" s="13"/>
      <c r="E140" s="13"/>
      <c r="F140" s="14"/>
    </row>
    <row r="141" spans="1:6">
      <c r="A141" s="9"/>
      <c r="B141" s="12"/>
      <c r="C141" s="10"/>
      <c r="D141" s="13"/>
      <c r="E141" s="13"/>
      <c r="F141" s="14"/>
    </row>
    <row r="142" spans="1:6">
      <c r="A142" s="9"/>
      <c r="B142" s="12"/>
      <c r="C142" s="10"/>
      <c r="D142" s="13"/>
      <c r="E142" s="13"/>
      <c r="F142" s="14"/>
    </row>
    <row r="143" spans="1:6">
      <c r="A143" s="9"/>
      <c r="B143" s="12"/>
      <c r="C143" s="10"/>
      <c r="D143" s="13"/>
      <c r="E143" s="13"/>
      <c r="F143" s="14"/>
    </row>
    <row r="144" ht="12.75" spans="1:6">
      <c r="A144" s="17">
        <f>SUM((F102,F105,F106))</f>
        <v>0</v>
      </c>
      <c r="B144" s="18"/>
      <c r="C144" s="18"/>
      <c r="D144" s="18"/>
      <c r="E144" s="18"/>
      <c r="F144" s="19"/>
    </row>
    <row r="145" spans="1:6">
      <c r="A145" s="3"/>
      <c r="B145" s="3"/>
      <c r="C145" s="4"/>
      <c r="D145" s="4"/>
      <c r="E145" s="5"/>
      <c r="F145" s="5"/>
    </row>
    <row r="146" ht="22.5" spans="1:6">
      <c r="A146" s="2" t="s">
        <v>60</v>
      </c>
      <c r="B146" s="2"/>
      <c r="C146" s="2"/>
      <c r="D146" s="2"/>
      <c r="E146" s="2"/>
      <c r="F146" s="2"/>
    </row>
    <row r="147" ht="12.75" spans="1:6">
      <c r="A147" s="3" t="s">
        <v>61</v>
      </c>
      <c r="B147" s="3"/>
      <c r="C147" s="4"/>
      <c r="D147" s="4"/>
      <c r="E147" s="5"/>
      <c r="F147" s="5"/>
    </row>
    <row r="148" spans="1:6">
      <c r="A148" s="6" t="s">
        <v>42</v>
      </c>
      <c r="B148" s="7"/>
      <c r="C148" s="7"/>
      <c r="D148" s="7"/>
      <c r="E148" s="7"/>
      <c r="F148" s="8"/>
    </row>
    <row r="149" spans="1:6">
      <c r="A149" s="9" t="s">
        <v>62</v>
      </c>
      <c r="B149" s="10" t="s">
        <v>63</v>
      </c>
      <c r="C149" s="10" t="s">
        <v>64</v>
      </c>
      <c r="D149" s="10" t="s">
        <v>65</v>
      </c>
      <c r="E149" s="10" t="s">
        <v>66</v>
      </c>
      <c r="F149" s="11" t="s">
        <v>67</v>
      </c>
    </row>
    <row r="150" spans="1:6">
      <c r="A150" s="9" t="s">
        <v>107</v>
      </c>
      <c r="B150" s="12" t="s">
        <v>108</v>
      </c>
      <c r="C150" s="10"/>
      <c r="D150" s="13"/>
      <c r="E150" s="13"/>
      <c r="F150" s="14" t="str">
        <f t="shared" ref="F150:F156" si="3">IF(ROUND(D150*E150,2)=0," ",ROUND(D150*E150,2))</f>
        <v> </v>
      </c>
    </row>
    <row r="151" ht="22.5" spans="1:6">
      <c r="A151" s="9" t="s">
        <v>109</v>
      </c>
      <c r="B151" s="12" t="s">
        <v>110</v>
      </c>
      <c r="C151" s="10" t="s">
        <v>111</v>
      </c>
      <c r="D151" s="13">
        <v>2</v>
      </c>
      <c r="E151" s="15"/>
      <c r="F151" s="14" t="str">
        <f t="shared" si="3"/>
        <v> </v>
      </c>
    </row>
    <row r="152" ht="22.5" spans="1:6">
      <c r="A152" s="9" t="s">
        <v>112</v>
      </c>
      <c r="B152" s="12" t="s">
        <v>113</v>
      </c>
      <c r="C152" s="10" t="s">
        <v>111</v>
      </c>
      <c r="D152" s="13">
        <v>1</v>
      </c>
      <c r="E152" s="15"/>
      <c r="F152" s="14" t="str">
        <f t="shared" si="3"/>
        <v> </v>
      </c>
    </row>
    <row r="153" ht="22.5" spans="1:6">
      <c r="A153" s="9" t="s">
        <v>114</v>
      </c>
      <c r="B153" s="12" t="s">
        <v>115</v>
      </c>
      <c r="C153" s="10" t="s">
        <v>111</v>
      </c>
      <c r="D153" s="13">
        <v>4</v>
      </c>
      <c r="E153" s="15"/>
      <c r="F153" s="14" t="str">
        <f t="shared" si="3"/>
        <v> </v>
      </c>
    </row>
    <row r="154" spans="1:6">
      <c r="A154" s="9" t="s">
        <v>116</v>
      </c>
      <c r="B154" s="12" t="s">
        <v>117</v>
      </c>
      <c r="C154" s="10"/>
      <c r="D154" s="13"/>
      <c r="E154" s="13"/>
      <c r="F154" s="14" t="str">
        <f t="shared" si="3"/>
        <v> </v>
      </c>
    </row>
    <row r="155" spans="1:6">
      <c r="A155" s="9" t="s">
        <v>118</v>
      </c>
      <c r="B155" s="12" t="s">
        <v>119</v>
      </c>
      <c r="C155" s="10"/>
      <c r="D155" s="13"/>
      <c r="E155" s="13"/>
      <c r="F155" s="14" t="str">
        <f t="shared" si="3"/>
        <v> </v>
      </c>
    </row>
    <row r="156" ht="108" customHeight="1" spans="1:6">
      <c r="A156" s="9" t="s">
        <v>72</v>
      </c>
      <c r="B156" s="12" t="s">
        <v>120</v>
      </c>
      <c r="C156" s="10" t="s">
        <v>100</v>
      </c>
      <c r="D156" s="13">
        <v>49</v>
      </c>
      <c r="E156" s="15"/>
      <c r="F156" s="14" t="str">
        <f t="shared" si="3"/>
        <v> </v>
      </c>
    </row>
    <row r="157" spans="1:6">
      <c r="A157" s="9"/>
      <c r="B157" s="12"/>
      <c r="C157" s="10"/>
      <c r="D157" s="13"/>
      <c r="E157" s="13"/>
      <c r="F157" s="14"/>
    </row>
    <row r="158" spans="1:6">
      <c r="A158" s="9"/>
      <c r="B158" s="12"/>
      <c r="C158" s="10"/>
      <c r="D158" s="13"/>
      <c r="E158" s="13"/>
      <c r="F158" s="14"/>
    </row>
    <row r="159" spans="1:6">
      <c r="A159" s="9"/>
      <c r="B159" s="12"/>
      <c r="C159" s="10"/>
      <c r="D159" s="13"/>
      <c r="E159" s="13"/>
      <c r="F159" s="14"/>
    </row>
    <row r="160" spans="1:6">
      <c r="A160" s="9"/>
      <c r="B160" s="12"/>
      <c r="C160" s="10"/>
      <c r="D160" s="13"/>
      <c r="E160" s="13"/>
      <c r="F160" s="14"/>
    </row>
    <row r="161" spans="1:6">
      <c r="A161" s="9"/>
      <c r="B161" s="12"/>
      <c r="C161" s="10"/>
      <c r="D161" s="13"/>
      <c r="E161" s="13"/>
      <c r="F161" s="14"/>
    </row>
    <row r="162" spans="1:6">
      <c r="A162" s="9"/>
      <c r="B162" s="12"/>
      <c r="C162" s="10"/>
      <c r="D162" s="13"/>
      <c r="E162" s="13"/>
      <c r="F162" s="14"/>
    </row>
    <row r="163" spans="1:6">
      <c r="A163" s="9"/>
      <c r="B163" s="12"/>
      <c r="C163" s="10"/>
      <c r="D163" s="13"/>
      <c r="E163" s="13"/>
      <c r="F163" s="14"/>
    </row>
    <row r="164" spans="1:6">
      <c r="A164" s="9"/>
      <c r="B164" s="12"/>
      <c r="C164" s="10"/>
      <c r="D164" s="13"/>
      <c r="E164" s="13"/>
      <c r="F164" s="14"/>
    </row>
    <row r="165" spans="1:6">
      <c r="A165" s="9"/>
      <c r="B165" s="12"/>
      <c r="C165" s="10"/>
      <c r="D165" s="13"/>
      <c r="E165" s="13"/>
      <c r="F165" s="14"/>
    </row>
    <row r="166" spans="1:6">
      <c r="A166" s="9"/>
      <c r="B166" s="12"/>
      <c r="C166" s="10"/>
      <c r="D166" s="13"/>
      <c r="E166" s="13"/>
      <c r="F166" s="14"/>
    </row>
    <row r="167" spans="1:6">
      <c r="A167" s="9"/>
      <c r="B167" s="12"/>
      <c r="C167" s="10"/>
      <c r="D167" s="13"/>
      <c r="E167" s="13"/>
      <c r="F167" s="14"/>
    </row>
    <row r="168" spans="1:6">
      <c r="A168" s="9"/>
      <c r="B168" s="12"/>
      <c r="C168" s="10"/>
      <c r="D168" s="13"/>
      <c r="E168" s="13"/>
      <c r="F168" s="14"/>
    </row>
    <row r="169" spans="1:6">
      <c r="A169" s="9"/>
      <c r="B169" s="12"/>
      <c r="C169" s="10"/>
      <c r="D169" s="13"/>
      <c r="E169" s="13"/>
      <c r="F169" s="14"/>
    </row>
    <row r="170" spans="1:6">
      <c r="A170" s="9"/>
      <c r="B170" s="12"/>
      <c r="C170" s="10"/>
      <c r="D170" s="13"/>
      <c r="E170" s="13"/>
      <c r="F170" s="14"/>
    </row>
    <row r="171" spans="1:6">
      <c r="A171" s="9"/>
      <c r="B171" s="12"/>
      <c r="C171" s="10"/>
      <c r="D171" s="13"/>
      <c r="E171" s="13"/>
      <c r="F171" s="14"/>
    </row>
    <row r="172" spans="1:6">
      <c r="A172" s="9"/>
      <c r="B172" s="12"/>
      <c r="C172" s="10"/>
      <c r="D172" s="13"/>
      <c r="E172" s="13"/>
      <c r="F172" s="14"/>
    </row>
    <row r="173" spans="1:6">
      <c r="A173" s="9"/>
      <c r="B173" s="12"/>
      <c r="C173" s="10"/>
      <c r="D173" s="13"/>
      <c r="E173" s="13"/>
      <c r="F173" s="14"/>
    </row>
    <row r="174" spans="1:6">
      <c r="A174" s="9"/>
      <c r="B174" s="12"/>
      <c r="C174" s="10"/>
      <c r="D174" s="13"/>
      <c r="E174" s="13"/>
      <c r="F174" s="14"/>
    </row>
    <row r="175" spans="1:6">
      <c r="A175" s="9"/>
      <c r="B175" s="12"/>
      <c r="C175" s="10"/>
      <c r="D175" s="13"/>
      <c r="E175" s="13"/>
      <c r="F175" s="14"/>
    </row>
    <row r="176" spans="1:6">
      <c r="A176" s="9"/>
      <c r="B176" s="12"/>
      <c r="C176" s="10"/>
      <c r="D176" s="13"/>
      <c r="E176" s="13"/>
      <c r="F176" s="14"/>
    </row>
    <row r="177" spans="1:6">
      <c r="A177" s="9"/>
      <c r="B177" s="12"/>
      <c r="C177" s="10"/>
      <c r="D177" s="13"/>
      <c r="E177" s="13"/>
      <c r="F177" s="14"/>
    </row>
    <row r="178" spans="1:6">
      <c r="A178" s="9"/>
      <c r="B178" s="12"/>
      <c r="C178" s="10"/>
      <c r="D178" s="13"/>
      <c r="E178" s="13"/>
      <c r="F178" s="14"/>
    </row>
    <row r="179" spans="1:6">
      <c r="A179" s="9"/>
      <c r="B179" s="12"/>
      <c r="C179" s="10"/>
      <c r="D179" s="13"/>
      <c r="E179" s="13"/>
      <c r="F179" s="14"/>
    </row>
    <row r="180" spans="1:6">
      <c r="A180" s="9"/>
      <c r="B180" s="12"/>
      <c r="C180" s="10"/>
      <c r="D180" s="13"/>
      <c r="E180" s="13"/>
      <c r="F180" s="14"/>
    </row>
    <row r="181" spans="1:6">
      <c r="A181" s="9"/>
      <c r="B181" s="12"/>
      <c r="C181" s="10"/>
      <c r="D181" s="13"/>
      <c r="E181" s="13"/>
      <c r="F181" s="14"/>
    </row>
    <row r="182" spans="1:6">
      <c r="A182" s="9"/>
      <c r="B182" s="12"/>
      <c r="C182" s="10"/>
      <c r="D182" s="13"/>
      <c r="E182" s="13"/>
      <c r="F182" s="14"/>
    </row>
    <row r="183" spans="1:6">
      <c r="A183" s="9"/>
      <c r="B183" s="12"/>
      <c r="C183" s="10"/>
      <c r="D183" s="13"/>
      <c r="E183" s="13"/>
      <c r="F183" s="14"/>
    </row>
    <row r="184" spans="1:6">
      <c r="A184" s="9"/>
      <c r="B184" s="12"/>
      <c r="C184" s="10"/>
      <c r="D184" s="13"/>
      <c r="E184" s="13"/>
      <c r="F184" s="14"/>
    </row>
    <row r="185" spans="1:6">
      <c r="A185" s="9"/>
      <c r="B185" s="12"/>
      <c r="C185" s="10"/>
      <c r="D185" s="13"/>
      <c r="E185" s="13"/>
      <c r="F185" s="14"/>
    </row>
    <row r="186" spans="1:6">
      <c r="A186" s="9"/>
      <c r="B186" s="12"/>
      <c r="C186" s="10"/>
      <c r="D186" s="13"/>
      <c r="E186" s="13"/>
      <c r="F186" s="14"/>
    </row>
    <row r="187" ht="12.75" spans="1:6">
      <c r="A187" s="17">
        <f>SUM((F151,F152,F153,F156))</f>
        <v>0</v>
      </c>
      <c r="B187" s="18"/>
      <c r="C187" s="18"/>
      <c r="D187" s="18"/>
      <c r="E187" s="18"/>
      <c r="F187" s="19"/>
    </row>
    <row r="188" spans="1:6">
      <c r="A188" s="20"/>
      <c r="B188" s="20"/>
      <c r="C188" s="21"/>
      <c r="D188" s="21"/>
      <c r="E188" s="22"/>
      <c r="F188" s="22"/>
    </row>
  </sheetData>
  <sheetProtection algorithmName="SHA-512" hashValue="NC2GPAzOCANiGo2rUojPqXCfipts607LFhhmlZaovUe2xOit9kx5msQMJ5XXLgAe9Xyr9LOjqPJX+Txrukkp8g==" saltValue="Zn6Q3oEIsH8gk9SD0oFhNQ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94:F94"/>
    <mergeCell ref="A95:B95"/>
    <mergeCell ref="C95:D95"/>
    <mergeCell ref="E95:F95"/>
    <mergeCell ref="A96:F96"/>
    <mergeCell ref="A97:B97"/>
    <mergeCell ref="C97:D97"/>
    <mergeCell ref="E97:F97"/>
    <mergeCell ref="A98:F98"/>
    <mergeCell ref="A144:F144"/>
    <mergeCell ref="A145:B145"/>
    <mergeCell ref="C145:D145"/>
    <mergeCell ref="E145:F145"/>
    <mergeCell ref="A146:F146"/>
    <mergeCell ref="A147:B147"/>
    <mergeCell ref="C147:D147"/>
    <mergeCell ref="E147:F147"/>
    <mergeCell ref="A148:F148"/>
    <mergeCell ref="A187:F187"/>
    <mergeCell ref="A188:B188"/>
    <mergeCell ref="C188:D188"/>
    <mergeCell ref="E188:F188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showGridLines="0" topLeftCell="A126" workbookViewId="0">
      <selection activeCell="F152" sqref="F152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3"/>
      <c r="F1" s="2"/>
    </row>
    <row r="2" ht="12.75" spans="1:6">
      <c r="A2" s="3" t="s">
        <v>121</v>
      </c>
      <c r="B2" s="3"/>
      <c r="C2" s="4"/>
      <c r="D2" s="4"/>
      <c r="E2" s="24"/>
      <c r="F2" s="5"/>
    </row>
    <row r="3" spans="1:6">
      <c r="A3" s="6" t="s">
        <v>34</v>
      </c>
      <c r="B3" s="7"/>
      <c r="C3" s="7"/>
      <c r="D3" s="7"/>
      <c r="E3" s="25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26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26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26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26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1469</v>
      </c>
      <c r="F12" s="14">
        <f t="shared" si="0"/>
        <v>1469</v>
      </c>
    </row>
    <row r="13" spans="1:6">
      <c r="A13" s="9" t="s">
        <v>85</v>
      </c>
      <c r="B13" s="12" t="s">
        <v>86</v>
      </c>
      <c r="C13" s="10"/>
      <c r="D13" s="13"/>
      <c r="E13" s="26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26"/>
      <c r="F15" s="14"/>
    </row>
    <row r="16" spans="1:6">
      <c r="A16" s="9"/>
      <c r="B16" s="12"/>
      <c r="C16" s="10"/>
      <c r="D16" s="13"/>
      <c r="E16" s="26"/>
      <c r="F16" s="14"/>
    </row>
    <row r="17" spans="1:6">
      <c r="A17" s="9"/>
      <c r="B17" s="12"/>
      <c r="C17" s="10"/>
      <c r="D17" s="13"/>
      <c r="E17" s="26"/>
      <c r="F17" s="14"/>
    </row>
    <row r="18" spans="1:6">
      <c r="A18" s="9"/>
      <c r="B18" s="12"/>
      <c r="C18" s="10"/>
      <c r="D18" s="13"/>
      <c r="E18" s="26"/>
      <c r="F18" s="14"/>
    </row>
    <row r="19" spans="1:6">
      <c r="A19" s="9"/>
      <c r="B19" s="12"/>
      <c r="C19" s="10"/>
      <c r="D19" s="13"/>
      <c r="E19" s="26"/>
      <c r="F19" s="14"/>
    </row>
    <row r="20" spans="1:6">
      <c r="A20" s="9"/>
      <c r="B20" s="12"/>
      <c r="C20" s="10"/>
      <c r="D20" s="13"/>
      <c r="E20" s="26"/>
      <c r="F20" s="14"/>
    </row>
    <row r="21" spans="1:6">
      <c r="A21" s="9"/>
      <c r="B21" s="12"/>
      <c r="C21" s="10"/>
      <c r="D21" s="13"/>
      <c r="E21" s="26"/>
      <c r="F21" s="14"/>
    </row>
    <row r="22" spans="1:6">
      <c r="A22" s="9"/>
      <c r="B22" s="12"/>
      <c r="C22" s="10"/>
      <c r="D22" s="13"/>
      <c r="E22" s="26"/>
      <c r="F22" s="14"/>
    </row>
    <row r="23" spans="1:6">
      <c r="A23" s="9"/>
      <c r="B23" s="12"/>
      <c r="C23" s="10"/>
      <c r="D23" s="13"/>
      <c r="E23" s="26"/>
      <c r="F23" s="14"/>
    </row>
    <row r="24" spans="1:6">
      <c r="A24" s="9"/>
      <c r="B24" s="12"/>
      <c r="C24" s="10"/>
      <c r="D24" s="13"/>
      <c r="E24" s="26"/>
      <c r="F24" s="14"/>
    </row>
    <row r="25" spans="1:6">
      <c r="A25" s="9"/>
      <c r="B25" s="12"/>
      <c r="C25" s="10"/>
      <c r="D25" s="13"/>
      <c r="E25" s="26"/>
      <c r="F25" s="14"/>
    </row>
    <row r="26" spans="1:6">
      <c r="A26" s="9"/>
      <c r="B26" s="12"/>
      <c r="C26" s="10"/>
      <c r="D26" s="13"/>
      <c r="E26" s="26"/>
      <c r="F26" s="14"/>
    </row>
    <row r="27" spans="1:6">
      <c r="A27" s="9"/>
      <c r="B27" s="12"/>
      <c r="C27" s="10"/>
      <c r="D27" s="13"/>
      <c r="E27" s="26"/>
      <c r="F27" s="14"/>
    </row>
    <row r="28" spans="1:6">
      <c r="A28" s="9"/>
      <c r="B28" s="12"/>
      <c r="C28" s="10"/>
      <c r="D28" s="13"/>
      <c r="E28" s="26"/>
      <c r="F28" s="14"/>
    </row>
    <row r="29" spans="1:6">
      <c r="A29" s="9"/>
      <c r="B29" s="12"/>
      <c r="C29" s="10"/>
      <c r="D29" s="13"/>
      <c r="E29" s="26"/>
      <c r="F29" s="14"/>
    </row>
    <row r="30" spans="1:6">
      <c r="A30" s="9"/>
      <c r="B30" s="12"/>
      <c r="C30" s="10"/>
      <c r="D30" s="13"/>
      <c r="E30" s="26"/>
      <c r="F30" s="14"/>
    </row>
    <row r="31" spans="1:6">
      <c r="A31" s="9"/>
      <c r="B31" s="12"/>
      <c r="C31" s="10"/>
      <c r="D31" s="13"/>
      <c r="E31" s="26"/>
      <c r="F31" s="14"/>
    </row>
    <row r="32" spans="1:6">
      <c r="A32" s="9"/>
      <c r="B32" s="12"/>
      <c r="C32" s="10"/>
      <c r="D32" s="13"/>
      <c r="E32" s="26"/>
      <c r="F32" s="14"/>
    </row>
    <row r="33" spans="1:6">
      <c r="A33" s="9"/>
      <c r="B33" s="12"/>
      <c r="C33" s="10"/>
      <c r="D33" s="13"/>
      <c r="E33" s="26"/>
      <c r="F33" s="14"/>
    </row>
    <row r="34" spans="1:6">
      <c r="A34" s="9"/>
      <c r="B34" s="12"/>
      <c r="C34" s="10"/>
      <c r="D34" s="13"/>
      <c r="E34" s="26"/>
      <c r="F34" s="14"/>
    </row>
    <row r="35" spans="1:6">
      <c r="A35" s="9"/>
      <c r="B35" s="12"/>
      <c r="C35" s="10"/>
      <c r="D35" s="13"/>
      <c r="E35" s="26"/>
      <c r="F35" s="14"/>
    </row>
    <row r="36" spans="1:6">
      <c r="A36" s="9"/>
      <c r="B36" s="12"/>
      <c r="C36" s="10"/>
      <c r="D36" s="13"/>
      <c r="E36" s="26"/>
      <c r="F36" s="14"/>
    </row>
    <row r="37" spans="1:6">
      <c r="A37" s="9"/>
      <c r="B37" s="12"/>
      <c r="C37" s="10"/>
      <c r="D37" s="13"/>
      <c r="E37" s="26"/>
      <c r="F37" s="14"/>
    </row>
    <row r="38" spans="1:6">
      <c r="A38" s="9"/>
      <c r="B38" s="12"/>
      <c r="C38" s="10"/>
      <c r="D38" s="13"/>
      <c r="E38" s="26"/>
      <c r="F38" s="14"/>
    </row>
    <row r="39" spans="1:6">
      <c r="A39" s="9"/>
      <c r="B39" s="12"/>
      <c r="C39" s="10"/>
      <c r="D39" s="13"/>
      <c r="E39" s="26"/>
      <c r="F39" s="14"/>
    </row>
    <row r="40" spans="1:6">
      <c r="A40" s="9"/>
      <c r="B40" s="12"/>
      <c r="C40" s="10"/>
      <c r="D40" s="13"/>
      <c r="E40" s="26"/>
      <c r="F40" s="14"/>
    </row>
    <row r="41" spans="1:6">
      <c r="A41" s="9"/>
      <c r="B41" s="12"/>
      <c r="C41" s="10"/>
      <c r="D41" s="13"/>
      <c r="E41" s="26"/>
      <c r="F41" s="14"/>
    </row>
    <row r="42" spans="1:6">
      <c r="A42" s="9"/>
      <c r="B42" s="12"/>
      <c r="C42" s="10"/>
      <c r="D42" s="13"/>
      <c r="E42" s="26"/>
      <c r="F42" s="14"/>
    </row>
    <row r="43" spans="1:6">
      <c r="A43" s="9"/>
      <c r="B43" s="12"/>
      <c r="C43" s="10"/>
      <c r="D43" s="13"/>
      <c r="E43" s="26"/>
      <c r="F43" s="14"/>
    </row>
    <row r="44" spans="1:6">
      <c r="A44" s="9"/>
      <c r="B44" s="12"/>
      <c r="C44" s="10"/>
      <c r="D44" s="13"/>
      <c r="E44" s="26"/>
      <c r="F44" s="14"/>
    </row>
    <row r="45" spans="1:6">
      <c r="A45" s="9"/>
      <c r="B45" s="12"/>
      <c r="C45" s="10"/>
      <c r="D45" s="13"/>
      <c r="E45" s="26"/>
      <c r="F45" s="14"/>
    </row>
    <row r="46" spans="1:6">
      <c r="A46" s="9"/>
      <c r="B46" s="12"/>
      <c r="C46" s="10"/>
      <c r="D46" s="13"/>
      <c r="E46" s="26"/>
      <c r="F46" s="14"/>
    </row>
    <row r="47" spans="1:6">
      <c r="A47" s="9"/>
      <c r="B47" s="12"/>
      <c r="C47" s="10"/>
      <c r="D47" s="13"/>
      <c r="E47" s="26"/>
      <c r="F47" s="14"/>
    </row>
    <row r="48" ht="12.75" spans="1:6">
      <c r="A48" s="17">
        <f>SUM((F7,F8,F10,F11,F12,F14))</f>
        <v>1469</v>
      </c>
      <c r="B48" s="18"/>
      <c r="C48" s="18"/>
      <c r="D48" s="18"/>
      <c r="E48" s="27"/>
      <c r="F48" s="19"/>
    </row>
    <row r="49" spans="1:6">
      <c r="A49" s="3"/>
      <c r="B49" s="3"/>
      <c r="C49" s="4"/>
      <c r="D49" s="4"/>
      <c r="E49" s="24"/>
      <c r="F49" s="5"/>
    </row>
    <row r="50" ht="22.5" spans="1:6">
      <c r="A50" s="2" t="s">
        <v>60</v>
      </c>
      <c r="B50" s="2"/>
      <c r="C50" s="2"/>
      <c r="D50" s="2"/>
      <c r="E50" s="23"/>
      <c r="F50" s="2"/>
    </row>
    <row r="51" ht="12.75" spans="1:6">
      <c r="A51" s="3" t="s">
        <v>121</v>
      </c>
      <c r="B51" s="3"/>
      <c r="C51" s="4"/>
      <c r="D51" s="4"/>
      <c r="E51" s="24"/>
      <c r="F51" s="5"/>
    </row>
    <row r="52" spans="1:6">
      <c r="A52" s="6" t="s">
        <v>36</v>
      </c>
      <c r="B52" s="7"/>
      <c r="C52" s="7"/>
      <c r="D52" s="7"/>
      <c r="E52" s="25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26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26"/>
      <c r="F54" s="14" t="str">
        <f t="shared" ref="F54:F56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26"/>
      <c r="F55" s="14" t="str">
        <f t="shared" si="1"/>
        <v> </v>
      </c>
    </row>
    <row r="56" ht="101.25" spans="1:6">
      <c r="A56" s="9" t="s">
        <v>72</v>
      </c>
      <c r="B56" s="12" t="s">
        <v>93</v>
      </c>
      <c r="C56" s="10" t="s">
        <v>94</v>
      </c>
      <c r="D56" s="13">
        <v>85</v>
      </c>
      <c r="E56" s="15"/>
      <c r="F56" s="14" t="str">
        <f t="shared" si="1"/>
        <v> </v>
      </c>
    </row>
    <row r="57" spans="1:6">
      <c r="A57" s="9"/>
      <c r="B57" s="12"/>
      <c r="C57" s="10"/>
      <c r="D57" s="13"/>
      <c r="E57" s="26"/>
      <c r="F57" s="14"/>
    </row>
    <row r="58" spans="1:6">
      <c r="A58" s="9"/>
      <c r="B58" s="12"/>
      <c r="C58" s="10"/>
      <c r="D58" s="13"/>
      <c r="E58" s="26"/>
      <c r="F58" s="14"/>
    </row>
    <row r="59" spans="1:6">
      <c r="A59" s="9"/>
      <c r="B59" s="12"/>
      <c r="C59" s="10"/>
      <c r="D59" s="13"/>
      <c r="E59" s="26"/>
      <c r="F59" s="14"/>
    </row>
    <row r="60" spans="1:6">
      <c r="A60" s="9"/>
      <c r="B60" s="12"/>
      <c r="C60" s="10"/>
      <c r="D60" s="13"/>
      <c r="E60" s="26"/>
      <c r="F60" s="14"/>
    </row>
    <row r="61" spans="1:6">
      <c r="A61" s="9"/>
      <c r="B61" s="12"/>
      <c r="C61" s="10"/>
      <c r="D61" s="13"/>
      <c r="E61" s="26"/>
      <c r="F61" s="14"/>
    </row>
    <row r="62" spans="1:6">
      <c r="A62" s="9"/>
      <c r="B62" s="12"/>
      <c r="C62" s="10"/>
      <c r="D62" s="13"/>
      <c r="E62" s="26"/>
      <c r="F62" s="14"/>
    </row>
    <row r="63" spans="1:6">
      <c r="A63" s="9"/>
      <c r="B63" s="12"/>
      <c r="C63" s="10"/>
      <c r="D63" s="13"/>
      <c r="E63" s="26"/>
      <c r="F63" s="14"/>
    </row>
    <row r="64" spans="1:6">
      <c r="A64" s="9"/>
      <c r="B64" s="12"/>
      <c r="C64" s="10"/>
      <c r="D64" s="13"/>
      <c r="E64" s="26"/>
      <c r="F64" s="14"/>
    </row>
    <row r="65" spans="1:6">
      <c r="A65" s="9"/>
      <c r="B65" s="12"/>
      <c r="C65" s="10"/>
      <c r="D65" s="13"/>
      <c r="E65" s="26"/>
      <c r="F65" s="14"/>
    </row>
    <row r="66" spans="1:6">
      <c r="A66" s="9"/>
      <c r="B66" s="12"/>
      <c r="C66" s="10"/>
      <c r="D66" s="13"/>
      <c r="E66" s="26"/>
      <c r="F66" s="14"/>
    </row>
    <row r="67" spans="1:6">
      <c r="A67" s="9"/>
      <c r="B67" s="12"/>
      <c r="C67" s="10"/>
      <c r="D67" s="13"/>
      <c r="E67" s="26"/>
      <c r="F67" s="14"/>
    </row>
    <row r="68" spans="1:6">
      <c r="A68" s="9"/>
      <c r="B68" s="12"/>
      <c r="C68" s="10"/>
      <c r="D68" s="13"/>
      <c r="E68" s="26"/>
      <c r="F68" s="14"/>
    </row>
    <row r="69" spans="1:6">
      <c r="A69" s="9"/>
      <c r="B69" s="12"/>
      <c r="C69" s="10"/>
      <c r="D69" s="13"/>
      <c r="E69" s="26"/>
      <c r="F69" s="14"/>
    </row>
    <row r="70" spans="1:6">
      <c r="A70" s="9"/>
      <c r="B70" s="12"/>
      <c r="C70" s="10"/>
      <c r="D70" s="13"/>
      <c r="E70" s="26"/>
      <c r="F70" s="14"/>
    </row>
    <row r="71" spans="1:6">
      <c r="A71" s="9"/>
      <c r="B71" s="12"/>
      <c r="C71" s="10"/>
      <c r="D71" s="13"/>
      <c r="E71" s="26"/>
      <c r="F71" s="14"/>
    </row>
    <row r="72" spans="1:6">
      <c r="A72" s="9"/>
      <c r="B72" s="12"/>
      <c r="C72" s="10"/>
      <c r="D72" s="13"/>
      <c r="E72" s="26"/>
      <c r="F72" s="14"/>
    </row>
    <row r="73" spans="1:6">
      <c r="A73" s="9"/>
      <c r="B73" s="12"/>
      <c r="C73" s="10"/>
      <c r="D73" s="13"/>
      <c r="E73" s="26"/>
      <c r="F73" s="14"/>
    </row>
    <row r="74" spans="1:6">
      <c r="A74" s="9"/>
      <c r="B74" s="12"/>
      <c r="C74" s="10"/>
      <c r="D74" s="13"/>
      <c r="E74" s="26"/>
      <c r="F74" s="14"/>
    </row>
    <row r="75" spans="1:6">
      <c r="A75" s="9"/>
      <c r="B75" s="12"/>
      <c r="C75" s="10"/>
      <c r="D75" s="13"/>
      <c r="E75" s="26"/>
      <c r="F75" s="14"/>
    </row>
    <row r="76" spans="1:6">
      <c r="A76" s="9"/>
      <c r="B76" s="12"/>
      <c r="C76" s="10"/>
      <c r="D76" s="13"/>
      <c r="E76" s="26"/>
      <c r="F76" s="14"/>
    </row>
    <row r="77" spans="1:6">
      <c r="A77" s="9"/>
      <c r="B77" s="12"/>
      <c r="C77" s="10"/>
      <c r="D77" s="13"/>
      <c r="E77" s="26"/>
      <c r="F77" s="14"/>
    </row>
    <row r="78" spans="1:6">
      <c r="A78" s="9"/>
      <c r="B78" s="12"/>
      <c r="C78" s="10"/>
      <c r="D78" s="13"/>
      <c r="E78" s="26"/>
      <c r="F78" s="14"/>
    </row>
    <row r="79" spans="1:6">
      <c r="A79" s="9"/>
      <c r="B79" s="12"/>
      <c r="C79" s="10"/>
      <c r="D79" s="13"/>
      <c r="E79" s="26"/>
      <c r="F79" s="14"/>
    </row>
    <row r="80" spans="1:6">
      <c r="A80" s="9"/>
      <c r="B80" s="12"/>
      <c r="C80" s="10"/>
      <c r="D80" s="13"/>
      <c r="E80" s="26"/>
      <c r="F80" s="14"/>
    </row>
    <row r="81" spans="1:6">
      <c r="A81" s="9"/>
      <c r="B81" s="12"/>
      <c r="C81" s="10"/>
      <c r="D81" s="13"/>
      <c r="E81" s="26"/>
      <c r="F81" s="14"/>
    </row>
    <row r="82" spans="1:6">
      <c r="A82" s="9"/>
      <c r="B82" s="12"/>
      <c r="C82" s="10"/>
      <c r="D82" s="13"/>
      <c r="E82" s="26"/>
      <c r="F82" s="14"/>
    </row>
    <row r="83" spans="1:6">
      <c r="A83" s="9"/>
      <c r="B83" s="12"/>
      <c r="C83" s="10"/>
      <c r="D83" s="13"/>
      <c r="E83" s="26"/>
      <c r="F83" s="14"/>
    </row>
    <row r="84" spans="1:6">
      <c r="A84" s="9"/>
      <c r="B84" s="12"/>
      <c r="C84" s="10"/>
      <c r="D84" s="13"/>
      <c r="E84" s="26"/>
      <c r="F84" s="14"/>
    </row>
    <row r="85" spans="1:6">
      <c r="A85" s="9"/>
      <c r="B85" s="12"/>
      <c r="C85" s="10"/>
      <c r="D85" s="13"/>
      <c r="E85" s="26"/>
      <c r="F85" s="14"/>
    </row>
    <row r="86" spans="1:6">
      <c r="A86" s="9"/>
      <c r="B86" s="12"/>
      <c r="C86" s="10"/>
      <c r="D86" s="13"/>
      <c r="E86" s="26"/>
      <c r="F86" s="14"/>
    </row>
    <row r="87" spans="1:6">
      <c r="A87" s="9"/>
      <c r="B87" s="12"/>
      <c r="C87" s="10"/>
      <c r="D87" s="13"/>
      <c r="E87" s="26"/>
      <c r="F87" s="14"/>
    </row>
    <row r="88" spans="1:6">
      <c r="A88" s="9"/>
      <c r="B88" s="12"/>
      <c r="C88" s="10"/>
      <c r="D88" s="13"/>
      <c r="E88" s="26"/>
      <c r="F88" s="14"/>
    </row>
    <row r="89" spans="1:6">
      <c r="A89" s="9"/>
      <c r="B89" s="12"/>
      <c r="C89" s="10"/>
      <c r="D89" s="13"/>
      <c r="E89" s="26"/>
      <c r="F89" s="14"/>
    </row>
    <row r="90" spans="1:6">
      <c r="A90" s="9"/>
      <c r="B90" s="12"/>
      <c r="C90" s="10"/>
      <c r="D90" s="13"/>
      <c r="E90" s="26"/>
      <c r="F90" s="14"/>
    </row>
    <row r="91" spans="1:6">
      <c r="A91" s="9"/>
      <c r="B91" s="12"/>
      <c r="C91" s="10"/>
      <c r="D91" s="13"/>
      <c r="E91" s="26"/>
      <c r="F91" s="14"/>
    </row>
    <row r="92" spans="1:6">
      <c r="A92" s="9"/>
      <c r="B92" s="12"/>
      <c r="C92" s="10"/>
      <c r="D92" s="13"/>
      <c r="E92" s="26"/>
      <c r="F92" s="14"/>
    </row>
    <row r="93" spans="1:6">
      <c r="A93" s="9"/>
      <c r="B93" s="12"/>
      <c r="C93" s="10"/>
      <c r="D93" s="13"/>
      <c r="E93" s="26"/>
      <c r="F93" s="14"/>
    </row>
    <row r="94" ht="12.75" spans="1:6">
      <c r="A94" s="17">
        <f>SUM((F56))</f>
        <v>0</v>
      </c>
      <c r="B94" s="18"/>
      <c r="C94" s="18"/>
      <c r="D94" s="18"/>
      <c r="E94" s="27"/>
      <c r="F94" s="19"/>
    </row>
    <row r="95" spans="1:6">
      <c r="A95" s="3"/>
      <c r="B95" s="3"/>
      <c r="C95" s="4"/>
      <c r="D95" s="4"/>
      <c r="E95" s="24"/>
      <c r="F95" s="5"/>
    </row>
    <row r="96" ht="22.5" spans="1:6">
      <c r="A96" s="2" t="s">
        <v>60</v>
      </c>
      <c r="B96" s="2"/>
      <c r="C96" s="2"/>
      <c r="D96" s="2"/>
      <c r="E96" s="23"/>
      <c r="F96" s="2"/>
    </row>
    <row r="97" ht="12.75" spans="1:6">
      <c r="A97" s="3" t="s">
        <v>121</v>
      </c>
      <c r="B97" s="3"/>
      <c r="C97" s="4"/>
      <c r="D97" s="4"/>
      <c r="E97" s="24"/>
      <c r="F97" s="5"/>
    </row>
    <row r="98" spans="1:6">
      <c r="A98" s="6" t="s">
        <v>38</v>
      </c>
      <c r="B98" s="7"/>
      <c r="C98" s="7"/>
      <c r="D98" s="7"/>
      <c r="E98" s="25"/>
      <c r="F98" s="8"/>
    </row>
    <row r="99" spans="1:6">
      <c r="A99" s="9" t="s">
        <v>62</v>
      </c>
      <c r="B99" s="10" t="s">
        <v>63</v>
      </c>
      <c r="C99" s="10" t="s">
        <v>64</v>
      </c>
      <c r="D99" s="10" t="s">
        <v>65</v>
      </c>
      <c r="E99" s="26" t="s">
        <v>66</v>
      </c>
      <c r="F99" s="11" t="s">
        <v>67</v>
      </c>
    </row>
    <row r="100" spans="1:6">
      <c r="A100" s="9" t="s">
        <v>95</v>
      </c>
      <c r="B100" s="12" t="s">
        <v>96</v>
      </c>
      <c r="C100" s="10"/>
      <c r="D100" s="13"/>
      <c r="E100" s="26"/>
      <c r="F100" s="14" t="str">
        <f t="shared" ref="F100:F114" si="2">IF(ROUND(D100*E100,2)=0," ",ROUND(D100*E100,2))</f>
        <v> </v>
      </c>
    </row>
    <row r="101" spans="1:6">
      <c r="A101" s="9" t="s">
        <v>97</v>
      </c>
      <c r="B101" s="12" t="s">
        <v>98</v>
      </c>
      <c r="C101" s="10"/>
      <c r="D101" s="13"/>
      <c r="E101" s="26"/>
      <c r="F101" s="14" t="str">
        <f t="shared" si="2"/>
        <v> </v>
      </c>
    </row>
    <row r="102" spans="1:6">
      <c r="A102" s="9" t="s">
        <v>72</v>
      </c>
      <c r="B102" s="12" t="s">
        <v>99</v>
      </c>
      <c r="C102" s="10" t="s">
        <v>100</v>
      </c>
      <c r="D102" s="13">
        <v>250</v>
      </c>
      <c r="E102" s="15"/>
      <c r="F102" s="14" t="str">
        <f t="shared" si="2"/>
        <v> </v>
      </c>
    </row>
    <row r="103" spans="1:6">
      <c r="A103" s="9" t="s">
        <v>122</v>
      </c>
      <c r="B103" s="12" t="s">
        <v>123</v>
      </c>
      <c r="C103" s="10"/>
      <c r="D103" s="13"/>
      <c r="E103" s="26"/>
      <c r="F103" s="14" t="str">
        <f t="shared" si="2"/>
        <v> </v>
      </c>
    </row>
    <row r="104" ht="22.5" spans="1:6">
      <c r="A104" s="9" t="s">
        <v>124</v>
      </c>
      <c r="B104" s="12" t="s">
        <v>125</v>
      </c>
      <c r="C104" s="10" t="s">
        <v>100</v>
      </c>
      <c r="D104" s="13">
        <v>870</v>
      </c>
      <c r="E104" s="15"/>
      <c r="F104" s="14" t="str">
        <f t="shared" si="2"/>
        <v> </v>
      </c>
    </row>
    <row r="105" spans="1:6">
      <c r="A105" s="9" t="s">
        <v>126</v>
      </c>
      <c r="B105" s="12" t="s">
        <v>127</v>
      </c>
      <c r="C105" s="10"/>
      <c r="D105" s="13"/>
      <c r="E105" s="26"/>
      <c r="F105" s="14" t="str">
        <f t="shared" si="2"/>
        <v> </v>
      </c>
    </row>
    <row r="106" spans="1:6">
      <c r="A106" s="9" t="s">
        <v>128</v>
      </c>
      <c r="B106" s="12" t="s">
        <v>129</v>
      </c>
      <c r="C106" s="10"/>
      <c r="D106" s="13"/>
      <c r="E106" s="26"/>
      <c r="F106" s="14" t="str">
        <f t="shared" si="2"/>
        <v> </v>
      </c>
    </row>
    <row r="107" spans="1:6">
      <c r="A107" s="9" t="s">
        <v>72</v>
      </c>
      <c r="B107" s="12" t="s">
        <v>130</v>
      </c>
      <c r="C107" s="10" t="s">
        <v>100</v>
      </c>
      <c r="D107" s="13">
        <v>870</v>
      </c>
      <c r="E107" s="15"/>
      <c r="F107" s="14" t="str">
        <f t="shared" si="2"/>
        <v> </v>
      </c>
    </row>
    <row r="108" spans="1:6">
      <c r="A108" s="9" t="s">
        <v>75</v>
      </c>
      <c r="B108" s="12" t="s">
        <v>131</v>
      </c>
      <c r="C108" s="10" t="s">
        <v>100</v>
      </c>
      <c r="D108" s="13">
        <v>76</v>
      </c>
      <c r="E108" s="15"/>
      <c r="F108" s="14" t="str">
        <f t="shared" si="2"/>
        <v> </v>
      </c>
    </row>
    <row r="109" spans="1:6">
      <c r="A109" s="9" t="s">
        <v>101</v>
      </c>
      <c r="B109" s="12" t="s">
        <v>102</v>
      </c>
      <c r="C109" s="10"/>
      <c r="D109" s="13"/>
      <c r="E109" s="26"/>
      <c r="F109" s="14" t="str">
        <f t="shared" si="2"/>
        <v> </v>
      </c>
    </row>
    <row r="110" spans="1:6">
      <c r="A110" s="9" t="s">
        <v>103</v>
      </c>
      <c r="B110" s="12" t="s">
        <v>102</v>
      </c>
      <c r="C110" s="10"/>
      <c r="D110" s="13"/>
      <c r="E110" s="26"/>
      <c r="F110" s="14" t="str">
        <f t="shared" si="2"/>
        <v> </v>
      </c>
    </row>
    <row r="111" ht="33.75" spans="1:6">
      <c r="A111" s="9" t="s">
        <v>72</v>
      </c>
      <c r="B111" s="12" t="s">
        <v>104</v>
      </c>
      <c r="C111" s="10" t="s">
        <v>100</v>
      </c>
      <c r="D111" s="13">
        <v>250</v>
      </c>
      <c r="E111" s="15"/>
      <c r="F111" s="14" t="str">
        <f t="shared" si="2"/>
        <v> </v>
      </c>
    </row>
    <row r="112" spans="1:6">
      <c r="A112" s="9" t="s">
        <v>75</v>
      </c>
      <c r="B112" s="12" t="s">
        <v>105</v>
      </c>
      <c r="C112" s="10" t="s">
        <v>106</v>
      </c>
      <c r="D112" s="13">
        <v>56</v>
      </c>
      <c r="E112" s="15"/>
      <c r="F112" s="14" t="str">
        <f t="shared" si="2"/>
        <v> </v>
      </c>
    </row>
    <row r="113" ht="22.5" spans="1:6">
      <c r="A113" s="9" t="s">
        <v>132</v>
      </c>
      <c r="B113" s="12" t="s">
        <v>133</v>
      </c>
      <c r="C113" s="10" t="s">
        <v>134</v>
      </c>
      <c r="D113" s="13">
        <v>200</v>
      </c>
      <c r="E113" s="15"/>
      <c r="F113" s="14" t="str">
        <f t="shared" si="2"/>
        <v> </v>
      </c>
    </row>
    <row r="114" ht="22.5" spans="1:6">
      <c r="A114" s="9" t="s">
        <v>135</v>
      </c>
      <c r="B114" s="12" t="s">
        <v>136</v>
      </c>
      <c r="C114" s="10" t="s">
        <v>94</v>
      </c>
      <c r="D114" s="13">
        <v>2</v>
      </c>
      <c r="E114" s="15"/>
      <c r="F114" s="14" t="str">
        <f t="shared" si="2"/>
        <v> </v>
      </c>
    </row>
    <row r="115" spans="1:6">
      <c r="A115" s="9"/>
      <c r="B115" s="12"/>
      <c r="C115" s="10"/>
      <c r="D115" s="13"/>
      <c r="E115" s="26"/>
      <c r="F115" s="14"/>
    </row>
    <row r="116" spans="1:6">
      <c r="A116" s="9"/>
      <c r="B116" s="12"/>
      <c r="C116" s="10"/>
      <c r="D116" s="13"/>
      <c r="E116" s="26"/>
      <c r="F116" s="14"/>
    </row>
    <row r="117" spans="1:6">
      <c r="A117" s="9"/>
      <c r="B117" s="12"/>
      <c r="C117" s="10"/>
      <c r="D117" s="13"/>
      <c r="E117" s="26"/>
      <c r="F117" s="14"/>
    </row>
    <row r="118" spans="1:6">
      <c r="A118" s="9"/>
      <c r="B118" s="12"/>
      <c r="C118" s="10"/>
      <c r="D118" s="13"/>
      <c r="E118" s="26"/>
      <c r="F118" s="14"/>
    </row>
    <row r="119" spans="1:6">
      <c r="A119" s="9"/>
      <c r="B119" s="12"/>
      <c r="C119" s="10"/>
      <c r="D119" s="13"/>
      <c r="E119" s="26"/>
      <c r="F119" s="14"/>
    </row>
    <row r="120" spans="1:6">
      <c r="A120" s="9"/>
      <c r="B120" s="12"/>
      <c r="C120" s="10"/>
      <c r="D120" s="13"/>
      <c r="E120" s="26"/>
      <c r="F120" s="14"/>
    </row>
    <row r="121" spans="1:6">
      <c r="A121" s="9"/>
      <c r="B121" s="12"/>
      <c r="C121" s="10"/>
      <c r="D121" s="13"/>
      <c r="E121" s="26"/>
      <c r="F121" s="14"/>
    </row>
    <row r="122" spans="1:6">
      <c r="A122" s="9"/>
      <c r="B122" s="12"/>
      <c r="C122" s="10"/>
      <c r="D122" s="13"/>
      <c r="E122" s="26"/>
      <c r="F122" s="14"/>
    </row>
    <row r="123" spans="1:6">
      <c r="A123" s="9"/>
      <c r="B123" s="12"/>
      <c r="C123" s="10"/>
      <c r="D123" s="13"/>
      <c r="E123" s="26"/>
      <c r="F123" s="14"/>
    </row>
    <row r="124" spans="1:6">
      <c r="A124" s="9"/>
      <c r="B124" s="12"/>
      <c r="C124" s="10"/>
      <c r="D124" s="13"/>
      <c r="E124" s="26"/>
      <c r="F124" s="14"/>
    </row>
    <row r="125" spans="1:6">
      <c r="A125" s="9"/>
      <c r="B125" s="12"/>
      <c r="C125" s="10"/>
      <c r="D125" s="13"/>
      <c r="E125" s="26"/>
      <c r="F125" s="14"/>
    </row>
    <row r="126" spans="1:6">
      <c r="A126" s="9"/>
      <c r="B126" s="12"/>
      <c r="C126" s="10"/>
      <c r="D126" s="13"/>
      <c r="E126" s="26"/>
      <c r="F126" s="14"/>
    </row>
    <row r="127" spans="1:6">
      <c r="A127" s="9"/>
      <c r="B127" s="12"/>
      <c r="C127" s="10"/>
      <c r="D127" s="13"/>
      <c r="E127" s="26"/>
      <c r="F127" s="14"/>
    </row>
    <row r="128" spans="1:6">
      <c r="A128" s="9"/>
      <c r="B128" s="12"/>
      <c r="C128" s="10"/>
      <c r="D128" s="13"/>
      <c r="E128" s="26"/>
      <c r="F128" s="14"/>
    </row>
    <row r="129" spans="1:6">
      <c r="A129" s="9"/>
      <c r="B129" s="12"/>
      <c r="C129" s="10"/>
      <c r="D129" s="13"/>
      <c r="E129" s="26"/>
      <c r="F129" s="14"/>
    </row>
    <row r="130" spans="1:6">
      <c r="A130" s="9"/>
      <c r="B130" s="12"/>
      <c r="C130" s="10"/>
      <c r="D130" s="13"/>
      <c r="E130" s="26"/>
      <c r="F130" s="14"/>
    </row>
    <row r="131" spans="1:6">
      <c r="A131" s="9"/>
      <c r="B131" s="12"/>
      <c r="C131" s="10"/>
      <c r="D131" s="13"/>
      <c r="E131" s="26"/>
      <c r="F131" s="14"/>
    </row>
    <row r="132" spans="1:6">
      <c r="A132" s="9"/>
      <c r="B132" s="12"/>
      <c r="C132" s="10"/>
      <c r="D132" s="13"/>
      <c r="E132" s="26"/>
      <c r="F132" s="14"/>
    </row>
    <row r="133" spans="1:6">
      <c r="A133" s="9"/>
      <c r="B133" s="12"/>
      <c r="C133" s="10"/>
      <c r="D133" s="13"/>
      <c r="E133" s="26"/>
      <c r="F133" s="14"/>
    </row>
    <row r="134" spans="1:6">
      <c r="A134" s="9"/>
      <c r="B134" s="12"/>
      <c r="C134" s="10"/>
      <c r="D134" s="13"/>
      <c r="E134" s="26"/>
      <c r="F134" s="14"/>
    </row>
    <row r="135" spans="1:6">
      <c r="A135" s="9"/>
      <c r="B135" s="12"/>
      <c r="C135" s="10"/>
      <c r="D135" s="13"/>
      <c r="E135" s="26"/>
      <c r="F135" s="14"/>
    </row>
    <row r="136" spans="1:6">
      <c r="A136" s="9"/>
      <c r="B136" s="12"/>
      <c r="C136" s="10"/>
      <c r="D136" s="13"/>
      <c r="E136" s="26"/>
      <c r="F136" s="14"/>
    </row>
    <row r="137" spans="1:6">
      <c r="A137" s="9"/>
      <c r="B137" s="12"/>
      <c r="C137" s="10"/>
      <c r="D137" s="13"/>
      <c r="E137" s="26"/>
      <c r="F137" s="14"/>
    </row>
    <row r="138" spans="1:6">
      <c r="A138" s="9"/>
      <c r="B138" s="12"/>
      <c r="C138" s="10"/>
      <c r="D138" s="13"/>
      <c r="E138" s="26"/>
      <c r="F138" s="14"/>
    </row>
    <row r="139" spans="1:6">
      <c r="A139" s="9"/>
      <c r="B139" s="12"/>
      <c r="C139" s="10"/>
      <c r="D139" s="13"/>
      <c r="E139" s="26"/>
      <c r="F139" s="14"/>
    </row>
    <row r="140" spans="1:6">
      <c r="A140" s="9"/>
      <c r="B140" s="12"/>
      <c r="C140" s="10"/>
      <c r="D140" s="13"/>
      <c r="E140" s="26"/>
      <c r="F140" s="14"/>
    </row>
    <row r="141" spans="1:6">
      <c r="A141" s="9"/>
      <c r="B141" s="12"/>
      <c r="C141" s="10"/>
      <c r="D141" s="13"/>
      <c r="E141" s="26"/>
      <c r="F141" s="14"/>
    </row>
    <row r="142" ht="12.75" spans="1:6">
      <c r="A142" s="17">
        <f>SUM((F102,F104,F107,F108,F111,F112,F113,F114))</f>
        <v>0</v>
      </c>
      <c r="B142" s="18"/>
      <c r="C142" s="18"/>
      <c r="D142" s="18"/>
      <c r="E142" s="27"/>
      <c r="F142" s="19"/>
    </row>
    <row r="143" spans="1:6">
      <c r="A143" s="3"/>
      <c r="B143" s="3"/>
      <c r="C143" s="4"/>
      <c r="D143" s="4"/>
      <c r="E143" s="24"/>
      <c r="F143" s="5"/>
    </row>
    <row r="144" ht="22.5" spans="1:6">
      <c r="A144" s="2" t="s">
        <v>60</v>
      </c>
      <c r="B144" s="2"/>
      <c r="C144" s="2"/>
      <c r="D144" s="2"/>
      <c r="E144" s="23"/>
      <c r="F144" s="2"/>
    </row>
    <row r="145" ht="12.75" spans="1:6">
      <c r="A145" s="3" t="s">
        <v>121</v>
      </c>
      <c r="B145" s="3"/>
      <c r="C145" s="4"/>
      <c r="D145" s="4"/>
      <c r="E145" s="24"/>
      <c r="F145" s="5"/>
    </row>
    <row r="146" spans="1:6">
      <c r="A146" s="6" t="s">
        <v>42</v>
      </c>
      <c r="B146" s="7"/>
      <c r="C146" s="7"/>
      <c r="D146" s="7"/>
      <c r="E146" s="25"/>
      <c r="F146" s="8"/>
    </row>
    <row r="147" spans="1:6">
      <c r="A147" s="9" t="s">
        <v>62</v>
      </c>
      <c r="B147" s="10" t="s">
        <v>63</v>
      </c>
      <c r="C147" s="10" t="s">
        <v>64</v>
      </c>
      <c r="D147" s="10" t="s">
        <v>65</v>
      </c>
      <c r="E147" s="26" t="s">
        <v>66</v>
      </c>
      <c r="F147" s="11" t="s">
        <v>67</v>
      </c>
    </row>
    <row r="148" spans="1:6">
      <c r="A148" s="9" t="s">
        <v>107</v>
      </c>
      <c r="B148" s="12" t="s">
        <v>108</v>
      </c>
      <c r="C148" s="10"/>
      <c r="D148" s="13"/>
      <c r="E148" s="26"/>
      <c r="F148" s="14" t="str">
        <f t="shared" ref="F148:F152" si="3">IF(ROUND(D148*E148,2)=0," ",ROUND(D148*E148,2))</f>
        <v> </v>
      </c>
    </row>
    <row r="149" ht="22.5" spans="1:6">
      <c r="A149" s="9" t="s">
        <v>114</v>
      </c>
      <c r="B149" s="12" t="s">
        <v>115</v>
      </c>
      <c r="C149" s="10" t="s">
        <v>111</v>
      </c>
      <c r="D149" s="13">
        <v>4</v>
      </c>
      <c r="E149" s="15"/>
      <c r="F149" s="14" t="str">
        <f t="shared" si="3"/>
        <v> </v>
      </c>
    </row>
    <row r="150" spans="1:6">
      <c r="A150" s="9" t="s">
        <v>116</v>
      </c>
      <c r="B150" s="12" t="s">
        <v>117</v>
      </c>
      <c r="C150" s="10"/>
      <c r="D150" s="13"/>
      <c r="E150" s="26"/>
      <c r="F150" s="14" t="str">
        <f t="shared" si="3"/>
        <v> </v>
      </c>
    </row>
    <row r="151" spans="1:6">
      <c r="A151" s="9" t="s">
        <v>118</v>
      </c>
      <c r="B151" s="12" t="s">
        <v>119</v>
      </c>
      <c r="C151" s="10"/>
      <c r="D151" s="13"/>
      <c r="E151" s="26"/>
      <c r="F151" s="14" t="str">
        <f t="shared" si="3"/>
        <v> </v>
      </c>
    </row>
    <row r="152" ht="109" customHeight="1" spans="1:6">
      <c r="A152" s="9" t="s">
        <v>72</v>
      </c>
      <c r="B152" s="12" t="s">
        <v>120</v>
      </c>
      <c r="C152" s="10" t="s">
        <v>100</v>
      </c>
      <c r="D152" s="13">
        <v>77</v>
      </c>
      <c r="E152" s="15"/>
      <c r="F152" s="14" t="str">
        <f t="shared" si="3"/>
        <v> </v>
      </c>
    </row>
    <row r="153" spans="1:6">
      <c r="A153" s="9"/>
      <c r="B153" s="12"/>
      <c r="C153" s="10"/>
      <c r="D153" s="13"/>
      <c r="E153" s="26"/>
      <c r="F153" s="14"/>
    </row>
    <row r="154" spans="1:6">
      <c r="A154" s="9"/>
      <c r="B154" s="12"/>
      <c r="C154" s="10"/>
      <c r="D154" s="13"/>
      <c r="E154" s="26"/>
      <c r="F154" s="14"/>
    </row>
    <row r="155" spans="1:6">
      <c r="A155" s="9"/>
      <c r="B155" s="12"/>
      <c r="C155" s="10"/>
      <c r="D155" s="13"/>
      <c r="E155" s="26"/>
      <c r="F155" s="14"/>
    </row>
    <row r="156" spans="1:6">
      <c r="A156" s="9"/>
      <c r="B156" s="12"/>
      <c r="C156" s="10"/>
      <c r="D156" s="13"/>
      <c r="E156" s="26"/>
      <c r="F156" s="14"/>
    </row>
    <row r="157" spans="1:6">
      <c r="A157" s="9"/>
      <c r="B157" s="12"/>
      <c r="C157" s="10"/>
      <c r="D157" s="13"/>
      <c r="E157" s="26"/>
      <c r="F157" s="14"/>
    </row>
    <row r="158" spans="1:6">
      <c r="A158" s="9"/>
      <c r="B158" s="12"/>
      <c r="C158" s="10"/>
      <c r="D158" s="13"/>
      <c r="E158" s="26"/>
      <c r="F158" s="14"/>
    </row>
    <row r="159" spans="1:6">
      <c r="A159" s="9"/>
      <c r="B159" s="12"/>
      <c r="C159" s="10"/>
      <c r="D159" s="13"/>
      <c r="E159" s="26"/>
      <c r="F159" s="14"/>
    </row>
    <row r="160" spans="1:6">
      <c r="A160" s="9"/>
      <c r="B160" s="12"/>
      <c r="C160" s="10"/>
      <c r="D160" s="13"/>
      <c r="E160" s="26"/>
      <c r="F160" s="14"/>
    </row>
    <row r="161" spans="1:6">
      <c r="A161" s="9"/>
      <c r="B161" s="12"/>
      <c r="C161" s="10"/>
      <c r="D161" s="13"/>
      <c r="E161" s="26"/>
      <c r="F161" s="14"/>
    </row>
    <row r="162" spans="1:6">
      <c r="A162" s="9"/>
      <c r="B162" s="12"/>
      <c r="C162" s="10"/>
      <c r="D162" s="13"/>
      <c r="E162" s="26"/>
      <c r="F162" s="14"/>
    </row>
    <row r="163" spans="1:6">
      <c r="A163" s="9"/>
      <c r="B163" s="12"/>
      <c r="C163" s="10"/>
      <c r="D163" s="13"/>
      <c r="E163" s="26"/>
      <c r="F163" s="14"/>
    </row>
    <row r="164" spans="1:6">
      <c r="A164" s="9"/>
      <c r="B164" s="12"/>
      <c r="C164" s="10"/>
      <c r="D164" s="13"/>
      <c r="E164" s="26"/>
      <c r="F164" s="14"/>
    </row>
    <row r="165" spans="1:6">
      <c r="A165" s="9"/>
      <c r="B165" s="12"/>
      <c r="C165" s="10"/>
      <c r="D165" s="13"/>
      <c r="E165" s="26"/>
      <c r="F165" s="14"/>
    </row>
    <row r="166" spans="1:6">
      <c r="A166" s="9"/>
      <c r="B166" s="12"/>
      <c r="C166" s="10"/>
      <c r="D166" s="13"/>
      <c r="E166" s="26"/>
      <c r="F166" s="14"/>
    </row>
    <row r="167" spans="1:6">
      <c r="A167" s="9"/>
      <c r="B167" s="12"/>
      <c r="C167" s="10"/>
      <c r="D167" s="13"/>
      <c r="E167" s="26"/>
      <c r="F167" s="14"/>
    </row>
    <row r="168" spans="1:6">
      <c r="A168" s="9"/>
      <c r="B168" s="12"/>
      <c r="C168" s="10"/>
      <c r="D168" s="13"/>
      <c r="E168" s="26"/>
      <c r="F168" s="14"/>
    </row>
    <row r="169" spans="1:6">
      <c r="A169" s="9"/>
      <c r="B169" s="12"/>
      <c r="C169" s="10"/>
      <c r="D169" s="13"/>
      <c r="E169" s="26"/>
      <c r="F169" s="14"/>
    </row>
    <row r="170" spans="1:6">
      <c r="A170" s="9"/>
      <c r="B170" s="12"/>
      <c r="C170" s="10"/>
      <c r="D170" s="13"/>
      <c r="E170" s="26"/>
      <c r="F170" s="14"/>
    </row>
    <row r="171" spans="1:6">
      <c r="A171" s="9"/>
      <c r="B171" s="12"/>
      <c r="C171" s="10"/>
      <c r="D171" s="13"/>
      <c r="E171" s="26"/>
      <c r="F171" s="14"/>
    </row>
    <row r="172" spans="1:6">
      <c r="A172" s="9"/>
      <c r="B172" s="12"/>
      <c r="C172" s="10"/>
      <c r="D172" s="13"/>
      <c r="E172" s="26"/>
      <c r="F172" s="14"/>
    </row>
    <row r="173" spans="1:6">
      <c r="A173" s="9"/>
      <c r="B173" s="12"/>
      <c r="C173" s="10"/>
      <c r="D173" s="13"/>
      <c r="E173" s="26"/>
      <c r="F173" s="14"/>
    </row>
    <row r="174" spans="1:6">
      <c r="A174" s="9"/>
      <c r="B174" s="12"/>
      <c r="C174" s="10"/>
      <c r="D174" s="13"/>
      <c r="E174" s="26"/>
      <c r="F174" s="14"/>
    </row>
    <row r="175" spans="1:6">
      <c r="A175" s="9"/>
      <c r="B175" s="12"/>
      <c r="C175" s="10"/>
      <c r="D175" s="13"/>
      <c r="E175" s="26"/>
      <c r="F175" s="14"/>
    </row>
    <row r="176" spans="1:6">
      <c r="A176" s="9"/>
      <c r="B176" s="12"/>
      <c r="C176" s="10"/>
      <c r="D176" s="13"/>
      <c r="E176" s="26"/>
      <c r="F176" s="14"/>
    </row>
    <row r="177" spans="1:6">
      <c r="A177" s="9"/>
      <c r="B177" s="12"/>
      <c r="C177" s="10"/>
      <c r="D177" s="13"/>
      <c r="E177" s="26"/>
      <c r="F177" s="14"/>
    </row>
    <row r="178" spans="1:6">
      <c r="A178" s="9"/>
      <c r="B178" s="12"/>
      <c r="C178" s="10"/>
      <c r="D178" s="13"/>
      <c r="E178" s="26"/>
      <c r="F178" s="14"/>
    </row>
    <row r="179" spans="1:6">
      <c r="A179" s="9"/>
      <c r="B179" s="12"/>
      <c r="C179" s="10"/>
      <c r="D179" s="13"/>
      <c r="E179" s="26"/>
      <c r="F179" s="14"/>
    </row>
    <row r="180" spans="1:6">
      <c r="A180" s="9"/>
      <c r="B180" s="12"/>
      <c r="C180" s="10"/>
      <c r="D180" s="13"/>
      <c r="E180" s="26"/>
      <c r="F180" s="14"/>
    </row>
    <row r="181" spans="1:6">
      <c r="A181" s="9"/>
      <c r="B181" s="12"/>
      <c r="C181" s="10"/>
      <c r="D181" s="13"/>
      <c r="E181" s="26"/>
      <c r="F181" s="14"/>
    </row>
    <row r="182" spans="1:6">
      <c r="A182" s="9"/>
      <c r="B182" s="12"/>
      <c r="C182" s="10"/>
      <c r="D182" s="13"/>
      <c r="E182" s="26"/>
      <c r="F182" s="14"/>
    </row>
    <row r="183" spans="1:6">
      <c r="A183" s="9"/>
      <c r="B183" s="12"/>
      <c r="C183" s="10"/>
      <c r="D183" s="13"/>
      <c r="E183" s="26"/>
      <c r="F183" s="14"/>
    </row>
    <row r="184" spans="1:6">
      <c r="A184" s="9"/>
      <c r="B184" s="12"/>
      <c r="C184" s="10"/>
      <c r="D184" s="13"/>
      <c r="E184" s="26"/>
      <c r="F184" s="14"/>
    </row>
    <row r="185" spans="1:6">
      <c r="A185" s="9"/>
      <c r="B185" s="12"/>
      <c r="C185" s="10"/>
      <c r="D185" s="13"/>
      <c r="E185" s="26"/>
      <c r="F185" s="14"/>
    </row>
    <row r="186" spans="1:6">
      <c r="A186" s="9"/>
      <c r="B186" s="12"/>
      <c r="C186" s="10"/>
      <c r="D186" s="13"/>
      <c r="E186" s="26"/>
      <c r="F186" s="14"/>
    </row>
    <row r="187" ht="12.75" spans="1:6">
      <c r="A187" s="17">
        <f>SUM((F149,F152))</f>
        <v>0</v>
      </c>
      <c r="B187" s="18"/>
      <c r="C187" s="18"/>
      <c r="D187" s="18"/>
      <c r="E187" s="27"/>
      <c r="F187" s="19"/>
    </row>
    <row r="188" spans="1:6">
      <c r="A188" s="20"/>
      <c r="B188" s="20"/>
      <c r="C188" s="21"/>
      <c r="D188" s="21"/>
      <c r="E188" s="28"/>
      <c r="F188" s="22"/>
    </row>
  </sheetData>
  <sheetProtection algorithmName="SHA-512" hashValue="vxEC1+v8BxEykd9mynSSHo9w/1bASHf68xTJzh9VAm6XPDUDXDJOxQBUYt/7k3968Yt5GNXX9yHDxiG0+J3MAw==" saltValue="+oJOu9MdYkCFZtWfIhjbCQ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94:F94"/>
    <mergeCell ref="A95:B95"/>
    <mergeCell ref="C95:D95"/>
    <mergeCell ref="E95:F95"/>
    <mergeCell ref="A96:F96"/>
    <mergeCell ref="A97:B97"/>
    <mergeCell ref="C97:D97"/>
    <mergeCell ref="E97:F97"/>
    <mergeCell ref="A98:F98"/>
    <mergeCell ref="A142:F142"/>
    <mergeCell ref="A143:B143"/>
    <mergeCell ref="C143:D143"/>
    <mergeCell ref="E143:F143"/>
    <mergeCell ref="A144:F144"/>
    <mergeCell ref="A145:B145"/>
    <mergeCell ref="C145:D145"/>
    <mergeCell ref="E145:F145"/>
    <mergeCell ref="A146:F146"/>
    <mergeCell ref="A187:F187"/>
    <mergeCell ref="A188:B188"/>
    <mergeCell ref="C188:D188"/>
    <mergeCell ref="E188:F188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showGridLines="0" topLeftCell="A160" workbookViewId="0">
      <selection activeCell="E155" sqref="E155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137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1176</v>
      </c>
      <c r="F12" s="14">
        <f t="shared" si="0"/>
        <v>1176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1176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137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7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13"/>
      <c r="F55" s="14" t="str">
        <f t="shared" si="1"/>
        <v> </v>
      </c>
    </row>
    <row r="56" ht="101.25" spans="1:6">
      <c r="A56" s="9" t="s">
        <v>72</v>
      </c>
      <c r="B56" s="12" t="s">
        <v>93</v>
      </c>
      <c r="C56" s="10" t="s">
        <v>94</v>
      </c>
      <c r="D56" s="13">
        <v>38</v>
      </c>
      <c r="E56" s="15"/>
      <c r="F56" s="14" t="str">
        <f t="shared" si="1"/>
        <v> </v>
      </c>
    </row>
    <row r="57" ht="90" spans="1:6">
      <c r="A57" s="9" t="s">
        <v>75</v>
      </c>
      <c r="B57" s="12" t="s">
        <v>138</v>
      </c>
      <c r="C57" s="10" t="s">
        <v>94</v>
      </c>
      <c r="D57" s="13">
        <v>6</v>
      </c>
      <c r="E57" s="15"/>
      <c r="F57" s="14" t="str">
        <f t="shared" si="1"/>
        <v> </v>
      </c>
    </row>
    <row r="58" spans="1:6">
      <c r="A58" s="9"/>
      <c r="B58" s="12"/>
      <c r="C58" s="10"/>
      <c r="D58" s="13"/>
      <c r="E58" s="13"/>
      <c r="F58" s="14"/>
    </row>
    <row r="59" spans="1:6">
      <c r="A59" s="9"/>
      <c r="B59" s="12"/>
      <c r="C59" s="10"/>
      <c r="D59" s="13"/>
      <c r="E59" s="13"/>
      <c r="F59" s="14"/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ht="12.75" spans="1:6">
      <c r="A89" s="17">
        <f>SUM((F56,F57))</f>
        <v>0</v>
      </c>
      <c r="B89" s="18"/>
      <c r="C89" s="18"/>
      <c r="D89" s="18"/>
      <c r="E89" s="18"/>
      <c r="F89" s="19"/>
    </row>
    <row r="90" spans="1:6">
      <c r="A90" s="3"/>
      <c r="B90" s="3"/>
      <c r="C90" s="4"/>
      <c r="D90" s="4"/>
      <c r="E90" s="5"/>
      <c r="F90" s="5"/>
    </row>
    <row r="91" ht="22.5" spans="1:6">
      <c r="A91" s="2" t="s">
        <v>60</v>
      </c>
      <c r="B91" s="2"/>
      <c r="C91" s="2"/>
      <c r="D91" s="2"/>
      <c r="E91" s="2"/>
      <c r="F91" s="2"/>
    </row>
    <row r="92" ht="12.75" spans="1:6">
      <c r="A92" s="3" t="s">
        <v>137</v>
      </c>
      <c r="B92" s="3"/>
      <c r="C92" s="4"/>
      <c r="D92" s="4"/>
      <c r="E92" s="5"/>
      <c r="F92" s="5"/>
    </row>
    <row r="93" spans="1:6">
      <c r="A93" s="6" t="s">
        <v>38</v>
      </c>
      <c r="B93" s="7"/>
      <c r="C93" s="7"/>
      <c r="D93" s="7"/>
      <c r="E93" s="7"/>
      <c r="F93" s="8"/>
    </row>
    <row r="94" spans="1:6">
      <c r="A94" s="9" t="s">
        <v>62</v>
      </c>
      <c r="B94" s="10" t="s">
        <v>63</v>
      </c>
      <c r="C94" s="10" t="s">
        <v>64</v>
      </c>
      <c r="D94" s="10" t="s">
        <v>65</v>
      </c>
      <c r="E94" s="10" t="s">
        <v>66</v>
      </c>
      <c r="F94" s="11" t="s">
        <v>67</v>
      </c>
    </row>
    <row r="95" spans="1:6">
      <c r="A95" s="9" t="s">
        <v>95</v>
      </c>
      <c r="B95" s="12" t="s">
        <v>96</v>
      </c>
      <c r="C95" s="10"/>
      <c r="D95" s="13"/>
      <c r="E95" s="13"/>
      <c r="F95" s="14" t="str">
        <f t="shared" ref="F95:F110" si="2">IF(ROUND(D95*E95,2)=0," ",ROUND(D95*E95,2))</f>
        <v> </v>
      </c>
    </row>
    <row r="96" spans="1:6">
      <c r="A96" s="9" t="s">
        <v>97</v>
      </c>
      <c r="B96" s="12" t="s">
        <v>98</v>
      </c>
      <c r="C96" s="10"/>
      <c r="D96" s="13"/>
      <c r="E96" s="13"/>
      <c r="F96" s="14" t="str">
        <f t="shared" si="2"/>
        <v> </v>
      </c>
    </row>
    <row r="97" spans="1:6">
      <c r="A97" s="9" t="s">
        <v>72</v>
      </c>
      <c r="B97" s="12" t="s">
        <v>99</v>
      </c>
      <c r="C97" s="10" t="s">
        <v>100</v>
      </c>
      <c r="D97" s="13">
        <v>113</v>
      </c>
      <c r="E97" s="15"/>
      <c r="F97" s="14" t="str">
        <f t="shared" si="2"/>
        <v> </v>
      </c>
    </row>
    <row r="98" spans="1:6">
      <c r="A98" s="9" t="s">
        <v>122</v>
      </c>
      <c r="B98" s="12" t="s">
        <v>123</v>
      </c>
      <c r="C98" s="10"/>
      <c r="D98" s="13"/>
      <c r="E98" s="13"/>
      <c r="F98" s="14" t="str">
        <f t="shared" si="2"/>
        <v> </v>
      </c>
    </row>
    <row r="99" ht="22.5" spans="1:6">
      <c r="A99" s="9" t="s">
        <v>124</v>
      </c>
      <c r="B99" s="12" t="s">
        <v>125</v>
      </c>
      <c r="C99" s="10" t="s">
        <v>100</v>
      </c>
      <c r="D99" s="13">
        <v>820</v>
      </c>
      <c r="E99" s="15"/>
      <c r="F99" s="14" t="str">
        <f t="shared" si="2"/>
        <v> </v>
      </c>
    </row>
    <row r="100" spans="1:6">
      <c r="A100" s="9" t="s">
        <v>126</v>
      </c>
      <c r="B100" s="12" t="s">
        <v>127</v>
      </c>
      <c r="C100" s="10"/>
      <c r="D100" s="13"/>
      <c r="E100" s="13"/>
      <c r="F100" s="14" t="str">
        <f t="shared" si="2"/>
        <v> </v>
      </c>
    </row>
    <row r="101" spans="1:6">
      <c r="A101" s="9" t="s">
        <v>128</v>
      </c>
      <c r="B101" s="12" t="s">
        <v>129</v>
      </c>
      <c r="C101" s="10"/>
      <c r="D101" s="13"/>
      <c r="E101" s="13"/>
      <c r="F101" s="14" t="str">
        <f t="shared" si="2"/>
        <v> </v>
      </c>
    </row>
    <row r="102" spans="1:6">
      <c r="A102" s="9" t="s">
        <v>72</v>
      </c>
      <c r="B102" s="12" t="s">
        <v>139</v>
      </c>
      <c r="C102" s="10" t="s">
        <v>100</v>
      </c>
      <c r="D102" s="13">
        <v>820</v>
      </c>
      <c r="E102" s="15"/>
      <c r="F102" s="14" t="str">
        <f t="shared" si="2"/>
        <v> </v>
      </c>
    </row>
    <row r="103" spans="1:6">
      <c r="A103" s="9" t="s">
        <v>75</v>
      </c>
      <c r="B103" s="12" t="s">
        <v>140</v>
      </c>
      <c r="C103" s="10" t="s">
        <v>94</v>
      </c>
      <c r="D103" s="13">
        <v>7</v>
      </c>
      <c r="E103" s="15"/>
      <c r="F103" s="14" t="str">
        <f t="shared" si="2"/>
        <v> </v>
      </c>
    </row>
    <row r="104" spans="1:6">
      <c r="A104" s="9" t="s">
        <v>132</v>
      </c>
      <c r="B104" s="12" t="s">
        <v>131</v>
      </c>
      <c r="C104" s="10" t="s">
        <v>100</v>
      </c>
      <c r="D104" s="13">
        <v>108</v>
      </c>
      <c r="E104" s="15"/>
      <c r="F104" s="14" t="str">
        <f t="shared" si="2"/>
        <v> </v>
      </c>
    </row>
    <row r="105" spans="1:6">
      <c r="A105" s="9" t="s">
        <v>101</v>
      </c>
      <c r="B105" s="12" t="s">
        <v>102</v>
      </c>
      <c r="C105" s="10"/>
      <c r="D105" s="13"/>
      <c r="E105" s="13"/>
      <c r="F105" s="14" t="str">
        <f t="shared" si="2"/>
        <v> </v>
      </c>
    </row>
    <row r="106" spans="1:6">
      <c r="A106" s="9" t="s">
        <v>103</v>
      </c>
      <c r="B106" s="12" t="s">
        <v>102</v>
      </c>
      <c r="C106" s="10"/>
      <c r="D106" s="13"/>
      <c r="E106" s="13"/>
      <c r="F106" s="14" t="str">
        <f t="shared" si="2"/>
        <v> </v>
      </c>
    </row>
    <row r="107" ht="33.75" spans="1:6">
      <c r="A107" s="9" t="s">
        <v>72</v>
      </c>
      <c r="B107" s="12" t="s">
        <v>104</v>
      </c>
      <c r="C107" s="10" t="s">
        <v>100</v>
      </c>
      <c r="D107" s="13">
        <v>113</v>
      </c>
      <c r="E107" s="15"/>
      <c r="F107" s="14" t="str">
        <f t="shared" si="2"/>
        <v> </v>
      </c>
    </row>
    <row r="108" spans="1:6">
      <c r="A108" s="9" t="s">
        <v>75</v>
      </c>
      <c r="B108" s="12" t="s">
        <v>105</v>
      </c>
      <c r="C108" s="10" t="s">
        <v>106</v>
      </c>
      <c r="D108" s="13">
        <v>41</v>
      </c>
      <c r="E108" s="15"/>
      <c r="F108" s="14" t="str">
        <f t="shared" si="2"/>
        <v> </v>
      </c>
    </row>
    <row r="109" ht="22.5" spans="1:6">
      <c r="A109" s="9" t="s">
        <v>132</v>
      </c>
      <c r="B109" s="12" t="s">
        <v>133</v>
      </c>
      <c r="C109" s="10" t="s">
        <v>134</v>
      </c>
      <c r="D109" s="13">
        <v>200</v>
      </c>
      <c r="E109" s="15"/>
      <c r="F109" s="14" t="str">
        <f t="shared" si="2"/>
        <v> </v>
      </c>
    </row>
    <row r="110" ht="22.5" spans="1:6">
      <c r="A110" s="9" t="s">
        <v>135</v>
      </c>
      <c r="B110" s="12" t="s">
        <v>136</v>
      </c>
      <c r="C110" s="10" t="s">
        <v>94</v>
      </c>
      <c r="D110" s="13">
        <v>2</v>
      </c>
      <c r="E110" s="15"/>
      <c r="F110" s="14" t="str">
        <f t="shared" si="2"/>
        <v> </v>
      </c>
    </row>
    <row r="111" spans="1:6">
      <c r="A111" s="9"/>
      <c r="B111" s="12"/>
      <c r="C111" s="10"/>
      <c r="D111" s="13"/>
      <c r="E111" s="13"/>
      <c r="F111" s="14"/>
    </row>
    <row r="112" spans="1:6">
      <c r="A112" s="9"/>
      <c r="B112" s="12"/>
      <c r="C112" s="10"/>
      <c r="D112" s="13"/>
      <c r="E112" s="13"/>
      <c r="F112" s="14"/>
    </row>
    <row r="113" spans="1:6">
      <c r="A113" s="9"/>
      <c r="B113" s="12"/>
      <c r="C113" s="10"/>
      <c r="D113" s="13"/>
      <c r="E113" s="13"/>
      <c r="F113" s="14"/>
    </row>
    <row r="114" spans="1:6">
      <c r="A114" s="9"/>
      <c r="B114" s="12"/>
      <c r="C114" s="10"/>
      <c r="D114" s="13"/>
      <c r="E114" s="13"/>
      <c r="F114" s="14"/>
    </row>
    <row r="115" spans="1:6">
      <c r="A115" s="9"/>
      <c r="B115" s="12"/>
      <c r="C115" s="10"/>
      <c r="D115" s="13"/>
      <c r="E115" s="13"/>
      <c r="F115" s="14"/>
    </row>
    <row r="116" spans="1:6">
      <c r="A116" s="9"/>
      <c r="B116" s="12"/>
      <c r="C116" s="10"/>
      <c r="D116" s="13"/>
      <c r="E116" s="13"/>
      <c r="F116" s="14"/>
    </row>
    <row r="117" spans="1:6">
      <c r="A117" s="9"/>
      <c r="B117" s="12"/>
      <c r="C117" s="10"/>
      <c r="D117" s="13"/>
      <c r="E117" s="13"/>
      <c r="F117" s="14"/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ht="12.75" spans="1:6">
      <c r="A136" s="17">
        <f>SUM((F97,F99,F102,F103,F104,F107,F108,F109,F110))</f>
        <v>0</v>
      </c>
      <c r="B136" s="18"/>
      <c r="C136" s="18"/>
      <c r="D136" s="18"/>
      <c r="E136" s="18"/>
      <c r="F136" s="19"/>
    </row>
    <row r="137" spans="1:6">
      <c r="A137" s="3"/>
      <c r="B137" s="3"/>
      <c r="C137" s="4"/>
      <c r="D137" s="4"/>
      <c r="E137" s="5"/>
      <c r="F137" s="5"/>
    </row>
    <row r="138" ht="22.5" spans="1:6">
      <c r="A138" s="2" t="s">
        <v>60</v>
      </c>
      <c r="B138" s="2"/>
      <c r="C138" s="2"/>
      <c r="D138" s="2"/>
      <c r="E138" s="2"/>
      <c r="F138" s="2"/>
    </row>
    <row r="139" ht="12.75" spans="1:6">
      <c r="A139" s="3" t="s">
        <v>137</v>
      </c>
      <c r="B139" s="3"/>
      <c r="C139" s="4"/>
      <c r="D139" s="4"/>
      <c r="E139" s="5"/>
      <c r="F139" s="5"/>
    </row>
    <row r="140" spans="1:6">
      <c r="A140" s="6" t="s">
        <v>42</v>
      </c>
      <c r="B140" s="7"/>
      <c r="C140" s="7"/>
      <c r="D140" s="7"/>
      <c r="E140" s="7"/>
      <c r="F140" s="8"/>
    </row>
    <row r="141" spans="1:6">
      <c r="A141" s="9" t="s">
        <v>62</v>
      </c>
      <c r="B141" s="10" t="s">
        <v>63</v>
      </c>
      <c r="C141" s="10" t="s">
        <v>64</v>
      </c>
      <c r="D141" s="10" t="s">
        <v>65</v>
      </c>
      <c r="E141" s="10" t="s">
        <v>66</v>
      </c>
      <c r="F141" s="11" t="s">
        <v>67</v>
      </c>
    </row>
    <row r="142" spans="1:6">
      <c r="A142" s="9" t="s">
        <v>107</v>
      </c>
      <c r="B142" s="12" t="s">
        <v>108</v>
      </c>
      <c r="C142" s="10"/>
      <c r="D142" s="13"/>
      <c r="E142" s="13"/>
      <c r="F142" s="14" t="str">
        <f t="shared" ref="F142:F149" si="3">IF(ROUND(D142*E142,2)=0," ",ROUND(D142*E142,2))</f>
        <v> </v>
      </c>
    </row>
    <row r="143" ht="22.5" spans="1:6">
      <c r="A143" s="9" t="s">
        <v>109</v>
      </c>
      <c r="B143" s="12" t="s">
        <v>110</v>
      </c>
      <c r="C143" s="10" t="s">
        <v>111</v>
      </c>
      <c r="D143" s="13">
        <v>1</v>
      </c>
      <c r="E143" s="15"/>
      <c r="F143" s="14" t="str">
        <f t="shared" si="3"/>
        <v> </v>
      </c>
    </row>
    <row r="144" ht="22.5" spans="1:6">
      <c r="A144" s="9" t="s">
        <v>112</v>
      </c>
      <c r="B144" s="12" t="s">
        <v>141</v>
      </c>
      <c r="C144" s="10" t="s">
        <v>111</v>
      </c>
      <c r="D144" s="13">
        <v>1</v>
      </c>
      <c r="E144" s="15"/>
      <c r="F144" s="14" t="str">
        <f t="shared" si="3"/>
        <v> </v>
      </c>
    </row>
    <row r="145" ht="22.5" spans="1:6">
      <c r="A145" s="9" t="s">
        <v>142</v>
      </c>
      <c r="B145" s="12" t="s">
        <v>113</v>
      </c>
      <c r="C145" s="10" t="s">
        <v>111</v>
      </c>
      <c r="D145" s="13">
        <v>1</v>
      </c>
      <c r="E145" s="15"/>
      <c r="F145" s="14" t="str">
        <f t="shared" si="3"/>
        <v> </v>
      </c>
    </row>
    <row r="146" ht="22.5" spans="1:6">
      <c r="A146" s="9" t="s">
        <v>114</v>
      </c>
      <c r="B146" s="12" t="s">
        <v>115</v>
      </c>
      <c r="C146" s="10" t="s">
        <v>111</v>
      </c>
      <c r="D146" s="13">
        <v>6</v>
      </c>
      <c r="E146" s="15"/>
      <c r="F146" s="14" t="str">
        <f t="shared" si="3"/>
        <v> </v>
      </c>
    </row>
    <row r="147" spans="1:6">
      <c r="A147" s="9" t="s">
        <v>116</v>
      </c>
      <c r="B147" s="12" t="s">
        <v>117</v>
      </c>
      <c r="C147" s="10"/>
      <c r="D147" s="13"/>
      <c r="E147" s="13"/>
      <c r="F147" s="14" t="str">
        <f t="shared" si="3"/>
        <v> </v>
      </c>
    </row>
    <row r="148" spans="1:6">
      <c r="A148" s="9" t="s">
        <v>118</v>
      </c>
      <c r="B148" s="12" t="s">
        <v>119</v>
      </c>
      <c r="C148" s="10"/>
      <c r="D148" s="13"/>
      <c r="E148" s="13"/>
      <c r="F148" s="14" t="str">
        <f t="shared" si="3"/>
        <v> </v>
      </c>
    </row>
    <row r="149" ht="111" customHeight="1" spans="1:6">
      <c r="A149" s="9" t="s">
        <v>72</v>
      </c>
      <c r="B149" s="12" t="s">
        <v>120</v>
      </c>
      <c r="C149" s="10" t="s">
        <v>100</v>
      </c>
      <c r="D149" s="13">
        <v>39</v>
      </c>
      <c r="E149" s="15"/>
      <c r="F149" s="14" t="str">
        <f t="shared" si="3"/>
        <v> </v>
      </c>
    </row>
    <row r="150" spans="1:6">
      <c r="A150" s="9"/>
      <c r="B150" s="12"/>
      <c r="C150" s="10"/>
      <c r="D150" s="13"/>
      <c r="E150" s="13"/>
      <c r="F150" s="14"/>
    </row>
    <row r="151" spans="1:6">
      <c r="A151" s="9"/>
      <c r="B151" s="12"/>
      <c r="C151" s="10"/>
      <c r="D151" s="13"/>
      <c r="E151" s="13"/>
      <c r="F151" s="14"/>
    </row>
    <row r="152" spans="1:6">
      <c r="A152" s="9"/>
      <c r="B152" s="12"/>
      <c r="C152" s="10"/>
      <c r="D152" s="13"/>
      <c r="E152" s="13"/>
      <c r="F152" s="14"/>
    </row>
    <row r="153" spans="1:6">
      <c r="A153" s="9"/>
      <c r="B153" s="12"/>
      <c r="C153" s="10"/>
      <c r="D153" s="13"/>
      <c r="E153" s="13"/>
      <c r="F153" s="14"/>
    </row>
    <row r="154" spans="1:6">
      <c r="A154" s="9"/>
      <c r="B154" s="12"/>
      <c r="C154" s="10"/>
      <c r="D154" s="13"/>
      <c r="E154" s="13"/>
      <c r="F154" s="14"/>
    </row>
    <row r="155" spans="1:6">
      <c r="A155" s="9"/>
      <c r="B155" s="12"/>
      <c r="C155" s="10"/>
      <c r="D155" s="13"/>
      <c r="E155" s="13"/>
      <c r="F155" s="14"/>
    </row>
    <row r="156" spans="1:6">
      <c r="A156" s="9"/>
      <c r="B156" s="12"/>
      <c r="C156" s="10"/>
      <c r="D156" s="13"/>
      <c r="E156" s="13"/>
      <c r="F156" s="14"/>
    </row>
    <row r="157" spans="1:6">
      <c r="A157" s="9"/>
      <c r="B157" s="12"/>
      <c r="C157" s="10"/>
      <c r="D157" s="13"/>
      <c r="E157" s="13"/>
      <c r="F157" s="14"/>
    </row>
    <row r="158" spans="1:6">
      <c r="A158" s="9"/>
      <c r="B158" s="12"/>
      <c r="C158" s="10"/>
      <c r="D158" s="13"/>
      <c r="E158" s="13"/>
      <c r="F158" s="14"/>
    </row>
    <row r="159" spans="1:6">
      <c r="A159" s="9"/>
      <c r="B159" s="12"/>
      <c r="C159" s="10"/>
      <c r="D159" s="13"/>
      <c r="E159" s="13"/>
      <c r="F159" s="14"/>
    </row>
    <row r="160" spans="1:6">
      <c r="A160" s="9"/>
      <c r="B160" s="12"/>
      <c r="C160" s="10"/>
      <c r="D160" s="13"/>
      <c r="E160" s="13"/>
      <c r="F160" s="14"/>
    </row>
    <row r="161" spans="1:6">
      <c r="A161" s="9"/>
      <c r="B161" s="12"/>
      <c r="C161" s="10"/>
      <c r="D161" s="13"/>
      <c r="E161" s="13"/>
      <c r="F161" s="14"/>
    </row>
    <row r="162" spans="1:6">
      <c r="A162" s="9"/>
      <c r="B162" s="12"/>
      <c r="C162" s="10"/>
      <c r="D162" s="13"/>
      <c r="E162" s="13"/>
      <c r="F162" s="14"/>
    </row>
    <row r="163" spans="1:6">
      <c r="A163" s="9"/>
      <c r="B163" s="12"/>
      <c r="C163" s="10"/>
      <c r="D163" s="13"/>
      <c r="E163" s="13"/>
      <c r="F163" s="14"/>
    </row>
    <row r="164" spans="1:6">
      <c r="A164" s="9"/>
      <c r="B164" s="12"/>
      <c r="C164" s="10"/>
      <c r="D164" s="13"/>
      <c r="E164" s="13"/>
      <c r="F164" s="14"/>
    </row>
    <row r="165" spans="1:6">
      <c r="A165" s="9"/>
      <c r="B165" s="12"/>
      <c r="C165" s="10"/>
      <c r="D165" s="13"/>
      <c r="E165" s="13"/>
      <c r="F165" s="14"/>
    </row>
    <row r="166" spans="1:6">
      <c r="A166" s="9"/>
      <c r="B166" s="12"/>
      <c r="C166" s="10"/>
      <c r="D166" s="13"/>
      <c r="E166" s="13"/>
      <c r="F166" s="14"/>
    </row>
    <row r="167" spans="1:6">
      <c r="A167" s="9"/>
      <c r="B167" s="12"/>
      <c r="C167" s="10"/>
      <c r="D167" s="13"/>
      <c r="E167" s="13"/>
      <c r="F167" s="14"/>
    </row>
    <row r="168" spans="1:6">
      <c r="A168" s="9"/>
      <c r="B168" s="12"/>
      <c r="C168" s="10"/>
      <c r="D168" s="13"/>
      <c r="E168" s="13"/>
      <c r="F168" s="14"/>
    </row>
    <row r="169" spans="1:6">
      <c r="A169" s="9"/>
      <c r="B169" s="12"/>
      <c r="C169" s="10"/>
      <c r="D169" s="13"/>
      <c r="E169" s="13"/>
      <c r="F169" s="14"/>
    </row>
    <row r="170" spans="1:6">
      <c r="A170" s="9"/>
      <c r="B170" s="12"/>
      <c r="C170" s="10"/>
      <c r="D170" s="13"/>
      <c r="E170" s="13"/>
      <c r="F170" s="14"/>
    </row>
    <row r="171" spans="1:6">
      <c r="A171" s="9"/>
      <c r="B171" s="12"/>
      <c r="C171" s="10"/>
      <c r="D171" s="13"/>
      <c r="E171" s="13"/>
      <c r="F171" s="14"/>
    </row>
    <row r="172" spans="1:6">
      <c r="A172" s="9"/>
      <c r="B172" s="12"/>
      <c r="C172" s="10"/>
      <c r="D172" s="13"/>
      <c r="E172" s="13"/>
      <c r="F172" s="14"/>
    </row>
    <row r="173" spans="1:6">
      <c r="A173" s="9"/>
      <c r="B173" s="12"/>
      <c r="C173" s="10"/>
      <c r="D173" s="13"/>
      <c r="E173" s="13"/>
      <c r="F173" s="14"/>
    </row>
    <row r="174" spans="1:6">
      <c r="A174" s="9"/>
      <c r="B174" s="12"/>
      <c r="C174" s="10"/>
      <c r="D174" s="13"/>
      <c r="E174" s="13"/>
      <c r="F174" s="14"/>
    </row>
    <row r="175" spans="1:6">
      <c r="A175" s="9"/>
      <c r="B175" s="12"/>
      <c r="C175" s="10"/>
      <c r="D175" s="13"/>
      <c r="E175" s="13"/>
      <c r="F175" s="14"/>
    </row>
    <row r="176" spans="1:6">
      <c r="A176" s="9"/>
      <c r="B176" s="12"/>
      <c r="C176" s="10"/>
      <c r="D176" s="13"/>
      <c r="E176" s="13"/>
      <c r="F176" s="14"/>
    </row>
    <row r="177" spans="1:6">
      <c r="A177" s="9"/>
      <c r="B177" s="12"/>
      <c r="C177" s="10"/>
      <c r="D177" s="13"/>
      <c r="E177" s="13"/>
      <c r="F177" s="14"/>
    </row>
    <row r="178" ht="12.75" spans="1:6">
      <c r="A178" s="17">
        <f>SUM((F143,F144,F145,F146,F149))</f>
        <v>0</v>
      </c>
      <c r="B178" s="18"/>
      <c r="C178" s="18"/>
      <c r="D178" s="18"/>
      <c r="E178" s="18"/>
      <c r="F178" s="19"/>
    </row>
    <row r="179" spans="1:6">
      <c r="A179" s="20"/>
      <c r="B179" s="20"/>
      <c r="C179" s="21"/>
      <c r="D179" s="21"/>
      <c r="E179" s="22"/>
      <c r="F179" s="22"/>
    </row>
  </sheetData>
  <sheetProtection algorithmName="SHA-512" hashValue="U4ySYZajg11vGK2oUK+dYltHXpGASd9FT9or+R3sd5gHLCpWnS0kbMLvFMOOeuelhxO8+3RKxjrcqOQm3t3rOQ==" saltValue="xijKoNKLgYDLLhb/6da6Lw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89:F89"/>
    <mergeCell ref="A90:B90"/>
    <mergeCell ref="C90:D90"/>
    <mergeCell ref="E90:F90"/>
    <mergeCell ref="A91:F91"/>
    <mergeCell ref="A92:B92"/>
    <mergeCell ref="C92:D92"/>
    <mergeCell ref="E92:F92"/>
    <mergeCell ref="A93:F93"/>
    <mergeCell ref="A136:F136"/>
    <mergeCell ref="A137:B137"/>
    <mergeCell ref="C137:D137"/>
    <mergeCell ref="E137:F137"/>
    <mergeCell ref="A138:F138"/>
    <mergeCell ref="A139:B139"/>
    <mergeCell ref="C139:D139"/>
    <mergeCell ref="E139:F139"/>
    <mergeCell ref="A140:F140"/>
    <mergeCell ref="A178:F178"/>
    <mergeCell ref="A179:B179"/>
    <mergeCell ref="C179:D179"/>
    <mergeCell ref="E179:F17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0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showGridLines="0" workbookViewId="0">
      <selection activeCell="E14" sqref="E14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143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3445</v>
      </c>
      <c r="F12" s="14">
        <f t="shared" si="0"/>
        <v>3445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3445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143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6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13"/>
      <c r="F55" s="14" t="str">
        <f t="shared" si="1"/>
        <v> </v>
      </c>
    </row>
    <row r="56" ht="101.25" spans="1:6">
      <c r="A56" s="9" t="s">
        <v>72</v>
      </c>
      <c r="B56" s="12" t="s">
        <v>93</v>
      </c>
      <c r="C56" s="10" t="s">
        <v>94</v>
      </c>
      <c r="D56" s="13">
        <v>247</v>
      </c>
      <c r="E56" s="15"/>
      <c r="F56" s="14" t="str">
        <f t="shared" si="1"/>
        <v> </v>
      </c>
    </row>
    <row r="57" spans="1:6">
      <c r="A57" s="9"/>
      <c r="B57" s="12"/>
      <c r="C57" s="10"/>
      <c r="D57" s="13"/>
      <c r="E57" s="13"/>
      <c r="F57" s="14"/>
    </row>
    <row r="58" spans="1:6">
      <c r="A58" s="9"/>
      <c r="B58" s="12"/>
      <c r="C58" s="10"/>
      <c r="D58" s="13"/>
      <c r="E58" s="13"/>
      <c r="F58" s="14"/>
    </row>
    <row r="59" spans="1:6">
      <c r="A59" s="9"/>
      <c r="B59" s="12"/>
      <c r="C59" s="10"/>
      <c r="D59" s="13"/>
      <c r="E59" s="13"/>
      <c r="F59" s="14"/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spans="1:6">
      <c r="A89" s="9"/>
      <c r="B89" s="12"/>
      <c r="C89" s="10"/>
      <c r="D89" s="13"/>
      <c r="E89" s="13"/>
      <c r="F89" s="14"/>
    </row>
    <row r="90" spans="1:6">
      <c r="A90" s="9"/>
      <c r="B90" s="12"/>
      <c r="C90" s="10"/>
      <c r="D90" s="13"/>
      <c r="E90" s="13"/>
      <c r="F90" s="14"/>
    </row>
    <row r="91" spans="1:6">
      <c r="A91" s="9"/>
      <c r="B91" s="12"/>
      <c r="C91" s="10"/>
      <c r="D91" s="13"/>
      <c r="E91" s="13"/>
      <c r="F91" s="14"/>
    </row>
    <row r="92" spans="1:6">
      <c r="A92" s="9"/>
      <c r="B92" s="12"/>
      <c r="C92" s="10"/>
      <c r="D92" s="13"/>
      <c r="E92" s="13"/>
      <c r="F92" s="14"/>
    </row>
    <row r="93" spans="1:6">
      <c r="A93" s="9"/>
      <c r="B93" s="12"/>
      <c r="C93" s="10"/>
      <c r="D93" s="13"/>
      <c r="E93" s="13"/>
      <c r="F93" s="14"/>
    </row>
    <row r="94" ht="12.75" spans="1:6">
      <c r="A94" s="17">
        <f>SUM((F56))</f>
        <v>0</v>
      </c>
      <c r="B94" s="18"/>
      <c r="C94" s="18"/>
      <c r="D94" s="18"/>
      <c r="E94" s="18"/>
      <c r="F94" s="19"/>
    </row>
    <row r="95" spans="1:6">
      <c r="A95" s="3"/>
      <c r="B95" s="3"/>
      <c r="C95" s="4"/>
      <c r="D95" s="4"/>
      <c r="E95" s="5"/>
      <c r="F95" s="5"/>
    </row>
    <row r="96" ht="22.5" spans="1:6">
      <c r="A96" s="2" t="s">
        <v>60</v>
      </c>
      <c r="B96" s="2"/>
      <c r="C96" s="2"/>
      <c r="D96" s="2"/>
      <c r="E96" s="2"/>
      <c r="F96" s="2"/>
    </row>
    <row r="97" ht="12.75" spans="1:6">
      <c r="A97" s="3" t="s">
        <v>143</v>
      </c>
      <c r="B97" s="3"/>
      <c r="C97" s="4"/>
      <c r="D97" s="4"/>
      <c r="E97" s="5"/>
      <c r="F97" s="5"/>
    </row>
    <row r="98" spans="1:6">
      <c r="A98" s="6" t="s">
        <v>38</v>
      </c>
      <c r="B98" s="7"/>
      <c r="C98" s="7"/>
      <c r="D98" s="7"/>
      <c r="E98" s="7"/>
      <c r="F98" s="8"/>
    </row>
    <row r="99" spans="1:6">
      <c r="A99" s="9" t="s">
        <v>62</v>
      </c>
      <c r="B99" s="10" t="s">
        <v>63</v>
      </c>
      <c r="C99" s="10" t="s">
        <v>64</v>
      </c>
      <c r="D99" s="10" t="s">
        <v>65</v>
      </c>
      <c r="E99" s="10" t="s">
        <v>66</v>
      </c>
      <c r="F99" s="11" t="s">
        <v>67</v>
      </c>
    </row>
    <row r="100" spans="1:6">
      <c r="A100" s="9" t="s">
        <v>95</v>
      </c>
      <c r="B100" s="12" t="s">
        <v>96</v>
      </c>
      <c r="C100" s="10"/>
      <c r="D100" s="13"/>
      <c r="E100" s="13"/>
      <c r="F100" s="14" t="str">
        <f t="shared" ref="F100:F114" si="2">IF(ROUND(D100*E100,2)=0," ",ROUND(D100*E100,2))</f>
        <v> </v>
      </c>
    </row>
    <row r="101" spans="1:6">
      <c r="A101" s="9" t="s">
        <v>97</v>
      </c>
      <c r="B101" s="12" t="s">
        <v>98</v>
      </c>
      <c r="C101" s="10"/>
      <c r="D101" s="13"/>
      <c r="E101" s="13"/>
      <c r="F101" s="14" t="str">
        <f t="shared" si="2"/>
        <v> </v>
      </c>
    </row>
    <row r="102" spans="1:6">
      <c r="A102" s="9" t="s">
        <v>72</v>
      </c>
      <c r="B102" s="12" t="s">
        <v>99</v>
      </c>
      <c r="C102" s="10" t="s">
        <v>100</v>
      </c>
      <c r="D102" s="13">
        <v>728</v>
      </c>
      <c r="E102" s="15"/>
      <c r="F102" s="14" t="str">
        <f t="shared" si="2"/>
        <v> </v>
      </c>
    </row>
    <row r="103" spans="1:6">
      <c r="A103" s="9" t="s">
        <v>122</v>
      </c>
      <c r="B103" s="12" t="s">
        <v>123</v>
      </c>
      <c r="C103" s="10"/>
      <c r="D103" s="13"/>
      <c r="E103" s="13"/>
      <c r="F103" s="14" t="str">
        <f t="shared" si="2"/>
        <v> </v>
      </c>
    </row>
    <row r="104" ht="22.5" spans="1:6">
      <c r="A104" s="9" t="s">
        <v>124</v>
      </c>
      <c r="B104" s="12" t="s">
        <v>125</v>
      </c>
      <c r="C104" s="10" t="s">
        <v>100</v>
      </c>
      <c r="D104" s="13">
        <v>1885</v>
      </c>
      <c r="E104" s="15"/>
      <c r="F104" s="14" t="str">
        <f t="shared" si="2"/>
        <v> </v>
      </c>
    </row>
    <row r="105" spans="1:6">
      <c r="A105" s="9" t="s">
        <v>126</v>
      </c>
      <c r="B105" s="12" t="s">
        <v>127</v>
      </c>
      <c r="C105" s="10"/>
      <c r="D105" s="13"/>
      <c r="E105" s="13"/>
      <c r="F105" s="14" t="str">
        <f t="shared" si="2"/>
        <v> </v>
      </c>
    </row>
    <row r="106" spans="1:6">
      <c r="A106" s="9" t="s">
        <v>128</v>
      </c>
      <c r="B106" s="12" t="s">
        <v>129</v>
      </c>
      <c r="C106" s="10"/>
      <c r="D106" s="13"/>
      <c r="E106" s="13"/>
      <c r="F106" s="14" t="str">
        <f t="shared" si="2"/>
        <v> </v>
      </c>
    </row>
    <row r="107" spans="1:6">
      <c r="A107" s="9" t="s">
        <v>72</v>
      </c>
      <c r="B107" s="12" t="s">
        <v>130</v>
      </c>
      <c r="C107" s="10" t="s">
        <v>100</v>
      </c>
      <c r="D107" s="13">
        <v>1885</v>
      </c>
      <c r="E107" s="15"/>
      <c r="F107" s="14" t="str">
        <f t="shared" si="2"/>
        <v> </v>
      </c>
    </row>
    <row r="108" spans="1:6">
      <c r="A108" s="9" t="s">
        <v>75</v>
      </c>
      <c r="B108" s="12" t="s">
        <v>131</v>
      </c>
      <c r="C108" s="10" t="s">
        <v>100</v>
      </c>
      <c r="D108" s="13">
        <v>179</v>
      </c>
      <c r="E108" s="15"/>
      <c r="F108" s="14" t="str">
        <f t="shared" si="2"/>
        <v> </v>
      </c>
    </row>
    <row r="109" spans="1:6">
      <c r="A109" s="9" t="s">
        <v>101</v>
      </c>
      <c r="B109" s="12" t="s">
        <v>102</v>
      </c>
      <c r="C109" s="10"/>
      <c r="D109" s="13"/>
      <c r="E109" s="13"/>
      <c r="F109" s="14" t="str">
        <f t="shared" si="2"/>
        <v> </v>
      </c>
    </row>
    <row r="110" spans="1:6">
      <c r="A110" s="9" t="s">
        <v>103</v>
      </c>
      <c r="B110" s="12" t="s">
        <v>102</v>
      </c>
      <c r="C110" s="10"/>
      <c r="D110" s="13"/>
      <c r="E110" s="13"/>
      <c r="F110" s="14" t="str">
        <f t="shared" si="2"/>
        <v> </v>
      </c>
    </row>
    <row r="111" ht="33.75" spans="1:6">
      <c r="A111" s="9" t="s">
        <v>72</v>
      </c>
      <c r="B111" s="12" t="s">
        <v>104</v>
      </c>
      <c r="C111" s="10" t="s">
        <v>100</v>
      </c>
      <c r="D111" s="13">
        <v>728</v>
      </c>
      <c r="E111" s="15"/>
      <c r="F111" s="14" t="str">
        <f t="shared" si="2"/>
        <v> </v>
      </c>
    </row>
    <row r="112" spans="1:6">
      <c r="A112" s="9" t="s">
        <v>75</v>
      </c>
      <c r="B112" s="12" t="s">
        <v>105</v>
      </c>
      <c r="C112" s="10" t="s">
        <v>106</v>
      </c>
      <c r="D112" s="13">
        <v>203</v>
      </c>
      <c r="E112" s="15"/>
      <c r="F112" s="14" t="str">
        <f t="shared" si="2"/>
        <v> </v>
      </c>
    </row>
    <row r="113" ht="22.5" spans="1:6">
      <c r="A113" s="9" t="s">
        <v>132</v>
      </c>
      <c r="B113" s="12" t="s">
        <v>133</v>
      </c>
      <c r="C113" s="10" t="s">
        <v>134</v>
      </c>
      <c r="D113" s="13">
        <v>300</v>
      </c>
      <c r="E113" s="15"/>
      <c r="F113" s="14" t="str">
        <f t="shared" si="2"/>
        <v> </v>
      </c>
    </row>
    <row r="114" ht="22.5" spans="1:6">
      <c r="A114" s="9" t="s">
        <v>135</v>
      </c>
      <c r="B114" s="12" t="s">
        <v>136</v>
      </c>
      <c r="C114" s="10" t="s">
        <v>94</v>
      </c>
      <c r="D114" s="13">
        <v>3</v>
      </c>
      <c r="E114" s="15"/>
      <c r="F114" s="14" t="str">
        <f t="shared" si="2"/>
        <v> </v>
      </c>
    </row>
    <row r="115" spans="1:6">
      <c r="A115" s="9"/>
      <c r="B115" s="12"/>
      <c r="C115" s="10"/>
      <c r="D115" s="13"/>
      <c r="E115" s="13"/>
      <c r="F115" s="14"/>
    </row>
    <row r="116" spans="1:6">
      <c r="A116" s="9"/>
      <c r="B116" s="12"/>
      <c r="C116" s="10"/>
      <c r="D116" s="13"/>
      <c r="E116" s="13"/>
      <c r="F116" s="14"/>
    </row>
    <row r="117" spans="1:6">
      <c r="A117" s="9"/>
      <c r="B117" s="12"/>
      <c r="C117" s="10"/>
      <c r="D117" s="13"/>
      <c r="E117" s="13"/>
      <c r="F117" s="14"/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spans="1:6">
      <c r="A136" s="9"/>
      <c r="B136" s="12"/>
      <c r="C136" s="10"/>
      <c r="D136" s="13"/>
      <c r="E136" s="13"/>
      <c r="F136" s="14"/>
    </row>
    <row r="137" spans="1:6">
      <c r="A137" s="9"/>
      <c r="B137" s="12"/>
      <c r="C137" s="10"/>
      <c r="D137" s="13"/>
      <c r="E137" s="13"/>
      <c r="F137" s="14"/>
    </row>
    <row r="138" spans="1:6">
      <c r="A138" s="9"/>
      <c r="B138" s="12"/>
      <c r="C138" s="10"/>
      <c r="D138" s="13"/>
      <c r="E138" s="13"/>
      <c r="F138" s="14"/>
    </row>
    <row r="139" spans="1:6">
      <c r="A139" s="9"/>
      <c r="B139" s="12"/>
      <c r="C139" s="10"/>
      <c r="D139" s="13"/>
      <c r="E139" s="13"/>
      <c r="F139" s="14"/>
    </row>
    <row r="140" spans="1:6">
      <c r="A140" s="9"/>
      <c r="B140" s="12"/>
      <c r="C140" s="10"/>
      <c r="D140" s="13"/>
      <c r="E140" s="13"/>
      <c r="F140" s="14"/>
    </row>
    <row r="141" spans="1:6">
      <c r="A141" s="9"/>
      <c r="B141" s="12"/>
      <c r="C141" s="10"/>
      <c r="D141" s="13"/>
      <c r="E141" s="13"/>
      <c r="F141" s="14"/>
    </row>
    <row r="142" ht="12.75" spans="1:6">
      <c r="A142" s="17">
        <f>SUM((F102,F104,F107,F108,F111,F112,F113,F114))</f>
        <v>0</v>
      </c>
      <c r="B142" s="18"/>
      <c r="C142" s="18"/>
      <c r="D142" s="18"/>
      <c r="E142" s="18"/>
      <c r="F142" s="19"/>
    </row>
    <row r="143" spans="1:6">
      <c r="A143" s="3"/>
      <c r="B143" s="3"/>
      <c r="C143" s="4"/>
      <c r="D143" s="4"/>
      <c r="E143" s="5"/>
      <c r="F143" s="5"/>
    </row>
    <row r="144" ht="22.5" spans="1:6">
      <c r="A144" s="2" t="s">
        <v>60</v>
      </c>
      <c r="B144" s="2"/>
      <c r="C144" s="2"/>
      <c r="D144" s="2"/>
      <c r="E144" s="2"/>
      <c r="F144" s="2"/>
    </row>
    <row r="145" ht="12.75" spans="1:6">
      <c r="A145" s="3" t="s">
        <v>143</v>
      </c>
      <c r="B145" s="3"/>
      <c r="C145" s="4"/>
      <c r="D145" s="4"/>
      <c r="E145" s="5"/>
      <c r="F145" s="5"/>
    </row>
    <row r="146" spans="1:6">
      <c r="A146" s="6" t="s">
        <v>42</v>
      </c>
      <c r="B146" s="7"/>
      <c r="C146" s="7"/>
      <c r="D146" s="7"/>
      <c r="E146" s="7"/>
      <c r="F146" s="8"/>
    </row>
    <row r="147" spans="1:6">
      <c r="A147" s="9" t="s">
        <v>62</v>
      </c>
      <c r="B147" s="10" t="s">
        <v>63</v>
      </c>
      <c r="C147" s="10" t="s">
        <v>64</v>
      </c>
      <c r="D147" s="10" t="s">
        <v>65</v>
      </c>
      <c r="E147" s="10" t="s">
        <v>66</v>
      </c>
      <c r="F147" s="11" t="s">
        <v>67</v>
      </c>
    </row>
    <row r="148" spans="1:6">
      <c r="A148" s="9" t="s">
        <v>107</v>
      </c>
      <c r="B148" s="12" t="s">
        <v>108</v>
      </c>
      <c r="C148" s="10"/>
      <c r="D148" s="13"/>
      <c r="E148" s="13"/>
      <c r="F148" s="14" t="str">
        <f t="shared" ref="F148:F152" si="3">IF(ROUND(D148*E148,2)=0," ",ROUND(D148*E148,2))</f>
        <v> </v>
      </c>
    </row>
    <row r="149" ht="22.5" spans="1:6">
      <c r="A149" s="9" t="s">
        <v>114</v>
      </c>
      <c r="B149" s="12" t="s">
        <v>115</v>
      </c>
      <c r="C149" s="10" t="s">
        <v>111</v>
      </c>
      <c r="D149" s="13">
        <v>4</v>
      </c>
      <c r="E149" s="15"/>
      <c r="F149" s="14" t="str">
        <f t="shared" si="3"/>
        <v> </v>
      </c>
    </row>
    <row r="150" spans="1:6">
      <c r="A150" s="9" t="s">
        <v>116</v>
      </c>
      <c r="B150" s="12" t="s">
        <v>117</v>
      </c>
      <c r="C150" s="10"/>
      <c r="D150" s="13"/>
      <c r="E150" s="13"/>
      <c r="F150" s="14" t="str">
        <f t="shared" si="3"/>
        <v> </v>
      </c>
    </row>
    <row r="151" spans="1:6">
      <c r="A151" s="9" t="s">
        <v>118</v>
      </c>
      <c r="B151" s="12" t="s">
        <v>119</v>
      </c>
      <c r="C151" s="10"/>
      <c r="D151" s="13"/>
      <c r="E151" s="13"/>
      <c r="F151" s="14" t="str">
        <f t="shared" si="3"/>
        <v> </v>
      </c>
    </row>
    <row r="152" ht="126" customHeight="1" spans="1:6">
      <c r="A152" s="9" t="s">
        <v>72</v>
      </c>
      <c r="B152" s="12" t="s">
        <v>120</v>
      </c>
      <c r="C152" s="10" t="s">
        <v>100</v>
      </c>
      <c r="D152" s="13">
        <v>103</v>
      </c>
      <c r="E152" s="15"/>
      <c r="F152" s="14" t="str">
        <f t="shared" si="3"/>
        <v> </v>
      </c>
    </row>
    <row r="153" spans="1:6">
      <c r="A153" s="9"/>
      <c r="B153" s="12"/>
      <c r="C153" s="10"/>
      <c r="D153" s="13"/>
      <c r="E153" s="13"/>
      <c r="F153" s="14"/>
    </row>
    <row r="154" spans="1:6">
      <c r="A154" s="9"/>
      <c r="B154" s="12"/>
      <c r="C154" s="10"/>
      <c r="D154" s="13"/>
      <c r="E154" s="13"/>
      <c r="F154" s="14"/>
    </row>
    <row r="155" spans="1:6">
      <c r="A155" s="9"/>
      <c r="B155" s="12"/>
      <c r="C155" s="10"/>
      <c r="D155" s="13"/>
      <c r="E155" s="13"/>
      <c r="F155" s="14"/>
    </row>
    <row r="156" spans="1:6">
      <c r="A156" s="9"/>
      <c r="B156" s="12"/>
      <c r="C156" s="10"/>
      <c r="D156" s="13"/>
      <c r="E156" s="13"/>
      <c r="F156" s="14"/>
    </row>
    <row r="157" spans="1:6">
      <c r="A157" s="9"/>
      <c r="B157" s="12"/>
      <c r="C157" s="10"/>
      <c r="D157" s="13"/>
      <c r="E157" s="13"/>
      <c r="F157" s="14"/>
    </row>
    <row r="158" spans="1:6">
      <c r="A158" s="9"/>
      <c r="B158" s="12"/>
      <c r="C158" s="10"/>
      <c r="D158" s="13"/>
      <c r="E158" s="13"/>
      <c r="F158" s="14"/>
    </row>
    <row r="159" spans="1:6">
      <c r="A159" s="9"/>
      <c r="B159" s="12"/>
      <c r="C159" s="10"/>
      <c r="D159" s="13"/>
      <c r="E159" s="13"/>
      <c r="F159" s="14"/>
    </row>
    <row r="160" spans="1:6">
      <c r="A160" s="9"/>
      <c r="B160" s="12"/>
      <c r="C160" s="10"/>
      <c r="D160" s="13"/>
      <c r="E160" s="13"/>
      <c r="F160" s="14"/>
    </row>
    <row r="161" spans="1:6">
      <c r="A161" s="9"/>
      <c r="B161" s="12"/>
      <c r="C161" s="10"/>
      <c r="D161" s="13"/>
      <c r="E161" s="13"/>
      <c r="F161" s="14"/>
    </row>
    <row r="162" spans="1:6">
      <c r="A162" s="9"/>
      <c r="B162" s="12"/>
      <c r="C162" s="10"/>
      <c r="D162" s="13"/>
      <c r="E162" s="13"/>
      <c r="F162" s="14"/>
    </row>
    <row r="163" spans="1:6">
      <c r="A163" s="9"/>
      <c r="B163" s="12"/>
      <c r="C163" s="10"/>
      <c r="D163" s="13"/>
      <c r="E163" s="13"/>
      <c r="F163" s="14"/>
    </row>
    <row r="164" spans="1:6">
      <c r="A164" s="9"/>
      <c r="B164" s="12"/>
      <c r="C164" s="10"/>
      <c r="D164" s="13"/>
      <c r="E164" s="13"/>
      <c r="F164" s="14"/>
    </row>
    <row r="165" spans="1:6">
      <c r="A165" s="9"/>
      <c r="B165" s="12"/>
      <c r="C165" s="10"/>
      <c r="D165" s="13"/>
      <c r="E165" s="13"/>
      <c r="F165" s="14"/>
    </row>
    <row r="166" spans="1:6">
      <c r="A166" s="9"/>
      <c r="B166" s="12"/>
      <c r="C166" s="10"/>
      <c r="D166" s="13"/>
      <c r="E166" s="13"/>
      <c r="F166" s="14"/>
    </row>
    <row r="167" spans="1:6">
      <c r="A167" s="9"/>
      <c r="B167" s="12"/>
      <c r="C167" s="10"/>
      <c r="D167" s="13"/>
      <c r="E167" s="13"/>
      <c r="F167" s="14"/>
    </row>
    <row r="168" spans="1:6">
      <c r="A168" s="9"/>
      <c r="B168" s="12"/>
      <c r="C168" s="10"/>
      <c r="D168" s="13"/>
      <c r="E168" s="13"/>
      <c r="F168" s="14"/>
    </row>
    <row r="169" spans="1:6">
      <c r="A169" s="9"/>
      <c r="B169" s="12"/>
      <c r="C169" s="10"/>
      <c r="D169" s="13"/>
      <c r="E169" s="13"/>
      <c r="F169" s="14"/>
    </row>
    <row r="170" spans="1:6">
      <c r="A170" s="9"/>
      <c r="B170" s="12"/>
      <c r="C170" s="10"/>
      <c r="D170" s="13"/>
      <c r="E170" s="13"/>
      <c r="F170" s="14"/>
    </row>
    <row r="171" spans="1:6">
      <c r="A171" s="9"/>
      <c r="B171" s="12"/>
      <c r="C171" s="10"/>
      <c r="D171" s="13"/>
      <c r="E171" s="13"/>
      <c r="F171" s="14"/>
    </row>
    <row r="172" spans="1:6">
      <c r="A172" s="9"/>
      <c r="B172" s="12"/>
      <c r="C172" s="10"/>
      <c r="D172" s="13"/>
      <c r="E172" s="13"/>
      <c r="F172" s="14"/>
    </row>
    <row r="173" spans="1:6">
      <c r="A173" s="9"/>
      <c r="B173" s="12"/>
      <c r="C173" s="10"/>
      <c r="D173" s="13"/>
      <c r="E173" s="13"/>
      <c r="F173" s="14"/>
    </row>
    <row r="174" spans="1:6">
      <c r="A174" s="9"/>
      <c r="B174" s="12"/>
      <c r="C174" s="10"/>
      <c r="D174" s="13"/>
      <c r="E174" s="13"/>
      <c r="F174" s="14"/>
    </row>
    <row r="175" spans="1:6">
      <c r="A175" s="9"/>
      <c r="B175" s="12"/>
      <c r="C175" s="10"/>
      <c r="D175" s="13"/>
      <c r="E175" s="13"/>
      <c r="F175" s="14"/>
    </row>
    <row r="176" spans="1:6">
      <c r="A176" s="9"/>
      <c r="B176" s="12"/>
      <c r="C176" s="10"/>
      <c r="D176" s="13"/>
      <c r="E176" s="13"/>
      <c r="F176" s="14"/>
    </row>
    <row r="177" spans="1:6">
      <c r="A177" s="9"/>
      <c r="B177" s="12"/>
      <c r="C177" s="10"/>
      <c r="D177" s="13"/>
      <c r="E177" s="13"/>
      <c r="F177" s="14"/>
    </row>
    <row r="178" spans="1:6">
      <c r="A178" s="9"/>
      <c r="B178" s="12"/>
      <c r="C178" s="10"/>
      <c r="D178" s="13"/>
      <c r="E178" s="13"/>
      <c r="F178" s="14"/>
    </row>
    <row r="179" spans="1:6">
      <c r="A179" s="9"/>
      <c r="B179" s="12"/>
      <c r="C179" s="10"/>
      <c r="D179" s="13"/>
      <c r="E179" s="13"/>
      <c r="F179" s="14"/>
    </row>
    <row r="180" spans="1:6">
      <c r="A180" s="9"/>
      <c r="B180" s="12"/>
      <c r="C180" s="10"/>
      <c r="D180" s="13"/>
      <c r="E180" s="13"/>
      <c r="F180" s="14"/>
    </row>
    <row r="181" spans="1:6">
      <c r="A181" s="9"/>
      <c r="B181" s="12"/>
      <c r="C181" s="10"/>
      <c r="D181" s="13"/>
      <c r="E181" s="13"/>
      <c r="F181" s="14"/>
    </row>
    <row r="182" spans="1:6">
      <c r="A182" s="9"/>
      <c r="B182" s="12"/>
      <c r="C182" s="10"/>
      <c r="D182" s="13"/>
      <c r="E182" s="13"/>
      <c r="F182" s="14"/>
    </row>
    <row r="183" spans="1:6">
      <c r="A183" s="9"/>
      <c r="B183" s="12"/>
      <c r="C183" s="10"/>
      <c r="D183" s="13"/>
      <c r="E183" s="13"/>
      <c r="F183" s="14"/>
    </row>
    <row r="184" spans="1:6">
      <c r="A184" s="9"/>
      <c r="B184" s="12"/>
      <c r="C184" s="10"/>
      <c r="D184" s="13"/>
      <c r="E184" s="13"/>
      <c r="F184" s="14"/>
    </row>
    <row r="185" spans="1:6">
      <c r="A185" s="9"/>
      <c r="B185" s="12"/>
      <c r="C185" s="10"/>
      <c r="D185" s="13"/>
      <c r="E185" s="13"/>
      <c r="F185" s="14"/>
    </row>
    <row r="186" spans="1:6">
      <c r="A186" s="9"/>
      <c r="B186" s="12"/>
      <c r="C186" s="10"/>
      <c r="D186" s="13"/>
      <c r="E186" s="13"/>
      <c r="F186" s="14"/>
    </row>
    <row r="187" ht="12.75" spans="1:6">
      <c r="A187" s="17">
        <f>SUM((F149,F152))</f>
        <v>0</v>
      </c>
      <c r="B187" s="18"/>
      <c r="C187" s="18"/>
      <c r="D187" s="18"/>
      <c r="E187" s="18"/>
      <c r="F187" s="19"/>
    </row>
    <row r="188" spans="1:6">
      <c r="A188" s="20"/>
      <c r="B188" s="20"/>
      <c r="C188" s="21"/>
      <c r="D188" s="21"/>
      <c r="E188" s="22"/>
      <c r="F188" s="22"/>
    </row>
  </sheetData>
  <sheetProtection algorithmName="SHA-512" hashValue="Mf4XvFDP1fv799eEJV4Me94rTDA7us0BYQ9HjOSWjw5JEnVU6CXfe6sC4ktSutou9r0B5U5VGmp28mrXpCxkXw==" saltValue="LrAXELWPgXAejxS4u7DWZA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94:F94"/>
    <mergeCell ref="A95:B95"/>
    <mergeCell ref="C95:D95"/>
    <mergeCell ref="E95:F95"/>
    <mergeCell ref="A96:F96"/>
    <mergeCell ref="A97:B97"/>
    <mergeCell ref="C97:D97"/>
    <mergeCell ref="E97:F97"/>
    <mergeCell ref="A98:F98"/>
    <mergeCell ref="A142:F142"/>
    <mergeCell ref="A143:B143"/>
    <mergeCell ref="C143:D143"/>
    <mergeCell ref="E143:F143"/>
    <mergeCell ref="A144:F144"/>
    <mergeCell ref="A145:B145"/>
    <mergeCell ref="C145:D145"/>
    <mergeCell ref="E145:F145"/>
    <mergeCell ref="A146:F146"/>
    <mergeCell ref="A187:F187"/>
    <mergeCell ref="A188:B188"/>
    <mergeCell ref="C188:D188"/>
    <mergeCell ref="E188:F188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showGridLines="0" workbookViewId="0">
      <selection activeCell="E5" sqref="E5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144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3692</v>
      </c>
      <c r="F12" s="14">
        <f t="shared" si="0"/>
        <v>3692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3692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144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6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13"/>
      <c r="F55" s="14" t="str">
        <f t="shared" si="1"/>
        <v> </v>
      </c>
    </row>
    <row r="56" ht="101.25" spans="1:6">
      <c r="A56" s="9" t="s">
        <v>72</v>
      </c>
      <c r="B56" s="12" t="s">
        <v>93</v>
      </c>
      <c r="C56" s="10" t="s">
        <v>94</v>
      </c>
      <c r="D56" s="13">
        <v>651</v>
      </c>
      <c r="E56" s="15"/>
      <c r="F56" s="14" t="str">
        <f t="shared" si="1"/>
        <v> </v>
      </c>
    </row>
    <row r="57" spans="1:6">
      <c r="A57" s="9"/>
      <c r="B57" s="12"/>
      <c r="C57" s="10"/>
      <c r="D57" s="13"/>
      <c r="E57" s="13"/>
      <c r="F57" s="14"/>
    </row>
    <row r="58" spans="1:6">
      <c r="A58" s="9"/>
      <c r="B58" s="12"/>
      <c r="C58" s="10"/>
      <c r="D58" s="13"/>
      <c r="E58" s="13"/>
      <c r="F58" s="14"/>
    </row>
    <row r="59" spans="1:6">
      <c r="A59" s="9"/>
      <c r="B59" s="12"/>
      <c r="C59" s="10"/>
      <c r="D59" s="13"/>
      <c r="E59" s="13"/>
      <c r="F59" s="14"/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spans="1:6">
      <c r="A89" s="9"/>
      <c r="B89" s="12"/>
      <c r="C89" s="10"/>
      <c r="D89" s="13"/>
      <c r="E89" s="13"/>
      <c r="F89" s="14"/>
    </row>
    <row r="90" spans="1:6">
      <c r="A90" s="9"/>
      <c r="B90" s="12"/>
      <c r="C90" s="10"/>
      <c r="D90" s="13"/>
      <c r="E90" s="13"/>
      <c r="F90" s="14"/>
    </row>
    <row r="91" spans="1:6">
      <c r="A91" s="9"/>
      <c r="B91" s="12"/>
      <c r="C91" s="10"/>
      <c r="D91" s="13"/>
      <c r="E91" s="13"/>
      <c r="F91" s="14"/>
    </row>
    <row r="92" spans="1:6">
      <c r="A92" s="9"/>
      <c r="B92" s="12"/>
      <c r="C92" s="10"/>
      <c r="D92" s="13"/>
      <c r="E92" s="13"/>
      <c r="F92" s="14"/>
    </row>
    <row r="93" spans="1:6">
      <c r="A93" s="9"/>
      <c r="B93" s="12"/>
      <c r="C93" s="10"/>
      <c r="D93" s="13"/>
      <c r="E93" s="13"/>
      <c r="F93" s="14"/>
    </row>
    <row r="94" ht="12.75" spans="1:6">
      <c r="A94" s="17">
        <f>SUM((F56))</f>
        <v>0</v>
      </c>
      <c r="B94" s="18"/>
      <c r="C94" s="18"/>
      <c r="D94" s="18"/>
      <c r="E94" s="18"/>
      <c r="F94" s="19"/>
    </row>
    <row r="95" spans="1:6">
      <c r="A95" s="3"/>
      <c r="B95" s="3"/>
      <c r="C95" s="4"/>
      <c r="D95" s="4"/>
      <c r="E95" s="5"/>
      <c r="F95" s="5"/>
    </row>
    <row r="96" ht="22.5" spans="1:6">
      <c r="A96" s="2" t="s">
        <v>60</v>
      </c>
      <c r="B96" s="2"/>
      <c r="C96" s="2"/>
      <c r="D96" s="2"/>
      <c r="E96" s="2"/>
      <c r="F96" s="2"/>
    </row>
    <row r="97" ht="12.75" spans="1:6">
      <c r="A97" s="3" t="s">
        <v>144</v>
      </c>
      <c r="B97" s="3"/>
      <c r="C97" s="4"/>
      <c r="D97" s="4"/>
      <c r="E97" s="5"/>
      <c r="F97" s="5"/>
    </row>
    <row r="98" spans="1:6">
      <c r="A98" s="6" t="s">
        <v>38</v>
      </c>
      <c r="B98" s="7"/>
      <c r="C98" s="7"/>
      <c r="D98" s="7"/>
      <c r="E98" s="7"/>
      <c r="F98" s="8"/>
    </row>
    <row r="99" spans="1:6">
      <c r="A99" s="9" t="s">
        <v>62</v>
      </c>
      <c r="B99" s="10" t="s">
        <v>63</v>
      </c>
      <c r="C99" s="10" t="s">
        <v>64</v>
      </c>
      <c r="D99" s="10" t="s">
        <v>65</v>
      </c>
      <c r="E99" s="10" t="s">
        <v>66</v>
      </c>
      <c r="F99" s="11" t="s">
        <v>67</v>
      </c>
    </row>
    <row r="100" spans="1:6">
      <c r="A100" s="9" t="s">
        <v>95</v>
      </c>
      <c r="B100" s="12" t="s">
        <v>96</v>
      </c>
      <c r="C100" s="10"/>
      <c r="D100" s="13"/>
      <c r="E100" s="13"/>
      <c r="F100" s="14" t="str">
        <f t="shared" ref="F100:F106" si="2">IF(ROUND(D100*E100,2)=0," ",ROUND(D100*E100,2))</f>
        <v> </v>
      </c>
    </row>
    <row r="101" spans="1:6">
      <c r="A101" s="9" t="s">
        <v>97</v>
      </c>
      <c r="B101" s="12" t="s">
        <v>98</v>
      </c>
      <c r="C101" s="10"/>
      <c r="D101" s="13"/>
      <c r="E101" s="13"/>
      <c r="F101" s="14" t="str">
        <f t="shared" si="2"/>
        <v> </v>
      </c>
    </row>
    <row r="102" spans="1:6">
      <c r="A102" s="9" t="s">
        <v>72</v>
      </c>
      <c r="B102" s="12" t="s">
        <v>99</v>
      </c>
      <c r="C102" s="10" t="s">
        <v>100</v>
      </c>
      <c r="D102" s="13">
        <v>1915</v>
      </c>
      <c r="E102" s="15"/>
      <c r="F102" s="14" t="str">
        <f t="shared" si="2"/>
        <v> </v>
      </c>
    </row>
    <row r="103" spans="1:6">
      <c r="A103" s="9" t="s">
        <v>101</v>
      </c>
      <c r="B103" s="12" t="s">
        <v>102</v>
      </c>
      <c r="C103" s="10"/>
      <c r="D103" s="13"/>
      <c r="E103" s="13"/>
      <c r="F103" s="14" t="str">
        <f t="shared" si="2"/>
        <v> </v>
      </c>
    </row>
    <row r="104" spans="1:6">
      <c r="A104" s="9" t="s">
        <v>103</v>
      </c>
      <c r="B104" s="12" t="s">
        <v>102</v>
      </c>
      <c r="C104" s="10"/>
      <c r="D104" s="13"/>
      <c r="E104" s="13"/>
      <c r="F104" s="14" t="str">
        <f t="shared" si="2"/>
        <v> </v>
      </c>
    </row>
    <row r="105" ht="33.75" spans="1:6">
      <c r="A105" s="9" t="s">
        <v>72</v>
      </c>
      <c r="B105" s="12" t="s">
        <v>104</v>
      </c>
      <c r="C105" s="10" t="s">
        <v>100</v>
      </c>
      <c r="D105" s="13">
        <v>1915</v>
      </c>
      <c r="E105" s="15"/>
      <c r="F105" s="14" t="str">
        <f t="shared" si="2"/>
        <v> </v>
      </c>
    </row>
    <row r="106" spans="1:6">
      <c r="A106" s="9" t="s">
        <v>75</v>
      </c>
      <c r="B106" s="12" t="s">
        <v>105</v>
      </c>
      <c r="C106" s="10" t="s">
        <v>106</v>
      </c>
      <c r="D106" s="13">
        <v>15</v>
      </c>
      <c r="E106" s="15"/>
      <c r="F106" s="14" t="str">
        <f t="shared" si="2"/>
        <v> </v>
      </c>
    </row>
    <row r="107" spans="1:6">
      <c r="A107" s="9"/>
      <c r="B107" s="12"/>
      <c r="C107" s="10"/>
      <c r="D107" s="13"/>
      <c r="E107" s="13"/>
      <c r="F107" s="14"/>
    </row>
    <row r="108" spans="1:6">
      <c r="A108" s="9"/>
      <c r="B108" s="12"/>
      <c r="C108" s="10"/>
      <c r="D108" s="13"/>
      <c r="E108" s="13"/>
      <c r="F108" s="14"/>
    </row>
    <row r="109" spans="1:6">
      <c r="A109" s="9"/>
      <c r="B109" s="12"/>
      <c r="C109" s="10"/>
      <c r="D109" s="13"/>
      <c r="E109" s="13"/>
      <c r="F109" s="14"/>
    </row>
    <row r="110" spans="1:6">
      <c r="A110" s="9"/>
      <c r="B110" s="12"/>
      <c r="C110" s="10"/>
      <c r="D110" s="13"/>
      <c r="E110" s="13"/>
      <c r="F110" s="14"/>
    </row>
    <row r="111" spans="1:6">
      <c r="A111" s="9"/>
      <c r="B111" s="12"/>
      <c r="C111" s="10"/>
      <c r="D111" s="13"/>
      <c r="E111" s="13"/>
      <c r="F111" s="14"/>
    </row>
    <row r="112" spans="1:6">
      <c r="A112" s="9"/>
      <c r="B112" s="12"/>
      <c r="C112" s="10"/>
      <c r="D112" s="13"/>
      <c r="E112" s="13"/>
      <c r="F112" s="14"/>
    </row>
    <row r="113" spans="1:6">
      <c r="A113" s="9"/>
      <c r="B113" s="12"/>
      <c r="C113" s="10"/>
      <c r="D113" s="13"/>
      <c r="E113" s="13"/>
      <c r="F113" s="14"/>
    </row>
    <row r="114" spans="1:6">
      <c r="A114" s="9"/>
      <c r="B114" s="12"/>
      <c r="C114" s="10"/>
      <c r="D114" s="13"/>
      <c r="E114" s="13"/>
      <c r="F114" s="14"/>
    </row>
    <row r="115" spans="1:6">
      <c r="A115" s="9"/>
      <c r="B115" s="12"/>
      <c r="C115" s="10"/>
      <c r="D115" s="13"/>
      <c r="E115" s="13"/>
      <c r="F115" s="14"/>
    </row>
    <row r="116" spans="1:6">
      <c r="A116" s="9"/>
      <c r="B116" s="12"/>
      <c r="C116" s="10"/>
      <c r="D116" s="13"/>
      <c r="E116" s="13"/>
      <c r="F116" s="14"/>
    </row>
    <row r="117" spans="1:6">
      <c r="A117" s="9"/>
      <c r="B117" s="12"/>
      <c r="C117" s="10"/>
      <c r="D117" s="13"/>
      <c r="E117" s="13"/>
      <c r="F117" s="14"/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spans="1:6">
      <c r="A136" s="9"/>
      <c r="B136" s="12"/>
      <c r="C136" s="10"/>
      <c r="D136" s="13"/>
      <c r="E136" s="13"/>
      <c r="F136" s="14"/>
    </row>
    <row r="137" spans="1:6">
      <c r="A137" s="9"/>
      <c r="B137" s="12"/>
      <c r="C137" s="10"/>
      <c r="D137" s="13"/>
      <c r="E137" s="13"/>
      <c r="F137" s="14"/>
    </row>
    <row r="138" spans="1:6">
      <c r="A138" s="9"/>
      <c r="B138" s="12"/>
      <c r="C138" s="10"/>
      <c r="D138" s="13"/>
      <c r="E138" s="13"/>
      <c r="F138" s="14"/>
    </row>
    <row r="139" spans="1:6">
      <c r="A139" s="9"/>
      <c r="B139" s="12"/>
      <c r="C139" s="10"/>
      <c r="D139" s="13"/>
      <c r="E139" s="13"/>
      <c r="F139" s="14"/>
    </row>
    <row r="140" spans="1:6">
      <c r="A140" s="9"/>
      <c r="B140" s="12"/>
      <c r="C140" s="10"/>
      <c r="D140" s="13"/>
      <c r="E140" s="13"/>
      <c r="F140" s="14"/>
    </row>
    <row r="141" spans="1:6">
      <c r="A141" s="9"/>
      <c r="B141" s="12"/>
      <c r="C141" s="10"/>
      <c r="D141" s="13"/>
      <c r="E141" s="13"/>
      <c r="F141" s="14"/>
    </row>
    <row r="142" spans="1:6">
      <c r="A142" s="9"/>
      <c r="B142" s="12"/>
      <c r="C142" s="10"/>
      <c r="D142" s="13"/>
      <c r="E142" s="13"/>
      <c r="F142" s="14"/>
    </row>
    <row r="143" spans="1:6">
      <c r="A143" s="9"/>
      <c r="B143" s="12"/>
      <c r="C143" s="10"/>
      <c r="D143" s="13"/>
      <c r="E143" s="13"/>
      <c r="F143" s="14"/>
    </row>
    <row r="144" ht="12.75" spans="1:6">
      <c r="A144" s="17">
        <f>SUM((F102,F105,F106))</f>
        <v>0</v>
      </c>
      <c r="B144" s="18"/>
      <c r="C144" s="18"/>
      <c r="D144" s="18"/>
      <c r="E144" s="18"/>
      <c r="F144" s="19"/>
    </row>
    <row r="145" spans="1:6">
      <c r="A145" s="3"/>
      <c r="B145" s="3"/>
      <c r="C145" s="4"/>
      <c r="D145" s="4"/>
      <c r="E145" s="5"/>
      <c r="F145" s="5"/>
    </row>
    <row r="146" ht="22.5" spans="1:6">
      <c r="A146" s="2" t="s">
        <v>60</v>
      </c>
      <c r="B146" s="2"/>
      <c r="C146" s="2"/>
      <c r="D146" s="2"/>
      <c r="E146" s="2"/>
      <c r="F146" s="2"/>
    </row>
    <row r="147" ht="12.75" spans="1:6">
      <c r="A147" s="3" t="s">
        <v>144</v>
      </c>
      <c r="B147" s="3"/>
      <c r="C147" s="4"/>
      <c r="D147" s="4"/>
      <c r="E147" s="5"/>
      <c r="F147" s="5"/>
    </row>
    <row r="148" spans="1:6">
      <c r="A148" s="6" t="s">
        <v>42</v>
      </c>
      <c r="B148" s="7"/>
      <c r="C148" s="7"/>
      <c r="D148" s="7"/>
      <c r="E148" s="7"/>
      <c r="F148" s="8"/>
    </row>
    <row r="149" spans="1:6">
      <c r="A149" s="9" t="s">
        <v>62</v>
      </c>
      <c r="B149" s="10" t="s">
        <v>63</v>
      </c>
      <c r="C149" s="10" t="s">
        <v>64</v>
      </c>
      <c r="D149" s="10" t="s">
        <v>65</v>
      </c>
      <c r="E149" s="10" t="s">
        <v>66</v>
      </c>
      <c r="F149" s="11" t="s">
        <v>67</v>
      </c>
    </row>
    <row r="150" spans="1:6">
      <c r="A150" s="9" t="s">
        <v>107</v>
      </c>
      <c r="B150" s="12" t="s">
        <v>108</v>
      </c>
      <c r="C150" s="10"/>
      <c r="D150" s="13"/>
      <c r="E150" s="13"/>
      <c r="F150" s="14" t="str">
        <f t="shared" ref="F150:F157" si="3">IF(ROUND(D150*E150,2)=0," ",ROUND(D150*E150,2))</f>
        <v> </v>
      </c>
    </row>
    <row r="151" ht="22.5" spans="1:6">
      <c r="A151" s="9" t="s">
        <v>109</v>
      </c>
      <c r="B151" s="12" t="s">
        <v>110</v>
      </c>
      <c r="C151" s="10" t="s">
        <v>111</v>
      </c>
      <c r="D151" s="13">
        <v>1</v>
      </c>
      <c r="E151" s="15"/>
      <c r="F151" s="14" t="str">
        <f t="shared" si="3"/>
        <v> </v>
      </c>
    </row>
    <row r="152" ht="22.5" spans="1:6">
      <c r="A152" s="9" t="s">
        <v>112</v>
      </c>
      <c r="B152" s="12" t="s">
        <v>141</v>
      </c>
      <c r="C152" s="10" t="s">
        <v>111</v>
      </c>
      <c r="D152" s="13">
        <v>1</v>
      </c>
      <c r="E152" s="15"/>
      <c r="F152" s="14" t="str">
        <f t="shared" si="3"/>
        <v> </v>
      </c>
    </row>
    <row r="153" ht="22.5" spans="1:6">
      <c r="A153" s="9" t="s">
        <v>142</v>
      </c>
      <c r="B153" s="12" t="s">
        <v>113</v>
      </c>
      <c r="C153" s="10" t="s">
        <v>111</v>
      </c>
      <c r="D153" s="13">
        <v>1</v>
      </c>
      <c r="E153" s="15"/>
      <c r="F153" s="14" t="str">
        <f t="shared" si="3"/>
        <v> </v>
      </c>
    </row>
    <row r="154" ht="22.5" spans="1:6">
      <c r="A154" s="9" t="s">
        <v>114</v>
      </c>
      <c r="B154" s="12" t="s">
        <v>115</v>
      </c>
      <c r="C154" s="10" t="s">
        <v>111</v>
      </c>
      <c r="D154" s="13">
        <v>6</v>
      </c>
      <c r="E154" s="15"/>
      <c r="F154" s="14" t="str">
        <f t="shared" si="3"/>
        <v> </v>
      </c>
    </row>
    <row r="155" spans="1:6">
      <c r="A155" s="9" t="s">
        <v>116</v>
      </c>
      <c r="B155" s="12" t="s">
        <v>117</v>
      </c>
      <c r="C155" s="10"/>
      <c r="D155" s="13"/>
      <c r="E155" s="13"/>
      <c r="F155" s="14" t="str">
        <f t="shared" si="3"/>
        <v> </v>
      </c>
    </row>
    <row r="156" spans="1:6">
      <c r="A156" s="9" t="s">
        <v>118</v>
      </c>
      <c r="B156" s="12" t="s">
        <v>119</v>
      </c>
      <c r="C156" s="10"/>
      <c r="D156" s="13"/>
      <c r="E156" s="13"/>
      <c r="F156" s="14" t="str">
        <f t="shared" si="3"/>
        <v> </v>
      </c>
    </row>
    <row r="157" ht="126" customHeight="1" spans="1:6">
      <c r="A157" s="9" t="s">
        <v>72</v>
      </c>
      <c r="B157" s="12" t="s">
        <v>120</v>
      </c>
      <c r="C157" s="10" t="s">
        <v>100</v>
      </c>
      <c r="D157" s="13">
        <v>10</v>
      </c>
      <c r="E157" s="15"/>
      <c r="F157" s="14" t="str">
        <f t="shared" si="3"/>
        <v> </v>
      </c>
    </row>
    <row r="158" spans="1:6">
      <c r="A158" s="9"/>
      <c r="B158" s="12"/>
      <c r="C158" s="10"/>
      <c r="D158" s="13"/>
      <c r="E158" s="13"/>
      <c r="F158" s="14"/>
    </row>
    <row r="159" spans="1:6">
      <c r="A159" s="9"/>
      <c r="B159" s="12"/>
      <c r="C159" s="10"/>
      <c r="D159" s="13"/>
      <c r="E159" s="13"/>
      <c r="F159" s="14"/>
    </row>
    <row r="160" spans="1:6">
      <c r="A160" s="9"/>
      <c r="B160" s="12"/>
      <c r="C160" s="10"/>
      <c r="D160" s="13"/>
      <c r="E160" s="13"/>
      <c r="F160" s="14"/>
    </row>
    <row r="161" spans="1:6">
      <c r="A161" s="9"/>
      <c r="B161" s="12"/>
      <c r="C161" s="10"/>
      <c r="D161" s="13"/>
      <c r="E161" s="13"/>
      <c r="F161" s="14"/>
    </row>
    <row r="162" spans="1:6">
      <c r="A162" s="9"/>
      <c r="B162" s="12"/>
      <c r="C162" s="10"/>
      <c r="D162" s="13"/>
      <c r="E162" s="13"/>
      <c r="F162" s="14"/>
    </row>
    <row r="163" spans="1:6">
      <c r="A163" s="9"/>
      <c r="B163" s="12"/>
      <c r="C163" s="10"/>
      <c r="D163" s="13"/>
      <c r="E163" s="13"/>
      <c r="F163" s="14"/>
    </row>
    <row r="164" spans="1:6">
      <c r="A164" s="9"/>
      <c r="B164" s="12"/>
      <c r="C164" s="10"/>
      <c r="D164" s="13"/>
      <c r="E164" s="13"/>
      <c r="F164" s="14"/>
    </row>
    <row r="165" spans="1:6">
      <c r="A165" s="9"/>
      <c r="B165" s="12"/>
      <c r="C165" s="10"/>
      <c r="D165" s="13"/>
      <c r="E165" s="13"/>
      <c r="F165" s="14"/>
    </row>
    <row r="166" spans="1:6">
      <c r="A166" s="9"/>
      <c r="B166" s="12"/>
      <c r="C166" s="10"/>
      <c r="D166" s="13"/>
      <c r="E166" s="13"/>
      <c r="F166" s="14"/>
    </row>
    <row r="167" spans="1:6">
      <c r="A167" s="9"/>
      <c r="B167" s="12"/>
      <c r="C167" s="10"/>
      <c r="D167" s="13"/>
      <c r="E167" s="13"/>
      <c r="F167" s="14"/>
    </row>
    <row r="168" spans="1:6">
      <c r="A168" s="9"/>
      <c r="B168" s="12"/>
      <c r="C168" s="10"/>
      <c r="D168" s="13"/>
      <c r="E168" s="13"/>
      <c r="F168" s="14"/>
    </row>
    <row r="169" spans="1:6">
      <c r="A169" s="9"/>
      <c r="B169" s="12"/>
      <c r="C169" s="10"/>
      <c r="D169" s="13"/>
      <c r="E169" s="13"/>
      <c r="F169" s="14"/>
    </row>
    <row r="170" spans="1:6">
      <c r="A170" s="9"/>
      <c r="B170" s="12"/>
      <c r="C170" s="10"/>
      <c r="D170" s="13"/>
      <c r="E170" s="13"/>
      <c r="F170" s="14"/>
    </row>
    <row r="171" spans="1:6">
      <c r="A171" s="9"/>
      <c r="B171" s="12"/>
      <c r="C171" s="10"/>
      <c r="D171" s="13"/>
      <c r="E171" s="13"/>
      <c r="F171" s="14"/>
    </row>
    <row r="172" spans="1:6">
      <c r="A172" s="9"/>
      <c r="B172" s="12"/>
      <c r="C172" s="10"/>
      <c r="D172" s="13"/>
      <c r="E172" s="13"/>
      <c r="F172" s="14"/>
    </row>
    <row r="173" spans="1:6">
      <c r="A173" s="9"/>
      <c r="B173" s="12"/>
      <c r="C173" s="10"/>
      <c r="D173" s="13"/>
      <c r="E173" s="13"/>
      <c r="F173" s="14"/>
    </row>
    <row r="174" spans="1:6">
      <c r="A174" s="9"/>
      <c r="B174" s="12"/>
      <c r="C174" s="10"/>
      <c r="D174" s="13"/>
      <c r="E174" s="13"/>
      <c r="F174" s="14"/>
    </row>
    <row r="175" spans="1:6">
      <c r="A175" s="9"/>
      <c r="B175" s="12"/>
      <c r="C175" s="10"/>
      <c r="D175" s="13"/>
      <c r="E175" s="13"/>
      <c r="F175" s="14"/>
    </row>
    <row r="176" spans="1:6">
      <c r="A176" s="9"/>
      <c r="B176" s="12"/>
      <c r="C176" s="10"/>
      <c r="D176" s="13"/>
      <c r="E176" s="13"/>
      <c r="F176" s="14"/>
    </row>
    <row r="177" spans="1:6">
      <c r="A177" s="9"/>
      <c r="B177" s="12"/>
      <c r="C177" s="10"/>
      <c r="D177" s="13"/>
      <c r="E177" s="13"/>
      <c r="F177" s="14"/>
    </row>
    <row r="178" spans="1:6">
      <c r="A178" s="9"/>
      <c r="B178" s="12"/>
      <c r="C178" s="10"/>
      <c r="D178" s="13"/>
      <c r="E178" s="13"/>
      <c r="F178" s="14"/>
    </row>
    <row r="179" spans="1:6">
      <c r="A179" s="9"/>
      <c r="B179" s="12"/>
      <c r="C179" s="10"/>
      <c r="D179" s="13"/>
      <c r="E179" s="13"/>
      <c r="F179" s="14"/>
    </row>
    <row r="180" spans="1:6">
      <c r="A180" s="9"/>
      <c r="B180" s="12"/>
      <c r="C180" s="10"/>
      <c r="D180" s="13"/>
      <c r="E180" s="13"/>
      <c r="F180" s="14"/>
    </row>
    <row r="181" spans="1:6">
      <c r="A181" s="9"/>
      <c r="B181" s="12"/>
      <c r="C181" s="10"/>
      <c r="D181" s="13"/>
      <c r="E181" s="13"/>
      <c r="F181" s="14"/>
    </row>
    <row r="182" spans="1:6">
      <c r="A182" s="9"/>
      <c r="B182" s="12"/>
      <c r="C182" s="10"/>
      <c r="D182" s="13"/>
      <c r="E182" s="13"/>
      <c r="F182" s="14"/>
    </row>
    <row r="183" spans="1:6">
      <c r="A183" s="9"/>
      <c r="B183" s="12"/>
      <c r="C183" s="10"/>
      <c r="D183" s="13"/>
      <c r="E183" s="13"/>
      <c r="F183" s="14"/>
    </row>
    <row r="184" spans="1:6">
      <c r="A184" s="9"/>
      <c r="B184" s="12"/>
      <c r="C184" s="10"/>
      <c r="D184" s="13"/>
      <c r="E184" s="13"/>
      <c r="F184" s="14"/>
    </row>
    <row r="185" spans="1:6">
      <c r="A185" s="9"/>
      <c r="B185" s="12"/>
      <c r="C185" s="10"/>
      <c r="D185" s="13"/>
      <c r="E185" s="13"/>
      <c r="F185" s="14"/>
    </row>
    <row r="186" ht="12.75" spans="1:6">
      <c r="A186" s="17">
        <f>SUM((F151,F152,F153,F154,F157))</f>
        <v>0</v>
      </c>
      <c r="B186" s="18"/>
      <c r="C186" s="18"/>
      <c r="D186" s="18"/>
      <c r="E186" s="18"/>
      <c r="F186" s="19"/>
    </row>
    <row r="187" spans="1:6">
      <c r="A187" s="20"/>
      <c r="B187" s="20"/>
      <c r="C187" s="21"/>
      <c r="D187" s="21"/>
      <c r="E187" s="22"/>
      <c r="F187" s="22"/>
    </row>
  </sheetData>
  <sheetProtection algorithmName="SHA-512" hashValue="63Xgmo9ckyEckQvgn4ASMRmG1bTfNBMtcub0xcgVxPPBTebXd91cbZ1hrqqsoiPjtWSP3p1p1NsRLpsG2zH/MQ==" saltValue="ibgGQC96qdWT7xLJGXO3Dg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94:F94"/>
    <mergeCell ref="A95:B95"/>
    <mergeCell ref="C95:D95"/>
    <mergeCell ref="E95:F95"/>
    <mergeCell ref="A96:F96"/>
    <mergeCell ref="A97:B97"/>
    <mergeCell ref="C97:D97"/>
    <mergeCell ref="E97:F97"/>
    <mergeCell ref="A98:F98"/>
    <mergeCell ref="A144:F144"/>
    <mergeCell ref="A145:B145"/>
    <mergeCell ref="C145:D145"/>
    <mergeCell ref="E145:F145"/>
    <mergeCell ref="A146:F146"/>
    <mergeCell ref="A147:B147"/>
    <mergeCell ref="C147:D147"/>
    <mergeCell ref="E147:F147"/>
    <mergeCell ref="A148:F148"/>
    <mergeCell ref="A186:F186"/>
    <mergeCell ref="A187:B187"/>
    <mergeCell ref="C187:D187"/>
    <mergeCell ref="E187:F187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showGridLines="0" workbookViewId="0">
      <selection activeCell="E12" sqref="E12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145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82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1190</v>
      </c>
      <c r="F12" s="14">
        <f t="shared" si="0"/>
        <v>1190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1190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145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6" si="1">IF(ROUND(D54*E54,2)=0," ",ROUND(D54*E54,2))</f>
        <v> </v>
      </c>
    </row>
    <row r="55" spans="1:6">
      <c r="A55" s="9" t="s">
        <v>91</v>
      </c>
      <c r="B55" s="12" t="s">
        <v>92</v>
      </c>
      <c r="C55" s="10"/>
      <c r="D55" s="13"/>
      <c r="E55" s="13"/>
      <c r="F55" s="14" t="str">
        <f t="shared" si="1"/>
        <v> </v>
      </c>
    </row>
    <row r="56" ht="101.25" spans="1:6">
      <c r="A56" s="9" t="s">
        <v>72</v>
      </c>
      <c r="B56" s="12" t="s">
        <v>93</v>
      </c>
      <c r="C56" s="10" t="s">
        <v>94</v>
      </c>
      <c r="D56" s="13">
        <v>197</v>
      </c>
      <c r="E56" s="15"/>
      <c r="F56" s="14" t="str">
        <f t="shared" si="1"/>
        <v> </v>
      </c>
    </row>
    <row r="57" spans="1:6">
      <c r="A57" s="9"/>
      <c r="B57" s="12"/>
      <c r="C57" s="10"/>
      <c r="D57" s="13"/>
      <c r="E57" s="13"/>
      <c r="F57" s="14"/>
    </row>
    <row r="58" spans="1:6">
      <c r="A58" s="9"/>
      <c r="B58" s="12"/>
      <c r="C58" s="10"/>
      <c r="D58" s="13"/>
      <c r="E58" s="13"/>
      <c r="F58" s="14"/>
    </row>
    <row r="59" spans="1:6">
      <c r="A59" s="9"/>
      <c r="B59" s="12"/>
      <c r="C59" s="10"/>
      <c r="D59" s="13"/>
      <c r="E59" s="13"/>
      <c r="F59" s="14"/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spans="1:6">
      <c r="A86" s="9"/>
      <c r="B86" s="12"/>
      <c r="C86" s="10"/>
      <c r="D86" s="13"/>
      <c r="E86" s="13"/>
      <c r="F86" s="14"/>
    </row>
    <row r="87" spans="1:6">
      <c r="A87" s="9"/>
      <c r="B87" s="12"/>
      <c r="C87" s="10"/>
      <c r="D87" s="13"/>
      <c r="E87" s="13"/>
      <c r="F87" s="14"/>
    </row>
    <row r="88" spans="1:6">
      <c r="A88" s="9"/>
      <c r="B88" s="12"/>
      <c r="C88" s="10"/>
      <c r="D88" s="13"/>
      <c r="E88" s="13"/>
      <c r="F88" s="14"/>
    </row>
    <row r="89" spans="1:6">
      <c r="A89" s="9"/>
      <c r="B89" s="12"/>
      <c r="C89" s="10"/>
      <c r="D89" s="13"/>
      <c r="E89" s="13"/>
      <c r="F89" s="14"/>
    </row>
    <row r="90" spans="1:6">
      <c r="A90" s="9"/>
      <c r="B90" s="12"/>
      <c r="C90" s="10"/>
      <c r="D90" s="13"/>
      <c r="E90" s="13"/>
      <c r="F90" s="14"/>
    </row>
    <row r="91" spans="1:6">
      <c r="A91" s="9"/>
      <c r="B91" s="12"/>
      <c r="C91" s="10"/>
      <c r="D91" s="13"/>
      <c r="E91" s="13"/>
      <c r="F91" s="14"/>
    </row>
    <row r="92" spans="1:6">
      <c r="A92" s="9"/>
      <c r="B92" s="12"/>
      <c r="C92" s="10"/>
      <c r="D92" s="13"/>
      <c r="E92" s="13"/>
      <c r="F92" s="14"/>
    </row>
    <row r="93" spans="1:6">
      <c r="A93" s="9"/>
      <c r="B93" s="12"/>
      <c r="C93" s="10"/>
      <c r="D93" s="13"/>
      <c r="E93" s="13"/>
      <c r="F93" s="14"/>
    </row>
    <row r="94" ht="12.75" spans="1:6">
      <c r="A94" s="17">
        <f>SUM((F56))</f>
        <v>0</v>
      </c>
      <c r="B94" s="18"/>
      <c r="C94" s="18"/>
      <c r="D94" s="18"/>
      <c r="E94" s="18"/>
      <c r="F94" s="19"/>
    </row>
    <row r="95" spans="1:6">
      <c r="A95" s="3"/>
      <c r="B95" s="3"/>
      <c r="C95" s="4"/>
      <c r="D95" s="4"/>
      <c r="E95" s="5"/>
      <c r="F95" s="5"/>
    </row>
    <row r="96" ht="22.5" spans="1:6">
      <c r="A96" s="2" t="s">
        <v>60</v>
      </c>
      <c r="B96" s="2"/>
      <c r="C96" s="2"/>
      <c r="D96" s="2"/>
      <c r="E96" s="2"/>
      <c r="F96" s="2"/>
    </row>
    <row r="97" ht="12.75" spans="1:6">
      <c r="A97" s="3" t="s">
        <v>145</v>
      </c>
      <c r="B97" s="3"/>
      <c r="C97" s="4"/>
      <c r="D97" s="4"/>
      <c r="E97" s="5"/>
      <c r="F97" s="5"/>
    </row>
    <row r="98" spans="1:6">
      <c r="A98" s="6" t="s">
        <v>38</v>
      </c>
      <c r="B98" s="7"/>
      <c r="C98" s="7"/>
      <c r="D98" s="7"/>
      <c r="E98" s="7"/>
      <c r="F98" s="8"/>
    </row>
    <row r="99" spans="1:6">
      <c r="A99" s="9" t="s">
        <v>62</v>
      </c>
      <c r="B99" s="10" t="s">
        <v>63</v>
      </c>
      <c r="C99" s="10" t="s">
        <v>64</v>
      </c>
      <c r="D99" s="10" t="s">
        <v>65</v>
      </c>
      <c r="E99" s="10" t="s">
        <v>66</v>
      </c>
      <c r="F99" s="11" t="s">
        <v>67</v>
      </c>
    </row>
    <row r="100" spans="1:6">
      <c r="A100" s="9" t="s">
        <v>95</v>
      </c>
      <c r="B100" s="12" t="s">
        <v>96</v>
      </c>
      <c r="C100" s="10"/>
      <c r="D100" s="13"/>
      <c r="E100" s="13"/>
      <c r="F100" s="14" t="str">
        <f t="shared" ref="F100:F106" si="2">IF(ROUND(D100*E100,2)=0," ",ROUND(D100*E100,2))</f>
        <v> </v>
      </c>
    </row>
    <row r="101" spans="1:6">
      <c r="A101" s="9" t="s">
        <v>97</v>
      </c>
      <c r="B101" s="12" t="s">
        <v>98</v>
      </c>
      <c r="C101" s="10"/>
      <c r="D101" s="13"/>
      <c r="E101" s="13"/>
      <c r="F101" s="14" t="str">
        <f t="shared" si="2"/>
        <v> </v>
      </c>
    </row>
    <row r="102" spans="1:6">
      <c r="A102" s="9" t="s">
        <v>72</v>
      </c>
      <c r="B102" s="12" t="s">
        <v>99</v>
      </c>
      <c r="C102" s="10" t="s">
        <v>100</v>
      </c>
      <c r="D102" s="13">
        <v>580</v>
      </c>
      <c r="E102" s="15"/>
      <c r="F102" s="14" t="str">
        <f t="shared" si="2"/>
        <v> </v>
      </c>
    </row>
    <row r="103" spans="1:6">
      <c r="A103" s="9" t="s">
        <v>101</v>
      </c>
      <c r="B103" s="12" t="s">
        <v>102</v>
      </c>
      <c r="C103" s="10"/>
      <c r="D103" s="13"/>
      <c r="E103" s="13"/>
      <c r="F103" s="14" t="str">
        <f t="shared" si="2"/>
        <v> </v>
      </c>
    </row>
    <row r="104" spans="1:6">
      <c r="A104" s="9" t="s">
        <v>103</v>
      </c>
      <c r="B104" s="12" t="s">
        <v>102</v>
      </c>
      <c r="C104" s="10"/>
      <c r="D104" s="13"/>
      <c r="E104" s="13"/>
      <c r="F104" s="14" t="str">
        <f t="shared" si="2"/>
        <v> </v>
      </c>
    </row>
    <row r="105" ht="33.75" spans="1:6">
      <c r="A105" s="9" t="s">
        <v>72</v>
      </c>
      <c r="B105" s="12" t="s">
        <v>104</v>
      </c>
      <c r="C105" s="10" t="s">
        <v>100</v>
      </c>
      <c r="D105" s="13">
        <v>580</v>
      </c>
      <c r="E105" s="15"/>
      <c r="F105" s="14" t="str">
        <f t="shared" si="2"/>
        <v> </v>
      </c>
    </row>
    <row r="106" spans="1:6">
      <c r="A106" s="9" t="s">
        <v>75</v>
      </c>
      <c r="B106" s="12" t="s">
        <v>105</v>
      </c>
      <c r="C106" s="10" t="s">
        <v>106</v>
      </c>
      <c r="D106" s="13">
        <v>132</v>
      </c>
      <c r="E106" s="15"/>
      <c r="F106" s="14" t="str">
        <f t="shared" si="2"/>
        <v> </v>
      </c>
    </row>
    <row r="107" spans="1:6">
      <c r="A107" s="9"/>
      <c r="B107" s="12"/>
      <c r="C107" s="10"/>
      <c r="D107" s="13"/>
      <c r="E107" s="13"/>
      <c r="F107" s="14"/>
    </row>
    <row r="108" spans="1:6">
      <c r="A108" s="9"/>
      <c r="B108" s="12"/>
      <c r="C108" s="10"/>
      <c r="D108" s="13"/>
      <c r="E108" s="13"/>
      <c r="F108" s="14"/>
    </row>
    <row r="109" spans="1:6">
      <c r="A109" s="9"/>
      <c r="B109" s="12"/>
      <c r="C109" s="10"/>
      <c r="D109" s="13"/>
      <c r="E109" s="13"/>
      <c r="F109" s="14"/>
    </row>
    <row r="110" spans="1:6">
      <c r="A110" s="9"/>
      <c r="B110" s="12"/>
      <c r="C110" s="10"/>
      <c r="D110" s="13"/>
      <c r="E110" s="13"/>
      <c r="F110" s="14"/>
    </row>
    <row r="111" spans="1:6">
      <c r="A111" s="9"/>
      <c r="B111" s="12"/>
      <c r="C111" s="10"/>
      <c r="D111" s="13"/>
      <c r="E111" s="13"/>
      <c r="F111" s="14"/>
    </row>
    <row r="112" spans="1:6">
      <c r="A112" s="9"/>
      <c r="B112" s="12"/>
      <c r="C112" s="10"/>
      <c r="D112" s="13"/>
      <c r="E112" s="13"/>
      <c r="F112" s="14"/>
    </row>
    <row r="113" spans="1:6">
      <c r="A113" s="9"/>
      <c r="B113" s="12"/>
      <c r="C113" s="10"/>
      <c r="D113" s="13"/>
      <c r="E113" s="13"/>
      <c r="F113" s="14"/>
    </row>
    <row r="114" spans="1:6">
      <c r="A114" s="9"/>
      <c r="B114" s="12"/>
      <c r="C114" s="10"/>
      <c r="D114" s="13"/>
      <c r="E114" s="13"/>
      <c r="F114" s="14"/>
    </row>
    <row r="115" spans="1:6">
      <c r="A115" s="9"/>
      <c r="B115" s="12"/>
      <c r="C115" s="10"/>
      <c r="D115" s="13"/>
      <c r="E115" s="13"/>
      <c r="F115" s="14"/>
    </row>
    <row r="116" spans="1:6">
      <c r="A116" s="9"/>
      <c r="B116" s="12"/>
      <c r="C116" s="10"/>
      <c r="D116" s="13"/>
      <c r="E116" s="13"/>
      <c r="F116" s="14"/>
    </row>
    <row r="117" spans="1:6">
      <c r="A117" s="9"/>
      <c r="B117" s="12"/>
      <c r="C117" s="10"/>
      <c r="D117" s="13"/>
      <c r="E117" s="13"/>
      <c r="F117" s="14"/>
    </row>
    <row r="118" spans="1:6">
      <c r="A118" s="9"/>
      <c r="B118" s="12"/>
      <c r="C118" s="10"/>
      <c r="D118" s="13"/>
      <c r="E118" s="13"/>
      <c r="F118" s="14"/>
    </row>
    <row r="119" spans="1:6">
      <c r="A119" s="9"/>
      <c r="B119" s="12"/>
      <c r="C119" s="10"/>
      <c r="D119" s="13"/>
      <c r="E119" s="13"/>
      <c r="F119" s="14"/>
    </row>
    <row r="120" spans="1:6">
      <c r="A120" s="9"/>
      <c r="B120" s="12"/>
      <c r="C120" s="10"/>
      <c r="D120" s="13"/>
      <c r="E120" s="13"/>
      <c r="F120" s="14"/>
    </row>
    <row r="121" spans="1:6">
      <c r="A121" s="9"/>
      <c r="B121" s="12"/>
      <c r="C121" s="10"/>
      <c r="D121" s="13"/>
      <c r="E121" s="13"/>
      <c r="F121" s="14"/>
    </row>
    <row r="122" spans="1:6">
      <c r="A122" s="9"/>
      <c r="B122" s="12"/>
      <c r="C122" s="10"/>
      <c r="D122" s="13"/>
      <c r="E122" s="13"/>
      <c r="F122" s="14"/>
    </row>
    <row r="123" spans="1:6">
      <c r="A123" s="9"/>
      <c r="B123" s="12"/>
      <c r="C123" s="10"/>
      <c r="D123" s="13"/>
      <c r="E123" s="13"/>
      <c r="F123" s="14"/>
    </row>
    <row r="124" spans="1:6">
      <c r="A124" s="9"/>
      <c r="B124" s="12"/>
      <c r="C124" s="10"/>
      <c r="D124" s="13"/>
      <c r="E124" s="13"/>
      <c r="F124" s="14"/>
    </row>
    <row r="125" spans="1:6">
      <c r="A125" s="9"/>
      <c r="B125" s="12"/>
      <c r="C125" s="10"/>
      <c r="D125" s="13"/>
      <c r="E125" s="13"/>
      <c r="F125" s="14"/>
    </row>
    <row r="126" spans="1:6">
      <c r="A126" s="9"/>
      <c r="B126" s="12"/>
      <c r="C126" s="10"/>
      <c r="D126" s="13"/>
      <c r="E126" s="13"/>
      <c r="F126" s="14"/>
    </row>
    <row r="127" spans="1:6">
      <c r="A127" s="9"/>
      <c r="B127" s="12"/>
      <c r="C127" s="10"/>
      <c r="D127" s="13"/>
      <c r="E127" s="13"/>
      <c r="F127" s="14"/>
    </row>
    <row r="128" spans="1:6">
      <c r="A128" s="9"/>
      <c r="B128" s="12"/>
      <c r="C128" s="10"/>
      <c r="D128" s="13"/>
      <c r="E128" s="13"/>
      <c r="F128" s="14"/>
    </row>
    <row r="129" spans="1:6">
      <c r="A129" s="9"/>
      <c r="B129" s="12"/>
      <c r="C129" s="10"/>
      <c r="D129" s="13"/>
      <c r="E129" s="13"/>
      <c r="F129" s="14"/>
    </row>
    <row r="130" spans="1:6">
      <c r="A130" s="9"/>
      <c r="B130" s="12"/>
      <c r="C130" s="10"/>
      <c r="D130" s="13"/>
      <c r="E130" s="13"/>
      <c r="F130" s="14"/>
    </row>
    <row r="131" spans="1:6">
      <c r="A131" s="9"/>
      <c r="B131" s="12"/>
      <c r="C131" s="10"/>
      <c r="D131" s="13"/>
      <c r="E131" s="13"/>
      <c r="F131" s="14"/>
    </row>
    <row r="132" spans="1:6">
      <c r="A132" s="9"/>
      <c r="B132" s="12"/>
      <c r="C132" s="10"/>
      <c r="D132" s="13"/>
      <c r="E132" s="13"/>
      <c r="F132" s="14"/>
    </row>
    <row r="133" spans="1:6">
      <c r="A133" s="9"/>
      <c r="B133" s="12"/>
      <c r="C133" s="10"/>
      <c r="D133" s="13"/>
      <c r="E133" s="13"/>
      <c r="F133" s="14"/>
    </row>
    <row r="134" spans="1:6">
      <c r="A134" s="9"/>
      <c r="B134" s="12"/>
      <c r="C134" s="10"/>
      <c r="D134" s="13"/>
      <c r="E134" s="13"/>
      <c r="F134" s="14"/>
    </row>
    <row r="135" spans="1:6">
      <c r="A135" s="9"/>
      <c r="B135" s="12"/>
      <c r="C135" s="10"/>
      <c r="D135" s="13"/>
      <c r="E135" s="13"/>
      <c r="F135" s="14"/>
    </row>
    <row r="136" spans="1:6">
      <c r="A136" s="9"/>
      <c r="B136" s="12"/>
      <c r="C136" s="10"/>
      <c r="D136" s="13"/>
      <c r="E136" s="13"/>
      <c r="F136" s="14"/>
    </row>
    <row r="137" spans="1:6">
      <c r="A137" s="9"/>
      <c r="B137" s="12"/>
      <c r="C137" s="10"/>
      <c r="D137" s="13"/>
      <c r="E137" s="13"/>
      <c r="F137" s="14"/>
    </row>
    <row r="138" spans="1:6">
      <c r="A138" s="9"/>
      <c r="B138" s="12"/>
      <c r="C138" s="10"/>
      <c r="D138" s="13"/>
      <c r="E138" s="13"/>
      <c r="F138" s="14"/>
    </row>
    <row r="139" spans="1:6">
      <c r="A139" s="9"/>
      <c r="B139" s="12"/>
      <c r="C139" s="10"/>
      <c r="D139" s="13"/>
      <c r="E139" s="13"/>
      <c r="F139" s="14"/>
    </row>
    <row r="140" spans="1:6">
      <c r="A140" s="9"/>
      <c r="B140" s="12"/>
      <c r="C140" s="10"/>
      <c r="D140" s="13"/>
      <c r="E140" s="13"/>
      <c r="F140" s="14"/>
    </row>
    <row r="141" spans="1:6">
      <c r="A141" s="9"/>
      <c r="B141" s="12"/>
      <c r="C141" s="10"/>
      <c r="D141" s="13"/>
      <c r="E141" s="13"/>
      <c r="F141" s="14"/>
    </row>
    <row r="142" spans="1:6">
      <c r="A142" s="9"/>
      <c r="B142" s="12"/>
      <c r="C142" s="10"/>
      <c r="D142" s="13"/>
      <c r="E142" s="13"/>
      <c r="F142" s="14"/>
    </row>
    <row r="143" spans="1:6">
      <c r="A143" s="9"/>
      <c r="B143" s="12"/>
      <c r="C143" s="10"/>
      <c r="D143" s="13"/>
      <c r="E143" s="13"/>
      <c r="F143" s="14"/>
    </row>
    <row r="144" ht="12.75" spans="1:6">
      <c r="A144" s="17">
        <f>SUM((F102,F105,F106))</f>
        <v>0</v>
      </c>
      <c r="B144" s="18"/>
      <c r="C144" s="18"/>
      <c r="D144" s="18"/>
      <c r="E144" s="18"/>
      <c r="F144" s="19"/>
    </row>
    <row r="145" spans="1:6">
      <c r="A145" s="3"/>
      <c r="B145" s="3"/>
      <c r="C145" s="4"/>
      <c r="D145" s="4"/>
      <c r="E145" s="5"/>
      <c r="F145" s="5"/>
    </row>
    <row r="146" ht="22.5" spans="1:6">
      <c r="A146" s="2" t="s">
        <v>60</v>
      </c>
      <c r="B146" s="2"/>
      <c r="C146" s="2"/>
      <c r="D146" s="2"/>
      <c r="E146" s="2"/>
      <c r="F146" s="2"/>
    </row>
    <row r="147" ht="12.75" spans="1:6">
      <c r="A147" s="3" t="s">
        <v>145</v>
      </c>
      <c r="B147" s="3"/>
      <c r="C147" s="4"/>
      <c r="D147" s="4"/>
      <c r="E147" s="5"/>
      <c r="F147" s="5"/>
    </row>
    <row r="148" spans="1:6">
      <c r="A148" s="6" t="s">
        <v>42</v>
      </c>
      <c r="B148" s="7"/>
      <c r="C148" s="7"/>
      <c r="D148" s="7"/>
      <c r="E148" s="7"/>
      <c r="F148" s="8"/>
    </row>
    <row r="149" spans="1:6">
      <c r="A149" s="9" t="s">
        <v>62</v>
      </c>
      <c r="B149" s="10" t="s">
        <v>63</v>
      </c>
      <c r="C149" s="10" t="s">
        <v>64</v>
      </c>
      <c r="D149" s="10" t="s">
        <v>65</v>
      </c>
      <c r="E149" s="10" t="s">
        <v>66</v>
      </c>
      <c r="F149" s="11" t="s">
        <v>67</v>
      </c>
    </row>
    <row r="150" spans="1:6">
      <c r="A150" s="9" t="s">
        <v>107</v>
      </c>
      <c r="B150" s="12" t="s">
        <v>108</v>
      </c>
      <c r="C150" s="10"/>
      <c r="D150" s="13"/>
      <c r="E150" s="13"/>
      <c r="F150" s="14" t="str">
        <f t="shared" ref="F150:F157" si="3">IF(ROUND(D150*E150,2)=0," ",ROUND(D150*E150,2))</f>
        <v> </v>
      </c>
    </row>
    <row r="151" ht="22.5" spans="1:6">
      <c r="A151" s="9" t="s">
        <v>109</v>
      </c>
      <c r="B151" s="12" t="s">
        <v>110</v>
      </c>
      <c r="C151" s="10" t="s">
        <v>111</v>
      </c>
      <c r="D151" s="13">
        <v>1</v>
      </c>
      <c r="E151" s="15"/>
      <c r="F151" s="14" t="str">
        <f t="shared" si="3"/>
        <v> </v>
      </c>
    </row>
    <row r="152" ht="22.5" spans="1:6">
      <c r="A152" s="9" t="s">
        <v>112</v>
      </c>
      <c r="B152" s="12" t="s">
        <v>141</v>
      </c>
      <c r="C152" s="10" t="s">
        <v>111</v>
      </c>
      <c r="D152" s="13">
        <v>1</v>
      </c>
      <c r="E152" s="15"/>
      <c r="F152" s="14" t="str">
        <f t="shared" si="3"/>
        <v> </v>
      </c>
    </row>
    <row r="153" ht="22.5" spans="1:6">
      <c r="A153" s="9" t="s">
        <v>142</v>
      </c>
      <c r="B153" s="12" t="s">
        <v>113</v>
      </c>
      <c r="C153" s="10" t="s">
        <v>111</v>
      </c>
      <c r="D153" s="13">
        <v>1</v>
      </c>
      <c r="E153" s="15"/>
      <c r="F153" s="14" t="str">
        <f t="shared" si="3"/>
        <v> </v>
      </c>
    </row>
    <row r="154" ht="22.5" spans="1:6">
      <c r="A154" s="9" t="s">
        <v>114</v>
      </c>
      <c r="B154" s="12" t="s">
        <v>115</v>
      </c>
      <c r="C154" s="10" t="s">
        <v>111</v>
      </c>
      <c r="D154" s="13">
        <v>10</v>
      </c>
      <c r="E154" s="15"/>
      <c r="F154" s="14" t="str">
        <f t="shared" si="3"/>
        <v> </v>
      </c>
    </row>
    <row r="155" spans="1:6">
      <c r="A155" s="9" t="s">
        <v>116</v>
      </c>
      <c r="B155" s="12" t="s">
        <v>117</v>
      </c>
      <c r="C155" s="10"/>
      <c r="D155" s="13"/>
      <c r="E155" s="13"/>
      <c r="F155" s="14" t="str">
        <f t="shared" si="3"/>
        <v> </v>
      </c>
    </row>
    <row r="156" spans="1:6">
      <c r="A156" s="9" t="s">
        <v>118</v>
      </c>
      <c r="B156" s="12" t="s">
        <v>119</v>
      </c>
      <c r="C156" s="10"/>
      <c r="D156" s="13"/>
      <c r="E156" s="13"/>
      <c r="F156" s="14" t="str">
        <f t="shared" si="3"/>
        <v> </v>
      </c>
    </row>
    <row r="157" ht="114" customHeight="1" spans="1:6">
      <c r="A157" s="9" t="s">
        <v>72</v>
      </c>
      <c r="B157" s="12" t="s">
        <v>120</v>
      </c>
      <c r="C157" s="10" t="s">
        <v>100</v>
      </c>
      <c r="D157" s="13">
        <v>20</v>
      </c>
      <c r="E157" s="15"/>
      <c r="F157" s="14" t="str">
        <f t="shared" si="3"/>
        <v> </v>
      </c>
    </row>
    <row r="158" spans="1:6">
      <c r="A158" s="9"/>
      <c r="B158" s="12"/>
      <c r="C158" s="10"/>
      <c r="D158" s="13"/>
      <c r="E158" s="13"/>
      <c r="F158" s="14"/>
    </row>
    <row r="159" spans="1:6">
      <c r="A159" s="9"/>
      <c r="B159" s="12"/>
      <c r="C159" s="10"/>
      <c r="D159" s="13"/>
      <c r="E159" s="13"/>
      <c r="F159" s="14"/>
    </row>
    <row r="160" spans="1:6">
      <c r="A160" s="9"/>
      <c r="B160" s="12"/>
      <c r="C160" s="10"/>
      <c r="D160" s="13"/>
      <c r="E160" s="13"/>
      <c r="F160" s="14"/>
    </row>
    <row r="161" spans="1:6">
      <c r="A161" s="9"/>
      <c r="B161" s="12"/>
      <c r="C161" s="10"/>
      <c r="D161" s="13"/>
      <c r="E161" s="13"/>
      <c r="F161" s="14"/>
    </row>
    <row r="162" spans="1:6">
      <c r="A162" s="9"/>
      <c r="B162" s="12"/>
      <c r="C162" s="10"/>
      <c r="D162" s="13"/>
      <c r="E162" s="13"/>
      <c r="F162" s="14"/>
    </row>
    <row r="163" spans="1:6">
      <c r="A163" s="9"/>
      <c r="B163" s="12"/>
      <c r="C163" s="10"/>
      <c r="D163" s="13"/>
      <c r="E163" s="13"/>
      <c r="F163" s="14"/>
    </row>
    <row r="164" spans="1:6">
      <c r="A164" s="9"/>
      <c r="B164" s="12"/>
      <c r="C164" s="10"/>
      <c r="D164" s="13"/>
      <c r="E164" s="13"/>
      <c r="F164" s="14"/>
    </row>
    <row r="165" spans="1:6">
      <c r="A165" s="9"/>
      <c r="B165" s="12"/>
      <c r="C165" s="10"/>
      <c r="D165" s="13"/>
      <c r="E165" s="13"/>
      <c r="F165" s="14"/>
    </row>
    <row r="166" spans="1:6">
      <c r="A166" s="9"/>
      <c r="B166" s="12"/>
      <c r="C166" s="10"/>
      <c r="D166" s="13"/>
      <c r="E166" s="13"/>
      <c r="F166" s="14"/>
    </row>
    <row r="167" spans="1:6">
      <c r="A167" s="9"/>
      <c r="B167" s="12"/>
      <c r="C167" s="10"/>
      <c r="D167" s="13"/>
      <c r="E167" s="13"/>
      <c r="F167" s="14"/>
    </row>
    <row r="168" spans="1:6">
      <c r="A168" s="9"/>
      <c r="B168" s="12"/>
      <c r="C168" s="10"/>
      <c r="D168" s="13"/>
      <c r="E168" s="13"/>
      <c r="F168" s="14"/>
    </row>
    <row r="169" spans="1:6">
      <c r="A169" s="9"/>
      <c r="B169" s="12"/>
      <c r="C169" s="10"/>
      <c r="D169" s="13"/>
      <c r="E169" s="13"/>
      <c r="F169" s="14"/>
    </row>
    <row r="170" spans="1:6">
      <c r="A170" s="9"/>
      <c r="B170" s="12"/>
      <c r="C170" s="10"/>
      <c r="D170" s="13"/>
      <c r="E170" s="13"/>
      <c r="F170" s="14"/>
    </row>
    <row r="171" spans="1:6">
      <c r="A171" s="9"/>
      <c r="B171" s="12"/>
      <c r="C171" s="10"/>
      <c r="D171" s="13"/>
      <c r="E171" s="13"/>
      <c r="F171" s="14"/>
    </row>
    <row r="172" spans="1:6">
      <c r="A172" s="9"/>
      <c r="B172" s="12"/>
      <c r="C172" s="10"/>
      <c r="D172" s="13"/>
      <c r="E172" s="13"/>
      <c r="F172" s="14"/>
    </row>
    <row r="173" spans="1:6">
      <c r="A173" s="9"/>
      <c r="B173" s="12"/>
      <c r="C173" s="10"/>
      <c r="D173" s="13"/>
      <c r="E173" s="13"/>
      <c r="F173" s="14"/>
    </row>
    <row r="174" spans="1:6">
      <c r="A174" s="9"/>
      <c r="B174" s="12"/>
      <c r="C174" s="10"/>
      <c r="D174" s="13"/>
      <c r="E174" s="13"/>
      <c r="F174" s="14"/>
    </row>
    <row r="175" spans="1:6">
      <c r="A175" s="9"/>
      <c r="B175" s="12"/>
      <c r="C175" s="10"/>
      <c r="D175" s="13"/>
      <c r="E175" s="13"/>
      <c r="F175" s="14"/>
    </row>
    <row r="176" spans="1:6">
      <c r="A176" s="9"/>
      <c r="B176" s="12"/>
      <c r="C176" s="10"/>
      <c r="D176" s="13"/>
      <c r="E176" s="13"/>
      <c r="F176" s="14"/>
    </row>
    <row r="177" spans="1:6">
      <c r="A177" s="9"/>
      <c r="B177" s="12"/>
      <c r="C177" s="10"/>
      <c r="D177" s="13"/>
      <c r="E177" s="13"/>
      <c r="F177" s="14"/>
    </row>
    <row r="178" spans="1:6">
      <c r="A178" s="9"/>
      <c r="B178" s="12"/>
      <c r="C178" s="10"/>
      <c r="D178" s="13"/>
      <c r="E178" s="13"/>
      <c r="F178" s="14"/>
    </row>
    <row r="179" spans="1:6">
      <c r="A179" s="9"/>
      <c r="B179" s="12"/>
      <c r="C179" s="10"/>
      <c r="D179" s="13"/>
      <c r="E179" s="13"/>
      <c r="F179" s="14"/>
    </row>
    <row r="180" spans="1:6">
      <c r="A180" s="9"/>
      <c r="B180" s="12"/>
      <c r="C180" s="10"/>
      <c r="D180" s="13"/>
      <c r="E180" s="13"/>
      <c r="F180" s="14"/>
    </row>
    <row r="181" spans="1:6">
      <c r="A181" s="9"/>
      <c r="B181" s="12"/>
      <c r="C181" s="10"/>
      <c r="D181" s="13"/>
      <c r="E181" s="13"/>
      <c r="F181" s="14"/>
    </row>
    <row r="182" spans="1:6">
      <c r="A182" s="9"/>
      <c r="B182" s="12"/>
      <c r="C182" s="10"/>
      <c r="D182" s="13"/>
      <c r="E182" s="13"/>
      <c r="F182" s="14"/>
    </row>
    <row r="183" spans="1:6">
      <c r="A183" s="9"/>
      <c r="B183" s="12"/>
      <c r="C183" s="10"/>
      <c r="D183" s="13"/>
      <c r="E183" s="13"/>
      <c r="F183" s="14"/>
    </row>
    <row r="184" spans="1:6">
      <c r="A184" s="9"/>
      <c r="B184" s="12"/>
      <c r="C184" s="10"/>
      <c r="D184" s="13"/>
      <c r="E184" s="13"/>
      <c r="F184" s="14"/>
    </row>
    <row r="185" spans="1:6">
      <c r="A185" s="9"/>
      <c r="B185" s="12"/>
      <c r="C185" s="10"/>
      <c r="D185" s="13"/>
      <c r="E185" s="13"/>
      <c r="F185" s="14"/>
    </row>
    <row r="186" ht="12.75" spans="1:6">
      <c r="A186" s="17">
        <f>SUM((F151,F152,F153,F154,F157))</f>
        <v>0</v>
      </c>
      <c r="B186" s="18"/>
      <c r="C186" s="18"/>
      <c r="D186" s="18"/>
      <c r="E186" s="18"/>
      <c r="F186" s="19"/>
    </row>
    <row r="187" spans="1:6">
      <c r="A187" s="20"/>
      <c r="B187" s="20"/>
      <c r="C187" s="21"/>
      <c r="D187" s="21"/>
      <c r="E187" s="22"/>
      <c r="F187" s="22"/>
    </row>
  </sheetData>
  <sheetProtection algorithmName="SHA-512" hashValue="hgY7191dAnfaDAD3aqDew1aka34RfXp3/h4BiRZLJaqmwn7J+IgZlOMTTr5zWJoLBCm6NILk5T9m1o2g8O+Mcg==" saltValue="ZdVVHity7a3icJoB2X5I/Q==" spinCount="100000" sheet="1" objects="1"/>
  <mergeCells count="36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94:F94"/>
    <mergeCell ref="A95:B95"/>
    <mergeCell ref="C95:D95"/>
    <mergeCell ref="E95:F95"/>
    <mergeCell ref="A96:F96"/>
    <mergeCell ref="A97:B97"/>
    <mergeCell ref="C97:D97"/>
    <mergeCell ref="E97:F97"/>
    <mergeCell ref="A98:F98"/>
    <mergeCell ref="A144:F144"/>
    <mergeCell ref="A145:B145"/>
    <mergeCell ref="C145:D145"/>
    <mergeCell ref="E145:F145"/>
    <mergeCell ref="A146:F146"/>
    <mergeCell ref="A147:B147"/>
    <mergeCell ref="C147:D147"/>
    <mergeCell ref="E147:F147"/>
    <mergeCell ref="A148:F148"/>
    <mergeCell ref="A186:F186"/>
    <mergeCell ref="A187:B187"/>
    <mergeCell ref="C187:D187"/>
    <mergeCell ref="E187:F187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showGridLines="0" topLeftCell="A6" workbookViewId="0">
      <selection activeCell="E13" sqref="E13"/>
    </sheetView>
  </sheetViews>
  <sheetFormatPr defaultColWidth="9" defaultRowHeight="12" outlineLevelCol="5"/>
  <cols>
    <col min="1" max="1" width="21.3333333333333" customWidth="1"/>
    <col min="2" max="2" width="32.7142857142857" customWidth="1"/>
    <col min="3" max="3" width="11.1714285714286" customWidth="1"/>
    <col min="4" max="4" width="10.7142857142857" customWidth="1"/>
    <col min="5" max="5" width="10.7142857142857" style="1" customWidth="1"/>
    <col min="6" max="6" width="10.7142857142857" customWidth="1"/>
  </cols>
  <sheetData>
    <row r="1" ht="22.5" spans="1:6">
      <c r="A1" s="2" t="s">
        <v>60</v>
      </c>
      <c r="B1" s="2"/>
      <c r="C1" s="2"/>
      <c r="D1" s="2"/>
      <c r="E1" s="2"/>
      <c r="F1" s="2"/>
    </row>
    <row r="2" ht="12.75" spans="1:6">
      <c r="A2" s="3" t="s">
        <v>146</v>
      </c>
      <c r="B2" s="3"/>
      <c r="C2" s="4"/>
      <c r="D2" s="4"/>
      <c r="E2" s="5"/>
      <c r="F2" s="5"/>
    </row>
    <row r="3" spans="1:6">
      <c r="A3" s="6" t="s">
        <v>34</v>
      </c>
      <c r="B3" s="7"/>
      <c r="C3" s="7"/>
      <c r="D3" s="7"/>
      <c r="E3" s="7"/>
      <c r="F3" s="8"/>
    </row>
    <row r="4" spans="1:6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 t="s">
        <v>67</v>
      </c>
    </row>
    <row r="5" spans="1:6">
      <c r="A5" s="9" t="s">
        <v>68</v>
      </c>
      <c r="B5" s="12" t="s">
        <v>69</v>
      </c>
      <c r="C5" s="10"/>
      <c r="D5" s="13"/>
      <c r="E5" s="13"/>
      <c r="F5" s="14" t="str">
        <f t="shared" ref="F5:F14" si="0">IF(ROUND(D5*E5,2)=0," ",ROUND(D5*E5,2))</f>
        <v> </v>
      </c>
    </row>
    <row r="6" spans="1:6">
      <c r="A6" s="9" t="s">
        <v>70</v>
      </c>
      <c r="B6" s="12" t="s">
        <v>71</v>
      </c>
      <c r="C6" s="10"/>
      <c r="D6" s="13"/>
      <c r="E6" s="13"/>
      <c r="F6" s="14" t="str">
        <f t="shared" si="0"/>
        <v> </v>
      </c>
    </row>
    <row r="7" spans="1:6">
      <c r="A7" s="9" t="s">
        <v>72</v>
      </c>
      <c r="B7" s="12" t="s">
        <v>73</v>
      </c>
      <c r="C7" s="10" t="s">
        <v>74</v>
      </c>
      <c r="D7" s="13">
        <v>1</v>
      </c>
      <c r="E7" s="15"/>
      <c r="F7" s="14" t="str">
        <f t="shared" si="0"/>
        <v> </v>
      </c>
    </row>
    <row r="8" spans="1:6">
      <c r="A8" s="9" t="s">
        <v>75</v>
      </c>
      <c r="B8" s="12" t="s">
        <v>76</v>
      </c>
      <c r="C8" s="10" t="s">
        <v>74</v>
      </c>
      <c r="D8" s="13">
        <v>1</v>
      </c>
      <c r="E8" s="15"/>
      <c r="F8" s="14" t="str">
        <f t="shared" si="0"/>
        <v> </v>
      </c>
    </row>
    <row r="9" spans="1:6">
      <c r="A9" s="9" t="s">
        <v>77</v>
      </c>
      <c r="B9" s="12" t="s">
        <v>78</v>
      </c>
      <c r="C9" s="10"/>
      <c r="D9" s="13"/>
      <c r="E9" s="13"/>
      <c r="F9" s="14" t="str">
        <f t="shared" si="0"/>
        <v> </v>
      </c>
    </row>
    <row r="10" spans="1:6">
      <c r="A10" s="9" t="s">
        <v>79</v>
      </c>
      <c r="B10" s="12" t="s">
        <v>80</v>
      </c>
      <c r="C10" s="10" t="s">
        <v>74</v>
      </c>
      <c r="D10" s="13">
        <v>1</v>
      </c>
      <c r="E10" s="15"/>
      <c r="F10" s="14" t="str">
        <f t="shared" si="0"/>
        <v> </v>
      </c>
    </row>
    <row r="11" spans="1:6">
      <c r="A11" s="9" t="s">
        <v>81</v>
      </c>
      <c r="B11" s="12" t="s">
        <v>147</v>
      </c>
      <c r="C11" s="10" t="s">
        <v>74</v>
      </c>
      <c r="D11" s="13">
        <v>1</v>
      </c>
      <c r="E11" s="15"/>
      <c r="F11" s="14" t="str">
        <f t="shared" si="0"/>
        <v> </v>
      </c>
    </row>
    <row r="12" ht="22.5" spans="1:6">
      <c r="A12" s="9" t="s">
        <v>83</v>
      </c>
      <c r="B12" s="12" t="s">
        <v>84</v>
      </c>
      <c r="C12" s="10" t="s">
        <v>74</v>
      </c>
      <c r="D12" s="13">
        <v>1</v>
      </c>
      <c r="E12" s="16">
        <v>6058</v>
      </c>
      <c r="F12" s="14">
        <f t="shared" si="0"/>
        <v>6058</v>
      </c>
    </row>
    <row r="13" spans="1:6">
      <c r="A13" s="9" t="s">
        <v>85</v>
      </c>
      <c r="B13" s="12" t="s">
        <v>86</v>
      </c>
      <c r="C13" s="10"/>
      <c r="D13" s="13"/>
      <c r="E13" s="13"/>
      <c r="F13" s="14" t="str">
        <f t="shared" si="0"/>
        <v> </v>
      </c>
    </row>
    <row r="14" ht="22.5" spans="1:6">
      <c r="A14" s="9" t="s">
        <v>87</v>
      </c>
      <c r="B14" s="12" t="s">
        <v>88</v>
      </c>
      <c r="C14" s="10" t="s">
        <v>74</v>
      </c>
      <c r="D14" s="13">
        <v>1</v>
      </c>
      <c r="E14" s="15"/>
      <c r="F14" s="14" t="str">
        <f t="shared" si="0"/>
        <v> </v>
      </c>
    </row>
    <row r="15" spans="1:6">
      <c r="A15" s="9"/>
      <c r="B15" s="12"/>
      <c r="C15" s="10"/>
      <c r="D15" s="13"/>
      <c r="E15" s="13"/>
      <c r="F15" s="14"/>
    </row>
    <row r="16" spans="1:6">
      <c r="A16" s="9"/>
      <c r="B16" s="12"/>
      <c r="C16" s="10"/>
      <c r="D16" s="13"/>
      <c r="E16" s="13"/>
      <c r="F16" s="14"/>
    </row>
    <row r="17" spans="1:6">
      <c r="A17" s="9"/>
      <c r="B17" s="12"/>
      <c r="C17" s="10"/>
      <c r="D17" s="13"/>
      <c r="E17" s="13"/>
      <c r="F17" s="14"/>
    </row>
    <row r="18" spans="1:6">
      <c r="A18" s="9"/>
      <c r="B18" s="12"/>
      <c r="C18" s="10"/>
      <c r="D18" s="13"/>
      <c r="E18" s="13"/>
      <c r="F18" s="14"/>
    </row>
    <row r="19" spans="1:6">
      <c r="A19" s="9"/>
      <c r="B19" s="12"/>
      <c r="C19" s="10"/>
      <c r="D19" s="13"/>
      <c r="E19" s="13"/>
      <c r="F19" s="14"/>
    </row>
    <row r="20" spans="1:6">
      <c r="A20" s="9"/>
      <c r="B20" s="12"/>
      <c r="C20" s="10"/>
      <c r="D20" s="13"/>
      <c r="E20" s="13"/>
      <c r="F20" s="14"/>
    </row>
    <row r="21" spans="1:6">
      <c r="A21" s="9"/>
      <c r="B21" s="12"/>
      <c r="C21" s="10"/>
      <c r="D21" s="13"/>
      <c r="E21" s="13"/>
      <c r="F21" s="14"/>
    </row>
    <row r="22" spans="1:6">
      <c r="A22" s="9"/>
      <c r="B22" s="12"/>
      <c r="C22" s="10"/>
      <c r="D22" s="13"/>
      <c r="E22" s="13"/>
      <c r="F22" s="14"/>
    </row>
    <row r="23" spans="1:6">
      <c r="A23" s="9"/>
      <c r="B23" s="12"/>
      <c r="C23" s="10"/>
      <c r="D23" s="13"/>
      <c r="E23" s="13"/>
      <c r="F23" s="14"/>
    </row>
    <row r="24" spans="1:6">
      <c r="A24" s="9"/>
      <c r="B24" s="12"/>
      <c r="C24" s="10"/>
      <c r="D24" s="13"/>
      <c r="E24" s="13"/>
      <c r="F24" s="14"/>
    </row>
    <row r="25" spans="1:6">
      <c r="A25" s="9"/>
      <c r="B25" s="12"/>
      <c r="C25" s="10"/>
      <c r="D25" s="13"/>
      <c r="E25" s="13"/>
      <c r="F25" s="14"/>
    </row>
    <row r="26" spans="1:6">
      <c r="A26" s="9"/>
      <c r="B26" s="12"/>
      <c r="C26" s="10"/>
      <c r="D26" s="13"/>
      <c r="E26" s="13"/>
      <c r="F26" s="14"/>
    </row>
    <row r="27" spans="1:6">
      <c r="A27" s="9"/>
      <c r="B27" s="12"/>
      <c r="C27" s="10"/>
      <c r="D27" s="13"/>
      <c r="E27" s="13"/>
      <c r="F27" s="14"/>
    </row>
    <row r="28" spans="1:6">
      <c r="A28" s="9"/>
      <c r="B28" s="12"/>
      <c r="C28" s="10"/>
      <c r="D28" s="13"/>
      <c r="E28" s="13"/>
      <c r="F28" s="14"/>
    </row>
    <row r="29" spans="1:6">
      <c r="A29" s="9"/>
      <c r="B29" s="12"/>
      <c r="C29" s="10"/>
      <c r="D29" s="13"/>
      <c r="E29" s="13"/>
      <c r="F29" s="14"/>
    </row>
    <row r="30" spans="1:6">
      <c r="A30" s="9"/>
      <c r="B30" s="12"/>
      <c r="C30" s="10"/>
      <c r="D30" s="13"/>
      <c r="E30" s="13"/>
      <c r="F30" s="14"/>
    </row>
    <row r="31" spans="1:6">
      <c r="A31" s="9"/>
      <c r="B31" s="12"/>
      <c r="C31" s="10"/>
      <c r="D31" s="13"/>
      <c r="E31" s="13"/>
      <c r="F31" s="14"/>
    </row>
    <row r="32" spans="1:6">
      <c r="A32" s="9"/>
      <c r="B32" s="12"/>
      <c r="C32" s="10"/>
      <c r="D32" s="13"/>
      <c r="E32" s="13"/>
      <c r="F32" s="14"/>
    </row>
    <row r="33" spans="1:6">
      <c r="A33" s="9"/>
      <c r="B33" s="12"/>
      <c r="C33" s="10"/>
      <c r="D33" s="13"/>
      <c r="E33" s="13"/>
      <c r="F33" s="14"/>
    </row>
    <row r="34" spans="1:6">
      <c r="A34" s="9"/>
      <c r="B34" s="12"/>
      <c r="C34" s="10"/>
      <c r="D34" s="13"/>
      <c r="E34" s="13"/>
      <c r="F34" s="14"/>
    </row>
    <row r="35" spans="1:6">
      <c r="A35" s="9"/>
      <c r="B35" s="12"/>
      <c r="C35" s="10"/>
      <c r="D35" s="13"/>
      <c r="E35" s="13"/>
      <c r="F35" s="14"/>
    </row>
    <row r="36" spans="1:6">
      <c r="A36" s="9"/>
      <c r="B36" s="12"/>
      <c r="C36" s="10"/>
      <c r="D36" s="13"/>
      <c r="E36" s="13"/>
      <c r="F36" s="14"/>
    </row>
    <row r="37" spans="1:6">
      <c r="A37" s="9"/>
      <c r="B37" s="12"/>
      <c r="C37" s="10"/>
      <c r="D37" s="13"/>
      <c r="E37" s="13"/>
      <c r="F37" s="14"/>
    </row>
    <row r="38" spans="1:6">
      <c r="A38" s="9"/>
      <c r="B38" s="12"/>
      <c r="C38" s="10"/>
      <c r="D38" s="13"/>
      <c r="E38" s="13"/>
      <c r="F38" s="14"/>
    </row>
    <row r="39" spans="1:6">
      <c r="A39" s="9"/>
      <c r="B39" s="12"/>
      <c r="C39" s="10"/>
      <c r="D39" s="13"/>
      <c r="E39" s="13"/>
      <c r="F39" s="14"/>
    </row>
    <row r="40" spans="1:6">
      <c r="A40" s="9"/>
      <c r="B40" s="12"/>
      <c r="C40" s="10"/>
      <c r="D40" s="13"/>
      <c r="E40" s="13"/>
      <c r="F40" s="14"/>
    </row>
    <row r="41" spans="1:6">
      <c r="A41" s="9"/>
      <c r="B41" s="12"/>
      <c r="C41" s="10"/>
      <c r="D41" s="13"/>
      <c r="E41" s="13"/>
      <c r="F41" s="14"/>
    </row>
    <row r="42" spans="1:6">
      <c r="A42" s="9"/>
      <c r="B42" s="12"/>
      <c r="C42" s="10"/>
      <c r="D42" s="13"/>
      <c r="E42" s="13"/>
      <c r="F42" s="14"/>
    </row>
    <row r="43" spans="1:6">
      <c r="A43" s="9"/>
      <c r="B43" s="12"/>
      <c r="C43" s="10"/>
      <c r="D43" s="13"/>
      <c r="E43" s="13"/>
      <c r="F43" s="14"/>
    </row>
    <row r="44" spans="1:6">
      <c r="A44" s="9"/>
      <c r="B44" s="12"/>
      <c r="C44" s="10"/>
      <c r="D44" s="13"/>
      <c r="E44" s="13"/>
      <c r="F44" s="14"/>
    </row>
    <row r="45" spans="1:6">
      <c r="A45" s="9"/>
      <c r="B45" s="12"/>
      <c r="C45" s="10"/>
      <c r="D45" s="13"/>
      <c r="E45" s="13"/>
      <c r="F45" s="14"/>
    </row>
    <row r="46" spans="1:6">
      <c r="A46" s="9"/>
      <c r="B46" s="12"/>
      <c r="C46" s="10"/>
      <c r="D46" s="13"/>
      <c r="E46" s="13"/>
      <c r="F46" s="14"/>
    </row>
    <row r="47" spans="1:6">
      <c r="A47" s="9"/>
      <c r="B47" s="12"/>
      <c r="C47" s="10"/>
      <c r="D47" s="13"/>
      <c r="E47" s="13"/>
      <c r="F47" s="14"/>
    </row>
    <row r="48" ht="12.75" spans="1:6">
      <c r="A48" s="17">
        <f>SUM((F7,F8,F10,F11,F12,F14))</f>
        <v>6058</v>
      </c>
      <c r="B48" s="18"/>
      <c r="C48" s="18"/>
      <c r="D48" s="18"/>
      <c r="E48" s="18"/>
      <c r="F48" s="19"/>
    </row>
    <row r="49" spans="1:6">
      <c r="A49" s="3"/>
      <c r="B49" s="3"/>
      <c r="C49" s="4"/>
      <c r="D49" s="4"/>
      <c r="E49" s="5"/>
      <c r="F49" s="5"/>
    </row>
    <row r="50" ht="22.5" spans="1:6">
      <c r="A50" s="2" t="s">
        <v>60</v>
      </c>
      <c r="B50" s="2"/>
      <c r="C50" s="2"/>
      <c r="D50" s="2"/>
      <c r="E50" s="2"/>
      <c r="F50" s="2"/>
    </row>
    <row r="51" ht="12.75" spans="1:6">
      <c r="A51" s="3" t="s">
        <v>146</v>
      </c>
      <c r="B51" s="3"/>
      <c r="C51" s="4"/>
      <c r="D51" s="4"/>
      <c r="E51" s="5"/>
      <c r="F51" s="5"/>
    </row>
    <row r="52" spans="1:6">
      <c r="A52" s="6" t="s">
        <v>36</v>
      </c>
      <c r="B52" s="7"/>
      <c r="C52" s="7"/>
      <c r="D52" s="7"/>
      <c r="E52" s="7"/>
      <c r="F52" s="8"/>
    </row>
    <row r="53" spans="1:6">
      <c r="A53" s="9" t="s">
        <v>62</v>
      </c>
      <c r="B53" s="10" t="s">
        <v>63</v>
      </c>
      <c r="C53" s="10" t="s">
        <v>64</v>
      </c>
      <c r="D53" s="10" t="s">
        <v>65</v>
      </c>
      <c r="E53" s="10" t="s">
        <v>66</v>
      </c>
      <c r="F53" s="11" t="s">
        <v>67</v>
      </c>
    </row>
    <row r="54" spans="1:6">
      <c r="A54" s="9" t="s">
        <v>89</v>
      </c>
      <c r="B54" s="12" t="s">
        <v>90</v>
      </c>
      <c r="C54" s="10"/>
      <c r="D54" s="13"/>
      <c r="E54" s="13"/>
      <c r="F54" s="14" t="str">
        <f t="shared" ref="F54:F59" si="1">IF(ROUND(D54*E54,2)=0," ",ROUND(D54*E54,2))</f>
        <v> </v>
      </c>
    </row>
    <row r="55" spans="1:6">
      <c r="A55" s="9" t="s">
        <v>148</v>
      </c>
      <c r="B55" s="12" t="s">
        <v>149</v>
      </c>
      <c r="C55" s="10"/>
      <c r="D55" s="13"/>
      <c r="E55" s="13"/>
      <c r="F55" s="14" t="str">
        <f t="shared" si="1"/>
        <v> </v>
      </c>
    </row>
    <row r="56" ht="109" customHeight="1" spans="1:6">
      <c r="A56" s="9" t="s">
        <v>72</v>
      </c>
      <c r="B56" s="12" t="s">
        <v>150</v>
      </c>
      <c r="C56" s="10" t="s">
        <v>100</v>
      </c>
      <c r="D56" s="13">
        <v>20</v>
      </c>
      <c r="E56" s="15"/>
      <c r="F56" s="14" t="str">
        <f t="shared" si="1"/>
        <v> </v>
      </c>
    </row>
    <row r="57" ht="58" customHeight="1" spans="1:6">
      <c r="A57" s="9" t="s">
        <v>151</v>
      </c>
      <c r="B57" s="12" t="s">
        <v>152</v>
      </c>
      <c r="C57" s="10" t="s">
        <v>134</v>
      </c>
      <c r="D57" s="13">
        <v>430</v>
      </c>
      <c r="E57" s="15"/>
      <c r="F57" s="14" t="str">
        <f t="shared" si="1"/>
        <v> </v>
      </c>
    </row>
    <row r="58" ht="54" customHeight="1" spans="1:6">
      <c r="A58" s="9" t="s">
        <v>151</v>
      </c>
      <c r="B58" s="12" t="s">
        <v>153</v>
      </c>
      <c r="C58" s="10" t="s">
        <v>134</v>
      </c>
      <c r="D58" s="13">
        <v>456</v>
      </c>
      <c r="E58" s="15"/>
      <c r="F58" s="14" t="str">
        <f t="shared" si="1"/>
        <v> </v>
      </c>
    </row>
    <row r="59" ht="51" customHeight="1" spans="1:6">
      <c r="A59" s="9" t="s">
        <v>151</v>
      </c>
      <c r="B59" s="12" t="s">
        <v>154</v>
      </c>
      <c r="C59" s="10" t="s">
        <v>134</v>
      </c>
      <c r="D59" s="13">
        <v>557</v>
      </c>
      <c r="E59" s="15"/>
      <c r="F59" s="14" t="str">
        <f t="shared" si="1"/>
        <v> </v>
      </c>
    </row>
    <row r="60" spans="1:6">
      <c r="A60" s="9"/>
      <c r="B60" s="12"/>
      <c r="C60" s="10"/>
      <c r="D60" s="13"/>
      <c r="E60" s="13"/>
      <c r="F60" s="14"/>
    </row>
    <row r="61" spans="1:6">
      <c r="A61" s="9"/>
      <c r="B61" s="12"/>
      <c r="C61" s="10"/>
      <c r="D61" s="13"/>
      <c r="E61" s="13"/>
      <c r="F61" s="14"/>
    </row>
    <row r="62" spans="1:6">
      <c r="A62" s="9"/>
      <c r="B62" s="12"/>
      <c r="C62" s="10"/>
      <c r="D62" s="13"/>
      <c r="E62" s="13"/>
      <c r="F62" s="14"/>
    </row>
    <row r="63" spans="1:6">
      <c r="A63" s="9"/>
      <c r="B63" s="12"/>
      <c r="C63" s="10"/>
      <c r="D63" s="13"/>
      <c r="E63" s="13"/>
      <c r="F63" s="14"/>
    </row>
    <row r="64" spans="1:6">
      <c r="A64" s="9"/>
      <c r="B64" s="12"/>
      <c r="C64" s="10"/>
      <c r="D64" s="13"/>
      <c r="E64" s="13"/>
      <c r="F64" s="14"/>
    </row>
    <row r="65" spans="1:6">
      <c r="A65" s="9"/>
      <c r="B65" s="12"/>
      <c r="C65" s="10"/>
      <c r="D65" s="13"/>
      <c r="E65" s="13"/>
      <c r="F65" s="14"/>
    </row>
    <row r="66" spans="1:6">
      <c r="A66" s="9"/>
      <c r="B66" s="12"/>
      <c r="C66" s="10"/>
      <c r="D66" s="13"/>
      <c r="E66" s="13"/>
      <c r="F66" s="14"/>
    </row>
    <row r="67" spans="1:6">
      <c r="A67" s="9"/>
      <c r="B67" s="12"/>
      <c r="C67" s="10"/>
      <c r="D67" s="13"/>
      <c r="E67" s="13"/>
      <c r="F67" s="14"/>
    </row>
    <row r="68" spans="1:6">
      <c r="A68" s="9"/>
      <c r="B68" s="12"/>
      <c r="C68" s="10"/>
      <c r="D68" s="13"/>
      <c r="E68" s="13"/>
      <c r="F68" s="14"/>
    </row>
    <row r="69" spans="1:6">
      <c r="A69" s="9"/>
      <c r="B69" s="12"/>
      <c r="C69" s="10"/>
      <c r="D69" s="13"/>
      <c r="E69" s="13"/>
      <c r="F69" s="14"/>
    </row>
    <row r="70" spans="1:6">
      <c r="A70" s="9"/>
      <c r="B70" s="12"/>
      <c r="C70" s="10"/>
      <c r="D70" s="13"/>
      <c r="E70" s="13"/>
      <c r="F70" s="14"/>
    </row>
    <row r="71" spans="1:6">
      <c r="A71" s="9"/>
      <c r="B71" s="12"/>
      <c r="C71" s="10"/>
      <c r="D71" s="13"/>
      <c r="E71" s="13"/>
      <c r="F71" s="14"/>
    </row>
    <row r="72" spans="1:6">
      <c r="A72" s="9"/>
      <c r="B72" s="12"/>
      <c r="C72" s="10"/>
      <c r="D72" s="13"/>
      <c r="E72" s="13"/>
      <c r="F72" s="14"/>
    </row>
    <row r="73" spans="1:6">
      <c r="A73" s="9"/>
      <c r="B73" s="12"/>
      <c r="C73" s="10"/>
      <c r="D73" s="13"/>
      <c r="E73" s="13"/>
      <c r="F73" s="14"/>
    </row>
    <row r="74" spans="1:6">
      <c r="A74" s="9"/>
      <c r="B74" s="12"/>
      <c r="C74" s="10"/>
      <c r="D74" s="13"/>
      <c r="E74" s="13"/>
      <c r="F74" s="14"/>
    </row>
    <row r="75" spans="1:6">
      <c r="A75" s="9"/>
      <c r="B75" s="12"/>
      <c r="C75" s="10"/>
      <c r="D75" s="13"/>
      <c r="E75" s="13"/>
      <c r="F75" s="14"/>
    </row>
    <row r="76" spans="1:6">
      <c r="A76" s="9"/>
      <c r="B76" s="12"/>
      <c r="C76" s="10"/>
      <c r="D76" s="13"/>
      <c r="E76" s="13"/>
      <c r="F76" s="14"/>
    </row>
    <row r="77" spans="1:6">
      <c r="A77" s="9"/>
      <c r="B77" s="12"/>
      <c r="C77" s="10"/>
      <c r="D77" s="13"/>
      <c r="E77" s="13"/>
      <c r="F77" s="14"/>
    </row>
    <row r="78" spans="1:6">
      <c r="A78" s="9"/>
      <c r="B78" s="12"/>
      <c r="C78" s="10"/>
      <c r="D78" s="13"/>
      <c r="E78" s="13"/>
      <c r="F78" s="14"/>
    </row>
    <row r="79" spans="1:6">
      <c r="A79" s="9"/>
      <c r="B79" s="12"/>
      <c r="C79" s="10"/>
      <c r="D79" s="13"/>
      <c r="E79" s="13"/>
      <c r="F79" s="14"/>
    </row>
    <row r="80" spans="1:6">
      <c r="A80" s="9"/>
      <c r="B80" s="12"/>
      <c r="C80" s="10"/>
      <c r="D80" s="13"/>
      <c r="E80" s="13"/>
      <c r="F80" s="14"/>
    </row>
    <row r="81" spans="1:6">
      <c r="A81" s="9"/>
      <c r="B81" s="12"/>
      <c r="C81" s="10"/>
      <c r="D81" s="13"/>
      <c r="E81" s="13"/>
      <c r="F81" s="14"/>
    </row>
    <row r="82" spans="1:6">
      <c r="A82" s="9"/>
      <c r="B82" s="12"/>
      <c r="C82" s="10"/>
      <c r="D82" s="13"/>
      <c r="E82" s="13"/>
      <c r="F82" s="14"/>
    </row>
    <row r="83" spans="1:6">
      <c r="A83" s="9"/>
      <c r="B83" s="12"/>
      <c r="C83" s="10"/>
      <c r="D83" s="13"/>
      <c r="E83" s="13"/>
      <c r="F83" s="14"/>
    </row>
    <row r="84" spans="1:6">
      <c r="A84" s="9"/>
      <c r="B84" s="12"/>
      <c r="C84" s="10"/>
      <c r="D84" s="13"/>
      <c r="E84" s="13"/>
      <c r="F84" s="14"/>
    </row>
    <row r="85" spans="1:6">
      <c r="A85" s="9"/>
      <c r="B85" s="12"/>
      <c r="C85" s="10"/>
      <c r="D85" s="13"/>
      <c r="E85" s="13"/>
      <c r="F85" s="14"/>
    </row>
    <row r="86" ht="12.75" spans="1:6">
      <c r="A86" s="17">
        <f>SUM((F56,F57,F58,F59))</f>
        <v>0</v>
      </c>
      <c r="B86" s="18"/>
      <c r="C86" s="18"/>
      <c r="D86" s="18"/>
      <c r="E86" s="18"/>
      <c r="F86" s="19"/>
    </row>
    <row r="87" spans="1:6">
      <c r="A87" s="3"/>
      <c r="B87" s="3"/>
      <c r="C87" s="4"/>
      <c r="D87" s="4"/>
      <c r="E87" s="5"/>
      <c r="F87" s="5"/>
    </row>
    <row r="88" ht="22.5" spans="1:6">
      <c r="A88" s="2" t="s">
        <v>60</v>
      </c>
      <c r="B88" s="2"/>
      <c r="C88" s="2"/>
      <c r="D88" s="2"/>
      <c r="E88" s="2"/>
      <c r="F88" s="2"/>
    </row>
    <row r="89" ht="12.75" spans="1:6">
      <c r="A89" s="3" t="s">
        <v>146</v>
      </c>
      <c r="B89" s="3"/>
      <c r="C89" s="4"/>
      <c r="D89" s="4"/>
      <c r="E89" s="5"/>
      <c r="F89" s="5"/>
    </row>
    <row r="90" spans="1:6">
      <c r="A90" s="6" t="s">
        <v>38</v>
      </c>
      <c r="B90" s="7"/>
      <c r="C90" s="7"/>
      <c r="D90" s="7"/>
      <c r="E90" s="7"/>
      <c r="F90" s="8"/>
    </row>
    <row r="91" spans="1:6">
      <c r="A91" s="9" t="s">
        <v>62</v>
      </c>
      <c r="B91" s="10" t="s">
        <v>63</v>
      </c>
      <c r="C91" s="10" t="s">
        <v>64</v>
      </c>
      <c r="D91" s="10" t="s">
        <v>65</v>
      </c>
      <c r="E91" s="10" t="s">
        <v>66</v>
      </c>
      <c r="F91" s="11" t="s">
        <v>67</v>
      </c>
    </row>
    <row r="92" spans="1:6">
      <c r="A92" s="9" t="s">
        <v>101</v>
      </c>
      <c r="B92" s="12" t="s">
        <v>102</v>
      </c>
      <c r="C92" s="10"/>
      <c r="D92" s="13"/>
      <c r="E92" s="13"/>
      <c r="F92" s="14" t="str">
        <f t="shared" ref="F92:F98" si="2">IF(ROUND(D92*E92,2)=0," ",ROUND(D92*E92,2))</f>
        <v> </v>
      </c>
    </row>
    <row r="93" spans="1:6">
      <c r="A93" s="9" t="s">
        <v>103</v>
      </c>
      <c r="B93" s="12" t="s">
        <v>102</v>
      </c>
      <c r="C93" s="10"/>
      <c r="D93" s="13"/>
      <c r="E93" s="13"/>
      <c r="F93" s="14" t="str">
        <f t="shared" si="2"/>
        <v> </v>
      </c>
    </row>
    <row r="94" ht="66" customHeight="1" spans="1:6">
      <c r="A94" s="9" t="s">
        <v>72</v>
      </c>
      <c r="B94" s="12" t="s">
        <v>155</v>
      </c>
      <c r="C94" s="10" t="s">
        <v>100</v>
      </c>
      <c r="D94" s="13">
        <v>20</v>
      </c>
      <c r="E94" s="15"/>
      <c r="F94" s="14" t="str">
        <f t="shared" si="2"/>
        <v> </v>
      </c>
    </row>
    <row r="95" spans="1:6">
      <c r="A95" s="9" t="s">
        <v>156</v>
      </c>
      <c r="B95" s="12" t="s">
        <v>157</v>
      </c>
      <c r="C95" s="10"/>
      <c r="D95" s="13"/>
      <c r="E95" s="13"/>
      <c r="F95" s="14" t="str">
        <f t="shared" si="2"/>
        <v> </v>
      </c>
    </row>
    <row r="96" ht="153" customHeight="1" spans="1:6">
      <c r="A96" s="9" t="s">
        <v>158</v>
      </c>
      <c r="B96" s="12" t="s">
        <v>159</v>
      </c>
      <c r="C96" s="10" t="s">
        <v>134</v>
      </c>
      <c r="D96" s="13">
        <v>456</v>
      </c>
      <c r="E96" s="15"/>
      <c r="F96" s="14" t="str">
        <f t="shared" si="2"/>
        <v> </v>
      </c>
    </row>
    <row r="97" ht="163" customHeight="1" spans="1:6">
      <c r="A97" s="9" t="s">
        <v>158</v>
      </c>
      <c r="B97" s="12" t="s">
        <v>160</v>
      </c>
      <c r="C97" s="10" t="s">
        <v>134</v>
      </c>
      <c r="D97" s="13">
        <v>430</v>
      </c>
      <c r="E97" s="15"/>
      <c r="F97" s="14" t="str">
        <f t="shared" si="2"/>
        <v> </v>
      </c>
    </row>
    <row r="98" ht="159" customHeight="1" spans="1:6">
      <c r="A98" s="9" t="s">
        <v>158</v>
      </c>
      <c r="B98" s="12" t="s">
        <v>161</v>
      </c>
      <c r="C98" s="10" t="s">
        <v>134</v>
      </c>
      <c r="D98" s="13">
        <v>557</v>
      </c>
      <c r="E98" s="15"/>
      <c r="F98" s="14" t="str">
        <f t="shared" si="2"/>
        <v> </v>
      </c>
    </row>
    <row r="99" spans="1:6">
      <c r="A99" s="9"/>
      <c r="B99" s="12"/>
      <c r="C99" s="10"/>
      <c r="D99" s="13"/>
      <c r="E99" s="13"/>
      <c r="F99" s="14"/>
    </row>
    <row r="100" spans="1:6">
      <c r="A100" s="9"/>
      <c r="B100" s="12"/>
      <c r="C100" s="10"/>
      <c r="D100" s="13"/>
      <c r="E100" s="13"/>
      <c r="F100" s="14"/>
    </row>
    <row r="101" spans="1:6">
      <c r="A101" s="9"/>
      <c r="B101" s="12"/>
      <c r="C101" s="10"/>
      <c r="D101" s="13"/>
      <c r="E101" s="13"/>
      <c r="F101" s="14"/>
    </row>
    <row r="102" spans="1:6">
      <c r="A102" s="9"/>
      <c r="B102" s="12"/>
      <c r="C102" s="10"/>
      <c r="D102" s="13"/>
      <c r="E102" s="13"/>
      <c r="F102" s="14"/>
    </row>
    <row r="103" spans="1:6">
      <c r="A103" s="9"/>
      <c r="B103" s="12"/>
      <c r="C103" s="10"/>
      <c r="D103" s="13"/>
      <c r="E103" s="13"/>
      <c r="F103" s="14"/>
    </row>
    <row r="104" spans="1:6">
      <c r="A104" s="9"/>
      <c r="B104" s="12"/>
      <c r="C104" s="10"/>
      <c r="D104" s="13"/>
      <c r="E104" s="13"/>
      <c r="F104" s="14"/>
    </row>
    <row r="105" spans="1:6">
      <c r="A105" s="9"/>
      <c r="B105" s="12"/>
      <c r="C105" s="10"/>
      <c r="D105" s="13"/>
      <c r="E105" s="13"/>
      <c r="F105" s="14"/>
    </row>
    <row r="106" spans="1:6">
      <c r="A106" s="9"/>
      <c r="B106" s="12"/>
      <c r="C106" s="10"/>
      <c r="D106" s="13"/>
      <c r="E106" s="13"/>
      <c r="F106" s="14"/>
    </row>
    <row r="107" ht="12.75" spans="1:6">
      <c r="A107" s="17">
        <f>SUM((F94,F96,F97,F98))</f>
        <v>0</v>
      </c>
      <c r="B107" s="18"/>
      <c r="C107" s="18"/>
      <c r="D107" s="18"/>
      <c r="E107" s="18"/>
      <c r="F107" s="19"/>
    </row>
    <row r="108" spans="1:6">
      <c r="A108" s="20"/>
      <c r="B108" s="20"/>
      <c r="C108" s="21"/>
      <c r="D108" s="21"/>
      <c r="E108" s="22"/>
      <c r="F108" s="22"/>
    </row>
  </sheetData>
  <sheetProtection algorithmName="SHA-512" hashValue="dU0xZDJSiLYF6HFdyrf32okWeDzYYdqbEFpx6xbPqZXWVisUZkwVoMYlkRhN+63SB7QbHMhV+fRsT4LQCDgX8g==" saltValue="AlQYkLh1U8/iBKN/3iL60g==" spinCount="100000" sheet="1" objects="1"/>
  <mergeCells count="27">
    <mergeCell ref="A1:F1"/>
    <mergeCell ref="A2:B2"/>
    <mergeCell ref="C2:D2"/>
    <mergeCell ref="E2:F2"/>
    <mergeCell ref="A3:F3"/>
    <mergeCell ref="A48:F48"/>
    <mergeCell ref="A49:B49"/>
    <mergeCell ref="C49:D49"/>
    <mergeCell ref="E49:F49"/>
    <mergeCell ref="A50:F50"/>
    <mergeCell ref="A51:B51"/>
    <mergeCell ref="C51:D51"/>
    <mergeCell ref="E51:F51"/>
    <mergeCell ref="A52:F52"/>
    <mergeCell ref="A86:F86"/>
    <mergeCell ref="A87:B87"/>
    <mergeCell ref="C87:D87"/>
    <mergeCell ref="E87:F87"/>
    <mergeCell ref="A88:F88"/>
    <mergeCell ref="A89:B89"/>
    <mergeCell ref="C89:D89"/>
    <mergeCell ref="E89:F89"/>
    <mergeCell ref="A90:F90"/>
    <mergeCell ref="A107:F107"/>
    <mergeCell ref="A108:B108"/>
    <mergeCell ref="C108:D108"/>
    <mergeCell ref="E108:F108"/>
  </mergeCells>
  <printOptions horizontalCentered="1"/>
  <pageMargins left="0.19975" right="0.19975" top="0.59375" bottom="0" header="0.59375" footer="0"/>
  <pageSetup paperSize="9" orientation="portrait"/>
  <headerFooter/>
  <rowBreaks count="2" manualBreakCount="2">
    <brk id="49" max="16383" man="1"/>
    <brk id="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6" master="" otherUserPermission="visible"/>
  <rangeList sheetStid="6" master="" otherUserPermission="visible"/>
  <rangeList sheetStid="38" master="" otherUserPermission="visible"/>
  <rangeList sheetStid="39" master="" otherUserPermission="visible"/>
  <rangeList sheetStid="40" master="" otherUserPermission="visible"/>
  <rangeList sheetStid="41" master="" otherUserPermission="visible"/>
  <rangeList sheetStid="42" master="" otherUserPermission="visible"/>
  <rangeList sheetStid="43" master="" otherUserPermission="visible"/>
  <rangeList sheetStid="44" master="" otherUserPermission="visible"/>
  <rangeList sheetStid="4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扉-1 招标工程量清单扉页</vt:lpstr>
      <vt:lpstr>【01-1】总概（预）算汇总表</vt:lpstr>
      <vt:lpstr>沙荡路</vt:lpstr>
      <vt:lpstr>圩根路</vt:lpstr>
      <vt:lpstr>张愚小街路</vt:lpstr>
      <vt:lpstr>张愚中心路</vt:lpstr>
      <vt:lpstr>香店路</vt:lpstr>
      <vt:lpstr>张愚西二路</vt:lpstr>
      <vt:lpstr>排水沟渠</vt:lpstr>
      <vt:lpstr>闸筒维修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不会吧阿Sir</cp:lastModifiedBy>
  <dcterms:created xsi:type="dcterms:W3CDTF">2024-10-11T10:58:00Z</dcterms:created>
  <dcterms:modified xsi:type="dcterms:W3CDTF">2026-04-27T07:08:52Z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A847B520A5704DB4959FFE31AA15FD01_12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