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封面" sheetId="4" r:id="rId1"/>
    <sheet name="总价" sheetId="1" r:id="rId2"/>
    <sheet name="基价类" sheetId="2" r:id="rId3"/>
    <sheet name="单价类" sheetId="3" r:id="rId4"/>
  </sheets>
  <definedNames>
    <definedName name="_xlnm.Print_Area" localSheetId="3">单价类!$A$1:$G$108</definedName>
    <definedName name="_xlnm.Print_Area" localSheetId="1">总价!$A$1:$D$9</definedName>
    <definedName name="_xlnm.Print_Title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<sst xmlns="http://schemas.openxmlformats.org/spreadsheetml/2006/main" count="483" uniqueCount="338">
  <si>
    <t>2026年南京市绕城公路设施日常综合维护服务项目</t>
  </si>
  <si>
    <t>养</t>
  </si>
  <si>
    <t>护</t>
  </si>
  <si>
    <t>清</t>
  </si>
  <si>
    <t>单</t>
  </si>
  <si>
    <t>采购人 ：南京市公路事业发展中心</t>
  </si>
  <si>
    <t>采购代理：南京启迪工程管理有限公司</t>
  </si>
  <si>
    <t>二○二六年六月</t>
  </si>
  <si>
    <r>
      <rPr>
        <b/>
        <sz val="20"/>
        <color rgb="FF000000"/>
        <rFont val="宋体"/>
        <charset val="134"/>
      </rPr>
      <t>养护</t>
    </r>
    <r>
      <rPr>
        <b/>
        <sz val="20"/>
        <color indexed="8"/>
        <rFont val="宋体"/>
        <charset val="134"/>
      </rPr>
      <t>清单汇总表</t>
    </r>
  </si>
  <si>
    <r>
      <rPr>
        <b/>
        <sz val="10"/>
        <color rgb="FF000000"/>
        <rFont val="宋体"/>
        <charset val="134"/>
      </rPr>
      <t>项目名称：</t>
    </r>
    <r>
      <rPr>
        <b/>
        <sz val="10"/>
        <color rgb="FF000000"/>
        <rFont val="Times New Roman"/>
        <charset val="134"/>
      </rPr>
      <t>2026</t>
    </r>
    <r>
      <rPr>
        <b/>
        <sz val="10"/>
        <color rgb="FF000000"/>
        <rFont val="宋体"/>
        <charset val="134"/>
      </rPr>
      <t>年南京市绕城公路设施日常综合维护服务项目</t>
    </r>
  </si>
  <si>
    <t>货币单位：人民币元</t>
  </si>
  <si>
    <t>序号</t>
  </si>
  <si>
    <t>类别</t>
  </si>
  <si>
    <r>
      <rPr>
        <b/>
        <sz val="10"/>
        <color indexed="8"/>
        <rFont val="宋体"/>
        <charset val="134"/>
      </rPr>
      <t>金额</t>
    </r>
    <r>
      <rPr>
        <b/>
        <sz val="10"/>
        <color indexed="8"/>
        <rFont val="Times New Roman"/>
        <charset val="134"/>
      </rPr>
      <t>(</t>
    </r>
    <r>
      <rPr>
        <b/>
        <sz val="10"/>
        <color indexed="8"/>
        <rFont val="宋体"/>
        <charset val="134"/>
      </rPr>
      <t>元</t>
    </r>
    <r>
      <rPr>
        <b/>
        <sz val="10"/>
        <color indexed="8"/>
        <rFont val="Times New Roman"/>
        <charset val="134"/>
      </rPr>
      <t>)</t>
    </r>
  </si>
  <si>
    <t>备注</t>
  </si>
  <si>
    <t>一</t>
  </si>
  <si>
    <t>日常养护基价类</t>
  </si>
  <si>
    <t>二</t>
  </si>
  <si>
    <t>日常养护单价类</t>
  </si>
  <si>
    <t>三</t>
  </si>
  <si>
    <r>
      <rPr>
        <b/>
        <sz val="10"/>
        <rFont val="宋体"/>
        <charset val="134"/>
      </rPr>
      <t>清单小计【（三）</t>
    </r>
    <r>
      <rPr>
        <b/>
        <sz val="10"/>
        <rFont val="Times New Roman"/>
        <charset val="134"/>
      </rPr>
      <t>=</t>
    </r>
    <r>
      <rPr>
        <b/>
        <sz val="10"/>
        <rFont val="宋体"/>
        <charset val="134"/>
      </rPr>
      <t>（一）</t>
    </r>
    <r>
      <rPr>
        <b/>
        <sz val="10"/>
        <rFont val="Times New Roman"/>
        <charset val="134"/>
      </rPr>
      <t>+</t>
    </r>
    <r>
      <rPr>
        <b/>
        <sz val="10"/>
        <rFont val="宋体"/>
        <charset val="134"/>
      </rPr>
      <t>（二）】</t>
    </r>
  </si>
  <si>
    <t>四</t>
  </si>
  <si>
    <r>
      <rPr>
        <b/>
        <sz val="10"/>
        <rFont val="宋体"/>
        <charset val="134"/>
      </rPr>
      <t>暂列金额（清单小计</t>
    </r>
    <r>
      <rPr>
        <b/>
        <sz val="10"/>
        <rFont val="Times New Roman"/>
        <charset val="134"/>
      </rPr>
      <t>×8%</t>
    </r>
    <r>
      <rPr>
        <b/>
        <sz val="10"/>
        <rFont val="宋体"/>
        <charset val="134"/>
      </rPr>
      <t>）</t>
    </r>
  </si>
  <si>
    <t>五</t>
  </si>
  <si>
    <r>
      <rPr>
        <b/>
        <sz val="10"/>
        <rFont val="宋体"/>
        <charset val="134"/>
      </rPr>
      <t>安全生产费（清单小计</t>
    </r>
    <r>
      <rPr>
        <b/>
        <sz val="10"/>
        <rFont val="Times New Roman"/>
        <charset val="134"/>
      </rPr>
      <t>×2%</t>
    </r>
    <r>
      <rPr>
        <b/>
        <sz val="10"/>
        <rFont val="宋体"/>
        <charset val="134"/>
      </rPr>
      <t>）</t>
    </r>
  </si>
  <si>
    <t>六</t>
  </si>
  <si>
    <t>总价</t>
  </si>
  <si>
    <t>基价类工程量清单</t>
  </si>
  <si>
    <t>名称</t>
  </si>
  <si>
    <t>单位</t>
  </si>
  <si>
    <t>工程量</t>
  </si>
  <si>
    <t>单价（元）</t>
  </si>
  <si>
    <t>合价（元）</t>
  </si>
  <si>
    <r>
      <rPr>
        <b/>
        <sz val="9"/>
        <rFont val="Times New Roman"/>
        <charset val="134"/>
      </rPr>
      <t>100</t>
    </r>
    <r>
      <rPr>
        <b/>
        <sz val="9"/>
        <rFont val="宋体"/>
        <charset val="134"/>
      </rPr>
      <t>章</t>
    </r>
  </si>
  <si>
    <t>总则</t>
  </si>
  <si>
    <t>养护基础台帐图表技术档案</t>
  </si>
  <si>
    <t>套</t>
  </si>
  <si>
    <t>公众责任险</t>
  </si>
  <si>
    <t>项</t>
  </si>
  <si>
    <r>
      <rPr>
        <b/>
        <sz val="9"/>
        <rFont val="Times New Roman"/>
        <charset val="134"/>
      </rPr>
      <t>200</t>
    </r>
    <r>
      <rPr>
        <b/>
        <sz val="9"/>
        <rFont val="宋体"/>
        <charset val="134"/>
      </rPr>
      <t>章</t>
    </r>
  </si>
  <si>
    <t>路基、路面</t>
  </si>
  <si>
    <t>道路日常巡检</t>
  </si>
  <si>
    <t>公里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</si>
  <si>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次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日</t>
    </r>
  </si>
  <si>
    <t>清理边沟、排水沟、截水沟</t>
  </si>
  <si>
    <t>m</t>
  </si>
  <si>
    <r>
      <rPr>
        <sz val="9"/>
        <rFont val="Times New Roman"/>
        <charset val="134"/>
      </rPr>
      <t>31.75*2</t>
    </r>
    <r>
      <rPr>
        <sz val="9"/>
        <rFont val="宋体"/>
        <charset val="134"/>
      </rPr>
      <t>边</t>
    </r>
    <r>
      <rPr>
        <sz val="9"/>
        <rFont val="Times New Roman"/>
        <charset val="134"/>
      </rPr>
      <t>+53.55=117.05 1</t>
    </r>
    <r>
      <rPr>
        <sz val="9"/>
        <rFont val="宋体"/>
        <charset val="134"/>
      </rPr>
      <t>次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月</t>
    </r>
  </si>
  <si>
    <t>路肩、边坡割草</t>
  </si>
  <si>
    <r>
      <rPr>
        <sz val="9"/>
        <rFont val="Times New Roman"/>
        <charset val="134"/>
      </rPr>
      <t>m</t>
    </r>
    <r>
      <rPr>
        <vertAlign val="superscript"/>
        <sz val="9"/>
        <rFont val="Times New Roman"/>
        <charset val="134"/>
      </rPr>
      <t>2</t>
    </r>
  </si>
  <si>
    <r>
      <rPr>
        <sz val="9"/>
        <rFont val="Times New Roman"/>
        <charset val="134"/>
      </rPr>
      <t>31.75*1000*2*5</t>
    </r>
    <r>
      <rPr>
        <sz val="9"/>
        <rFont val="宋体"/>
        <charset val="134"/>
      </rPr>
      <t>米</t>
    </r>
    <r>
      <rPr>
        <sz val="9"/>
        <rFont val="Times New Roman"/>
        <charset val="134"/>
      </rPr>
      <t>=317500m</t>
    </r>
    <r>
      <rPr>
        <vertAlign val="superscript"/>
        <sz val="9"/>
        <rFont val="Times New Roman"/>
        <charset val="134"/>
      </rPr>
      <t>2</t>
    </r>
    <r>
      <rPr>
        <sz val="9"/>
        <rFont val="宋体"/>
        <charset val="134"/>
      </rPr>
      <t>，不低于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次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年</t>
    </r>
  </si>
  <si>
    <t>挡土墙维护</t>
  </si>
  <si>
    <t>路肩护坡维护</t>
  </si>
  <si>
    <r>
      <rPr>
        <b/>
        <sz val="9"/>
        <rFont val="Times New Roman"/>
        <charset val="134"/>
      </rPr>
      <t>300</t>
    </r>
    <r>
      <rPr>
        <b/>
        <sz val="9"/>
        <rFont val="宋体"/>
        <charset val="134"/>
      </rPr>
      <t>章</t>
    </r>
  </si>
  <si>
    <t>桥涵日常养护</t>
  </si>
  <si>
    <t>日常巡查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</si>
  <si>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次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日</t>
    </r>
  </si>
  <si>
    <t>防撞墙清洗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</si>
  <si>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次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月</t>
    </r>
  </si>
  <si>
    <t>泄水孔清理</t>
  </si>
  <si>
    <t>个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</si>
  <si>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次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主线</t>
    </r>
    <r>
      <rPr>
        <sz val="9"/>
        <rFont val="Times New Roman"/>
        <charset val="134"/>
      </rPr>
      <t>2710+</t>
    </r>
    <r>
      <rPr>
        <sz val="9"/>
        <rFont val="宋体"/>
        <charset val="134"/>
      </rPr>
      <t>辅道</t>
    </r>
    <r>
      <rPr>
        <sz val="9"/>
        <rFont val="Times New Roman"/>
        <charset val="134"/>
      </rPr>
      <t>1392</t>
    </r>
  </si>
  <si>
    <t>伸缩缝清理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</si>
  <si>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次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主线</t>
    </r>
    <r>
      <rPr>
        <sz val="9"/>
        <rFont val="Times New Roman"/>
        <charset val="134"/>
      </rPr>
      <t>6204+</t>
    </r>
    <r>
      <rPr>
        <sz val="9"/>
        <rFont val="宋体"/>
        <charset val="134"/>
      </rPr>
      <t>辅道</t>
    </r>
    <r>
      <rPr>
        <sz val="9"/>
        <rFont val="Times New Roman"/>
        <charset val="134"/>
      </rPr>
      <t>3624</t>
    </r>
  </si>
  <si>
    <r>
      <rPr>
        <b/>
        <sz val="9"/>
        <rFont val="Times New Roman"/>
        <charset val="134"/>
      </rPr>
      <t>400</t>
    </r>
    <r>
      <rPr>
        <b/>
        <sz val="9"/>
        <rFont val="宋体"/>
        <charset val="134"/>
      </rPr>
      <t>章</t>
    </r>
  </si>
  <si>
    <t>隧道、泵站</t>
  </si>
  <si>
    <t>隧道养护保洁</t>
  </si>
  <si>
    <t>401-1</t>
  </si>
  <si>
    <t>隧道日常检查</t>
  </si>
  <si>
    <t>401-2</t>
  </si>
  <si>
    <t>隧道经常检查</t>
  </si>
  <si>
    <t>401-3</t>
  </si>
  <si>
    <t>安全保护区检查</t>
  </si>
  <si>
    <t>401-4</t>
  </si>
  <si>
    <t>装饰板（含箱门）</t>
  </si>
  <si>
    <t>401-5</t>
  </si>
  <si>
    <t>防撞墙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</si>
  <si>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次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季度</t>
    </r>
  </si>
  <si>
    <t>401-6</t>
  </si>
  <si>
    <t>顶面防火板</t>
  </si>
  <si>
    <t>401-7</t>
  </si>
  <si>
    <t>线槽</t>
  </si>
  <si>
    <t>401-8</t>
  </si>
  <si>
    <t>纵向盖板沟清淤</t>
  </si>
  <si>
    <t>401-9</t>
  </si>
  <si>
    <t>纵向盖板沟冲洗</t>
  </si>
  <si>
    <t>401-10</t>
  </si>
  <si>
    <t>横截沟清扫</t>
  </si>
  <si>
    <t>处</t>
  </si>
  <si>
    <t>401-11</t>
  </si>
  <si>
    <t>横截沟冲洗</t>
  </si>
  <si>
    <t>401-12</t>
  </si>
  <si>
    <t>洞口秀壁板保洁</t>
  </si>
  <si>
    <t>401-13</t>
  </si>
  <si>
    <t>交安设施（交通标识牌）</t>
  </si>
  <si>
    <t>401-14</t>
  </si>
  <si>
    <t>交安设施（轮廓标）</t>
  </si>
  <si>
    <r>
      <rPr>
        <b/>
        <sz val="9"/>
        <rFont val="Times New Roman"/>
        <charset val="134"/>
      </rPr>
      <t>500</t>
    </r>
    <r>
      <rPr>
        <b/>
        <sz val="9"/>
        <rFont val="宋体"/>
        <charset val="134"/>
      </rPr>
      <t>章</t>
    </r>
  </si>
  <si>
    <t>泵站日常养护</t>
  </si>
  <si>
    <t>502-1</t>
  </si>
  <si>
    <t>泵站日常运行</t>
  </si>
  <si>
    <r>
      <rPr>
        <sz val="9"/>
        <rFont val="宋体"/>
        <charset val="134"/>
      </rPr>
      <t>雨水泵站</t>
    </r>
    <r>
      <rPr>
        <sz val="9"/>
        <rFont val="Times New Roman"/>
        <charset val="134"/>
      </rPr>
      <t>5m³</t>
    </r>
    <r>
      <rPr>
        <sz val="9"/>
        <rFont val="宋体"/>
        <charset val="134"/>
      </rPr>
      <t>以上</t>
    </r>
  </si>
  <si>
    <r>
      <rPr>
        <b/>
        <sz val="9"/>
        <rFont val="Times New Roman"/>
        <charset val="134"/>
      </rPr>
      <t>600</t>
    </r>
    <r>
      <rPr>
        <b/>
        <sz val="9"/>
        <rFont val="宋体"/>
        <charset val="134"/>
      </rPr>
      <t>章</t>
    </r>
  </si>
  <si>
    <t>沿线设施</t>
  </si>
  <si>
    <t>601</t>
  </si>
  <si>
    <t>防眩板保洁</t>
  </si>
  <si>
    <t>块</t>
  </si>
  <si>
    <t>路名牌维护</t>
  </si>
  <si>
    <t>602</t>
  </si>
  <si>
    <t>隔离栅清理</t>
  </si>
  <si>
    <r>
      <rPr>
        <sz val="9"/>
        <rFont val="宋体"/>
        <charset val="134"/>
      </rPr>
      <t>波形护栏保洁</t>
    </r>
    <r>
      <rPr>
        <sz val="9"/>
        <rFont val="Times New Roman"/>
        <charset val="134"/>
      </rPr>
      <t xml:space="preserve">            </t>
    </r>
  </si>
  <si>
    <r>
      <rPr>
        <sz val="9"/>
        <rFont val="Times New Roman"/>
        <charset val="134"/>
      </rPr>
      <t>31750*4+56044=183044</t>
    </r>
    <r>
      <rPr>
        <sz val="9"/>
        <rFont val="宋体"/>
        <charset val="134"/>
      </rPr>
      <t>，不低于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次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月</t>
    </r>
  </si>
  <si>
    <t>603</t>
  </si>
  <si>
    <t>里程牌、百米桩（牌）、警示桩保洁扶正</t>
  </si>
  <si>
    <r>
      <rPr>
        <b/>
        <sz val="9"/>
        <rFont val="Times New Roman"/>
        <charset val="134"/>
      </rPr>
      <t>700</t>
    </r>
    <r>
      <rPr>
        <b/>
        <sz val="9"/>
        <rFont val="宋体"/>
        <charset val="134"/>
      </rPr>
      <t>章</t>
    </r>
  </si>
  <si>
    <t>环境保护设施（声屏障）</t>
  </si>
  <si>
    <t>声屏障清洗</t>
  </si>
  <si>
    <r>
      <rPr>
        <sz val="9"/>
        <rFont val="宋体"/>
        <charset val="134"/>
      </rPr>
      <t>不低于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次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月</t>
    </r>
  </si>
  <si>
    <t>声屏障日常检修</t>
  </si>
  <si>
    <t>基价类清单小计</t>
  </si>
  <si>
    <t>元</t>
  </si>
  <si>
    <t>单价类工程量清单</t>
  </si>
  <si>
    <t>子目号</t>
  </si>
  <si>
    <t>子目名称</t>
  </si>
  <si>
    <t>数量</t>
  </si>
  <si>
    <t>单价</t>
  </si>
  <si>
    <t>合价</t>
  </si>
  <si>
    <t>路基</t>
  </si>
  <si>
    <t/>
  </si>
  <si>
    <t>201-1</t>
  </si>
  <si>
    <t>声屏障、挡墙积沙清除</t>
  </si>
  <si>
    <t>每月一次</t>
  </si>
  <si>
    <t>202-1</t>
  </si>
  <si>
    <r>
      <rPr>
        <sz val="9"/>
        <rFont val="宋体"/>
        <charset val="134"/>
      </rPr>
      <t>边沟排水沟维修砌筑（</t>
    </r>
    <r>
      <rPr>
        <sz val="9"/>
        <rFont val="Times New Roman"/>
        <charset val="134"/>
      </rPr>
      <t>M10</t>
    </r>
    <r>
      <rPr>
        <sz val="9"/>
        <rFont val="宋体"/>
        <charset val="134"/>
      </rPr>
      <t>）</t>
    </r>
  </si>
  <si>
    <t>202-3</t>
  </si>
  <si>
    <r>
      <rPr>
        <sz val="9"/>
        <rFont val="宋体"/>
        <charset val="134"/>
      </rPr>
      <t>边沟混凝土压顶维修（</t>
    </r>
    <r>
      <rPr>
        <sz val="9"/>
        <rFont val="Times New Roman"/>
        <charset val="134"/>
      </rPr>
      <t>C25</t>
    </r>
    <r>
      <rPr>
        <sz val="9"/>
        <rFont val="宋体"/>
        <charset val="134"/>
      </rPr>
      <t>）</t>
    </r>
  </si>
  <si>
    <t>202-4</t>
  </si>
  <si>
    <t>边沟勾缝</t>
  </si>
  <si>
    <t>202-5</t>
  </si>
  <si>
    <t>六角块植草砖</t>
  </si>
  <si>
    <t>203-1</t>
  </si>
  <si>
    <r>
      <rPr>
        <sz val="9"/>
        <rFont val="宋体"/>
        <charset val="134"/>
      </rPr>
      <t>挡墙、护坡修理砌筑（</t>
    </r>
    <r>
      <rPr>
        <sz val="9"/>
        <rFont val="Times New Roman"/>
        <charset val="134"/>
      </rPr>
      <t>M7.5</t>
    </r>
    <r>
      <rPr>
        <sz val="9"/>
        <rFont val="宋体"/>
        <charset val="134"/>
      </rPr>
      <t>浆砌片石）</t>
    </r>
  </si>
  <si>
    <r>
      <rPr>
        <sz val="9"/>
        <rFont val="Times New Roman"/>
        <charset val="134"/>
      </rPr>
      <t>m</t>
    </r>
    <r>
      <rPr>
        <vertAlign val="superscript"/>
        <sz val="9"/>
        <rFont val="Times New Roman"/>
        <charset val="134"/>
      </rPr>
      <t>3</t>
    </r>
  </si>
  <si>
    <t>203-3</t>
  </si>
  <si>
    <t>挡墙、护坡坡面勾缝等维修</t>
  </si>
  <si>
    <r>
      <rPr>
        <sz val="9"/>
        <rFont val="宋体"/>
        <charset val="134"/>
      </rPr>
      <t>路缘石更换（规格：</t>
    </r>
    <r>
      <rPr>
        <sz val="9"/>
        <rFont val="Times New Roman"/>
        <charset val="134"/>
      </rPr>
      <t>0.75*0.42*(</t>
    </r>
    <r>
      <rPr>
        <sz val="9"/>
        <rFont val="宋体"/>
        <charset val="134"/>
      </rPr>
      <t>上</t>
    </r>
    <r>
      <rPr>
        <sz val="9"/>
        <rFont val="Times New Roman"/>
        <charset val="134"/>
      </rPr>
      <t>0.10+</t>
    </r>
    <r>
      <rPr>
        <sz val="9"/>
        <rFont val="宋体"/>
        <charset val="134"/>
      </rPr>
      <t>下</t>
    </r>
    <r>
      <rPr>
        <sz val="9"/>
        <rFont val="Times New Roman"/>
        <charset val="134"/>
      </rPr>
      <t>0.15)</t>
    </r>
  </si>
  <si>
    <t>205-1</t>
  </si>
  <si>
    <r>
      <rPr>
        <sz val="9"/>
        <rFont val="宋体"/>
        <charset val="134"/>
      </rPr>
      <t>窨井盖更换（直径</t>
    </r>
    <r>
      <rPr>
        <sz val="9"/>
        <rFont val="Times New Roman"/>
        <charset val="134"/>
      </rPr>
      <t>800</t>
    </r>
    <r>
      <rPr>
        <sz val="9"/>
        <rFont val="宋体"/>
        <charset val="134"/>
      </rPr>
      <t>）</t>
    </r>
  </si>
  <si>
    <t>五防井</t>
  </si>
  <si>
    <t>205-2</t>
  </si>
  <si>
    <t>边沟盖板（加强型）</t>
  </si>
  <si>
    <t>路面</t>
  </si>
  <si>
    <t>301-1</t>
  </si>
  <si>
    <r>
      <rPr>
        <sz val="9"/>
        <rFont val="宋体"/>
        <charset val="134"/>
      </rPr>
      <t>沥青路面坑槽（切割修补）</t>
    </r>
    <r>
      <rPr>
        <sz val="9"/>
        <rFont val="Times New Roman"/>
        <charset val="134"/>
      </rPr>
      <t>5cm</t>
    </r>
    <r>
      <rPr>
        <sz val="9"/>
        <rFont val="宋体"/>
        <charset val="134"/>
      </rPr>
      <t>深</t>
    </r>
  </si>
  <si>
    <t>301-2</t>
  </si>
  <si>
    <r>
      <rPr>
        <sz val="9"/>
        <rFont val="宋体"/>
        <charset val="134"/>
      </rPr>
      <t>沥青路面坑槽（切割修补）</t>
    </r>
    <r>
      <rPr>
        <sz val="9"/>
        <rFont val="Times New Roman"/>
        <charset val="134"/>
      </rPr>
      <t>5-12cm</t>
    </r>
    <r>
      <rPr>
        <sz val="9"/>
        <rFont val="宋体"/>
        <charset val="134"/>
      </rPr>
      <t>深</t>
    </r>
  </si>
  <si>
    <t>301-3</t>
  </si>
  <si>
    <r>
      <rPr>
        <sz val="9"/>
        <rFont val="宋体"/>
        <charset val="134"/>
      </rPr>
      <t>沥青路面坑槽（切割修补）</t>
    </r>
    <r>
      <rPr>
        <sz val="9"/>
        <rFont val="Times New Roman"/>
        <charset val="134"/>
      </rPr>
      <t>12cm</t>
    </r>
    <r>
      <rPr>
        <sz val="9"/>
        <rFont val="宋体"/>
        <charset val="134"/>
      </rPr>
      <t>深以上</t>
    </r>
  </si>
  <si>
    <t>301-4</t>
  </si>
  <si>
    <t>裂缝贴</t>
  </si>
  <si>
    <t>沥青路面裂缝机械扩缝填缝料修补</t>
  </si>
  <si>
    <t>新型材料</t>
  </si>
  <si>
    <t>303-1</t>
  </si>
  <si>
    <t>路面集中铣刨</t>
  </si>
  <si>
    <t>303-2</t>
  </si>
  <si>
    <r>
      <rPr>
        <sz val="9"/>
        <rFont val="Times New Roman"/>
        <charset val="134"/>
      </rPr>
      <t>SUP20</t>
    </r>
    <r>
      <rPr>
        <sz val="9"/>
        <rFont val="宋体"/>
        <charset val="134"/>
      </rPr>
      <t>改性沥青砼（</t>
    </r>
    <r>
      <rPr>
        <sz val="9"/>
        <rFont val="Times New Roman"/>
        <charset val="134"/>
      </rPr>
      <t>6cm)</t>
    </r>
  </si>
  <si>
    <t>303-3</t>
  </si>
  <si>
    <r>
      <rPr>
        <sz val="9"/>
        <rFont val="Times New Roman"/>
        <charset val="134"/>
      </rPr>
      <t>SMA13</t>
    </r>
    <r>
      <rPr>
        <sz val="9"/>
        <rFont val="宋体"/>
        <charset val="134"/>
      </rPr>
      <t>玄改沥青砼（</t>
    </r>
    <r>
      <rPr>
        <sz val="9"/>
        <rFont val="Times New Roman"/>
        <charset val="134"/>
      </rPr>
      <t>4cm)</t>
    </r>
  </si>
  <si>
    <t>303-4</t>
  </si>
  <si>
    <t>粘层油</t>
  </si>
  <si>
    <t>303-5</t>
  </si>
  <si>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基层修补（快干混凝土）</t>
    </r>
  </si>
  <si>
    <t>桥涵</t>
  </si>
  <si>
    <t>涵管疏通</t>
  </si>
  <si>
    <t>台班</t>
  </si>
  <si>
    <t>落水管维修</t>
  </si>
  <si>
    <t>桥栏杆维修</t>
  </si>
  <si>
    <t>延米</t>
  </si>
  <si>
    <t>扶手维修</t>
  </si>
  <si>
    <t>403-1</t>
  </si>
  <si>
    <t>扶手（复合材质）维修</t>
  </si>
  <si>
    <t>403-2</t>
  </si>
  <si>
    <t>扶手（钢材质）维修</t>
  </si>
  <si>
    <t>双龙街立矮护栏提高</t>
  </si>
  <si>
    <t>404</t>
  </si>
  <si>
    <t>桥梁防污防腐涂层</t>
  </si>
  <si>
    <t>404-1</t>
  </si>
  <si>
    <t>防撞墙及扶手防污防腐涂层</t>
  </si>
  <si>
    <t>打磨、腻子、防污防腐涂层</t>
  </si>
  <si>
    <t>404-2</t>
  </si>
  <si>
    <t>防撞墙及扶手普通防水涂层</t>
  </si>
  <si>
    <t>㎡</t>
  </si>
  <si>
    <t>打磨、腻子刷漆</t>
  </si>
  <si>
    <t>404-3</t>
  </si>
  <si>
    <t>桥梁墩台警示涂层</t>
  </si>
  <si>
    <t>405</t>
  </si>
  <si>
    <t>桥梁伸缩装置维修</t>
  </si>
  <si>
    <t>405-1</t>
  </si>
  <si>
    <t>桥梁伸缩缝维修</t>
  </si>
  <si>
    <t>405-2</t>
  </si>
  <si>
    <t>快干混凝土</t>
  </si>
  <si>
    <t>凿除混凝土、填充特快硬水泥混凝土</t>
  </si>
  <si>
    <t>405-3</t>
  </si>
  <si>
    <t>橡胶止水带更换</t>
  </si>
  <si>
    <t>405-4</t>
  </si>
  <si>
    <t>伸缩装置型钢更换</t>
  </si>
  <si>
    <t>405-4-a</t>
  </si>
  <si>
    <t>D80</t>
  </si>
  <si>
    <t>切缝、凿除混凝土、更换伸缩缝、填充特快硬水泥混凝土</t>
  </si>
  <si>
    <t>405-4-b</t>
  </si>
  <si>
    <t>梳齿板</t>
  </si>
  <si>
    <t>405-4-c</t>
  </si>
  <si>
    <t>盆式支座除锈</t>
  </si>
  <si>
    <t>桥梁雨水篦子</t>
  </si>
  <si>
    <t>407</t>
  </si>
  <si>
    <t>锥坡六角块维修</t>
  </si>
  <si>
    <t>含基础处理</t>
  </si>
  <si>
    <t>408</t>
  </si>
  <si>
    <t>混凝土修补</t>
  </si>
  <si>
    <t>408-1</t>
  </si>
  <si>
    <t>混凝土裂缝修补</t>
  </si>
  <si>
    <t>408-1-a</t>
  </si>
  <si>
    <t>表面封闭</t>
  </si>
  <si>
    <t>408-1-b</t>
  </si>
  <si>
    <t>压力灌胶</t>
  </si>
  <si>
    <t>408-2</t>
  </si>
  <si>
    <t>混凝土破损维修</t>
  </si>
  <si>
    <t>408-2-a</t>
  </si>
  <si>
    <t>环氧砂浆</t>
  </si>
  <si>
    <t>408-2-b</t>
  </si>
  <si>
    <r>
      <rPr>
        <sz val="9"/>
        <rFont val="Times New Roman"/>
        <charset val="134"/>
      </rPr>
      <t>C30</t>
    </r>
    <r>
      <rPr>
        <sz val="9"/>
        <rFont val="宋体"/>
        <charset val="134"/>
      </rPr>
      <t>混凝土</t>
    </r>
  </si>
  <si>
    <t>408-2-c</t>
  </si>
  <si>
    <t>环氧混凝土</t>
  </si>
  <si>
    <t>408-2-d</t>
  </si>
  <si>
    <t>环氧树脂</t>
  </si>
  <si>
    <t>408-2-e</t>
  </si>
  <si>
    <t>碳纤维布裂缝处理</t>
  </si>
  <si>
    <t>沿线安全设施</t>
  </si>
  <si>
    <t>500-1</t>
  </si>
  <si>
    <t>公里牌更换</t>
  </si>
  <si>
    <t>500-2</t>
  </si>
  <si>
    <t>百米桩更换</t>
  </si>
  <si>
    <t>根</t>
  </si>
  <si>
    <t>500-3</t>
  </si>
  <si>
    <t>百米标更换</t>
  </si>
  <si>
    <t>500-4</t>
  </si>
  <si>
    <t>警示桩更换</t>
  </si>
  <si>
    <t>500-5</t>
  </si>
  <si>
    <t>警示桩油漆</t>
  </si>
  <si>
    <t>500-6</t>
  </si>
  <si>
    <t>警示膜（钻石级）</t>
  </si>
  <si>
    <t>500-7</t>
  </si>
  <si>
    <t>轮廓标</t>
  </si>
  <si>
    <t>500-8</t>
  </si>
  <si>
    <t>护栏维修</t>
  </si>
  <si>
    <t>辅道匝道</t>
  </si>
  <si>
    <t>500-9</t>
  </si>
  <si>
    <t>热熔标线</t>
  </si>
  <si>
    <t>500-10</t>
  </si>
  <si>
    <t>防眩板更换（含支架）</t>
  </si>
  <si>
    <t>500-11</t>
  </si>
  <si>
    <t>隔离栅</t>
  </si>
  <si>
    <t>500-12</t>
  </si>
  <si>
    <t>防撞警示桶</t>
  </si>
  <si>
    <t>500-13</t>
  </si>
  <si>
    <t>吸能式防撞垫</t>
  </si>
  <si>
    <t>500-14</t>
  </si>
  <si>
    <t>防落网</t>
  </si>
  <si>
    <t>片</t>
  </si>
  <si>
    <t>隧道</t>
  </si>
  <si>
    <t>601-1</t>
  </si>
  <si>
    <r>
      <rPr>
        <sz val="9"/>
        <rFont val="宋体"/>
        <charset val="134"/>
      </rPr>
      <t>沥青路面铣刨（</t>
    </r>
    <r>
      <rPr>
        <sz val="9"/>
        <rFont val="Times New Roman"/>
        <charset val="134"/>
      </rPr>
      <t>10cm</t>
    </r>
    <r>
      <rPr>
        <sz val="9"/>
        <rFont val="宋体"/>
        <charset val="134"/>
      </rPr>
      <t>）</t>
    </r>
  </si>
  <si>
    <t>601-2</t>
  </si>
  <si>
    <t>601-3</t>
  </si>
  <si>
    <r>
      <rPr>
        <sz val="9"/>
        <rFont val="宋体"/>
        <charset val="134"/>
      </rPr>
      <t>沥青路面修复（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厘米</t>
    </r>
    <r>
      <rPr>
        <sz val="9"/>
        <rFont val="Times New Roman"/>
        <charset val="134"/>
      </rPr>
      <t>SMA13</t>
    </r>
    <r>
      <rPr>
        <sz val="9"/>
        <rFont val="宋体"/>
        <charset val="134"/>
      </rPr>
      <t>）</t>
    </r>
  </si>
  <si>
    <t>601-4</t>
  </si>
  <si>
    <r>
      <rPr>
        <sz val="9"/>
        <rFont val="宋体"/>
        <charset val="134"/>
      </rPr>
      <t>沥青路面修复（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厘米</t>
    </r>
    <r>
      <rPr>
        <sz val="9"/>
        <rFont val="Times New Roman"/>
        <charset val="134"/>
      </rPr>
      <t>SUP20</t>
    </r>
    <r>
      <rPr>
        <sz val="9"/>
        <rFont val="宋体"/>
        <charset val="134"/>
      </rPr>
      <t>）</t>
    </r>
  </si>
  <si>
    <t>601-5</t>
  </si>
  <si>
    <t>沥青路面裂缝修补</t>
  </si>
  <si>
    <t>601-6</t>
  </si>
  <si>
    <t>结构缝堵漏</t>
  </si>
  <si>
    <t>601-7</t>
  </si>
  <si>
    <t>安装泄水槽</t>
  </si>
  <si>
    <t>601-8</t>
  </si>
  <si>
    <t>安装落水管</t>
  </si>
  <si>
    <t>601-9</t>
  </si>
  <si>
    <r>
      <rPr>
        <sz val="9"/>
        <rFont val="宋体"/>
        <charset val="134"/>
      </rPr>
      <t>横截沟维修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含基础）</t>
    </r>
  </si>
  <si>
    <t>601-10</t>
  </si>
  <si>
    <t>纵向边沟基础维修</t>
  </si>
  <si>
    <t>601-11</t>
  </si>
  <si>
    <t>纵向边沟盖板更换</t>
  </si>
  <si>
    <t>601-12</t>
  </si>
  <si>
    <t>防撞桶更换</t>
  </si>
  <si>
    <t>601-13</t>
  </si>
  <si>
    <r>
      <rPr>
        <sz val="9"/>
        <rFont val="宋体"/>
        <charset val="134"/>
      </rPr>
      <t>灭火器维护（</t>
    </r>
    <r>
      <rPr>
        <sz val="9"/>
        <rFont val="Times New Roman"/>
        <charset val="134"/>
      </rPr>
      <t>8KG</t>
    </r>
    <r>
      <rPr>
        <sz val="9"/>
        <rFont val="宋体"/>
        <charset val="134"/>
      </rPr>
      <t>）</t>
    </r>
  </si>
  <si>
    <t>601-14</t>
  </si>
  <si>
    <t>防撞墙修复</t>
  </si>
  <si>
    <t>601-15</t>
  </si>
  <si>
    <t>防撞墙刷漆</t>
  </si>
  <si>
    <t>打磨、腻子、漆面两道</t>
  </si>
  <si>
    <t>601-16</t>
  </si>
  <si>
    <t>顶面防火板涂料</t>
  </si>
  <si>
    <t>601-17</t>
  </si>
  <si>
    <t>花岗岩装饰板更换</t>
  </si>
  <si>
    <t>泵站</t>
  </si>
  <si>
    <t>602-1</t>
  </si>
  <si>
    <t>泵站设施维护</t>
  </si>
  <si>
    <t>602-1-1</t>
  </si>
  <si>
    <r>
      <rPr>
        <sz val="9"/>
        <rFont val="宋体"/>
        <charset val="134"/>
      </rPr>
      <t>水泵解体维护</t>
    </r>
    <r>
      <rPr>
        <sz val="9"/>
        <rFont val="Times New Roman"/>
        <charset val="134"/>
      </rPr>
      <t>(250kw</t>
    </r>
    <r>
      <rPr>
        <sz val="9"/>
        <rFont val="宋体"/>
        <charset val="134"/>
      </rPr>
      <t>潜水轴流泵）</t>
    </r>
  </si>
  <si>
    <t>台</t>
  </si>
  <si>
    <r>
      <rPr>
        <sz val="9"/>
        <rFont val="宋体"/>
        <charset val="134"/>
      </rPr>
      <t>额定流量</t>
    </r>
    <r>
      <rPr>
        <sz val="9"/>
        <rFont val="Times New Roman"/>
        <charset val="134"/>
      </rPr>
      <t>1m³/s</t>
    </r>
  </si>
  <si>
    <t>602-1-2</t>
  </si>
  <si>
    <t>井筒管路等保养</t>
  </si>
  <si>
    <t>602-1-3</t>
  </si>
  <si>
    <t>水池清理（全部水池）</t>
  </si>
  <si>
    <t>602-1-4</t>
  </si>
  <si>
    <t>垃圾清运</t>
  </si>
  <si>
    <t>602-1-5</t>
  </si>
  <si>
    <t>泵站场地维护</t>
  </si>
  <si>
    <t>602-1-6</t>
  </si>
  <si>
    <t>泵房防霉涂料</t>
  </si>
  <si>
    <t>含修补</t>
  </si>
  <si>
    <t>602-1-7</t>
  </si>
  <si>
    <t>汛期电力保障</t>
  </si>
  <si>
    <t>602-1-8</t>
  </si>
  <si>
    <t>泵站蝶阀增设</t>
  </si>
  <si>
    <t>602-2</t>
  </si>
  <si>
    <t>泵站配电房维护</t>
  </si>
  <si>
    <t>602-2-1</t>
  </si>
  <si>
    <t>高压设施日常维护</t>
  </si>
  <si>
    <t>602-2-2</t>
  </si>
  <si>
    <t>低压及应急电源日常维护</t>
  </si>
  <si>
    <t>602-2-3</t>
  </si>
  <si>
    <t>预防性试验</t>
  </si>
  <si>
    <t>环境保护设施</t>
  </si>
  <si>
    <t>声屏障维修</t>
  </si>
  <si>
    <t>700-1</t>
  </si>
  <si>
    <t>屏体维修</t>
  </si>
  <si>
    <t>单价类清单小计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</si>
</sst>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49">
    <font>
      <sz val="11"/>
      <color theme="1"/>
      <name val="等线"/>
      <charset val="134"/>
      <scheme val="minor"/>
    </font>
    <font>
      <sz val="1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color theme="1"/>
      <name val="Times New Roman"/>
      <charset val="134"/>
    </font>
    <font>
      <b/>
      <sz val="20"/>
      <color indexed="8"/>
      <name val="Times New Roman"/>
      <charset val="134"/>
    </font>
    <font>
      <b/>
      <sz val="10"/>
      <color rgb="FF000000"/>
      <name val="宋体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color indexed="8"/>
      <name val="Times New Roman"/>
      <charset val="134"/>
    </font>
    <font>
      <b/>
      <sz val="11"/>
      <color rgb="FFFF0000"/>
      <name val="Times New Roman"/>
      <charset val="134"/>
    </font>
    <font>
      <b/>
      <u/>
      <sz val="10"/>
      <color indexed="8"/>
      <name val="Times New Roman"/>
      <charset val="134"/>
    </font>
    <font>
      <sz val="12"/>
      <name val="Times New Roman"/>
      <charset val="134"/>
    </font>
    <font>
      <b/>
      <sz val="22"/>
      <name val="宋体"/>
      <charset val="134"/>
    </font>
    <font>
      <b/>
      <sz val="32"/>
      <name val="黑体"/>
      <charset val="134"/>
    </font>
    <font>
      <b/>
      <sz val="56"/>
      <name val="Times New Roman"/>
      <charset val="134"/>
    </font>
    <font>
      <sz val="1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vertAlign val="superscript"/>
      <sz val="9"/>
      <name val="Times New Roman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6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</cellStyleXfs>
  <cellXfs count="71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176" fontId="3" fillId="0" borderId="0" xfId="0" applyNumberFormat="1" applyFont="1" applyFill="1" applyAlignment="1" applyProtection="1">
      <alignment horizontal="center" vertical="center" wrapText="1"/>
    </xf>
    <xf numFmtId="177" fontId="3" fillId="0" borderId="0" xfId="0" applyNumberFormat="1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176" fontId="4" fillId="0" borderId="1" xfId="51" applyNumberFormat="1" applyFont="1" applyFill="1" applyBorder="1" applyAlignment="1" applyProtection="1">
      <alignment horizontal="right" vertical="center" wrapText="1"/>
    </xf>
    <xf numFmtId="177" fontId="5" fillId="0" borderId="1" xfId="51" applyNumberFormat="1" applyFont="1" applyFill="1" applyBorder="1" applyAlignment="1" applyProtection="1">
      <alignment horizontal="right" vertical="center" wrapText="1"/>
    </xf>
    <xf numFmtId="0" fontId="5" fillId="0" borderId="1" xfId="51" applyFont="1" applyFill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177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center" vertical="center"/>
    </xf>
    <xf numFmtId="176" fontId="8" fillId="0" borderId="2" xfId="0" applyNumberFormat="1" applyFont="1" applyFill="1" applyBorder="1" applyAlignment="1" applyProtection="1">
      <alignment horizontal="center" vertical="center"/>
    </xf>
    <xf numFmtId="176" fontId="8" fillId="0" borderId="2" xfId="52" applyNumberFormat="1" applyFont="1" applyFill="1" applyBorder="1" applyAlignment="1" applyProtection="1">
      <alignment horizontal="center" vertical="center" wrapText="1"/>
    </xf>
    <xf numFmtId="177" fontId="8" fillId="0" borderId="2" xfId="0" applyNumberFormat="1" applyFont="1" applyFill="1" applyBorder="1" applyAlignment="1" applyProtection="1">
      <alignment horizontal="center" vertical="center" wrapText="1" shrinkToFi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left" vertical="center" wrapText="1"/>
    </xf>
    <xf numFmtId="176" fontId="8" fillId="0" borderId="2" xfId="0" applyNumberFormat="1" applyFont="1" applyFill="1" applyBorder="1" applyAlignment="1" applyProtection="1">
      <alignment horizontal="center" vertical="center"/>
      <protection locked="0"/>
    </xf>
    <xf numFmtId="176" fontId="5" fillId="0" borderId="2" xfId="51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6" fillId="0" borderId="3" xfId="53" applyFont="1" applyFill="1" applyBorder="1" applyAlignment="1" applyProtection="1">
      <alignment horizontal="center" vertical="center" wrapText="1"/>
    </xf>
    <xf numFmtId="0" fontId="6" fillId="0" borderId="4" xfId="53" applyFont="1" applyFill="1" applyBorder="1" applyAlignment="1" applyProtection="1">
      <alignment horizontal="center" vertical="center" wrapText="1"/>
    </xf>
    <xf numFmtId="0" fontId="6" fillId="0" borderId="5" xfId="53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 shrinkToFit="1"/>
    </xf>
    <xf numFmtId="0" fontId="9" fillId="0" borderId="6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left" vertical="center" wrapText="1"/>
    </xf>
    <xf numFmtId="176" fontId="5" fillId="0" borderId="1" xfId="51" applyNumberFormat="1" applyFont="1" applyFill="1" applyBorder="1" applyAlignment="1" applyProtection="1">
      <alignment horizontal="right" vertical="center" wrapText="1"/>
    </xf>
    <xf numFmtId="178" fontId="6" fillId="0" borderId="2" xfId="0" applyNumberFormat="1" applyFont="1" applyFill="1" applyBorder="1" applyAlignment="1" applyProtection="1">
      <alignment horizontal="center" vertical="center" wrapText="1"/>
    </xf>
    <xf numFmtId="177" fontId="8" fillId="0" borderId="2" xfId="0" applyNumberFormat="1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/>
    <xf numFmtId="176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8" fontId="7" fillId="0" borderId="2" xfId="0" applyNumberFormat="1" applyFont="1" applyFill="1" applyBorder="1" applyAlignment="1" applyProtection="1">
      <alignment horizontal="center" vertical="center" wrapText="1"/>
    </xf>
    <xf numFmtId="177" fontId="9" fillId="0" borderId="2" xfId="0" applyNumberFormat="1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8" fontId="9" fillId="0" borderId="2" xfId="0" applyNumberFormat="1" applyFont="1" applyFill="1" applyBorder="1" applyAlignment="1" applyProtection="1">
      <alignment horizontal="left" vertical="center" wrapText="1"/>
    </xf>
    <xf numFmtId="0" fontId="9" fillId="0" borderId="2" xfId="49" applyFont="1" applyFill="1" applyBorder="1" applyAlignment="1" applyProtection="1">
      <alignment horizontal="center" vertical="center"/>
    </xf>
    <xf numFmtId="178" fontId="6" fillId="0" borderId="2" xfId="0" applyNumberFormat="1" applyFont="1" applyFill="1" applyBorder="1" applyAlignment="1" applyProtection="1">
      <alignment horizontal="left" vertical="center" wrapText="1"/>
    </xf>
    <xf numFmtId="0" fontId="8" fillId="0" borderId="2" xfId="49" applyFont="1" applyFill="1" applyBorder="1" applyAlignment="1" applyProtection="1">
      <alignment horizontal="center" vertical="center"/>
    </xf>
    <xf numFmtId="0" fontId="10" fillId="2" borderId="0" xfId="0" applyFont="1" applyFill="1" applyProtection="1">
      <alignment vertical="center"/>
    </xf>
    <xf numFmtId="0" fontId="11" fillId="2" borderId="0" xfId="0" applyFont="1" applyFill="1" applyAlignment="1" applyProtection="1">
      <alignment horizontal="center" vertical="center"/>
    </xf>
    <xf numFmtId="0" fontId="12" fillId="2" borderId="0" xfId="0" applyFont="1" applyFill="1" applyAlignment="1" applyProtection="1">
      <alignment horizontal="left" vertical="center"/>
    </xf>
    <xf numFmtId="0" fontId="13" fillId="2" borderId="0" xfId="50" applyFont="1" applyFill="1" applyAlignment="1" applyProtection="1">
      <alignment vertical="center"/>
    </xf>
    <xf numFmtId="0" fontId="14" fillId="2" borderId="0" xfId="50" applyFont="1" applyFill="1" applyAlignment="1" applyProtection="1">
      <alignment horizontal="right" vertical="center"/>
    </xf>
    <xf numFmtId="0" fontId="15" fillId="2" borderId="2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2" fontId="16" fillId="2" borderId="2" xfId="0" applyNumberFormat="1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10" fontId="17" fillId="2" borderId="0" xfId="0" applyNumberFormat="1" applyFont="1" applyFill="1" applyProtection="1">
      <alignment vertical="center"/>
    </xf>
    <xf numFmtId="0" fontId="14" fillId="2" borderId="2" xfId="53" applyFont="1" applyFill="1" applyBorder="1" applyAlignment="1" applyProtection="1">
      <alignment horizontal="center" vertical="center" wrapText="1"/>
    </xf>
    <xf numFmtId="176" fontId="13" fillId="2" borderId="2" xfId="53" applyNumberFormat="1" applyFont="1" applyFill="1" applyBorder="1" applyAlignment="1" applyProtection="1">
      <alignment horizontal="center" vertical="center" wrapText="1"/>
    </xf>
    <xf numFmtId="176" fontId="13" fillId="2" borderId="2" xfId="0" applyNumberFormat="1" applyFont="1" applyFill="1" applyBorder="1" applyAlignment="1" applyProtection="1">
      <alignment horizontal="center" vertical="center"/>
    </xf>
    <xf numFmtId="176" fontId="7" fillId="2" borderId="0" xfId="0" applyNumberFormat="1" applyFont="1" applyFill="1" applyBorder="1" applyAlignment="1" applyProtection="1">
      <alignment horizontal="center" vertical="center"/>
    </xf>
    <xf numFmtId="176" fontId="13" fillId="2" borderId="2" xfId="0" applyNumberFormat="1" applyFont="1" applyFill="1" applyBorder="1" applyAlignment="1" applyProtection="1">
      <alignment horizontal="center" vertical="center" wrapText="1" shrinkToFit="1"/>
    </xf>
    <xf numFmtId="176" fontId="7" fillId="2" borderId="0" xfId="0" applyNumberFormat="1" applyFont="1" applyFill="1" applyBorder="1" applyAlignment="1" applyProtection="1">
      <alignment horizontal="center" vertical="center" wrapText="1" shrinkToFit="1"/>
    </xf>
    <xf numFmtId="2" fontId="18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19" fillId="0" borderId="0" xfId="0" applyFont="1" applyFill="1" applyBorder="1" applyAlignment="1" applyProtection="1"/>
    <xf numFmtId="0" fontId="20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/>
    </xf>
    <xf numFmtId="0" fontId="23" fillId="0" borderId="0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8 2" xfId="49"/>
    <cellStyle name="常规 4" xfId="50"/>
    <cellStyle name="常规 8" xfId="51"/>
    <cellStyle name="常规_江宁-宁高线" xfId="52"/>
    <cellStyle name="常规_江宁-宁句线" xfId="53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tabSelected="1" view="pageBreakPreview" zoomScale="70" zoomScaleNormal="100" workbookViewId="0">
      <selection activeCell="A9" sqref="A9"/>
    </sheetView>
  </sheetViews>
  <sheetFormatPr defaultColWidth="9" defaultRowHeight="14.25"/>
  <cols>
    <col min="1" max="1" width="91.3666666666667" style="63" customWidth="1"/>
    <col min="2" max="16384" width="9" style="63"/>
  </cols>
  <sheetData>
    <row r="1" ht="63" customHeight="1" spans="1:1">
      <c r="A1" s="64"/>
    </row>
    <row r="2" ht="45" customHeight="1" spans="1:1">
      <c r="A2" s="65" t="s">
        <v>0</v>
      </c>
    </row>
    <row r="3" ht="69" customHeight="1" spans="1:1">
      <c r="A3" s="66"/>
    </row>
    <row r="4" ht="114" customHeight="1" spans="1:1">
      <c r="A4" s="67" t="s">
        <v>1</v>
      </c>
    </row>
    <row r="5" ht="114" customHeight="1" spans="1:1">
      <c r="A5" s="67" t="s">
        <v>2</v>
      </c>
    </row>
    <row r="6" ht="114" customHeight="1" spans="1:1">
      <c r="A6" s="67" t="s">
        <v>3</v>
      </c>
    </row>
    <row r="7" ht="114" customHeight="1" spans="1:1">
      <c r="A7" s="67" t="s">
        <v>4</v>
      </c>
    </row>
    <row r="8" ht="76" customHeight="1" spans="1:1">
      <c r="A8" s="68"/>
    </row>
    <row r="9" ht="46" customHeight="1" spans="1:1">
      <c r="A9" s="69" t="s">
        <v>5</v>
      </c>
    </row>
    <row r="10" ht="46" customHeight="1" spans="1:1">
      <c r="A10" s="69" t="s">
        <v>6</v>
      </c>
    </row>
    <row r="11" ht="46" customHeight="1" spans="1:1">
      <c r="A11" s="70" t="s">
        <v>7</v>
      </c>
    </row>
  </sheetData>
  <sheetProtection algorithmName="SHA-512" hashValue="eSI5QlxZYKc8CXTin4VfX0I2a1zkkvCjVxHj40n9bFyr9KpzLqU0GR0LMSlFIm6ZeIluNDp9RP5xPfQ7FAXMBQ==" saltValue="Gp4SAyiaRMzeSgoqXHGRkQ==" spinCount="100000" sheet="1" formatColumns="0" formatRows="0" objects="1"/>
  <pageMargins left="0.472222222222222" right="0.472222222222222" top="0.472222222222222" bottom="0.472222222222222" header="0.472222222222222" footer="0.472222222222222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view="pageBreakPreview" zoomScale="130" zoomScaleNormal="100" workbookViewId="0">
      <selection activeCell="C8" sqref="C8"/>
    </sheetView>
  </sheetViews>
  <sheetFormatPr defaultColWidth="9" defaultRowHeight="15" outlineLevelCol="4"/>
  <cols>
    <col min="1" max="1" width="15.625" style="46" customWidth="1"/>
    <col min="2" max="2" width="33.0583333333333" style="46" customWidth="1"/>
    <col min="3" max="3" width="24.6" style="46" customWidth="1"/>
    <col min="4" max="4" width="14.4166666666667" style="46" customWidth="1"/>
    <col min="5" max="16384" width="9" style="46"/>
  </cols>
  <sheetData>
    <row r="1" ht="59.25" customHeight="1" spans="1:5">
      <c r="A1" s="47" t="s">
        <v>8</v>
      </c>
      <c r="B1" s="47"/>
      <c r="C1" s="47"/>
      <c r="D1" s="47"/>
    </row>
    <row r="2" ht="30" customHeight="1" spans="1:5">
      <c r="A2" s="48" t="s">
        <v>9</v>
      </c>
      <c r="B2" s="49"/>
      <c r="C2" s="49"/>
      <c r="D2" s="50" t="s">
        <v>10</v>
      </c>
    </row>
    <row r="3" ht="45" customHeight="1" spans="1:5">
      <c r="A3" s="51" t="s">
        <v>11</v>
      </c>
      <c r="B3" s="51" t="s">
        <v>12</v>
      </c>
      <c r="C3" s="51" t="s">
        <v>13</v>
      </c>
      <c r="D3" s="51" t="s">
        <v>14</v>
      </c>
    </row>
    <row r="4" ht="45" customHeight="1" spans="1:5">
      <c r="A4" s="52" t="s">
        <v>15</v>
      </c>
      <c r="B4" s="51" t="s">
        <v>16</v>
      </c>
      <c r="C4" s="53">
        <f>基价类!D47</f>
        <v>0</v>
      </c>
      <c r="D4" s="54"/>
      <c r="E4" s="55"/>
    </row>
    <row r="5" ht="45" customHeight="1" spans="1:5">
      <c r="A5" s="52" t="s">
        <v>17</v>
      </c>
      <c r="B5" s="51" t="s">
        <v>18</v>
      </c>
      <c r="C5" s="53">
        <f>单价类!D108</f>
        <v>0</v>
      </c>
      <c r="D5" s="54"/>
      <c r="E5" s="55"/>
    </row>
    <row r="6" s="46" customFormat="1" ht="45" customHeight="1" spans="1:5">
      <c r="A6" s="52" t="s">
        <v>19</v>
      </c>
      <c r="B6" s="56" t="s">
        <v>20</v>
      </c>
      <c r="C6" s="57">
        <f>SUM(C4:C5)</f>
        <v>0</v>
      </c>
      <c r="D6" s="54"/>
      <c r="E6" s="55"/>
    </row>
    <row r="7" s="46" customFormat="1" ht="45" customHeight="1" spans="1:5">
      <c r="A7" s="52" t="s">
        <v>21</v>
      </c>
      <c r="B7" s="56" t="s">
        <v>22</v>
      </c>
      <c r="C7" s="58">
        <f>C6*8%</f>
        <v>0</v>
      </c>
      <c r="D7" s="58"/>
      <c r="E7" s="59"/>
    </row>
    <row r="8" s="46" customFormat="1" ht="45" customHeight="1" spans="1:5">
      <c r="A8" s="52" t="s">
        <v>23</v>
      </c>
      <c r="B8" s="56" t="s">
        <v>24</v>
      </c>
      <c r="C8" s="60">
        <f>C6*2%</f>
        <v>0</v>
      </c>
      <c r="D8" s="60"/>
      <c r="E8" s="61"/>
    </row>
    <row r="9" s="46" customFormat="1" ht="45" customHeight="1" spans="1:5">
      <c r="A9" s="52" t="s">
        <v>25</v>
      </c>
      <c r="B9" s="51" t="s">
        <v>26</v>
      </c>
      <c r="C9" s="62">
        <f>SUM(C6:C8)</f>
        <v>0</v>
      </c>
      <c r="D9" s="54"/>
    </row>
  </sheetData>
  <sheetProtection algorithmName="SHA-512" hashValue="5hyjUnsbwq8Hl4H5ToKURzv+re+Ji4aN6oqX8+T0p9h27rZQBaFNIpVqfWN6cebrN0mkVDZdIP5h2JYoxQq9LA==" saltValue="FHXesNv3bFrrGXl4j/MsgA==" spinCount="100000" sheet="1" formatColumns="0" formatRows="0" objects="1"/>
  <mergeCells count="1">
    <mergeCell ref="A1:D1"/>
  </mergeCells>
  <pageMargins left="0.590551181102362" right="0.590551181102362" top="0.590551181102362" bottom="0.59055118110236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view="pageBreakPreview" zoomScale="130" zoomScaleNormal="100" workbookViewId="0">
      <selection activeCell="D6" sqref="D6"/>
    </sheetView>
  </sheetViews>
  <sheetFormatPr defaultColWidth="9" defaultRowHeight="15" outlineLevelCol="6"/>
  <cols>
    <col min="1" max="1" width="9.75" style="1" customWidth="1"/>
    <col min="2" max="2" width="17.125" style="1" customWidth="1"/>
    <col min="3" max="3" width="6.625" style="1" customWidth="1"/>
    <col min="4" max="6" width="9" style="1"/>
    <col min="7" max="7" width="30.875" style="1" customWidth="1"/>
    <col min="8" max="8" width="12.625" style="1" customWidth="1"/>
    <col min="9" max="16384" width="9" style="1"/>
  </cols>
  <sheetData>
    <row r="1" spans="1:7">
      <c r="A1" s="2" t="s">
        <v>27</v>
      </c>
      <c r="B1" s="3"/>
      <c r="C1" s="3"/>
      <c r="D1" s="3"/>
      <c r="E1" s="4"/>
      <c r="F1" s="5"/>
      <c r="G1" s="3"/>
    </row>
    <row r="2" ht="42" customHeight="1" spans="1:7">
      <c r="A2" s="3"/>
      <c r="B2" s="3"/>
      <c r="C2" s="3"/>
      <c r="D2" s="3"/>
      <c r="E2" s="4"/>
      <c r="F2" s="5"/>
      <c r="G2" s="3"/>
    </row>
    <row r="3" ht="24" customHeight="1" spans="1:7">
      <c r="A3" s="31" t="str">
        <f>总价!A2</f>
        <v>项目名称：2026年南京市绕城公路设施日常综合维护服务项目</v>
      </c>
      <c r="B3" s="32"/>
      <c r="C3" s="32"/>
      <c r="D3" s="32"/>
      <c r="E3" s="32"/>
      <c r="F3" s="8" t="s">
        <v>10</v>
      </c>
      <c r="G3" s="33"/>
    </row>
    <row r="4" ht="30" customHeight="1" spans="1:7">
      <c r="A4" s="34" t="s">
        <v>11</v>
      </c>
      <c r="B4" s="34" t="s">
        <v>28</v>
      </c>
      <c r="C4" s="34" t="s">
        <v>29</v>
      </c>
      <c r="D4" s="34" t="s">
        <v>30</v>
      </c>
      <c r="E4" s="12" t="s">
        <v>31</v>
      </c>
      <c r="F4" s="13" t="s">
        <v>32</v>
      </c>
      <c r="G4" s="34" t="s">
        <v>14</v>
      </c>
    </row>
    <row r="5" ht="30" customHeight="1" spans="1:7">
      <c r="A5" s="14" t="s">
        <v>33</v>
      </c>
      <c r="B5" s="15" t="s">
        <v>34</v>
      </c>
      <c r="C5" s="20"/>
      <c r="D5" s="35"/>
      <c r="E5" s="36"/>
      <c r="F5" s="19"/>
      <c r="G5" s="37"/>
    </row>
    <row r="6" ht="30" customHeight="1" spans="1:7">
      <c r="A6" s="20">
        <v>101</v>
      </c>
      <c r="B6" s="21" t="s">
        <v>35</v>
      </c>
      <c r="C6" s="25" t="s">
        <v>36</v>
      </c>
      <c r="D6" s="35">
        <v>1</v>
      </c>
      <c r="E6" s="38"/>
      <c r="F6" s="23">
        <f t="shared" ref="F6:F46" si="0">IF(D6="","",ROUND(D6*E6,2))</f>
        <v>0</v>
      </c>
      <c r="G6" s="39"/>
    </row>
    <row r="7" ht="30" customHeight="1" spans="1:7">
      <c r="A7" s="20">
        <v>102</v>
      </c>
      <c r="B7" s="21" t="s">
        <v>37</v>
      </c>
      <c r="C7" s="40" t="s">
        <v>38</v>
      </c>
      <c r="D7" s="36">
        <v>1</v>
      </c>
      <c r="E7" s="41"/>
      <c r="F7" s="23">
        <f t="shared" si="0"/>
        <v>0</v>
      </c>
      <c r="G7" s="24"/>
    </row>
    <row r="8" ht="30" customHeight="1" spans="1:7">
      <c r="A8" s="14" t="s">
        <v>39</v>
      </c>
      <c r="B8" s="15" t="s">
        <v>40</v>
      </c>
      <c r="C8" s="35"/>
      <c r="D8" s="36"/>
      <c r="E8" s="41"/>
      <c r="F8" s="23" t="str">
        <f t="shared" si="0"/>
        <v/>
      </c>
      <c r="G8" s="24"/>
    </row>
    <row r="9" ht="30" customHeight="1" spans="1:7">
      <c r="A9" s="20">
        <v>201</v>
      </c>
      <c r="B9" s="21" t="s">
        <v>41</v>
      </c>
      <c r="C9" s="40" t="s">
        <v>42</v>
      </c>
      <c r="D9" s="36">
        <v>87.49</v>
      </c>
      <c r="E9" s="41"/>
      <c r="F9" s="23">
        <f t="shared" si="0"/>
        <v>0</v>
      </c>
      <c r="G9" s="24" t="s">
        <v>43</v>
      </c>
    </row>
    <row r="10" ht="30" customHeight="1" spans="1:7">
      <c r="A10" s="20">
        <v>202</v>
      </c>
      <c r="B10" s="21" t="s">
        <v>44</v>
      </c>
      <c r="C10" s="35" t="s">
        <v>45</v>
      </c>
      <c r="D10" s="36">
        <v>117050</v>
      </c>
      <c r="E10" s="41"/>
      <c r="F10" s="23">
        <f t="shared" si="0"/>
        <v>0</v>
      </c>
      <c r="G10" s="24" t="s">
        <v>46</v>
      </c>
    </row>
    <row r="11" ht="30" customHeight="1" spans="1:7">
      <c r="A11" s="20">
        <v>203</v>
      </c>
      <c r="B11" s="21" t="s">
        <v>47</v>
      </c>
      <c r="C11" s="35" t="s">
        <v>48</v>
      </c>
      <c r="D11" s="36">
        <v>317500</v>
      </c>
      <c r="E11" s="41"/>
      <c r="F11" s="23">
        <f t="shared" si="0"/>
        <v>0</v>
      </c>
      <c r="G11" s="24" t="s">
        <v>49</v>
      </c>
    </row>
    <row r="12" ht="30" customHeight="1" spans="1:7">
      <c r="A12" s="20">
        <v>204</v>
      </c>
      <c r="B12" s="21" t="s">
        <v>50</v>
      </c>
      <c r="C12" s="35" t="s">
        <v>48</v>
      </c>
      <c r="D12" s="36">
        <v>15751</v>
      </c>
      <c r="E12" s="41"/>
      <c r="F12" s="23">
        <f t="shared" si="0"/>
        <v>0</v>
      </c>
      <c r="G12" s="24"/>
    </row>
    <row r="13" ht="30" customHeight="1" spans="1:7">
      <c r="A13" s="20">
        <v>205</v>
      </c>
      <c r="B13" s="21" t="s">
        <v>51</v>
      </c>
      <c r="C13" s="35" t="s">
        <v>48</v>
      </c>
      <c r="D13" s="36">
        <v>571019</v>
      </c>
      <c r="E13" s="41"/>
      <c r="F13" s="23">
        <f t="shared" si="0"/>
        <v>0</v>
      </c>
      <c r="G13" s="24"/>
    </row>
    <row r="14" ht="30" customHeight="1" spans="1:7">
      <c r="A14" s="14" t="s">
        <v>52</v>
      </c>
      <c r="B14" s="15" t="s">
        <v>53</v>
      </c>
      <c r="C14" s="35"/>
      <c r="D14" s="36"/>
      <c r="E14" s="41"/>
      <c r="F14" s="23" t="str">
        <f t="shared" si="0"/>
        <v/>
      </c>
      <c r="G14" s="24"/>
    </row>
    <row r="15" ht="30" customHeight="1" spans="1:7">
      <c r="A15" s="20">
        <v>301</v>
      </c>
      <c r="B15" s="21" t="s">
        <v>54</v>
      </c>
      <c r="C15" s="35" t="s">
        <v>45</v>
      </c>
      <c r="D15" s="36">
        <v>25896</v>
      </c>
      <c r="E15" s="41"/>
      <c r="F15" s="23">
        <f t="shared" si="0"/>
        <v>0</v>
      </c>
      <c r="G15" s="24" t="s">
        <v>55</v>
      </c>
    </row>
    <row r="16" ht="30" customHeight="1" spans="1:7">
      <c r="A16" s="20">
        <v>302</v>
      </c>
      <c r="B16" s="21" t="s">
        <v>56</v>
      </c>
      <c r="C16" s="35" t="s">
        <v>48</v>
      </c>
      <c r="D16" s="36">
        <v>49202</v>
      </c>
      <c r="E16" s="41"/>
      <c r="F16" s="23">
        <f t="shared" si="0"/>
        <v>0</v>
      </c>
      <c r="G16" s="24" t="s">
        <v>57</v>
      </c>
    </row>
    <row r="17" ht="30" customHeight="1" spans="1:7">
      <c r="A17" s="20">
        <v>303</v>
      </c>
      <c r="B17" s="21" t="s">
        <v>58</v>
      </c>
      <c r="C17" s="40" t="s">
        <v>59</v>
      </c>
      <c r="D17" s="36">
        <v>4102</v>
      </c>
      <c r="E17" s="41"/>
      <c r="F17" s="23">
        <f t="shared" si="0"/>
        <v>0</v>
      </c>
      <c r="G17" s="24" t="s">
        <v>60</v>
      </c>
    </row>
    <row r="18" ht="30" customHeight="1" spans="1:7">
      <c r="A18" s="20">
        <v>304</v>
      </c>
      <c r="B18" s="21" t="s">
        <v>61</v>
      </c>
      <c r="C18" s="35" t="s">
        <v>45</v>
      </c>
      <c r="D18" s="36">
        <v>9828</v>
      </c>
      <c r="E18" s="41"/>
      <c r="F18" s="23">
        <f t="shared" si="0"/>
        <v>0</v>
      </c>
      <c r="G18" s="24" t="s">
        <v>62</v>
      </c>
    </row>
    <row r="19" ht="30" customHeight="1" spans="1:7">
      <c r="A19" s="14" t="s">
        <v>63</v>
      </c>
      <c r="B19" s="15" t="s">
        <v>64</v>
      </c>
      <c r="C19" s="35"/>
      <c r="D19" s="36"/>
      <c r="E19" s="41"/>
      <c r="F19" s="23" t="str">
        <f t="shared" si="0"/>
        <v/>
      </c>
      <c r="G19" s="24"/>
    </row>
    <row r="20" ht="30" customHeight="1" spans="1:7">
      <c r="A20" s="20">
        <v>401</v>
      </c>
      <c r="B20" s="21" t="s">
        <v>65</v>
      </c>
      <c r="C20" s="35"/>
      <c r="D20" s="36"/>
      <c r="E20" s="41"/>
      <c r="F20" s="23" t="str">
        <f t="shared" si="0"/>
        <v/>
      </c>
      <c r="G20" s="24"/>
    </row>
    <row r="21" ht="30" customHeight="1" spans="1:7">
      <c r="A21" s="20" t="s">
        <v>66</v>
      </c>
      <c r="B21" s="21" t="s">
        <v>67</v>
      </c>
      <c r="C21" s="35" t="s">
        <v>45</v>
      </c>
      <c r="D21" s="36">
        <v>3160</v>
      </c>
      <c r="E21" s="41"/>
      <c r="F21" s="23">
        <f t="shared" si="0"/>
        <v>0</v>
      </c>
      <c r="G21" s="24" t="s">
        <v>55</v>
      </c>
    </row>
    <row r="22" ht="30" customHeight="1" spans="1:7">
      <c r="A22" s="20" t="s">
        <v>68</v>
      </c>
      <c r="B22" s="21" t="s">
        <v>69</v>
      </c>
      <c r="C22" s="35" t="s">
        <v>45</v>
      </c>
      <c r="D22" s="36">
        <v>3160</v>
      </c>
      <c r="E22" s="41"/>
      <c r="F22" s="23">
        <f t="shared" si="0"/>
        <v>0</v>
      </c>
      <c r="G22" s="24" t="s">
        <v>57</v>
      </c>
    </row>
    <row r="23" ht="30" customHeight="1" spans="1:7">
      <c r="A23" s="20" t="s">
        <v>70</v>
      </c>
      <c r="B23" s="21" t="s">
        <v>71</v>
      </c>
      <c r="C23" s="35" t="s">
        <v>45</v>
      </c>
      <c r="D23" s="36">
        <v>200</v>
      </c>
      <c r="E23" s="41"/>
      <c r="F23" s="23">
        <f t="shared" si="0"/>
        <v>0</v>
      </c>
      <c r="G23" s="24" t="s">
        <v>43</v>
      </c>
    </row>
    <row r="24" ht="30" customHeight="1" spans="1:7">
      <c r="A24" s="20" t="s">
        <v>72</v>
      </c>
      <c r="B24" s="21" t="s">
        <v>73</v>
      </c>
      <c r="C24" s="35" t="s">
        <v>48</v>
      </c>
      <c r="D24" s="36">
        <v>8920</v>
      </c>
      <c r="E24" s="41"/>
      <c r="F24" s="23">
        <f t="shared" si="0"/>
        <v>0</v>
      </c>
      <c r="G24" s="24" t="s">
        <v>57</v>
      </c>
    </row>
    <row r="25" ht="30" customHeight="1" spans="1:7">
      <c r="A25" s="20" t="s">
        <v>74</v>
      </c>
      <c r="B25" s="21" t="s">
        <v>75</v>
      </c>
      <c r="C25" s="35" t="s">
        <v>48</v>
      </c>
      <c r="D25" s="36">
        <v>6320</v>
      </c>
      <c r="E25" s="41"/>
      <c r="F25" s="23">
        <f t="shared" si="0"/>
        <v>0</v>
      </c>
      <c r="G25" s="24" t="s">
        <v>76</v>
      </c>
    </row>
    <row r="26" ht="30" customHeight="1" spans="1:7">
      <c r="A26" s="20" t="s">
        <v>77</v>
      </c>
      <c r="B26" s="21" t="s">
        <v>78</v>
      </c>
      <c r="C26" s="35" t="s">
        <v>48</v>
      </c>
      <c r="D26" s="36">
        <v>9100</v>
      </c>
      <c r="E26" s="41"/>
      <c r="F26" s="23">
        <f t="shared" si="0"/>
        <v>0</v>
      </c>
      <c r="G26" s="24" t="s">
        <v>57</v>
      </c>
    </row>
    <row r="27" ht="30" customHeight="1" spans="1:7">
      <c r="A27" s="20" t="s">
        <v>79</v>
      </c>
      <c r="B27" s="21" t="s">
        <v>80</v>
      </c>
      <c r="C27" s="35" t="s">
        <v>45</v>
      </c>
      <c r="D27" s="36">
        <v>200</v>
      </c>
      <c r="E27" s="41"/>
      <c r="F27" s="23">
        <f t="shared" si="0"/>
        <v>0</v>
      </c>
      <c r="G27" s="24" t="s">
        <v>57</v>
      </c>
    </row>
    <row r="28" ht="30" customHeight="1" spans="1:7">
      <c r="A28" s="20" t="s">
        <v>81</v>
      </c>
      <c r="B28" s="21" t="s">
        <v>82</v>
      </c>
      <c r="C28" s="35" t="s">
        <v>45</v>
      </c>
      <c r="D28" s="36">
        <v>3160</v>
      </c>
      <c r="E28" s="41"/>
      <c r="F28" s="23">
        <f t="shared" si="0"/>
        <v>0</v>
      </c>
      <c r="G28" s="24" t="s">
        <v>76</v>
      </c>
    </row>
    <row r="29" ht="30" customHeight="1" spans="1:7">
      <c r="A29" s="20" t="s">
        <v>83</v>
      </c>
      <c r="B29" s="21" t="s">
        <v>84</v>
      </c>
      <c r="C29" s="35" t="s">
        <v>45</v>
      </c>
      <c r="D29" s="36">
        <v>3160</v>
      </c>
      <c r="E29" s="41"/>
      <c r="F29" s="23">
        <f t="shared" si="0"/>
        <v>0</v>
      </c>
      <c r="G29" s="24" t="s">
        <v>76</v>
      </c>
    </row>
    <row r="30" ht="30" customHeight="1" spans="1:7">
      <c r="A30" s="20" t="s">
        <v>85</v>
      </c>
      <c r="B30" s="21" t="s">
        <v>86</v>
      </c>
      <c r="C30" s="40" t="s">
        <v>87</v>
      </c>
      <c r="D30" s="36">
        <v>28</v>
      </c>
      <c r="E30" s="41"/>
      <c r="F30" s="23">
        <f t="shared" si="0"/>
        <v>0</v>
      </c>
      <c r="G30" s="24" t="s">
        <v>76</v>
      </c>
    </row>
    <row r="31" ht="30" customHeight="1" spans="1:7">
      <c r="A31" s="20" t="s">
        <v>88</v>
      </c>
      <c r="B31" s="21" t="s">
        <v>89</v>
      </c>
      <c r="C31" s="40" t="s">
        <v>87</v>
      </c>
      <c r="D31" s="36">
        <v>28</v>
      </c>
      <c r="E31" s="41"/>
      <c r="F31" s="23">
        <f t="shared" si="0"/>
        <v>0</v>
      </c>
      <c r="G31" s="24" t="s">
        <v>76</v>
      </c>
    </row>
    <row r="32" ht="30" customHeight="1" spans="1:7">
      <c r="A32" s="20" t="s">
        <v>90</v>
      </c>
      <c r="B32" s="21" t="s">
        <v>91</v>
      </c>
      <c r="C32" s="35" t="s">
        <v>48</v>
      </c>
      <c r="D32" s="36">
        <v>420</v>
      </c>
      <c r="E32" s="41"/>
      <c r="F32" s="23">
        <f t="shared" si="0"/>
        <v>0</v>
      </c>
      <c r="G32" s="24" t="s">
        <v>57</v>
      </c>
    </row>
    <row r="33" ht="30" customHeight="1" spans="1:7">
      <c r="A33" s="20" t="s">
        <v>92</v>
      </c>
      <c r="B33" s="21" t="s">
        <v>93</v>
      </c>
      <c r="C33" s="40" t="s">
        <v>87</v>
      </c>
      <c r="D33" s="36">
        <v>66</v>
      </c>
      <c r="E33" s="41"/>
      <c r="F33" s="23">
        <f t="shared" si="0"/>
        <v>0</v>
      </c>
      <c r="G33" s="24" t="s">
        <v>57</v>
      </c>
    </row>
    <row r="34" ht="30" customHeight="1" spans="1:7">
      <c r="A34" s="20" t="s">
        <v>94</v>
      </c>
      <c r="B34" s="21" t="s">
        <v>95</v>
      </c>
      <c r="C34" s="40" t="s">
        <v>87</v>
      </c>
      <c r="D34" s="36">
        <v>440</v>
      </c>
      <c r="E34" s="41"/>
      <c r="F34" s="23">
        <f t="shared" si="0"/>
        <v>0</v>
      </c>
      <c r="G34" s="24" t="s">
        <v>57</v>
      </c>
    </row>
    <row r="35" ht="30" customHeight="1" spans="1:7">
      <c r="A35" s="14" t="s">
        <v>96</v>
      </c>
      <c r="B35" s="15" t="s">
        <v>97</v>
      </c>
      <c r="C35" s="35"/>
      <c r="D35" s="36"/>
      <c r="E35" s="41"/>
      <c r="F35" s="23" t="str">
        <f t="shared" si="0"/>
        <v/>
      </c>
      <c r="G35" s="24"/>
    </row>
    <row r="36" ht="30" customHeight="1" spans="1:7">
      <c r="A36" s="20" t="s">
        <v>98</v>
      </c>
      <c r="B36" s="21" t="s">
        <v>99</v>
      </c>
      <c r="C36" s="40" t="s">
        <v>38</v>
      </c>
      <c r="D36" s="36">
        <v>1</v>
      </c>
      <c r="E36" s="41"/>
      <c r="F36" s="23">
        <f t="shared" si="0"/>
        <v>0</v>
      </c>
      <c r="G36" s="21" t="s">
        <v>100</v>
      </c>
    </row>
    <row r="37" ht="30" customHeight="1" spans="1:7">
      <c r="A37" s="14" t="s">
        <v>101</v>
      </c>
      <c r="B37" s="15" t="s">
        <v>102</v>
      </c>
      <c r="C37" s="35"/>
      <c r="D37" s="36"/>
      <c r="E37" s="41"/>
      <c r="F37" s="23" t="str">
        <f t="shared" si="0"/>
        <v/>
      </c>
      <c r="G37" s="24"/>
    </row>
    <row r="38" ht="30" customHeight="1" spans="1:7">
      <c r="A38" s="20" t="s">
        <v>103</v>
      </c>
      <c r="B38" s="21" t="s">
        <v>104</v>
      </c>
      <c r="C38" s="40" t="s">
        <v>105</v>
      </c>
      <c r="D38" s="36">
        <v>3600</v>
      </c>
      <c r="E38" s="41"/>
      <c r="F38" s="23">
        <f t="shared" si="0"/>
        <v>0</v>
      </c>
      <c r="G38" s="24" t="s">
        <v>57</v>
      </c>
    </row>
    <row r="39" ht="30" customHeight="1" spans="1:7">
      <c r="A39" s="20">
        <v>602</v>
      </c>
      <c r="B39" s="21" t="s">
        <v>106</v>
      </c>
      <c r="C39" s="40" t="s">
        <v>105</v>
      </c>
      <c r="D39" s="36">
        <v>502</v>
      </c>
      <c r="E39" s="41"/>
      <c r="F39" s="23">
        <f t="shared" si="0"/>
        <v>0</v>
      </c>
      <c r="G39" s="24" t="s">
        <v>57</v>
      </c>
    </row>
    <row r="40" ht="30" customHeight="1" spans="1:7">
      <c r="A40" s="20" t="s">
        <v>107</v>
      </c>
      <c r="B40" s="21" t="s">
        <v>108</v>
      </c>
      <c r="C40" s="35" t="s">
        <v>45</v>
      </c>
      <c r="D40" s="36">
        <v>63500</v>
      </c>
      <c r="E40" s="41"/>
      <c r="F40" s="23">
        <f t="shared" si="0"/>
        <v>0</v>
      </c>
      <c r="G40" s="24" t="s">
        <v>57</v>
      </c>
    </row>
    <row r="41" ht="30" customHeight="1" spans="1:7">
      <c r="A41" s="20">
        <v>603</v>
      </c>
      <c r="B41" s="21" t="s">
        <v>109</v>
      </c>
      <c r="C41" s="39" t="s">
        <v>45</v>
      </c>
      <c r="D41" s="20">
        <v>183044</v>
      </c>
      <c r="E41" s="38"/>
      <c r="F41" s="23">
        <f t="shared" si="0"/>
        <v>0</v>
      </c>
      <c r="G41" s="24" t="s">
        <v>110</v>
      </c>
    </row>
    <row r="42" ht="30" customHeight="1" spans="1:7">
      <c r="A42" s="20" t="s">
        <v>111</v>
      </c>
      <c r="B42" s="42" t="s">
        <v>112</v>
      </c>
      <c r="C42" s="43" t="s">
        <v>59</v>
      </c>
      <c r="D42" s="35">
        <v>2376</v>
      </c>
      <c r="E42" s="38"/>
      <c r="F42" s="23">
        <f t="shared" si="0"/>
        <v>0</v>
      </c>
      <c r="G42" s="24"/>
    </row>
    <row r="43" ht="30" customHeight="1" spans="1:7">
      <c r="A43" s="14" t="s">
        <v>113</v>
      </c>
      <c r="B43" s="44" t="s">
        <v>114</v>
      </c>
      <c r="C43" s="45"/>
      <c r="D43" s="35"/>
      <c r="E43" s="38"/>
      <c r="F43" s="23" t="str">
        <f t="shared" si="0"/>
        <v/>
      </c>
      <c r="G43" s="24"/>
    </row>
    <row r="44" ht="30" customHeight="1" spans="1:7">
      <c r="A44" s="20">
        <v>701</v>
      </c>
      <c r="B44" s="42" t="s">
        <v>54</v>
      </c>
      <c r="C44" s="35" t="s">
        <v>48</v>
      </c>
      <c r="D44" s="35">
        <v>82760</v>
      </c>
      <c r="E44" s="38"/>
      <c r="F44" s="23">
        <f t="shared" si="0"/>
        <v>0</v>
      </c>
      <c r="G44" s="24" t="s">
        <v>55</v>
      </c>
    </row>
    <row r="45" ht="30" customHeight="1" spans="1:7">
      <c r="A45" s="20">
        <v>702</v>
      </c>
      <c r="B45" s="42" t="s">
        <v>115</v>
      </c>
      <c r="C45" s="35" t="s">
        <v>48</v>
      </c>
      <c r="D45" s="35">
        <v>82760</v>
      </c>
      <c r="E45" s="38"/>
      <c r="F45" s="23">
        <f t="shared" si="0"/>
        <v>0</v>
      </c>
      <c r="G45" s="21" t="s">
        <v>116</v>
      </c>
    </row>
    <row r="46" ht="30" customHeight="1" spans="1:7">
      <c r="A46" s="20">
        <v>703</v>
      </c>
      <c r="B46" s="42" t="s">
        <v>117</v>
      </c>
      <c r="C46" s="35" t="s">
        <v>48</v>
      </c>
      <c r="D46" s="35">
        <v>82760</v>
      </c>
      <c r="E46" s="38"/>
      <c r="F46" s="23">
        <f t="shared" si="0"/>
        <v>0</v>
      </c>
      <c r="G46" s="24" t="s">
        <v>57</v>
      </c>
    </row>
    <row r="47" ht="30" customHeight="1" spans="1:7">
      <c r="A47" s="26" t="s">
        <v>118</v>
      </c>
      <c r="B47" s="27"/>
      <c r="C47" s="28"/>
      <c r="D47" s="29">
        <f>SUM(F6:F46)</f>
        <v>0</v>
      </c>
      <c r="E47" s="29"/>
      <c r="F47" s="29"/>
      <c r="G47" s="30" t="s">
        <v>119</v>
      </c>
    </row>
  </sheetData>
  <sheetProtection algorithmName="SHA-512" hashValue="AgHKWNRTO15lrGNvjMyTVTaZnh7wZ1ZZ+AAYPFIRd7efa5zzvm2iBwEPUJuEbCO3tAKkftA2br/6SGgZtfW/lA==" saltValue="EEo8t/JJQoNd0sFwJBHTLA==" spinCount="100000" sheet="1" formatColumns="0" formatRows="0" objects="1"/>
  <mergeCells count="5">
    <mergeCell ref="A3:E3"/>
    <mergeCell ref="F3:G3"/>
    <mergeCell ref="A47:C47"/>
    <mergeCell ref="D47:F47"/>
    <mergeCell ref="A1:G2"/>
  </mergeCells>
  <pageMargins left="0.47244094488189" right="0.47244094488189" top="0.47244094488189" bottom="0.47244094488189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8"/>
  <sheetViews>
    <sheetView view="pageBreakPreview" zoomScale="130" zoomScaleNormal="100" workbookViewId="0">
      <selection activeCell="D5" sqref="D5"/>
    </sheetView>
  </sheetViews>
  <sheetFormatPr defaultColWidth="9" defaultRowHeight="15" outlineLevelCol="6"/>
  <cols>
    <col min="1" max="1" width="11.625" style="1" customWidth="1"/>
    <col min="2" max="2" width="20.25" style="1" customWidth="1"/>
    <col min="3" max="3" width="8" style="1" customWidth="1"/>
    <col min="4" max="4" width="10.375" style="1" customWidth="1"/>
    <col min="5" max="5" width="9" style="1"/>
    <col min="6" max="6" width="10.25" style="1" customWidth="1"/>
    <col min="7" max="7" width="21.875" style="1" customWidth="1"/>
    <col min="8" max="8" width="10.625" style="1" customWidth="1"/>
    <col min="9" max="16384" width="9" style="1"/>
  </cols>
  <sheetData>
    <row r="1" ht="42" customHeight="1" spans="1:7">
      <c r="A1" s="2" t="s">
        <v>120</v>
      </c>
      <c r="B1" s="3"/>
      <c r="C1" s="3"/>
      <c r="D1" s="3"/>
      <c r="E1" s="4"/>
      <c r="F1" s="5"/>
      <c r="G1" s="3"/>
    </row>
    <row r="2" ht="24" customHeight="1" spans="1:7">
      <c r="A2" s="6" t="str">
        <f>基价类!A3</f>
        <v>项目名称：2026年南京市绕城公路设施日常综合维护服务项目</v>
      </c>
      <c r="B2" s="7"/>
      <c r="C2" s="7"/>
      <c r="D2" s="7"/>
      <c r="E2" s="8" t="s">
        <v>10</v>
      </c>
      <c r="F2" s="9"/>
      <c r="G2" s="10"/>
    </row>
    <row r="3" ht="30" customHeight="1" spans="1:7">
      <c r="A3" s="11" t="s">
        <v>121</v>
      </c>
      <c r="B3" s="11" t="s">
        <v>122</v>
      </c>
      <c r="C3" s="11" t="s">
        <v>29</v>
      </c>
      <c r="D3" s="11" t="s">
        <v>123</v>
      </c>
      <c r="E3" s="12" t="s">
        <v>124</v>
      </c>
      <c r="F3" s="13" t="s">
        <v>125</v>
      </c>
      <c r="G3" s="11" t="s">
        <v>14</v>
      </c>
    </row>
    <row r="4" ht="30" customHeight="1" spans="1:7">
      <c r="A4" s="14" t="s">
        <v>39</v>
      </c>
      <c r="B4" s="15" t="s">
        <v>126</v>
      </c>
      <c r="C4" s="16"/>
      <c r="D4" s="17"/>
      <c r="E4" s="18"/>
      <c r="F4" s="19" t="s">
        <v>127</v>
      </c>
      <c r="G4" s="20"/>
    </row>
    <row r="5" ht="30" customHeight="1" spans="1:7">
      <c r="A5" s="20" t="s">
        <v>128</v>
      </c>
      <c r="B5" s="21" t="s">
        <v>129</v>
      </c>
      <c r="C5" s="20" t="s">
        <v>45</v>
      </c>
      <c r="D5" s="17">
        <v>16000</v>
      </c>
      <c r="E5" s="22"/>
      <c r="F5" s="23">
        <f t="shared" ref="F5:F68" si="0">IF(D5="","",ROUND(D5*E5,2))</f>
        <v>0</v>
      </c>
      <c r="G5" s="21" t="s">
        <v>130</v>
      </c>
    </row>
    <row r="6" ht="30" customHeight="1" spans="1:7">
      <c r="A6" s="20" t="s">
        <v>131</v>
      </c>
      <c r="B6" s="21" t="s">
        <v>132</v>
      </c>
      <c r="C6" s="20" t="s">
        <v>45</v>
      </c>
      <c r="D6" s="17">
        <v>500</v>
      </c>
      <c r="E6" s="22"/>
      <c r="F6" s="23">
        <f t="shared" si="0"/>
        <v>0</v>
      </c>
      <c r="G6" s="24"/>
    </row>
    <row r="7" ht="30" customHeight="1" spans="1:7">
      <c r="A7" s="20" t="s">
        <v>133</v>
      </c>
      <c r="B7" s="21" t="s">
        <v>134</v>
      </c>
      <c r="C7" s="20" t="s">
        <v>45</v>
      </c>
      <c r="D7" s="17">
        <v>3000</v>
      </c>
      <c r="E7" s="22"/>
      <c r="F7" s="23">
        <f t="shared" si="0"/>
        <v>0</v>
      </c>
      <c r="G7" s="24"/>
    </row>
    <row r="8" ht="30" customHeight="1" spans="1:7">
      <c r="A8" s="20" t="s">
        <v>135</v>
      </c>
      <c r="B8" s="21" t="s">
        <v>136</v>
      </c>
      <c r="C8" s="20" t="s">
        <v>45</v>
      </c>
      <c r="D8" s="17">
        <v>3000</v>
      </c>
      <c r="E8" s="22"/>
      <c r="F8" s="23">
        <f t="shared" si="0"/>
        <v>0</v>
      </c>
      <c r="G8" s="24"/>
    </row>
    <row r="9" ht="30" customHeight="1" spans="1:7">
      <c r="A9" s="20" t="s">
        <v>137</v>
      </c>
      <c r="B9" s="21" t="s">
        <v>138</v>
      </c>
      <c r="C9" s="20" t="s">
        <v>48</v>
      </c>
      <c r="D9" s="17">
        <v>1500</v>
      </c>
      <c r="E9" s="22"/>
      <c r="F9" s="23">
        <f t="shared" si="0"/>
        <v>0</v>
      </c>
      <c r="G9" s="24"/>
    </row>
    <row r="10" ht="30" customHeight="1" spans="1:7">
      <c r="A10" s="20" t="s">
        <v>139</v>
      </c>
      <c r="B10" s="21" t="s">
        <v>140</v>
      </c>
      <c r="C10" s="20" t="s">
        <v>141</v>
      </c>
      <c r="D10" s="17">
        <v>200</v>
      </c>
      <c r="E10" s="22"/>
      <c r="F10" s="23">
        <f t="shared" si="0"/>
        <v>0</v>
      </c>
      <c r="G10" s="24"/>
    </row>
    <row r="11" ht="30" customHeight="1" spans="1:7">
      <c r="A11" s="20" t="s">
        <v>142</v>
      </c>
      <c r="B11" s="21" t="s">
        <v>143</v>
      </c>
      <c r="C11" s="20" t="s">
        <v>48</v>
      </c>
      <c r="D11" s="17">
        <v>2000</v>
      </c>
      <c r="E11" s="22"/>
      <c r="F11" s="23">
        <f t="shared" si="0"/>
        <v>0</v>
      </c>
      <c r="G11" s="24"/>
    </row>
    <row r="12" ht="30" customHeight="1" spans="1:7">
      <c r="A12" s="20">
        <v>204</v>
      </c>
      <c r="B12" s="21" t="s">
        <v>144</v>
      </c>
      <c r="C12" s="20" t="s">
        <v>45</v>
      </c>
      <c r="D12" s="17">
        <v>500</v>
      </c>
      <c r="E12" s="22"/>
      <c r="F12" s="23">
        <f t="shared" si="0"/>
        <v>0</v>
      </c>
      <c r="G12" s="24"/>
    </row>
    <row r="13" ht="30" customHeight="1" spans="1:7">
      <c r="A13" s="20" t="s">
        <v>145</v>
      </c>
      <c r="B13" s="21" t="s">
        <v>146</v>
      </c>
      <c r="C13" s="25" t="s">
        <v>36</v>
      </c>
      <c r="D13" s="17">
        <v>20</v>
      </c>
      <c r="E13" s="22"/>
      <c r="F13" s="23">
        <f t="shared" si="0"/>
        <v>0</v>
      </c>
      <c r="G13" s="21" t="s">
        <v>147</v>
      </c>
    </row>
    <row r="14" ht="30" customHeight="1" spans="1:7">
      <c r="A14" s="20" t="s">
        <v>148</v>
      </c>
      <c r="B14" s="21" t="s">
        <v>149</v>
      </c>
      <c r="C14" s="25" t="s">
        <v>105</v>
      </c>
      <c r="D14" s="17">
        <v>100</v>
      </c>
      <c r="E14" s="22"/>
      <c r="F14" s="23">
        <f t="shared" si="0"/>
        <v>0</v>
      </c>
      <c r="G14" s="24"/>
    </row>
    <row r="15" ht="30" customHeight="1" spans="1:7">
      <c r="A15" s="14" t="s">
        <v>52</v>
      </c>
      <c r="B15" s="15" t="s">
        <v>150</v>
      </c>
      <c r="C15" s="20"/>
      <c r="D15" s="17"/>
      <c r="E15" s="22"/>
      <c r="F15" s="23" t="str">
        <f t="shared" si="0"/>
        <v/>
      </c>
      <c r="G15" s="24"/>
    </row>
    <row r="16" ht="30" customHeight="1" spans="1:7">
      <c r="A16" s="20" t="s">
        <v>151</v>
      </c>
      <c r="B16" s="21" t="s">
        <v>152</v>
      </c>
      <c r="C16" s="20" t="s">
        <v>48</v>
      </c>
      <c r="D16" s="17">
        <v>1000</v>
      </c>
      <c r="E16" s="22"/>
      <c r="F16" s="23">
        <f t="shared" si="0"/>
        <v>0</v>
      </c>
      <c r="G16" s="24"/>
    </row>
    <row r="17" ht="30" customHeight="1" spans="1:7">
      <c r="A17" s="20" t="s">
        <v>153</v>
      </c>
      <c r="B17" s="21" t="s">
        <v>154</v>
      </c>
      <c r="C17" s="20" t="s">
        <v>48</v>
      </c>
      <c r="D17" s="17">
        <v>250</v>
      </c>
      <c r="E17" s="22"/>
      <c r="F17" s="23">
        <f t="shared" si="0"/>
        <v>0</v>
      </c>
      <c r="G17" s="24"/>
    </row>
    <row r="18" ht="30" customHeight="1" spans="1:7">
      <c r="A18" s="20" t="s">
        <v>155</v>
      </c>
      <c r="B18" s="21" t="s">
        <v>156</v>
      </c>
      <c r="C18" s="20" t="s">
        <v>48</v>
      </c>
      <c r="D18" s="17">
        <v>100</v>
      </c>
      <c r="E18" s="22"/>
      <c r="F18" s="23">
        <f t="shared" si="0"/>
        <v>0</v>
      </c>
      <c r="G18" s="24"/>
    </row>
    <row r="19" ht="30" customHeight="1" spans="1:7">
      <c r="A19" s="20" t="s">
        <v>157</v>
      </c>
      <c r="B19" s="21" t="s">
        <v>158</v>
      </c>
      <c r="C19" s="20" t="s">
        <v>45</v>
      </c>
      <c r="D19" s="17">
        <v>1000</v>
      </c>
      <c r="E19" s="22"/>
      <c r="F19" s="23">
        <f t="shared" si="0"/>
        <v>0</v>
      </c>
      <c r="G19" s="24"/>
    </row>
    <row r="20" ht="30" customHeight="1" spans="1:7">
      <c r="A20" s="20">
        <v>302</v>
      </c>
      <c r="B20" s="21" t="s">
        <v>159</v>
      </c>
      <c r="C20" s="20" t="s">
        <v>45</v>
      </c>
      <c r="D20" s="17">
        <v>15000</v>
      </c>
      <c r="E20" s="22"/>
      <c r="F20" s="23">
        <f t="shared" si="0"/>
        <v>0</v>
      </c>
      <c r="G20" s="21" t="s">
        <v>160</v>
      </c>
    </row>
    <row r="21" ht="30" customHeight="1" spans="1:7">
      <c r="A21" s="20" t="s">
        <v>161</v>
      </c>
      <c r="B21" s="21" t="s">
        <v>162</v>
      </c>
      <c r="C21" s="20" t="s">
        <v>141</v>
      </c>
      <c r="D21" s="17">
        <v>300</v>
      </c>
      <c r="E21" s="22"/>
      <c r="F21" s="23">
        <f t="shared" si="0"/>
        <v>0</v>
      </c>
      <c r="G21" s="24"/>
    </row>
    <row r="22" ht="30" customHeight="1" spans="1:7">
      <c r="A22" s="20" t="s">
        <v>163</v>
      </c>
      <c r="B22" s="24" t="s">
        <v>164</v>
      </c>
      <c r="C22" s="20" t="s">
        <v>48</v>
      </c>
      <c r="D22" s="17">
        <v>4000</v>
      </c>
      <c r="E22" s="22"/>
      <c r="F22" s="23">
        <f t="shared" si="0"/>
        <v>0</v>
      </c>
      <c r="G22" s="24"/>
    </row>
    <row r="23" ht="30" customHeight="1" spans="1:7">
      <c r="A23" s="20" t="s">
        <v>165</v>
      </c>
      <c r="B23" s="24" t="s">
        <v>166</v>
      </c>
      <c r="C23" s="20" t="s">
        <v>48</v>
      </c>
      <c r="D23" s="17">
        <v>6000</v>
      </c>
      <c r="E23" s="22"/>
      <c r="F23" s="23">
        <f t="shared" si="0"/>
        <v>0</v>
      </c>
      <c r="G23" s="24"/>
    </row>
    <row r="24" ht="30" customHeight="1" spans="1:7">
      <c r="A24" s="20" t="s">
        <v>167</v>
      </c>
      <c r="B24" s="21" t="s">
        <v>168</v>
      </c>
      <c r="C24" s="20" t="s">
        <v>48</v>
      </c>
      <c r="D24" s="17">
        <v>10000</v>
      </c>
      <c r="E24" s="22"/>
      <c r="F24" s="23">
        <f t="shared" si="0"/>
        <v>0</v>
      </c>
      <c r="G24" s="24"/>
    </row>
    <row r="25" ht="30" customHeight="1" spans="1:7">
      <c r="A25" s="20" t="s">
        <v>169</v>
      </c>
      <c r="B25" s="24" t="s">
        <v>170</v>
      </c>
      <c r="C25" s="20" t="s">
        <v>141</v>
      </c>
      <c r="D25" s="17">
        <v>4</v>
      </c>
      <c r="E25" s="22"/>
      <c r="F25" s="23">
        <f t="shared" si="0"/>
        <v>0</v>
      </c>
      <c r="G25" s="24"/>
    </row>
    <row r="26" ht="30" customHeight="1" spans="1:7">
      <c r="A26" s="14" t="s">
        <v>63</v>
      </c>
      <c r="B26" s="15" t="s">
        <v>171</v>
      </c>
      <c r="C26" s="20"/>
      <c r="D26" s="17"/>
      <c r="E26" s="22"/>
      <c r="F26" s="23" t="str">
        <f t="shared" si="0"/>
        <v/>
      </c>
      <c r="G26" s="24"/>
    </row>
    <row r="27" ht="30" customHeight="1" spans="1:7">
      <c r="A27" s="20" t="s">
        <v>66</v>
      </c>
      <c r="B27" s="21" t="s">
        <v>172</v>
      </c>
      <c r="C27" s="25" t="s">
        <v>173</v>
      </c>
      <c r="D27" s="17">
        <v>20</v>
      </c>
      <c r="E27" s="22"/>
      <c r="F27" s="23">
        <f t="shared" si="0"/>
        <v>0</v>
      </c>
      <c r="G27" s="24"/>
    </row>
    <row r="28" ht="30" customHeight="1" spans="1:7">
      <c r="A28" s="20" t="s">
        <v>68</v>
      </c>
      <c r="B28" s="21" t="s">
        <v>174</v>
      </c>
      <c r="C28" s="20" t="s">
        <v>45</v>
      </c>
      <c r="D28" s="17">
        <v>1200</v>
      </c>
      <c r="E28" s="22"/>
      <c r="F28" s="23">
        <f t="shared" si="0"/>
        <v>0</v>
      </c>
      <c r="G28" s="24"/>
    </row>
    <row r="29" ht="30" customHeight="1" spans="1:7">
      <c r="A29" s="20">
        <v>402</v>
      </c>
      <c r="B29" s="21" t="s">
        <v>175</v>
      </c>
      <c r="C29" s="25" t="s">
        <v>176</v>
      </c>
      <c r="D29" s="17">
        <v>100</v>
      </c>
      <c r="E29" s="22"/>
      <c r="F29" s="23">
        <f t="shared" si="0"/>
        <v>0</v>
      </c>
      <c r="G29" s="24"/>
    </row>
    <row r="30" ht="30" customHeight="1" spans="1:7">
      <c r="A30" s="20">
        <v>403</v>
      </c>
      <c r="B30" s="21" t="s">
        <v>177</v>
      </c>
      <c r="C30" s="20"/>
      <c r="D30" s="17"/>
      <c r="E30" s="22"/>
      <c r="F30" s="23" t="str">
        <f t="shared" si="0"/>
        <v/>
      </c>
      <c r="G30" s="24"/>
    </row>
    <row r="31" ht="30" customHeight="1" spans="1:7">
      <c r="A31" s="20" t="s">
        <v>178</v>
      </c>
      <c r="B31" s="21" t="s">
        <v>179</v>
      </c>
      <c r="C31" s="25" t="s">
        <v>176</v>
      </c>
      <c r="D31" s="17">
        <v>300</v>
      </c>
      <c r="E31" s="22"/>
      <c r="F31" s="23">
        <f t="shared" si="0"/>
        <v>0</v>
      </c>
      <c r="G31" s="24"/>
    </row>
    <row r="32" ht="30" customHeight="1" spans="1:7">
      <c r="A32" s="20" t="s">
        <v>180</v>
      </c>
      <c r="B32" s="21" t="s">
        <v>181</v>
      </c>
      <c r="C32" s="25" t="s">
        <v>176</v>
      </c>
      <c r="D32" s="17">
        <v>300</v>
      </c>
      <c r="E32" s="22"/>
      <c r="F32" s="23">
        <f t="shared" si="0"/>
        <v>0</v>
      </c>
      <c r="G32" s="21" t="s">
        <v>182</v>
      </c>
    </row>
    <row r="33" ht="30" customHeight="1" spans="1:7">
      <c r="A33" s="20" t="s">
        <v>183</v>
      </c>
      <c r="B33" s="21" t="s">
        <v>184</v>
      </c>
      <c r="C33" s="20"/>
      <c r="D33" s="17"/>
      <c r="E33" s="22"/>
      <c r="F33" s="23" t="str">
        <f t="shared" si="0"/>
        <v/>
      </c>
      <c r="G33" s="24"/>
    </row>
    <row r="34" ht="30" customHeight="1" spans="1:7">
      <c r="A34" s="20" t="s">
        <v>185</v>
      </c>
      <c r="B34" s="21" t="s">
        <v>186</v>
      </c>
      <c r="C34" s="20" t="s">
        <v>48</v>
      </c>
      <c r="D34" s="17">
        <v>5000</v>
      </c>
      <c r="E34" s="22"/>
      <c r="F34" s="23">
        <f t="shared" si="0"/>
        <v>0</v>
      </c>
      <c r="G34" s="21" t="s">
        <v>187</v>
      </c>
    </row>
    <row r="35" ht="30" customHeight="1" spans="1:7">
      <c r="A35" s="20" t="s">
        <v>188</v>
      </c>
      <c r="B35" s="21" t="s">
        <v>189</v>
      </c>
      <c r="C35" s="25" t="s">
        <v>190</v>
      </c>
      <c r="D35" s="17">
        <v>6000</v>
      </c>
      <c r="E35" s="22"/>
      <c r="F35" s="23">
        <f t="shared" si="0"/>
        <v>0</v>
      </c>
      <c r="G35" s="21" t="s">
        <v>191</v>
      </c>
    </row>
    <row r="36" ht="30" customHeight="1" spans="1:7">
      <c r="A36" s="20" t="s">
        <v>192</v>
      </c>
      <c r="B36" s="21" t="s">
        <v>193</v>
      </c>
      <c r="C36" s="20" t="s">
        <v>48</v>
      </c>
      <c r="D36" s="17">
        <v>300</v>
      </c>
      <c r="E36" s="22"/>
      <c r="F36" s="23">
        <f t="shared" si="0"/>
        <v>0</v>
      </c>
      <c r="G36" s="24"/>
    </row>
    <row r="37" ht="30" customHeight="1" spans="1:7">
      <c r="A37" s="20" t="s">
        <v>194</v>
      </c>
      <c r="B37" s="21" t="s">
        <v>195</v>
      </c>
      <c r="C37" s="20"/>
      <c r="D37" s="17"/>
      <c r="E37" s="22"/>
      <c r="F37" s="23" t="str">
        <f t="shared" si="0"/>
        <v/>
      </c>
      <c r="G37" s="24"/>
    </row>
    <row r="38" ht="30" customHeight="1" spans="1:7">
      <c r="A38" s="20" t="s">
        <v>196</v>
      </c>
      <c r="B38" s="21" t="s">
        <v>197</v>
      </c>
      <c r="C38" s="20" t="s">
        <v>45</v>
      </c>
      <c r="D38" s="17">
        <v>60</v>
      </c>
      <c r="E38" s="22"/>
      <c r="F38" s="23">
        <f t="shared" si="0"/>
        <v>0</v>
      </c>
      <c r="G38" s="24"/>
    </row>
    <row r="39" ht="30" customHeight="1" spans="1:7">
      <c r="A39" s="20" t="s">
        <v>198</v>
      </c>
      <c r="B39" s="21" t="s">
        <v>199</v>
      </c>
      <c r="C39" s="20" t="s">
        <v>141</v>
      </c>
      <c r="D39" s="17">
        <v>5</v>
      </c>
      <c r="E39" s="22"/>
      <c r="F39" s="23">
        <f t="shared" si="0"/>
        <v>0</v>
      </c>
      <c r="G39" s="21" t="s">
        <v>200</v>
      </c>
    </row>
    <row r="40" ht="30" customHeight="1" spans="1:7">
      <c r="A40" s="20" t="s">
        <v>201</v>
      </c>
      <c r="B40" s="21" t="s">
        <v>202</v>
      </c>
      <c r="C40" s="20" t="s">
        <v>45</v>
      </c>
      <c r="D40" s="17">
        <v>100</v>
      </c>
      <c r="E40" s="22"/>
      <c r="F40" s="23">
        <f t="shared" si="0"/>
        <v>0</v>
      </c>
      <c r="G40" s="24"/>
    </row>
    <row r="41" ht="30" customHeight="1" spans="1:7">
      <c r="A41" s="20" t="s">
        <v>203</v>
      </c>
      <c r="B41" s="21" t="s">
        <v>204</v>
      </c>
      <c r="C41" s="20"/>
      <c r="D41" s="17"/>
      <c r="E41" s="22"/>
      <c r="F41" s="23" t="str">
        <f t="shared" si="0"/>
        <v/>
      </c>
      <c r="G41" s="24"/>
    </row>
    <row r="42" ht="30" customHeight="1" spans="1:7">
      <c r="A42" s="20" t="s">
        <v>205</v>
      </c>
      <c r="B42" s="24" t="s">
        <v>206</v>
      </c>
      <c r="C42" s="20" t="s">
        <v>45</v>
      </c>
      <c r="D42" s="17">
        <v>20</v>
      </c>
      <c r="E42" s="22"/>
      <c r="F42" s="23">
        <f t="shared" si="0"/>
        <v>0</v>
      </c>
      <c r="G42" s="21" t="s">
        <v>207</v>
      </c>
    </row>
    <row r="43" ht="30" customHeight="1" spans="1:7">
      <c r="A43" s="20" t="s">
        <v>208</v>
      </c>
      <c r="B43" s="21" t="s">
        <v>209</v>
      </c>
      <c r="C43" s="20" t="s">
        <v>45</v>
      </c>
      <c r="D43" s="17">
        <v>30</v>
      </c>
      <c r="E43" s="22"/>
      <c r="F43" s="23">
        <f t="shared" si="0"/>
        <v>0</v>
      </c>
      <c r="G43" s="21" t="s">
        <v>207</v>
      </c>
    </row>
    <row r="44" ht="30" customHeight="1" spans="1:7">
      <c r="A44" s="20" t="s">
        <v>210</v>
      </c>
      <c r="B44" s="21" t="s">
        <v>211</v>
      </c>
      <c r="C44" s="25" t="s">
        <v>59</v>
      </c>
      <c r="D44" s="17">
        <v>30</v>
      </c>
      <c r="E44" s="22"/>
      <c r="F44" s="23">
        <f t="shared" si="0"/>
        <v>0</v>
      </c>
      <c r="G44" s="24"/>
    </row>
    <row r="45" ht="30" customHeight="1" spans="1:7">
      <c r="A45" s="20">
        <v>406</v>
      </c>
      <c r="B45" s="21" t="s">
        <v>212</v>
      </c>
      <c r="C45" s="25" t="s">
        <v>105</v>
      </c>
      <c r="D45" s="17">
        <v>300</v>
      </c>
      <c r="E45" s="22"/>
      <c r="F45" s="23">
        <f t="shared" si="0"/>
        <v>0</v>
      </c>
      <c r="G45" s="24"/>
    </row>
    <row r="46" ht="30" customHeight="1" spans="1:7">
      <c r="A46" s="20" t="s">
        <v>213</v>
      </c>
      <c r="B46" s="21" t="s">
        <v>214</v>
      </c>
      <c r="C46" s="20" t="s">
        <v>48</v>
      </c>
      <c r="D46" s="17">
        <v>1200</v>
      </c>
      <c r="E46" s="22"/>
      <c r="F46" s="23">
        <f t="shared" si="0"/>
        <v>0</v>
      </c>
      <c r="G46" s="21" t="s">
        <v>215</v>
      </c>
    </row>
    <row r="47" ht="30" customHeight="1" spans="1:7">
      <c r="A47" s="20" t="s">
        <v>216</v>
      </c>
      <c r="B47" s="21" t="s">
        <v>217</v>
      </c>
      <c r="C47" s="20"/>
      <c r="D47" s="17"/>
      <c r="E47" s="22"/>
      <c r="F47" s="23" t="str">
        <f t="shared" si="0"/>
        <v/>
      </c>
      <c r="G47" s="24"/>
    </row>
    <row r="48" ht="30" customHeight="1" spans="1:7">
      <c r="A48" s="20" t="s">
        <v>218</v>
      </c>
      <c r="B48" s="21" t="s">
        <v>219</v>
      </c>
      <c r="C48" s="20"/>
      <c r="D48" s="17"/>
      <c r="E48" s="22"/>
      <c r="F48" s="23" t="str">
        <f t="shared" si="0"/>
        <v/>
      </c>
      <c r="G48" s="24"/>
    </row>
    <row r="49" ht="30" customHeight="1" spans="1:7">
      <c r="A49" s="20" t="s">
        <v>220</v>
      </c>
      <c r="B49" s="21" t="s">
        <v>221</v>
      </c>
      <c r="C49" s="20" t="s">
        <v>45</v>
      </c>
      <c r="D49" s="17">
        <v>5500</v>
      </c>
      <c r="E49" s="22"/>
      <c r="F49" s="23">
        <f t="shared" si="0"/>
        <v>0</v>
      </c>
      <c r="G49" s="24"/>
    </row>
    <row r="50" ht="30" customHeight="1" spans="1:7">
      <c r="A50" s="20" t="s">
        <v>222</v>
      </c>
      <c r="B50" s="21" t="s">
        <v>223</v>
      </c>
      <c r="C50" s="20" t="s">
        <v>45</v>
      </c>
      <c r="D50" s="17">
        <v>1200</v>
      </c>
      <c r="E50" s="22"/>
      <c r="F50" s="23">
        <f t="shared" si="0"/>
        <v>0</v>
      </c>
      <c r="G50" s="24"/>
    </row>
    <row r="51" ht="30" customHeight="1" spans="1:7">
      <c r="A51" s="20" t="s">
        <v>224</v>
      </c>
      <c r="B51" s="21" t="s">
        <v>225</v>
      </c>
      <c r="C51" s="20"/>
      <c r="D51" s="17"/>
      <c r="E51" s="22"/>
      <c r="F51" s="23" t="str">
        <f t="shared" si="0"/>
        <v/>
      </c>
      <c r="G51" s="24"/>
    </row>
    <row r="52" ht="30" customHeight="1" spans="1:7">
      <c r="A52" s="20" t="s">
        <v>226</v>
      </c>
      <c r="B52" s="21" t="s">
        <v>227</v>
      </c>
      <c r="C52" s="20" t="s">
        <v>141</v>
      </c>
      <c r="D52" s="17">
        <v>3</v>
      </c>
      <c r="E52" s="22"/>
      <c r="F52" s="23">
        <f t="shared" si="0"/>
        <v>0</v>
      </c>
      <c r="G52" s="24"/>
    </row>
    <row r="53" ht="30" customHeight="1" spans="1:7">
      <c r="A53" s="20" t="s">
        <v>228</v>
      </c>
      <c r="B53" s="24" t="s">
        <v>229</v>
      </c>
      <c r="C53" s="20" t="s">
        <v>141</v>
      </c>
      <c r="D53" s="17">
        <v>9</v>
      </c>
      <c r="E53" s="22"/>
      <c r="F53" s="23">
        <f t="shared" si="0"/>
        <v>0</v>
      </c>
      <c r="G53" s="24"/>
    </row>
    <row r="54" ht="30" customHeight="1" spans="1:7">
      <c r="A54" s="20" t="s">
        <v>230</v>
      </c>
      <c r="B54" s="21" t="s">
        <v>231</v>
      </c>
      <c r="C54" s="20" t="s">
        <v>141</v>
      </c>
      <c r="D54" s="17">
        <v>2</v>
      </c>
      <c r="E54" s="22"/>
      <c r="F54" s="23">
        <f t="shared" si="0"/>
        <v>0</v>
      </c>
      <c r="G54" s="24"/>
    </row>
    <row r="55" ht="30" customHeight="1" spans="1:7">
      <c r="A55" s="20" t="s">
        <v>232</v>
      </c>
      <c r="B55" s="21" t="s">
        <v>233</v>
      </c>
      <c r="C55" s="20" t="s">
        <v>141</v>
      </c>
      <c r="D55" s="17">
        <v>2</v>
      </c>
      <c r="E55" s="22"/>
      <c r="F55" s="23">
        <f t="shared" si="0"/>
        <v>0</v>
      </c>
      <c r="G55" s="24"/>
    </row>
    <row r="56" ht="30" customHeight="1" spans="1:7">
      <c r="A56" s="20" t="s">
        <v>234</v>
      </c>
      <c r="B56" s="21" t="s">
        <v>235</v>
      </c>
      <c r="C56" s="20" t="s">
        <v>48</v>
      </c>
      <c r="D56" s="17">
        <v>200</v>
      </c>
      <c r="E56" s="22"/>
      <c r="F56" s="23">
        <f t="shared" si="0"/>
        <v>0</v>
      </c>
      <c r="G56" s="24"/>
    </row>
    <row r="57" ht="30" customHeight="1" spans="1:7">
      <c r="A57" s="14" t="s">
        <v>96</v>
      </c>
      <c r="B57" s="15" t="s">
        <v>236</v>
      </c>
      <c r="C57" s="20"/>
      <c r="D57" s="17"/>
      <c r="E57" s="22"/>
      <c r="F57" s="23" t="str">
        <f t="shared" si="0"/>
        <v/>
      </c>
      <c r="G57" s="24"/>
    </row>
    <row r="58" ht="30" customHeight="1" spans="1:7">
      <c r="A58" s="20" t="s">
        <v>237</v>
      </c>
      <c r="B58" s="21" t="s">
        <v>238</v>
      </c>
      <c r="C58" s="25" t="s">
        <v>105</v>
      </c>
      <c r="D58" s="17">
        <v>50</v>
      </c>
      <c r="E58" s="22"/>
      <c r="F58" s="23">
        <f t="shared" si="0"/>
        <v>0</v>
      </c>
      <c r="G58" s="24"/>
    </row>
    <row r="59" ht="30" customHeight="1" spans="1:7">
      <c r="A59" s="20" t="s">
        <v>239</v>
      </c>
      <c r="B59" s="21" t="s">
        <v>240</v>
      </c>
      <c r="C59" s="25" t="s">
        <v>241</v>
      </c>
      <c r="D59" s="17">
        <v>140</v>
      </c>
      <c r="E59" s="22"/>
      <c r="F59" s="23">
        <f t="shared" si="0"/>
        <v>0</v>
      </c>
      <c r="G59" s="24"/>
    </row>
    <row r="60" ht="30" customHeight="1" spans="1:7">
      <c r="A60" s="20" t="s">
        <v>242</v>
      </c>
      <c r="B60" s="21" t="s">
        <v>243</v>
      </c>
      <c r="C60" s="25" t="s">
        <v>59</v>
      </c>
      <c r="D60" s="17">
        <v>100</v>
      </c>
      <c r="E60" s="22"/>
      <c r="F60" s="23">
        <f t="shared" si="0"/>
        <v>0</v>
      </c>
      <c r="G60" s="24"/>
    </row>
    <row r="61" ht="30" customHeight="1" spans="1:7">
      <c r="A61" s="20" t="s">
        <v>244</v>
      </c>
      <c r="B61" s="21" t="s">
        <v>245</v>
      </c>
      <c r="C61" s="25" t="s">
        <v>241</v>
      </c>
      <c r="D61" s="17">
        <v>100</v>
      </c>
      <c r="E61" s="22"/>
      <c r="F61" s="23">
        <f t="shared" si="0"/>
        <v>0</v>
      </c>
      <c r="G61" s="24"/>
    </row>
    <row r="62" ht="30" customHeight="1" spans="1:7">
      <c r="A62" s="20" t="s">
        <v>246</v>
      </c>
      <c r="B62" s="21" t="s">
        <v>247</v>
      </c>
      <c r="C62" s="25" t="s">
        <v>241</v>
      </c>
      <c r="D62" s="17">
        <v>300</v>
      </c>
      <c r="E62" s="22"/>
      <c r="F62" s="23">
        <f t="shared" si="0"/>
        <v>0</v>
      </c>
      <c r="G62" s="24"/>
    </row>
    <row r="63" ht="30" customHeight="1" spans="1:7">
      <c r="A63" s="20" t="s">
        <v>248</v>
      </c>
      <c r="B63" s="21" t="s">
        <v>249</v>
      </c>
      <c r="C63" s="20" t="s">
        <v>48</v>
      </c>
      <c r="D63" s="17">
        <v>1000</v>
      </c>
      <c r="E63" s="22"/>
      <c r="F63" s="23">
        <f t="shared" si="0"/>
        <v>0</v>
      </c>
      <c r="G63" s="24"/>
    </row>
    <row r="64" ht="30" customHeight="1" spans="1:7">
      <c r="A64" s="20" t="s">
        <v>250</v>
      </c>
      <c r="B64" s="21" t="s">
        <v>251</v>
      </c>
      <c r="C64" s="25" t="s">
        <v>59</v>
      </c>
      <c r="D64" s="17">
        <v>200</v>
      </c>
      <c r="E64" s="22"/>
      <c r="F64" s="23">
        <f t="shared" si="0"/>
        <v>0</v>
      </c>
      <c r="G64" s="24"/>
    </row>
    <row r="65" ht="30" customHeight="1" spans="1:7">
      <c r="A65" s="20" t="s">
        <v>252</v>
      </c>
      <c r="B65" s="21" t="s">
        <v>253</v>
      </c>
      <c r="C65" s="20" t="s">
        <v>45</v>
      </c>
      <c r="D65" s="17">
        <v>650</v>
      </c>
      <c r="E65" s="22"/>
      <c r="F65" s="23">
        <f t="shared" si="0"/>
        <v>0</v>
      </c>
      <c r="G65" s="21" t="s">
        <v>254</v>
      </c>
    </row>
    <row r="66" ht="30" customHeight="1" spans="1:7">
      <c r="A66" s="20" t="s">
        <v>255</v>
      </c>
      <c r="B66" s="21" t="s">
        <v>256</v>
      </c>
      <c r="C66" s="20" t="s">
        <v>48</v>
      </c>
      <c r="D66" s="17">
        <v>5000</v>
      </c>
      <c r="E66" s="22"/>
      <c r="F66" s="23">
        <f t="shared" si="0"/>
        <v>0</v>
      </c>
      <c r="G66" s="21" t="s">
        <v>254</v>
      </c>
    </row>
    <row r="67" ht="30" customHeight="1" spans="1:7">
      <c r="A67" s="20" t="s">
        <v>257</v>
      </c>
      <c r="B67" s="21" t="s">
        <v>258</v>
      </c>
      <c r="C67" s="25" t="s">
        <v>105</v>
      </c>
      <c r="D67" s="17">
        <v>100</v>
      </c>
      <c r="E67" s="22"/>
      <c r="F67" s="23">
        <f t="shared" si="0"/>
        <v>0</v>
      </c>
      <c r="G67" s="24"/>
    </row>
    <row r="68" ht="30" customHeight="1" spans="1:7">
      <c r="A68" s="20" t="s">
        <v>259</v>
      </c>
      <c r="B68" s="21" t="s">
        <v>260</v>
      </c>
      <c r="C68" s="20" t="s">
        <v>45</v>
      </c>
      <c r="D68" s="17">
        <v>800</v>
      </c>
      <c r="E68" s="22"/>
      <c r="F68" s="23">
        <f t="shared" si="0"/>
        <v>0</v>
      </c>
      <c r="G68" s="24"/>
    </row>
    <row r="69" ht="30" customHeight="1" spans="1:7">
      <c r="A69" s="20" t="s">
        <v>261</v>
      </c>
      <c r="B69" s="21" t="s">
        <v>262</v>
      </c>
      <c r="C69" s="25" t="s">
        <v>59</v>
      </c>
      <c r="D69" s="17">
        <v>200</v>
      </c>
      <c r="E69" s="22"/>
      <c r="F69" s="23">
        <f t="shared" ref="F69:F107" si="1">IF(D69="","",ROUND(D69*E69,2))</f>
        <v>0</v>
      </c>
      <c r="G69" s="24"/>
    </row>
    <row r="70" ht="30" customHeight="1" spans="1:7">
      <c r="A70" s="20" t="s">
        <v>263</v>
      </c>
      <c r="B70" s="21" t="s">
        <v>264</v>
      </c>
      <c r="C70" s="25" t="s">
        <v>59</v>
      </c>
      <c r="D70" s="17">
        <v>6</v>
      </c>
      <c r="E70" s="22"/>
      <c r="F70" s="23">
        <f t="shared" si="1"/>
        <v>0</v>
      </c>
      <c r="G70" s="24"/>
    </row>
    <row r="71" ht="30" customHeight="1" spans="1:7">
      <c r="A71" s="20" t="s">
        <v>265</v>
      </c>
      <c r="B71" s="21" t="s">
        <v>266</v>
      </c>
      <c r="C71" s="25" t="s">
        <v>267</v>
      </c>
      <c r="D71" s="17">
        <v>50</v>
      </c>
      <c r="E71" s="22"/>
      <c r="F71" s="23">
        <f t="shared" si="1"/>
        <v>0</v>
      </c>
      <c r="G71" s="24"/>
    </row>
    <row r="72" ht="30" customHeight="1" spans="1:7">
      <c r="A72" s="14" t="s">
        <v>101</v>
      </c>
      <c r="B72" s="15" t="s">
        <v>64</v>
      </c>
      <c r="C72" s="20"/>
      <c r="D72" s="17"/>
      <c r="E72" s="22"/>
      <c r="F72" s="23" t="str">
        <f t="shared" si="1"/>
        <v/>
      </c>
      <c r="G72" s="24"/>
    </row>
    <row r="73" ht="30" customHeight="1" spans="1:7">
      <c r="A73" s="20">
        <v>601</v>
      </c>
      <c r="B73" s="21" t="s">
        <v>268</v>
      </c>
      <c r="C73" s="20"/>
      <c r="D73" s="17"/>
      <c r="E73" s="22"/>
      <c r="F73" s="23" t="str">
        <f t="shared" si="1"/>
        <v/>
      </c>
      <c r="G73" s="24"/>
    </row>
    <row r="74" ht="30" customHeight="1" spans="1:7">
      <c r="A74" s="20" t="s">
        <v>269</v>
      </c>
      <c r="B74" s="21" t="s">
        <v>270</v>
      </c>
      <c r="C74" s="20" t="s">
        <v>141</v>
      </c>
      <c r="D74" s="17">
        <v>600</v>
      </c>
      <c r="E74" s="22"/>
      <c r="F74" s="23">
        <f t="shared" si="1"/>
        <v>0</v>
      </c>
      <c r="G74" s="24"/>
    </row>
    <row r="75" ht="30" customHeight="1" spans="1:7">
      <c r="A75" s="20" t="s">
        <v>271</v>
      </c>
      <c r="B75" s="21" t="s">
        <v>168</v>
      </c>
      <c r="C75" s="20" t="s">
        <v>48</v>
      </c>
      <c r="D75" s="17">
        <v>12000</v>
      </c>
      <c r="E75" s="22"/>
      <c r="F75" s="23">
        <f t="shared" si="1"/>
        <v>0</v>
      </c>
      <c r="G75" s="24"/>
    </row>
    <row r="76" ht="30" customHeight="1" spans="1:7">
      <c r="A76" s="20" t="s">
        <v>272</v>
      </c>
      <c r="B76" s="21" t="s">
        <v>273</v>
      </c>
      <c r="C76" s="20" t="s">
        <v>48</v>
      </c>
      <c r="D76" s="17">
        <v>4000</v>
      </c>
      <c r="E76" s="22"/>
      <c r="F76" s="23">
        <f t="shared" si="1"/>
        <v>0</v>
      </c>
      <c r="G76" s="24"/>
    </row>
    <row r="77" ht="30" customHeight="1" spans="1:7">
      <c r="A77" s="20" t="s">
        <v>274</v>
      </c>
      <c r="B77" s="21" t="s">
        <v>275</v>
      </c>
      <c r="C77" s="20" t="s">
        <v>48</v>
      </c>
      <c r="D77" s="17">
        <v>4000</v>
      </c>
      <c r="E77" s="22"/>
      <c r="F77" s="23">
        <f t="shared" si="1"/>
        <v>0</v>
      </c>
      <c r="G77" s="24"/>
    </row>
    <row r="78" ht="30" customHeight="1" spans="1:7">
      <c r="A78" s="20" t="s">
        <v>276</v>
      </c>
      <c r="B78" s="21" t="s">
        <v>277</v>
      </c>
      <c r="C78" s="20" t="s">
        <v>45</v>
      </c>
      <c r="D78" s="17">
        <v>1200</v>
      </c>
      <c r="E78" s="22"/>
      <c r="F78" s="23">
        <f t="shared" si="1"/>
        <v>0</v>
      </c>
      <c r="G78" s="24"/>
    </row>
    <row r="79" ht="30" customHeight="1" spans="1:7">
      <c r="A79" s="20" t="s">
        <v>278</v>
      </c>
      <c r="B79" s="21" t="s">
        <v>279</v>
      </c>
      <c r="C79" s="20" t="s">
        <v>45</v>
      </c>
      <c r="D79" s="17">
        <v>60</v>
      </c>
      <c r="E79" s="22"/>
      <c r="F79" s="23">
        <f t="shared" si="1"/>
        <v>0</v>
      </c>
      <c r="G79" s="24"/>
    </row>
    <row r="80" ht="30" customHeight="1" spans="1:7">
      <c r="A80" s="20" t="s">
        <v>280</v>
      </c>
      <c r="B80" s="21" t="s">
        <v>281</v>
      </c>
      <c r="C80" s="20" t="s">
        <v>45</v>
      </c>
      <c r="D80" s="17">
        <v>40</v>
      </c>
      <c r="E80" s="22"/>
      <c r="F80" s="23">
        <f t="shared" si="1"/>
        <v>0</v>
      </c>
      <c r="G80" s="24"/>
    </row>
    <row r="81" ht="30" customHeight="1" spans="1:7">
      <c r="A81" s="20" t="s">
        <v>282</v>
      </c>
      <c r="B81" s="21" t="s">
        <v>283</v>
      </c>
      <c r="C81" s="20" t="s">
        <v>45</v>
      </c>
      <c r="D81" s="17">
        <v>20</v>
      </c>
      <c r="E81" s="22"/>
      <c r="F81" s="23">
        <f t="shared" si="1"/>
        <v>0</v>
      </c>
      <c r="G81" s="24"/>
    </row>
    <row r="82" ht="30" customHeight="1" spans="1:7">
      <c r="A82" s="20" t="s">
        <v>284</v>
      </c>
      <c r="B82" s="21" t="s">
        <v>285</v>
      </c>
      <c r="C82" s="20" t="s">
        <v>45</v>
      </c>
      <c r="D82" s="17">
        <v>45</v>
      </c>
      <c r="E82" s="22"/>
      <c r="F82" s="23">
        <f t="shared" si="1"/>
        <v>0</v>
      </c>
      <c r="G82" s="24"/>
    </row>
    <row r="83" ht="30" customHeight="1" spans="1:7">
      <c r="A83" s="20" t="s">
        <v>286</v>
      </c>
      <c r="B83" s="21" t="s">
        <v>287</v>
      </c>
      <c r="C83" s="20" t="s">
        <v>45</v>
      </c>
      <c r="D83" s="17">
        <v>200</v>
      </c>
      <c r="E83" s="22"/>
      <c r="F83" s="23">
        <f t="shared" si="1"/>
        <v>0</v>
      </c>
      <c r="G83" s="24"/>
    </row>
    <row r="84" ht="30" customHeight="1" spans="1:7">
      <c r="A84" s="20" t="s">
        <v>288</v>
      </c>
      <c r="B84" s="21" t="s">
        <v>289</v>
      </c>
      <c r="C84" s="25" t="s">
        <v>105</v>
      </c>
      <c r="D84" s="17">
        <v>300</v>
      </c>
      <c r="E84" s="22"/>
      <c r="F84" s="23">
        <f t="shared" si="1"/>
        <v>0</v>
      </c>
      <c r="G84" s="24"/>
    </row>
    <row r="85" ht="30" customHeight="1" spans="1:7">
      <c r="A85" s="20" t="s">
        <v>290</v>
      </c>
      <c r="B85" s="21" t="s">
        <v>291</v>
      </c>
      <c r="C85" s="25" t="s">
        <v>59</v>
      </c>
      <c r="D85" s="17">
        <v>240</v>
      </c>
      <c r="E85" s="22"/>
      <c r="F85" s="23">
        <f t="shared" si="1"/>
        <v>0</v>
      </c>
      <c r="G85" s="24"/>
    </row>
    <row r="86" ht="30" customHeight="1" spans="1:7">
      <c r="A86" s="20" t="s">
        <v>292</v>
      </c>
      <c r="B86" s="21" t="s">
        <v>293</v>
      </c>
      <c r="C86" s="25" t="s">
        <v>59</v>
      </c>
      <c r="D86" s="17">
        <v>120</v>
      </c>
      <c r="E86" s="22"/>
      <c r="F86" s="23">
        <f t="shared" si="1"/>
        <v>0</v>
      </c>
      <c r="G86" s="24"/>
    </row>
    <row r="87" ht="30" customHeight="1" spans="1:7">
      <c r="A87" s="20" t="s">
        <v>294</v>
      </c>
      <c r="B87" s="21" t="s">
        <v>295</v>
      </c>
      <c r="C87" s="20" t="s">
        <v>45</v>
      </c>
      <c r="D87" s="17">
        <v>30</v>
      </c>
      <c r="E87" s="22"/>
      <c r="F87" s="23">
        <f t="shared" si="1"/>
        <v>0</v>
      </c>
      <c r="G87" s="24"/>
    </row>
    <row r="88" ht="30" customHeight="1" spans="1:7">
      <c r="A88" s="20" t="s">
        <v>296</v>
      </c>
      <c r="B88" s="21" t="s">
        <v>297</v>
      </c>
      <c r="C88" s="20" t="s">
        <v>48</v>
      </c>
      <c r="D88" s="17">
        <v>7584</v>
      </c>
      <c r="E88" s="22"/>
      <c r="F88" s="23">
        <f t="shared" si="1"/>
        <v>0</v>
      </c>
      <c r="G88" s="21" t="s">
        <v>298</v>
      </c>
    </row>
    <row r="89" ht="30" customHeight="1" spans="1:7">
      <c r="A89" s="20" t="s">
        <v>299</v>
      </c>
      <c r="B89" s="21" t="s">
        <v>300</v>
      </c>
      <c r="C89" s="20" t="s">
        <v>48</v>
      </c>
      <c r="D89" s="17">
        <v>500</v>
      </c>
      <c r="E89" s="22"/>
      <c r="F89" s="23">
        <f t="shared" si="1"/>
        <v>0</v>
      </c>
      <c r="G89" s="24"/>
    </row>
    <row r="90" ht="30" customHeight="1" spans="1:7">
      <c r="A90" s="20" t="s">
        <v>301</v>
      </c>
      <c r="B90" s="21" t="s">
        <v>302</v>
      </c>
      <c r="C90" s="20" t="s">
        <v>45</v>
      </c>
      <c r="D90" s="17">
        <v>30</v>
      </c>
      <c r="E90" s="22"/>
      <c r="F90" s="23">
        <f t="shared" si="1"/>
        <v>0</v>
      </c>
      <c r="G90" s="24"/>
    </row>
    <row r="91" ht="30" customHeight="1" spans="1:7">
      <c r="A91" s="20">
        <v>602</v>
      </c>
      <c r="B91" s="21" t="s">
        <v>303</v>
      </c>
      <c r="C91" s="20"/>
      <c r="D91" s="17"/>
      <c r="E91" s="22"/>
      <c r="F91" s="23" t="str">
        <f t="shared" si="1"/>
        <v/>
      </c>
      <c r="G91" s="24"/>
    </row>
    <row r="92" ht="30" customHeight="1" spans="1:7">
      <c r="A92" s="20" t="s">
        <v>304</v>
      </c>
      <c r="B92" s="21" t="s">
        <v>305</v>
      </c>
      <c r="C92" s="20"/>
      <c r="D92" s="17"/>
      <c r="E92" s="22"/>
      <c r="F92" s="23" t="str">
        <f t="shared" si="1"/>
        <v/>
      </c>
      <c r="G92" s="24"/>
    </row>
    <row r="93" ht="30" customHeight="1" spans="1:7">
      <c r="A93" s="20" t="s">
        <v>306</v>
      </c>
      <c r="B93" s="21" t="s">
        <v>307</v>
      </c>
      <c r="C93" s="25" t="s">
        <v>308</v>
      </c>
      <c r="D93" s="17">
        <v>3</v>
      </c>
      <c r="E93" s="22"/>
      <c r="F93" s="23">
        <f t="shared" si="1"/>
        <v>0</v>
      </c>
      <c r="G93" s="21" t="s">
        <v>309</v>
      </c>
    </row>
    <row r="94" ht="30" customHeight="1" spans="1:7">
      <c r="A94" s="20" t="s">
        <v>310</v>
      </c>
      <c r="B94" s="21" t="s">
        <v>311</v>
      </c>
      <c r="C94" s="25" t="s">
        <v>38</v>
      </c>
      <c r="D94" s="17">
        <v>1</v>
      </c>
      <c r="E94" s="22"/>
      <c r="F94" s="23">
        <f t="shared" si="1"/>
        <v>0</v>
      </c>
      <c r="G94" s="24" t="s">
        <v>57</v>
      </c>
    </row>
    <row r="95" ht="30" customHeight="1" spans="1:7">
      <c r="A95" s="20" t="s">
        <v>312</v>
      </c>
      <c r="B95" s="21" t="s">
        <v>313</v>
      </c>
      <c r="C95" s="25" t="s">
        <v>38</v>
      </c>
      <c r="D95" s="17">
        <v>1</v>
      </c>
      <c r="E95" s="22"/>
      <c r="F95" s="23">
        <f t="shared" si="1"/>
        <v>0</v>
      </c>
      <c r="G95" s="24" t="s">
        <v>76</v>
      </c>
    </row>
    <row r="96" ht="30" customHeight="1" spans="1:7">
      <c r="A96" s="20" t="s">
        <v>314</v>
      </c>
      <c r="B96" s="21" t="s">
        <v>315</v>
      </c>
      <c r="C96" s="25" t="s">
        <v>38</v>
      </c>
      <c r="D96" s="17">
        <v>1</v>
      </c>
      <c r="E96" s="22"/>
      <c r="F96" s="23">
        <f t="shared" si="1"/>
        <v>0</v>
      </c>
      <c r="G96" s="24"/>
    </row>
    <row r="97" ht="30" customHeight="1" spans="1:7">
      <c r="A97" s="20" t="s">
        <v>316</v>
      </c>
      <c r="B97" s="21" t="s">
        <v>317</v>
      </c>
      <c r="C97" s="20" t="s">
        <v>48</v>
      </c>
      <c r="D97" s="17">
        <v>1200</v>
      </c>
      <c r="E97" s="22"/>
      <c r="F97" s="23">
        <f t="shared" si="1"/>
        <v>0</v>
      </c>
      <c r="G97" s="24"/>
    </row>
    <row r="98" ht="30" customHeight="1" spans="1:7">
      <c r="A98" s="20" t="s">
        <v>318</v>
      </c>
      <c r="B98" s="21" t="s">
        <v>319</v>
      </c>
      <c r="C98" s="20" t="s">
        <v>48</v>
      </c>
      <c r="D98" s="17">
        <v>385</v>
      </c>
      <c r="E98" s="22"/>
      <c r="F98" s="23">
        <f t="shared" si="1"/>
        <v>0</v>
      </c>
      <c r="G98" s="21" t="s">
        <v>320</v>
      </c>
    </row>
    <row r="99" ht="30" customHeight="1" spans="1:7">
      <c r="A99" s="20" t="s">
        <v>321</v>
      </c>
      <c r="B99" s="21" t="s">
        <v>322</v>
      </c>
      <c r="C99" s="25" t="s">
        <v>38</v>
      </c>
      <c r="D99" s="17">
        <v>1</v>
      </c>
      <c r="E99" s="22"/>
      <c r="F99" s="23">
        <f t="shared" si="1"/>
        <v>0</v>
      </c>
      <c r="G99" s="24"/>
    </row>
    <row r="100" s="1" customFormat="1" ht="30" customHeight="1" spans="1:7">
      <c r="A100" s="20" t="s">
        <v>323</v>
      </c>
      <c r="B100" s="21" t="s">
        <v>324</v>
      </c>
      <c r="C100" s="25" t="s">
        <v>38</v>
      </c>
      <c r="D100" s="17">
        <v>2</v>
      </c>
      <c r="E100" s="22"/>
      <c r="F100" s="23">
        <f t="shared" si="1"/>
        <v>0</v>
      </c>
      <c r="G100" s="24"/>
    </row>
    <row r="101" ht="30" customHeight="1" spans="1:7">
      <c r="A101" s="20" t="s">
        <v>325</v>
      </c>
      <c r="B101" s="21" t="s">
        <v>326</v>
      </c>
      <c r="C101" s="20"/>
      <c r="D101" s="17"/>
      <c r="E101" s="22"/>
      <c r="F101" s="23" t="str">
        <f t="shared" si="1"/>
        <v/>
      </c>
      <c r="G101" s="24"/>
    </row>
    <row r="102" ht="30" customHeight="1" spans="1:7">
      <c r="A102" s="20" t="s">
        <v>327</v>
      </c>
      <c r="B102" s="21" t="s">
        <v>328</v>
      </c>
      <c r="C102" s="25" t="s">
        <v>38</v>
      </c>
      <c r="D102" s="17">
        <v>1</v>
      </c>
      <c r="E102" s="22"/>
      <c r="F102" s="23">
        <f t="shared" si="1"/>
        <v>0</v>
      </c>
      <c r="G102" s="24"/>
    </row>
    <row r="103" ht="30" customHeight="1" spans="1:7">
      <c r="A103" s="20" t="s">
        <v>329</v>
      </c>
      <c r="B103" s="21" t="s">
        <v>330</v>
      </c>
      <c r="C103" s="25" t="s">
        <v>38</v>
      </c>
      <c r="D103" s="17">
        <v>1</v>
      </c>
      <c r="E103" s="22"/>
      <c r="F103" s="23">
        <f t="shared" si="1"/>
        <v>0</v>
      </c>
      <c r="G103" s="24"/>
    </row>
    <row r="104" ht="30" customHeight="1" spans="1:7">
      <c r="A104" s="20" t="s">
        <v>331</v>
      </c>
      <c r="B104" s="21" t="s">
        <v>332</v>
      </c>
      <c r="C104" s="25" t="s">
        <v>38</v>
      </c>
      <c r="D104" s="17">
        <v>1</v>
      </c>
      <c r="E104" s="22"/>
      <c r="F104" s="23">
        <f t="shared" si="1"/>
        <v>0</v>
      </c>
      <c r="G104" s="24"/>
    </row>
    <row r="105" ht="30" customHeight="1" spans="1:7">
      <c r="A105" s="14" t="s">
        <v>113</v>
      </c>
      <c r="B105" s="15" t="s">
        <v>333</v>
      </c>
      <c r="C105" s="20"/>
      <c r="D105" s="17"/>
      <c r="E105" s="22"/>
      <c r="F105" s="23" t="str">
        <f t="shared" si="1"/>
        <v/>
      </c>
      <c r="G105" s="24"/>
    </row>
    <row r="106" ht="30" customHeight="1" spans="1:7">
      <c r="A106" s="20">
        <v>700</v>
      </c>
      <c r="B106" s="21" t="s">
        <v>334</v>
      </c>
      <c r="C106" s="20"/>
      <c r="D106" s="17"/>
      <c r="E106" s="22"/>
      <c r="F106" s="23" t="str">
        <f t="shared" si="1"/>
        <v/>
      </c>
      <c r="G106" s="24"/>
    </row>
    <row r="107" ht="30" customHeight="1" spans="1:7">
      <c r="A107" s="20" t="s">
        <v>335</v>
      </c>
      <c r="B107" s="21" t="s">
        <v>336</v>
      </c>
      <c r="C107" s="20" t="s">
        <v>48</v>
      </c>
      <c r="D107" s="17">
        <v>1000</v>
      </c>
      <c r="E107" s="22"/>
      <c r="F107" s="23">
        <f t="shared" si="1"/>
        <v>0</v>
      </c>
      <c r="G107" s="24"/>
    </row>
    <row r="108" ht="30" customHeight="1" spans="1:7">
      <c r="A108" s="26" t="s">
        <v>337</v>
      </c>
      <c r="B108" s="27"/>
      <c r="C108" s="28"/>
      <c r="D108" s="29">
        <f>SUM(F5:F107)</f>
        <v>0</v>
      </c>
      <c r="E108" s="29"/>
      <c r="F108" s="29"/>
      <c r="G108" s="30" t="s">
        <v>119</v>
      </c>
    </row>
  </sheetData>
  <sheetProtection algorithmName="SHA-512" hashValue="22TdxeS9/yrjk+gEUbwcyd4iykQuHyM9KI2PWgpLYHYDy9pQg0Jl9HCtwYsWGompdZlKPNbVeUd/uh6NUI7PoA==" saltValue="KiR4h2gdxOwXMkvSKKHTyQ==" spinCount="100000" sheet="1" formatColumns="0" formatRows="0" objects="1"/>
  <mergeCells count="5">
    <mergeCell ref="A1:G1"/>
    <mergeCell ref="A2:D2"/>
    <mergeCell ref="E2:G2"/>
    <mergeCell ref="A108:C108"/>
    <mergeCell ref="D108:F108"/>
  </mergeCells>
  <conditionalFormatting sqref="A4:A107">
    <cfRule type="cellIs" dxfId="0" priority="1" stopIfTrue="1" operator="equal">
      <formula>0</formula>
    </cfRule>
  </conditionalFormatting>
  <conditionalFormatting sqref="G4:G107">
    <cfRule type="cellIs" dxfId="0" priority="2" stopIfTrue="1" operator="equal">
      <formula>0</formula>
    </cfRule>
  </conditionalFormatting>
  <pageMargins left="0.47244094488189" right="0.47244094488189" top="0.590551181102362" bottom="0.590551181102362" header="0.31496062992126" footer="0.3149606299212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总价</vt:lpstr>
      <vt:lpstr>基价类</vt:lpstr>
      <vt:lpstr>单价类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卫东 胡</dc:creator>
  <cp:lastModifiedBy>Nn</cp:lastModifiedBy>
  <dcterms:created xsi:type="dcterms:W3CDTF">2025-03-11T01:07:00Z</dcterms:created>
  <cp:lastPrinted>2026-05-25T02:30:00Z</cp:lastPrinted>
  <dcterms:modified xsi:type="dcterms:W3CDTF">2026-06-23T01:18:21Z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ED470C94B1734F7E87E294F4CD759B10_12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