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gif" ContentType="image/gif"/>
  <Default Extension="tiff" ContentType="image/tif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activeTab="12"/>
  </bookViews>
  <sheets>
    <sheet name="汇总" sheetId="14" r:id="rId1"/>
    <sheet name="多功能报告厅" sheetId="5" r:id="rId2"/>
    <sheet name="专用教室" sheetId="11" r:id="rId3"/>
    <sheet name="图书馆" sheetId="1" r:id="rId4"/>
    <sheet name="普通教室" sheetId="6" r:id="rId5"/>
    <sheet name="接待室" sheetId="4" r:id="rId6"/>
    <sheet name="教师办公室" sheetId="7" r:id="rId7"/>
    <sheet name="会议室" sheetId="12" r:id="rId8"/>
    <sheet name="广播室" sheetId="13" r:id="rId9"/>
    <sheet name="传达室" sheetId="17" r:id="rId10"/>
    <sheet name="消防控制室" sheetId="18" r:id="rId11"/>
    <sheet name="卫生室+心理" sheetId="8" r:id="rId12"/>
    <sheet name="东林课桌椅" sheetId="19" r:id="rId13"/>
  </sheets>
  <definedNames>
    <definedName name="_xlnm._FilterDatabase" localSheetId="3" hidden="1">图书馆!$A$2:$E$10</definedName>
    <definedName name="_xlnm._FilterDatabase" localSheetId="5" hidden="1">接待室!$A$2:$E$2</definedName>
    <definedName name="_xlnm._FilterDatabase" localSheetId="1" hidden="1">多功能报告厅!$A$1:$E$6</definedName>
    <definedName name="_xlnm._FilterDatabase" localSheetId="4" hidden="1">普通教室!$A$1:$E$1</definedName>
    <definedName name="_xlnm._FilterDatabase" localSheetId="6" hidden="1">教师办公室!$A$1:$E$6</definedName>
    <definedName name="_xlnm._FilterDatabase" localSheetId="11" hidden="1">'卫生室+心理'!$A$1:$E$17</definedName>
    <definedName name="_xlnm._FilterDatabase" localSheetId="2" hidden="1">专用教室!$A$1:$E$5</definedName>
    <definedName name="_xlnm._FilterDatabase" localSheetId="7" hidden="1">会议室!$A$1:$E$5</definedName>
    <definedName name="_xlnm._FilterDatabase" localSheetId="8" hidden="1">广播室!$A$1:$E$4</definedName>
    <definedName name="_xlnm._FilterDatabase" localSheetId="9" hidden="1">传达室!$A$1:$E$2</definedName>
    <definedName name="_xlnm._FilterDatabase" localSheetId="10" hidden="1">消防控制室!$A$1:$E$4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8" name="ID_8D74972CD3184FE8912E2FCDB26AA7FB" descr="TB1qtjFo4n1gK0jSZKP6sXvUXX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964940" y="819150"/>
          <a:ext cx="1858645" cy="1809750"/>
        </a:xfrm>
        <a:prstGeom prst="rect">
          <a:avLst/>
        </a:prstGeom>
      </xdr:spPr>
    </xdr:pic>
  </etc:cellImage>
  <etc:cellImage>
    <xdr:pic>
      <xdr:nvPicPr>
        <xdr:cNvPr id="13" name="ID_611C945383954BF1AB399F1A8076985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12655" y="3571875"/>
          <a:ext cx="1463040" cy="1440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08E93525E7F4ED7A692F05098F87218" descr="文件柜1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9898380" y="5321300"/>
          <a:ext cx="1174750" cy="1882140"/>
        </a:xfrm>
        <a:prstGeom prst="rect">
          <a:avLst/>
        </a:prstGeom>
      </xdr:spPr>
    </xdr:pic>
  </etc:cellImage>
  <etc:cellImage>
    <xdr:pic>
      <xdr:nvPicPr>
        <xdr:cNvPr id="14" name="ID_543EE6EE968D4FBEA0890A9193AC4AFB" descr="fcac21d77265c9121dbea923fd51d46"/>
        <xdr:cNvPicPr>
          <a:picLocks noChangeAspect="1"/>
        </xdr:cNvPicPr>
      </xdr:nvPicPr>
      <xdr:blipFill>
        <a:blip r:embed="rId4"/>
        <a:srcRect l="13285" t="14198" r="16838" b="14119"/>
        <a:stretch>
          <a:fillRect/>
        </a:stretch>
      </xdr:blipFill>
      <xdr:spPr>
        <a:xfrm flipH="1">
          <a:off x="9831705" y="7480300"/>
          <a:ext cx="1416685" cy="1453515"/>
        </a:xfrm>
        <a:prstGeom prst="rect">
          <a:avLst/>
        </a:prstGeom>
      </xdr:spPr>
    </xdr:pic>
  </etc:cellImage>
  <etc:cellImage>
    <xdr:pic>
      <xdr:nvPicPr>
        <xdr:cNvPr id="2" name="ID_5F33D74F854B41058053C91F0219804E" descr="清洁库房"/>
        <xdr:cNvPicPr>
          <a:picLocks noChangeAspect="1" noChangeArrowheads="1"/>
        </xdr:cNvPicPr>
      </xdr:nvPicPr>
      <xdr:blipFill>
        <a:blip r:embed="rId5" cstate="print"/>
        <a:srcRect r="323"/>
        <a:stretch>
          <a:fillRect/>
        </a:stretch>
      </xdr:blipFill>
      <xdr:spPr>
        <a:xfrm>
          <a:off x="10227945" y="517874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</etc:cellImage>
  <etc:cellImage>
    <xdr:pic>
      <xdr:nvPicPr>
        <xdr:cNvPr id="5" name="ID_5C277867113541958AFCF036717594F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488170" y="8589645"/>
          <a:ext cx="901065" cy="632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B0EB0F66A2445DD96BFB6311CB94F0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14600" y="6985000"/>
          <a:ext cx="1704975" cy="200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42318295AA44EA097E2D6D258495B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514600" y="8470900"/>
          <a:ext cx="1400175" cy="17811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<sst xmlns="http://schemas.openxmlformats.org/spreadsheetml/2006/main" count="937" uniqueCount="317">
  <si>
    <t>家具汇总清单</t>
  </si>
  <si>
    <t>序列</t>
  </si>
  <si>
    <t>名称</t>
  </si>
  <si>
    <t>备注</t>
  </si>
  <si>
    <t>多功能报告厅</t>
  </si>
  <si>
    <t>图片样式仅做参考，实物实现相同功能满足甲方需求即可</t>
  </si>
  <si>
    <t>专用教室</t>
  </si>
  <si>
    <t>图书馆</t>
  </si>
  <si>
    <t>普通教室</t>
  </si>
  <si>
    <t>接待室</t>
  </si>
  <si>
    <t>教师办公室</t>
  </si>
  <si>
    <t>会议室</t>
  </si>
  <si>
    <t>广播室</t>
  </si>
  <si>
    <t>传达室</t>
  </si>
  <si>
    <t>消防控制室</t>
  </si>
  <si>
    <t>卫生室＋心理</t>
  </si>
  <si>
    <t>东林课桌椅</t>
  </si>
  <si>
    <t>采购代理服务费</t>
  </si>
  <si>
    <t>按差额定率累进法计算，100万元及以下按中标金额的1.5%，100万元-500万元按中标金额的1.1%。在上述标准上*70%计取</t>
  </si>
  <si>
    <t>序号</t>
  </si>
  <si>
    <t>规格（mm）</t>
  </si>
  <si>
    <t>数量</t>
  </si>
  <si>
    <t>单位</t>
  </si>
  <si>
    <t>参数描述</t>
  </si>
  <si>
    <t>参考图片</t>
  </si>
  <si>
    <t>双人主席台</t>
  </si>
  <si>
    <t>1600*600*750(±5mm)</t>
  </si>
  <si>
    <t>组</t>
  </si>
  <si>
    <t>1.基材：选用EO级实木多层板；
2.面材：选用≈0.6mm AAA级木皮饰面；
3.油漆∶采用环保水性油漆；
4.胶黏剂：绿色环保胶水；
5.五金件：选用五金配件。桌面配话筒孔。
6.配件：桌面带沿档条，桌下带置物隔层。</t>
  </si>
  <si>
    <t>三人主席台</t>
  </si>
  <si>
    <t>2400*600*750(±5mm)</t>
  </si>
  <si>
    <t>主席椅</t>
  </si>
  <si>
    <t>常规</t>
  </si>
  <si>
    <t>把</t>
  </si>
  <si>
    <t>1.框架：选用橡木，经烘干、杀虫，杀菌处理，表面精细抛光打磨无腐朽 和虫蛀，锁水处理；含水率控制在 8% -13% 之间；木纹交错但十分整洁，木材板面光滑，坚韧而富有弹性，强度高，质地坚硬有韧性，耐磨耐湿，不容易老化变形，各连接件间无裂缝、表层牢固光滑无气泡、无裂口及明显杂质 ；制作工艺均采用卯榫结构； 家具稳固耐用；
2.油漆：采用环保油漆，底漆为（PE ） 不饱和聚酯漆，面漆为（PU）双成分聚氨酯漆，漆膜硬度达 2H～3H 之间。甲醛释放 量达到环保要求；
3.质量工艺：线条流畅，转角顺畅 ，椅身水平无摇摆现象 
4.座包：采用环保皮和高密度海绵，防污，具有透气性，皮面紧密平整，匀净光 洁，天然亲肤性好，扪皮平整，倒角、脚线、钉脚均匀 ；</t>
  </si>
  <si>
    <t>发言台</t>
  </si>
  <si>
    <t>780*590*1080(±5mm)</t>
  </si>
  <si>
    <t>张</t>
  </si>
  <si>
    <t>多功能报告厅器材室</t>
  </si>
  <si>
    <t>货架</t>
  </si>
  <si>
    <t>1500*600*1800(±5mm)</t>
  </si>
  <si>
    <t>每层状态下可承重≥250KG，可任意调节高度横梁与立柱采用活扣连接，安装卸载方便。
中型货架材料规格：
立柱厚度≥40*80*1.0mmC型钢
横梁厚度≥40*60*1.0mmP型钢
层板厚度≥0.5mm厚的冷轧钢板
货架颜色灰色
货架的正前方或者其他醒目位置需要有放标签（一半A4纸大）的地方，以便标明货架内摆放的物品名称等信息。</t>
  </si>
  <si>
    <t>劳技教室（1间）</t>
  </si>
  <si>
    <t>教师讲台</t>
  </si>
  <si>
    <t>1400*500*750(±5mm)</t>
  </si>
  <si>
    <t>1.三聚氢安贴纸，
2.基材为EO级实木多层板，木材须经专业干燥处理，坚固耐用、防变形及开裂、耐高温、抗老化特性，同时具有耐酸碱、永不褪色等特性，美观大方。
3.封边：采用同色PVC封边条，耐干热、耐磨、耐老化。
4.五金配件采用阻尼缓冲三节导轨、阻尼缓冲三节导轨铰链，经过盐雾240小时测试合格，具有安装快速，结构简单，连接牢固，开启快捷、耐用之特点。 
桌脚材质：板材采用冷轧型钢板制作而成，钢板厚度≥0.8MM板材冷轧钢板执行钢板国家标准GB710；表面经酸化，磷化，除锈处理，全自动流水线，塑粉热熔聚酯静电喷涂；工艺标准符合国家标准GB/T13667；产品酸洗、磷化处理工艺符合国家标准GB6807。</t>
  </si>
  <si>
    <t>教师椅</t>
  </si>
  <si>
    <t>框架：采用实木四脚框架，榫结构连接，木制构件全部经过烘干处理，四面刨光，木材含水率8%—11%，无腐朽和虫蛀，木材斜纹程度＜20%。
油漆：木制构件采用环保油漆油饰，油漆油饰工艺与相邻家具配套。
座面高度：550mm（±5mm）</t>
  </si>
  <si>
    <t>学生桌椅</t>
  </si>
  <si>
    <t>2100*900*750（1桌6椅）（±5mm）</t>
  </si>
  <si>
    <t>套</t>
  </si>
  <si>
    <t xml:space="preserve">1.基材：采用EO级实木多层板，经过防虫、防腐等化学处理；
2.贴面：浸渍胶膜纸饰面，耐磨性强。                       
3.脚架：采用冷轧钢板，钢板厚薄一致，整柜采用薄边钢板折弯成型后焊 接打磨拼装，无高低不平，经焊接、打磨、抛光、酸洗、磷化、防腐、防锈等工艺处理，焊 接处均匀，转角过渡自然，间隙细小均等，表面自动静电喷涂，无颗粒感，美观大方。掩门结构。
4.五金：五金配件。 </t>
  </si>
  <si>
    <t>劳技教室辅助用房</t>
  </si>
  <si>
    <t>体育器材室</t>
  </si>
  <si>
    <t>体育办公室</t>
  </si>
  <si>
    <t>办公桌</t>
  </si>
  <si>
    <t>1400*1400*1100(±5mm)</t>
  </si>
  <si>
    <t>1.板材：采用EO级实木多层板，经过防虫、防腐等化学处理；
2.封边：采用PVC封边条，符合QB/T 4463技术要求，封边严密、平整、无脱胶、表面无胶渍，其中甲醛释放量≤0.2mg/L；
3.五金件：采用五金配件；
4.工艺功能：共用屏风一级为三胺板，带底部走线槽，预留3个86孔位，二级为布绒，带走线槽，预留3个86孔位，三级为写字白板+布绒；横向屏风一级为三胺板，二级为布绒，三级为透明玻璃贴磨砂纸。
5.带固定掩门柜、活动三抽柜、活动主机架、桌面带金属过线盒。</t>
  </si>
  <si>
    <t>办公椅</t>
  </si>
  <si>
    <t>1.尼龙加纤维背架和弧面头枕（可调节），塑料腰靠
2.PU面3D升降扶手
3.定型海绵
4.配三档锁定底盘，带伸缩脚踏功能
5.65#沉口7公分黑色汽杆
6.∮340MM 尼龙高脚</t>
  </si>
  <si>
    <t>文件柜</t>
  </si>
  <si>
    <t>900*400*2000(±5mm)</t>
  </si>
  <si>
    <t>1.板材：环保EO级实木多层板，符合GB 18580《室内装饰装修材料 人造板及其制品中甲醛释放限量》国家标准要求
2.封边：采用PVC封边条，符合QB/T 4463技术要求，封边严密、平整、无脱胶、表面无胶渍，其中甲醛释放量≤0.2mg/L。
3.五金件：采用五金配件
4.工艺功能：采用人性化设计，经济耐用， 绿色环保工艺，工艺精准。</t>
  </si>
  <si>
    <t>茶水柜</t>
  </si>
  <si>
    <t>800*400*800(±5mm)</t>
  </si>
  <si>
    <t>舞蹈室</t>
  </si>
  <si>
    <t>更衣柜</t>
  </si>
  <si>
    <t>900*500*1800(±5mm)</t>
  </si>
  <si>
    <t>材质：采用≥0.8mm冷轧钢板，表面陶化处理后再静电喷粉处理，具有环保、耐腐蚀、耐高温等功能，凡需焊接的部件要求焊接牢固，表面平整，不允许出现漏焊、焊穿、气孔、咬边等缺陷；冲压件表面不允许有裂痕；但涂层表面应平整光滑；色泽均匀一致，不允许有流挂、起粒、皱纹、露底、剥落、伤痕等缺陷；各钢制构件应酸洗、磷化、钝化、脱脂、表调处理，颜色及类似款式可选</t>
  </si>
  <si>
    <t>舞蹈器材室</t>
  </si>
  <si>
    <t>团队室</t>
  </si>
  <si>
    <t>会议桌</t>
  </si>
  <si>
    <t>4000*1400*750(±5mm)</t>
  </si>
  <si>
    <t>1.基材：选用EO级多层板；
2.贴面：采用三聚氰胺浸渍胶膜纸饰面，耐磨性强；
3.封边：采用PVC封边条，封边严密、平整、无脱胶、表面无胶渍；
4.五金件：选用五金配件。桌面带至少3个金属翻盖线盒，内置多功能插座和走线盖。
5.配件：中间配灰色扪皮台面，选用金属钢脚架，配2个上中脚。</t>
  </si>
  <si>
    <t>看诊椅</t>
  </si>
  <si>
    <t xml:space="preserve">1. 椅身：采用全新聚丙烯加玻璃纤维，一体成型。
2.椅脚：椅脚：由直径≥16mm*1.5mm厚冷轧钢板制成表面经酸洗、磷化等防锈处理，流水线静电喷涂，具有耐磨，防腐，抗老化等性能。
</t>
  </si>
  <si>
    <t>椅子</t>
  </si>
  <si>
    <t>自动录播室</t>
  </si>
  <si>
    <t>1200*500*750(±5mm)</t>
  </si>
  <si>
    <t>1500*1750*750(±5mm)</t>
  </si>
  <si>
    <t>基材：选用EO级多层板；
贴面：采用三聚氰胺浸渍胶膜纸饰面，耐磨性强；
封边：采用PVC封边条，封边严密、平整、无脱胶、表面无胶渍；
五金件：选用五金配件。
配件：选用金属钢脚架，其中一个脚带脚轮。
折叠：桌子采用偏移脚底设计，可以以直线嵌套形式堆叠收纳，而不会发生侧向蠕动，底脚堆叠效果完美，从而实现最佳化地节省空间；</t>
  </si>
  <si>
    <t>自动录播室辅助用房</t>
  </si>
  <si>
    <t>培训椅</t>
  </si>
  <si>
    <t>背架全新进口PP+玻纤，一体注塑成型，环保防火
靠背倾仰机构设计，有效缓解疲劳
坐垫采用防阻燃定型海绵，舒适透气
T≥1.5mm定制异型管，喷涂支架，金属质感，稳固性强，可折叠收纳 
PA材质写字板配铝合金活动连接件
Φ50mm，PU万向滑动轮</t>
  </si>
  <si>
    <t>美术室（2间）</t>
  </si>
  <si>
    <t>教师美术桌椅</t>
  </si>
  <si>
    <t>1800*800*750(±5mm)</t>
  </si>
  <si>
    <t>1.材质：采用白蜡木。
2.油漆：采用环保水性油漆，色泽美观。
3.结构：榫木连接，经常搬动不散架。
椅子：常规
1.材质：采用白蜡木。
2.油漆：采用环保水性油漆，色泽美观。
3.结构：榫木连接，经常搬动不散架。</t>
  </si>
  <si>
    <t>学生美术桌</t>
  </si>
  <si>
    <t>1400*700*750(±5mm)</t>
  </si>
  <si>
    <t>1.材质：采用白蜡木。
2.油漆：采用环保水性油漆，色泽美观。
3.结构：榫木连接，经常搬动不散架。</t>
  </si>
  <si>
    <t>学生美术凳</t>
  </si>
  <si>
    <t>学生画架</t>
  </si>
  <si>
    <t>270*260*610(±5mm)</t>
  </si>
  <si>
    <t>个</t>
  </si>
  <si>
    <t>松木材质，光滑无毛刺，倾斜角度可调节</t>
  </si>
  <si>
    <t>学生画板</t>
  </si>
  <si>
    <t>不小于450×600×8</t>
  </si>
  <si>
    <t>1.规格：2#图板，实芯画板，外观尺寸不小于450mm×600mm×8mm。2．材质：双面实木贴皮，板芯材质密度板。3．整体板面平整、表面光滑、洁净、无毛刺、无开裂、板面无疤痕，无挖补，无异味。</t>
  </si>
  <si>
    <t>美术教室辅助用房（共2间）</t>
  </si>
  <si>
    <t>音乐室（共2间）</t>
  </si>
  <si>
    <t>学生凳</t>
  </si>
  <si>
    <t>1.尺寸：285*300*338mm（±5mm）。厚度：坐面≥5mm，凳脚≥20mm，抽屉侧板≥3mm，抽屉前后板≥4.5mm；
2.材质：ABS；
3.工艺：（1）注塑制作。耐磨抗压，抗氧化功能强，长期使用也不会产生开裂现象。
（2）硬度和强度高，吸水性小，优良的电绝缘性，耐寒
（3）凳脚须配防滑橡胶条。
（4）侧边必须为双层结构，增加产品的坚固性及承重性，保证产品使用过程中的安全性
4.功能：配置ABS塑料抽屉，可堆叠，既可做合唱台，也可以作为收纳小柜子使用。</t>
  </si>
  <si>
    <t>音乐教室辅助用房（共2间）</t>
  </si>
  <si>
    <t>创客教室（共1间）</t>
  </si>
  <si>
    <t>可移动课桌</t>
  </si>
  <si>
    <t>单人位600*450*760（±5mm）</t>
  </si>
  <si>
    <t>1.基材：选用E1级多层板；
2.贴面：采用三聚氰胺浸渍胶膜纸饰面，耐磨性强；
3.封边：采用PVC封边条，封边严密、平整、无脱胶、表面无胶渍；
4.五金件：选用五金配件。
5.配件：选用金属钢脚架，其中一个脚带脚轮。
6.折叠：桌子采用偏移脚底设计，可以以直线嵌套形式堆叠收纳，而不会发生侧向蠕动，底脚堆叠效果完美，从而实现最佳化地节省空间；每组由六个位拼接而成一个圆形，可以随意组合</t>
  </si>
  <si>
    <t>可移动课椅</t>
  </si>
  <si>
    <t>1.背框：PP加纤维，一体成型，超韧弹性背；
2.海绵：弹力座布，高弹力海绵座垫，舒适透气；
3.扶手：PP加纤维扶手面，Φ12mm实心钢，高级户外漆，稳固性强；
4.四星脚：高级户外漆四星脚，防滑脚垫；</t>
  </si>
  <si>
    <t>计算机教室（共2间）</t>
  </si>
  <si>
    <t>电脑桌</t>
  </si>
  <si>
    <t>1400*600*750(±5mm)</t>
  </si>
  <si>
    <t xml:space="preserve">1.桌台面基材：采用EO级实木多层板，经过防虫、防腐等化学处理；
2.贴面：浸渍胶膜纸饰面，耐磨性强。                       
3.脚架：采用冷轧钢板，钢板厚薄一致，整柜采用薄边钢板折弯成型后焊 接打磨拼装，无高低不平，经焊接、打磨、抛光、酸洗、磷化、防腐、防锈等工艺处理，焊 接处均匀，转角过渡自然，间隙细小均等，表面自动静电喷涂，无颗粒感，美观大方。
4.五金：五金配件。 </t>
  </si>
  <si>
    <t>电脑椅</t>
  </si>
  <si>
    <t>1.凳面材质采用：EO级实木多层板，经过防虫、防腐等化学处理；
2.贴面：浸渍胶膜纸饰面，耐磨性强。                       
3.脚架：采用≥25mm*25mm方管，无高低不平，经焊接、打磨、抛光、酸洗、磷化、防腐、防锈等工艺处理，焊接处均匀，转角过渡自然，间隙细小均等，表面自动静电喷涂，无颗粒感，美观大方。
4.五金：五金配件。</t>
  </si>
  <si>
    <t>计算机教室辅助用房（共2间）</t>
  </si>
  <si>
    <t>1.基材：选用EO级多层板；
2.贴面：采用三聚氰胺浸渍胶膜纸饰面，耐磨性强；
3.封边：采用PVC封边条，封边严密、平整、无脱胶、表面无胶渍；
4.五金件：选用五金配件。桌面带1个PP线盖线盒，内置多功能插座和走线盖。
5.配件：选用金属钢脚架，配桌上屏风+活动三抽柜。</t>
  </si>
  <si>
    <t>理化生探究室（共2间）</t>
  </si>
  <si>
    <t>理化生探究室辅助用房（共2间）</t>
  </si>
  <si>
    <t>多功能厅器材室</t>
  </si>
  <si>
    <t>体育馆器材室</t>
  </si>
  <si>
    <t>体育馆控制室</t>
  </si>
  <si>
    <t>生物实验室（共2间）</t>
  </si>
  <si>
    <t>教师演示讲台</t>
  </si>
  <si>
    <t>2400*600*850(±5mm)</t>
  </si>
  <si>
    <t>台面：采用≥12.7mm实芯理化板，圆周加厚处理，总厚度为≥25.4mm，四角圆角，四边磨边。箱体：采用≥18mm厚中密度三聚氰胺双饰面板，断面以≥2mmPVC封边条配合热熔封边防水处理，专用连接件连接组合紧固。四角包边：采用PP改性材料，塑料注塑模一次性成型，曲面弧形造型，可以有效避免碰撞对人体产生的伤害。层板：采用16mm以上厚的E1级中密度三聚氰胺饰面板，周边及断面采用厚≥2mm以上PVC热熔封边并做防水处理；每个箱体配备四个实验室仪器专用地脚，具有防腐防锈减震等特点。 柜门，抽屉：采用厚≥16mm的中密度三聚氰胺饰面板，柜门和抽屉面板四周注塑模注塑包边成型，拉手与注塑包边一次性成型注塑。讲台配有键盘和中控抽屉，侧边配视频展示台抽屉。</t>
  </si>
  <si>
    <t>学生实验桌</t>
  </si>
  <si>
    <t xml:space="preserve">1200*600*780(±5mm)
</t>
  </si>
  <si>
    <t>台面：采用≥12.7mm实芯理化板，耐酸碱，表面哑光，不反光防滑；热弯加工成型，使台面前端呈半圆弧形，圆润下滑。前横梁：采用≥61x38mm壁厚≥1.2mm的铝型材拉伸成型，一边85mm圆弧造型，和面板弧形无缝贴合，材料表面经过防腐氧化处理和纯环氧树脂塑粉高温固化处理，具有较强的耐蚀性及承重性。横梁支撑件：采用≥12x100mm壁厚≥1.2mm的铝型材拉伸成型，带有两条加强抗变形的凹槽，材料表面经过防腐氧化处理和纯环氧树脂塑粉高温固化处理，具有较强的耐蚀性及承重性。后挡板：采用≥131*30mm壁厚≥1.2mm的铝型材拉伸成型，材料表面经过防腐氧化处理和纯环氧树脂塑粉高温固化处理，具有较强的耐蚀性及承重性。造型截面为后端连续相切弧形，顶端高出台面45mm（±5mm），带一凹槽，镶嵌弹性橡胶条，可防止台面物体向后滑落并保护易碎物体不易被碰碎。桌腿由立柱、顶底支撑脚和可调地脚组成。立柱：采用≥100x50mm壁厚≥1.5mm的铝材，横截面前R6圆角，后端45*8斜切再R6圆角，内有6根≥1.2mm的加强筋，中心拥有两个m8螺丝固定孔，攻丝处理后用于连接顶底支撑脚，材料表面经过防腐氧化处理和纯环氧树脂塑粉高温固化处理，具有较强的耐蚀性。支撑脚：采用≥4mm厚的铝材压铸一次性成型，两侧弧形圆角，弧度和立柱的弧度吻合，材料表面经过防腐氧化处理和纯环氧树脂塑粉高温固化处理，具有较强的耐蚀性及承重性。多功能可调地脚：高度螺旋调节，采用高强度的尼龙材料，塑料注塑成型，内置脚轮固定孔，可加装脚轮。书包斗：规格440*315*154mm（±5mm），厚度≥6mm，采用ABS改性材料，塑料注塑成型，正面设有可悬挂凳子的圆形孔，周边加厚加强，斗内有8根宽度≥30mm的沙面处理的加强体块。功能柱：规格：≥230*365*730mm，整体采用实验室专用PP材质，外形圆润，前后二块拼接而成，可拆装，内部隐藏实验线管及通风管道，方便检修。</t>
  </si>
  <si>
    <t xml:space="preserve">Φ315*450—500mm;
</t>
  </si>
  <si>
    <t>1.凳脚材质：4个凳脚≥17×34×1.7mm无缝钢管模具一次成型。全圆满焊接完成，结构牢固，经高温粉体烤漆处理，长时间使用也不会产生表面烤漆剥落现象 螺旋升降式，升降距离为50mm，最高离地距离为500mm（±5mm）。Ф凳面直径315×高450—500mm（±5mm），2、凳面材质：采用聚丙烯共聚级注塑，厚≥5mm。表面细纹咬花，防滑不发光，凳面底部镶嵌4枚铜质螺纹，采用不锈钢螺丝与圆形托盘固定。3、脚垫材质：采用PP加耐磨纤维质塑料，实心倒勾式一体射出成型 凳面与凳脚留有一定的空间便于凳子挂在挂凳扣上。方便教室的打扫。</t>
  </si>
  <si>
    <t>水槽柜</t>
  </si>
  <si>
    <t xml:space="preserve">500*600*750/850(±5mm)
</t>
  </si>
  <si>
    <t>水槽：采用PP改性材料，塑料注塑模一次性成型，其规格600*500*343mm（±5mm），壁厚≥4mm，四周有10mm高挡水沿；水槽内尺寸：430*360*270mm（±5mm），耐强酸强碱耐＜80℃有机溶剂并耐150℃以下高温；水槽内右上角带溢水口。下水系统：采用共聚PP材质专用连接管，配有防虹吸，防阻塞装置。上下固定框：采用PP改性材料，600*500mm（±5mm），塑料注塑模一次性成型，表面光面处理。
箱体支撑件：箱体四周采用≥64*34mm和≥81*34mm的铝型材支撑，表面经过时效处理和纯环氧树脂塑粉高温固化处理，具有较强的耐蚀性及承重性。水柜左右侧板：采用的≥9mm厚的中纤板，尺寸：545*655mm（±5mm）， 其插在支撑件铝型材槽内部。水柜前后门：采用pp改性材料，374*640*10mm（±5mm），塑料注塑模一次性成型，表面沙面与光面相结合处理。并且采用直接成型后无需安装铰链、把手一体化设计，其内部置于两根≥32.5*6.6mm的铝型材为加强筋。
三联水嘴：鹅颈式实验室专用优质化验水嘴：要求防酸碱、防锈、防虹吸、防阻塞，表面环氧树脂喷涂。出水嘴为铜质瓷芯，高头，便于多用途使用，可拆卸清洗阻塞。出水嘴可拆卸，内有成型螺纹，可方便连接循环等特殊用水水管。</t>
  </si>
  <si>
    <t>教师电源控制系统</t>
  </si>
  <si>
    <t xml:space="preserve">405*405*90
</t>
  </si>
  <si>
    <t>装置在主控台组合柜内，采用耐磨、耐腐蚀的PVC薄膜面板，元器件，微电脑控制，轻触按钮开关。
输入电压：220v±10%；教师电源：交流输出2—24V,2V/档，额定电流6A，过载保护：超过105%额定电流自动保护。轻触开关直选输出电压，高精度数字电压电流表显示，显示误差：交流电压1%，交流电流1%。直流输出1—24V（极限0-24V），精度0.1V，键盘直选电压控制方式，额定电流6A，过载保护：超过105%额定电流自动保护。高精度数字电压电流表显示，显示误差：直流电压0.5%，直流电流0.5%。 化学塔吊控制：采用专用文本控制器（液晶屏全中文显示），能够控制塔吊电源、升降、风速大小及塔吊照明，可输出0-10V模拟信号和开关信号，控制变频器。
2路5孔插座220V输出。额定输出电流10A/路。
使用环境：温度0-40℃，湿度&lt;90%。</t>
  </si>
  <si>
    <t>抽斗电源</t>
  </si>
  <si>
    <t xml:space="preserve">120*120*400
</t>
  </si>
  <si>
    <t>单独安装在桌面下方两抽斗中间，箱体由三组工程PC塑料模具一次成型，工作操作台为翻转式，完全打开时工作面板与水平面呈140°夹角。面板采用耐磨、耐腐蚀的PVC薄膜面板。微电脑，数码实时显示电压电流值；电压表精度1%，电流表精度1.5%±5字；有电源开关，零火线可同时关断设置2路多功能220V五孔交流插座，操作简单，安全可靠。</t>
  </si>
  <si>
    <t>桌面显微镜灯</t>
  </si>
  <si>
    <t>长400（±5mm）</t>
  </si>
  <si>
    <t>镜面不锈钢材质，≥21个5050LED光源；亮度高，有独开关，光照角度可调。</t>
  </si>
  <si>
    <t>准备台</t>
  </si>
  <si>
    <t xml:space="preserve">3000*1200*780(±5mm)
</t>
  </si>
  <si>
    <t>台面：采用≥12.7㎜厚实芯理化板，四边加厚可视面为≥25mm并倒圆边，经机械打磨，表面光滑平整，无缝隙，整体美观大方。结构：铝合金框架：壁厚≥1.2㎜的≥50㎜×25㎜的铝合金管附带加强筋，≥32×32×1.2㎜铝合金横梁，表面喷涂纯环氧树脂塑粉高温固化处理，耐酸耐腐蚀。箱体：背板及吊板采用≥18mm厚E1级三聚氰胺板，台身板材组合采用ABS子母件连接组装而成，所有板材截面均采用全自动热熔封边机以≥2mm厚PVC封边条热熔封边。柜门及抽屉：采用中密度三聚氰胺双饰面板，柜门和抽屉板面四周铝合金包边，配以“一”字铝合金型材拉手。
固定脚：采用ABS工程塑料模具成型制作而成，高度可调。具体尺寸微调以现场为准。</t>
  </si>
  <si>
    <t>实验室专用水槽</t>
  </si>
  <si>
    <t>只</t>
  </si>
  <si>
    <t>采用实验室专用高密度PP一体化成型水槽，易清洁，耐腐蚀，且利于台面残水自然回流，美观实用；具有耐酸碱、耐有机溶剂、耐紫外线等特点。</t>
  </si>
  <si>
    <t>实验室专用龙头</t>
  </si>
  <si>
    <t>鹅颈式实验室专用化验水嘴：要求防酸碱、防锈、防虹吸、防阻塞，表面环氧树脂喷涂。出水嘴为铜质瓷芯，高头，便于多用途使用，可拆卸清洗阻塞。出水嘴可拆卸，内有成型螺纹，可方便连接循环等特殊用水水管。</t>
  </si>
  <si>
    <t>钢制电源盒</t>
  </si>
  <si>
    <t>设置2路多功能220V五孔交流插座，操作简单，安全可靠。</t>
  </si>
  <si>
    <t>仪器柜</t>
  </si>
  <si>
    <t>1000*500*2000(±5mm)</t>
  </si>
  <si>
    <t>PP材质；柜体：侧板、顶底板采用改性PP材料增加强度，注塑模一次性成型，表面沙面和光面相结合处理，保证柜体之坚固及密封性，耐腐蚀性强；下储物柜门：内框采用改性PP材质注塑模一次成型， 外嵌≥4.6mm厚钢化烤漆玻璃；上柜视窗门：内框采用改性PP材质注塑模一次成型， 外嵌≥4.6mm厚钢化烤漆玻璃，中间烤漆镂空制作；层板：上部配置两块活动层板，下部配置一块活动层板，层板全部采用改性PP材质注塑模一次成型，表面沙面和光面相结合处理，四周有阻水边，底部镶嵌钢质横梁，承重力强。整体设计为活动式，可随意抽取放在合适的隔层，自由组合各层空间； 门把手：采用经过改性PP材质注塑模一次成型，与柜门平行，开启方便；门铰链：采用经过射出成型的PP材料制成，耐腐蚀性好；螺丝：PP材质，可选不锈钢304材质；备注 ：可以用于各种腐蚀性化学品的储存，如硫酸、盐酸、硝酸、乙酸、硫磺酸等。</t>
  </si>
  <si>
    <t>单面标本柜</t>
  </si>
  <si>
    <t>采用四分之一圆铝合金玻璃框架结构（厚度为≥1.5mm），其上部采用无色透明玻璃铝合金框架，内置连接件，隔板固定件内置式，上下可随调。下部为柜式结构，柜体采用≥25mm厚三聚氰胺板（基板为E1级环保板）作为主体材料，整体造型美观大方，隔板采用≥10mm厚玻璃隔板。</t>
  </si>
  <si>
    <t>化学实验室（共2间）</t>
  </si>
  <si>
    <t xml:space="preserve">2400*600*850(±5mm) </t>
  </si>
  <si>
    <t>台面：采用≥12.7mm实芯理化板，四周加厚处理，总厚度为≥25.4mm，四角圆角，四边磨边。
箱体：采用≥16mm厚中密度三聚氰胺双饰面板，断面以≥2mmPVC封边条配合进口胶王热熔封边防水处理，专用连接件连接组合紧固。四角包边：采用PP改性材料，塑料注塑模一次性成型，曲面弧形造型，可以有效避免碰撞对人体产生的伤害。
层板：采用16mm以上厚的E1级中密度三聚氰胺饰面板，周边及断面采用厚2mm以上PVC热熔封边并做防水处理；
每个箱体配备四个实验室仪器专用地脚，具有防腐防锈减震等特点。 
柜门，抽屉：采用厚≥16mm的中密度三聚氰胺饰面板，柜门和抽屉面板四周注塑模注塑包边成型，拉手与注塑包边一次性成型注塑。
讲台配有键盘和中控抽屉，侧边配视频展示台抽屉。</t>
  </si>
  <si>
    <t xml:space="preserve">1200*600*780(±5mm)
</t>
  </si>
  <si>
    <t xml:space="preserve">500*600*750/850(±5mm)
</t>
  </si>
  <si>
    <t>水槽：采用PP改性材料，塑料注塑模一次性成型，其规格600*500*343mm（±5mm），壁厚≥4mm，四周有10mm高挡水沿；水槽内尺寸：430*360*270mm（±5mm），耐强酸强碱耐＜80℃有机溶剂并耐150℃以下高温；水槽内右上角带溢水口。
下水系统：采用国际公认的韩国共聚PP材质专用连接管，配有防虹吸，防阻塞装置。
上下固定框：采用PP改性材料，600*500mm（±5mm），塑料注塑模一次性成型，表面光面处理。
箱体支撑件：箱体四周采用≥64*34mm和≥81*34mm的铝型材支撑，表面经过时效处理和纯环氧树脂塑粉高温固化处理，具有较强的耐蚀性及承重性。
水柜左右侧板：采用的≥9mm厚的中纤板，尺寸：545*655mm（±5mm）， 其插在支撑件铝型材槽内部。
水柜前后门：采用pp改性材料，374*640*10mm（±5mm），塑料注塑模一次性成型，表面沙面与光面相结合处理。并且采用直接成型后无需安装铰链、把手一体化设计，其内部置于两根≥32.5*6.6mm的铝型材为加强筋。  
水嘴： 采用实验室专用二联水嘴90度瓷质阀芯，出水嘴为铜质尖嘴，可拆卸，内有螺纹，可方便连接循环等特殊用水，水管管体部分为黄铜合金制品，铜质表面经过烤漆喷涂处理，增强耐酸碱防腐蚀以及防锈性能，可360度旋转。</t>
  </si>
  <si>
    <t>紧急洗眼器</t>
  </si>
  <si>
    <t>铜质主体表面经纯环氧树脂粉末高温固化处理，水流开启由手压把柄一次完成。</t>
  </si>
  <si>
    <t>405*405*90(±5mm)</t>
  </si>
  <si>
    <t>装置在主控台组合柜内，采用耐磨、耐腐蚀的PVC薄膜面板，元器件，微电脑控制，轻触按钮开关。
输入电压：220v±10%；
教师电源：交流输出2—24V,2V/档，额定电流6A，过载保护：超过105%额定电流自动保护。轻触开关选择输出电压，高精度数字电压电流表显示，显示误差：交流电压1%，交流电流1%。
直流输出1—24V（极限0-24V），精度0.1V，键盘选择电压控制方式，额定电流6A，过载保护：超过105%额定电流自动保护。高精度数字电压电流表显示，显示误差：直流电压0.5%，直流电流0.5%。 
化学塔吊控制：采用专用文本控制器（液晶中文显示），能够控制塔吊电源、升降、风速大小及塔吊照明，可输出0-10V模拟信号和开关信号，控制变频器。
2路5孔插座220V输出。额定输出电流10A，每路5A。
使用环境：温度0-40℃，湿度&lt;90%。</t>
  </si>
  <si>
    <t>120*120*400（±5mm）</t>
  </si>
  <si>
    <t>单独安装在桌面下方两抽斗中间，箱体由三组工程PC塑料模具一次成型，工作操作台为翻转式，完全打开时工作面板与水平面呈140°夹角。
面板采用耐磨、耐腐蚀的PVC薄膜面板。微电脑，数码实时显示电压电流值；电压表精度1%，电流表精度1.5%±5字；
有电源开关，零火线可同时关断
设置2路多功能220V五孔交流插座，操作简单，安全可靠。</t>
  </si>
  <si>
    <t>台面：采用≥12.7㎜厚实芯理化板，四边加厚可视面为≥25mm并倒圆边，经机械打磨，表面光滑平整，无缝隙，整体美观大方。
结构：铝合金框架：壁厚≥1.2㎜的≥50㎜×25㎜的铝合金管附带加强筋，≥32×32×1.2㎜铝合金横梁，表面喷涂纯环氧树脂塑粉高温固化处理，耐酸耐腐蚀。
箱体：背板及吊板采用≥18mm厚E1级三聚氰胺板，台身板材组合采用ABS子母件连接组装而成，所有板材截面均采用全自动热熔封边机以≥2mm厚PVC封边条热熔封边。
柜门及抽屉：采用中密度三聚氰胺双饰面板，柜门和抽屉板面四周铝合金包边，配以“一”字铝合金型材拉手。
固定脚：采用ABS工程塑料模具成型制作而成，高度可调。具体尺寸微调以现场为准。</t>
  </si>
  <si>
    <t>双层试剂架</t>
  </si>
  <si>
    <t xml:space="preserve">1200*300*600(±5mm) </t>
  </si>
  <si>
    <t>立柱架采用≥2.5mm厚工艺铝型材制作为≥80mm*40mm的方管，方管两侧有凹槽，可放置六角螺母，配合螺丝可在任意高度固定挂钩。挂钩采用钢板冲压而成，带有凹凸造型，起到加强结构的强度，经特殊化学防锈处理，外加纯环氧树脂塑粉高温固化处理。试剂架隔板采用≥12mm厚玻璃，玻璃板四周磨边。边缘配有可活动的直径≥14mm不锈钢管挡边，两端用专用注塑封头，封头上有凹槽，可卡到两侧立柱上的挂钩上。</t>
  </si>
  <si>
    <t>滴水架</t>
  </si>
  <si>
    <t>采用≥12.7mm实芯理化板材质，附PP滴水棒，设清洁水自动回流装置。</t>
  </si>
  <si>
    <t>万向吸风罩</t>
  </si>
  <si>
    <t>关节：高密度PP材质，可360°旋转调节方向。关节密封圈：不易老化之高密度橡胶。关节连接杆：304不锈钢。关节松紧旋钮：高密度PP材质，内嵌不锈钢轴承，与关节连接杆锁合。气流调节阀：手动调节外部阀门旋钮。拱形集气罩：直径≥375mm，高密度PP制成。伸缩导管：直径≥75mmPP。固定底座：高密度PVC材质，非粘接而成。</t>
  </si>
  <si>
    <t>PP材质柜体：侧板、顶底板采用改性PP材料增加强度，注塑模一次性成型，表面沙面和光面相结合处理，保证柜体之坚固及密封性，耐腐蚀性强；
下储物柜门：内框采用改性PP材质注塑模一次成型， 外嵌≥4.6mm厚钢化烤漆玻璃；
上柜视窗门：内框采用改性PP材质注塑模一次成型， 外嵌≥4.6mm厚钢化烤漆玻璃，中间烤漆镂空制作；
层板：上部配置两块活动层板，下部配置一块活动层板，层板全部采用改性PP材质注塑模一次成型，表面沙面和光面相结合处理，四周有阻水边，底部镶嵌钢质横梁，承重力强。整体设计为活动式，可随意抽取放在合适的隔层，自由组合各层空间； 
门把手：采用经过改性PP材质注塑模一次成型，与柜门平行，开启方便；
门铰链：采用经过射出成型的PP材料制成，耐腐蚀性好；
螺丝：PP材质，可选不锈钢304材质；
备注 ：可以用于各种腐蚀性化学品的储存，如硫酸、盐酸、硝酸、乙酸、硫磺酸等。</t>
  </si>
  <si>
    <t>通风操作柜</t>
  </si>
  <si>
    <t>1200*900*2400(±5mm)</t>
  </si>
  <si>
    <t>台面采用≥12.7mm实芯理化板，四周边缘背边加工，总厚度为≥25.4mm。配PP小水杯，单联水嘴。箱体采用≥1.2mm镀锌冷轧钢板压制成型，表面经纯环氧树脂塑粉高温固化处理。内衬板、导流板采用6mm厚抗倍耐特板制作，三段式导流板安装位置与角度能使排气均匀分布。视窗为≥5mm厚安全防爆钢化玻璃，利用滑轮及配重上下开启，可任意悬停。在铝合金型材立面上设有日光灯开关、风机开关，并预留多组已开挖的插座、遥控水阀和气阀位置并辅以塑料件装饰。电源输出220V 10A或380V 15A，电路配过载及短路保护装置。通风采用UPVC耐蚀风管及UPVC罩顶。面风速0.3—0.5m/s，噪音≤65dB。</t>
  </si>
  <si>
    <t>通风储存柜</t>
  </si>
  <si>
    <t>1000*460*1940(±5mm)</t>
  </si>
  <si>
    <t>采用改性PP材料增加强度，注塑模一次性成型，表面沙面和光面相结合处理。
柜门：870*450mm（±5mm），柜门厚≥25mm，内嵌≥5mm厚钢化玻璃，伸缩式PP旋转门轴，四角圆弧倒角，内侧弧形圆边。
把手：采用不锈钢“］”型拉手，材料表面经过防腐氧化处理和纯环氧树脂塑粉高温固化处理，具有较强的耐蚀性。
层板：930*400mm（±5mm），采用改性PP改性材料增加强度，注塑模一次性成型，带横向不低于8根纵向不低于6根的加强筋，加强筋厚度≥2mm，表面沙面和光面相结合处理，承重力强，可上下调换。
  带通风，可即时把有害气体抽走。</t>
  </si>
  <si>
    <t>风机及配件</t>
  </si>
  <si>
    <t>通风机：选用防腐蚀的6#工程塑料离心式风机，电机功率为4KW，转速0-1450r/min，风量0-1350m3/h，毒气排污率在97%以上，室内换气次数每小时26次以上。选用化工专用工程塑料制作，整体布置成自然弯曲状，风速流畅、通风效果良好；风机进口处均配有消音装置，室内噪音控制在60分贝以下，符合国家噪音标准。</t>
  </si>
  <si>
    <t>储存柜一</t>
  </si>
  <si>
    <t>1650*1090*460(±5mm)</t>
  </si>
  <si>
    <t>双层≥1.0冷轧钢板，电子密码锁加平板钥匙锁，内置4块可调节层板，可接通风</t>
  </si>
  <si>
    <t>储存柜二</t>
  </si>
  <si>
    <t>双层≥1.0冷轧钢板，平板钥匙锁，内置4块可调节层板，可接通风。</t>
  </si>
  <si>
    <t>储存柜三</t>
  </si>
  <si>
    <t>≥8mmPP板，内置4块PP托盘，可接通风。</t>
  </si>
  <si>
    <t>储存柜四</t>
  </si>
  <si>
    <t>双层≥1.0冷轧钢板，平板钥匙锁，内置4块可调节层板。根据所存储化学品的性质不同，将具有腐蚀性质的化学品放入PP材质柜体。其他易燃易爆的化学品须放入钢制柜体，可接通风。</t>
  </si>
  <si>
    <t>物理实验室（共3间）</t>
  </si>
  <si>
    <t>2400*600*850 (±5mm)</t>
  </si>
  <si>
    <t>374*262*80(±5mm)</t>
  </si>
  <si>
    <t>装置在主控台组合柜内，采用耐磨、耐腐蚀的PVC薄膜面板，元器件，微电脑控制，轻触按钮开关。
输入电压：220v±10%；
教师电源：交流输出2—24V,2V/档，额定电流6A，过载保护：超过105%额定电流自动保护。轻触开关直选输出电压，高精度数字电压电流表显示，显示误差：交流电压1%，交流电流1%。
直流输出1—24V（极限0-24V），精度0.1V，键盘直选电压控制方式，额定电流6A，过载保护：超过105%额定电流自动保护。高精度数字电压电流表显示，显示误差：直流电压0.5%，直流电流0.5%。 
2路5孔插座220V输出。额定输出电流10A/路。
带老师、学生220V过载漏电保护。
使用环境：温度0-40℃，湿度&lt;90%。</t>
  </si>
  <si>
    <t>学生低压电源</t>
  </si>
  <si>
    <t>160*80*50（±5mm）</t>
  </si>
  <si>
    <t>单独安装在桌面上方，盒体为工程PC塑料模具注塑一次成型，面板与台面呈150°夹角，既便于读取参数又便于操作；
面板采用耐磨、耐腐蚀的PVC薄膜面板，轻触按钮开关。微电脑控制，数码显示电压电流值；
输入电压：220v±10%；
交流输出：2—24V，2V一档共12档，额定电流2—12V，3A，14—24V，2A，数字电压电流表实时显示，精度1%，具有智能过载保护功能，当电流高于1.05倍额定电流时，自动断开，按开关键复位。
直流输出：1.5—24V（极限0-24V），0.1V一档，额定电流1.5—12V，2A，12.1—24V，1.5A，数字电压电流表实时显示，精度0.5%。具有智能过载保护功能，当电流高于1.05倍额定电流时，自动断开，按开关键复位。
使用环境：温度0-40℃，湿度&lt;90%。</t>
  </si>
  <si>
    <t>单独安装在桌面下方两抽斗中间，箱体由三组工程PC塑料模具一次成型，工作操作台为翻转式，完全打开时工作面板与水平面呈140°夹角。
面板采用耐磨、耐腐蚀的PVC薄膜面板。微电脑控制，数码实时显示电压电流值；电压表精度1%，电流表精度1.5%±5字；
有电源开关，零火线可同时关断
设置2路多功能220V五孔交流插座，操作简单，安全可靠。</t>
  </si>
  <si>
    <t>台面：采用≥12.7㎜厚实芯理化板，四边加厚可视面为≥25mm并倒圆边，经机械打磨，表面光滑平整，无缝隙，整体美观大方。
结构：铝合金框架：壁厚≥1.2㎜的50㎜×25㎜的铝合金管附带加强筋，≥32×32×1.2㎜铝合金横梁，表面喷涂纯环氧树脂塑粉高温固化处理，耐酸耐腐蚀。
箱体：背板及吊板采用≥18mm厚E1级三聚氰胺板，台身板材组合采用ABS子母件连接组装而成，所有板材截面均采用全自动热熔封边机以≥2mm厚PVC封边条热熔封边。
柜门及抽屉：采用中密度三聚氰胺双饰面板，柜门和抽屉板面四周铝合金包边，配以“一”字铝合金型材拉手。
固定脚：采用ABS工程塑料模具成型制作而成，高度可调。具体尺寸微调以现场为准。</t>
  </si>
  <si>
    <t>仪器柜二</t>
  </si>
  <si>
    <t>1200*500*2150(±5mm)</t>
  </si>
  <si>
    <t>全木结构，台面采用≥25mm厚，其他基板采用≥18mm厚三聚氰胺板（基板为E1级环保板），选取≥2mm厚PVC封边，粘力强、密封性好、外形美观、经久耐用结构：上部玻璃门，下部木门，隔板采用≥18mm三聚氰胺板（上面2块，下面1块，共3块）可以自由调节高度。全部格板铝梁加固条加固。</t>
  </si>
  <si>
    <t>仪器柜三</t>
  </si>
  <si>
    <t>1500*500*2150(±5mm)</t>
  </si>
  <si>
    <t>双面书架</t>
  </si>
  <si>
    <t>900*480*2000</t>
  </si>
  <si>
    <t>1.基材：环保EO级实木多层板，面材木纹纹路清晰、平整度好不易变形不开裂；经过除虫，两次烘干，含水率5%—14%；
2.饰面：采用三聚氰胺纸，符合WS/T 650《抗菌和抑菌效果评价方法》、QB/T 4371《家具抗菌性能的评价》、GB/T 24128《塑料 塑料防霉剂的防霉效果评估》标准，  抑菌性能好， 抑菌率≥99％；
3.封边：≥1.2mm厚PVC同色封边条，全自动封边机完成封边，色泽均匀一致，耐污、耐磨；
4.胶黏剂：采用环保胶黏剂（胶黏剂）， 符合 GB 18583《室内装饰装修材料 胶粘剂中有害物质限量》标准要求。
5.五金配件：选用五金配件</t>
  </si>
  <si>
    <t>单面书柜</t>
  </si>
  <si>
    <t>6850*480*2000</t>
  </si>
  <si>
    <t>4人实木阅览桌</t>
  </si>
  <si>
    <t>1800*800*750</t>
  </si>
  <si>
    <t>1.基材为EO级环保实木多层板，经防潮、防虫、防腐处理，≥0.6mm AAA级木皮饰面，纹理清晰自然，色泽一致；简洁、美观；具有强度、不变形、耐磨性等性能。
2.油漆：采用环保水性油漆符合GB24410《室内装饰装修材料 水性木器涂料中有害物质限量》，其中游离甲醛含量≤5mg/kg；挥发性有机化合物（VOC）含量≤11g/L；甲苯、二甲苯、乙苯含量总和未检出；可溶性重金属含量（铅、镉、铬、汞）未检出。            
3.胶黏剂：符合GB18583《室内装饰装修材料 胶粘剂中有害物质限量》国家标准要求，其中总挥发性有机物含量≤15g/L；苯未检出；甲苯+二甲苯未检出，游离甲醛＜0.05g/kg。
4.五金：五金配件。</t>
  </si>
  <si>
    <t>阅览椅</t>
  </si>
  <si>
    <t xml:space="preserve">1.框架：采用实木框架结构；
2.油漆∶采用环保水性漆，采用精细涂饰工艺，经五底三面工序，透明度高、附着力强，涂层亮度均匀不褪色，色泽柔和，手感细腻；
3.面料：采用布艺，布艺柔软，高回弹力，不易起球，颜色纯正，不掉色；
4.海绵：高弹力海绵，高回弹性能，久坐不变形；
</t>
  </si>
  <si>
    <t>阅览桌椅（1桌2椅）</t>
  </si>
  <si>
    <t>圆桌尺寸：直径600*600mm
休闲椅尺寸750*730*390/830mm（±5mm）</t>
  </si>
  <si>
    <t>椅：全白蜡木木架 。
圆茶几：中纤板/五金脚</t>
  </si>
  <si>
    <t>休闲沙发组合1（S型沙发+2个小方几+圆茶几）</t>
  </si>
  <si>
    <t>S型沙发尺寸：直径φ4730*2720*420/720mm
方几尺寸：400*510mm
圆几尺寸：
600*720mm(±5mm)</t>
  </si>
  <si>
    <t>沙发：内实木框架，密度海绵，麻布饰面/不含抱枕；
茶几：岩板面+碳素铁脚。</t>
  </si>
  <si>
    <t>阅读台阶</t>
  </si>
  <si>
    <t>室内面积35㎡（根据现场定制）</t>
  </si>
  <si>
    <t>㎡</t>
  </si>
  <si>
    <t>1.基材：采用橡木指接板，板材承受压力≥300kg，经过除虫、防腐、两次烘干，精密监测木材含水率控制范围8%—12%；符合GB/T 29894《木材鉴别方法通则》标准；
2.油漆：环保水性面漆、水性底漆，符合GB18581《木器涂料中有害物质限量》、GB/T35602《绿色产品评价 涂料》或HJ2537《环境标志产品技术要求水性涂料》等标准要求，甲醛释放量≤0.03mg/m²·H或游离甲醛≤5mg/kg；重金属含量（可溶性镉、可溶性铬、可溶性汞、可溶性铅）未检出；挥发性有机物含量VOC含量≤5g/L；苯系物总和含量未检出；乙二醇醚及其酯类的总量未检出。
3.五金配件：选用五金配件，均经过酸洗、磷洗等防锈处理，耐氧化、耐腐蚀，经久耐用；选用三合一组合器，符合GB/T28203《家具用连接件技术要求及试验方法》、QB/T3832及QB/T3826 标准。</t>
  </si>
  <si>
    <t>靠墙书柜</t>
  </si>
  <si>
    <t>4350*300*3000(±5mm)</t>
  </si>
  <si>
    <t>1.基材：选用EO级实木多层板；经过防虫、防腐等化学处理；
2.面材：采用≥0.6mm AAA级木皮饰面；
3.油漆∶采用环保水性漆，采用精细涂饰工艺，经五底三面工序，透明度高、附着力强，涂层亮度均匀不褪色，色泽柔和，手感细腻；
5.胶黏剂：绿色环保胶水。
6.层板内嵌灯带。</t>
  </si>
  <si>
    <t>普通教室50人（共24间）</t>
  </si>
  <si>
    <t>学生课桌椅</t>
  </si>
  <si>
    <t>620*420*630-780(±5mm)</t>
  </si>
  <si>
    <t>一、午休课桌主要技术参数：
1.课桌尺寸：长620mm±5mm*宽420mm±5mm*（桌面离地高度调节范围：630mm±5mm至780mm±5mm）。
2.桌面：规格长620mm±5mm*宽420mm±5mm*30mm，材质采用环保ABS塑料一次性注塑成型；桌面中间内凹四周凸起，整体美观大方，可以有效防止书本从桌面滑落；桌面上端设有一个笔槽，规格长415mm±2mm*宽20mm±2mm，笔槽下方设有一段0-45cm的刻度尺，便于学生测量物品；桌面靠胸前有个长420mm±2mm*宽27mm±2mm的凹型长条，贴合人体，防止挤压胸腔，方便书写流畅。桌面靠胸前两侧各有长80mm±2mm*宽27mm±2mm的位置上表面向下倾斜45°呈斜坡状，手臂靠在上面更加舒适。
3.桌斗：外径规格长565mm±2mm*宽380mm±2mm*高135mm±2mm，内径规格495mm*345mm*130mm±2mm，材质采用环保PP塑料一次性注塑成型；桌斗左右及后面三侧斗壁均采用多孔镂空设计，起到通风透气作用，桌斗左右两侧斗壁均设有不少于96个圆形透气孔，后侧斗壁设有不少于147个圆形透气孔；桌斗底部设有不少于51个条形排水孔便于排水，并设有不少于14根凸起防滑条纹，防止物品滑动产生噪音；桌斗前方靠人体位置为内凹弧形设计，贴合人体，并在内侧设有长440mm±2mm宽40mm±2mm的弧形三段式笔槽用以放置文具。
4.桌架：地脚管采用30mm±1mm*60mm±1mm*1.2mm椭圆钢管，立柱采用42mm±1mm*75mm±1mm*1.2mm蛋形管，升降管采用32mm±1mm*65mm±1mm*1.2mm蛋形管，立柱和升降管均带有四条加强筋，增加强度；立柱连接横档采用20mm±1mm*50mm±1mm*1.0mm椭圆钢管。
5.书包挂钩：上升降管外侧设有一个椭圆形书包挂钩，采用卡扣式连接在上升降管上，材质采用PP塑料一次性注塑成型，整体规格为长45mm±2mm*宽32mm±2mm。
6.桌面桌斗翻转结构：翻转结构位于桌斗两侧，整体分为上方支撑架、中间塑料扳手和下方底座三个部分组成，底座扣在支撑架内，将调节塑料扳手隐藏在中间，通过不锈钢卡梢连接；支撑架采用1.5mm厚冷轧钢板一次冲压成型，规格：长310mm*宽37mm*高53mm，支撑架位于桌面下方，可同时起到支撑桌面的作用；底座采用1.8mm厚冷轧钢板一次冲压成型，规格：长83mm*宽33mm*高44mm，底座与桌架升降管焊接在一起，使得翻转结构整体稳固耐用；通过轻按调节塑料扳手的方式使桌面与桌斗可整体向上翻转呈39°倾斜，便于前排学生躺下时不用移动课桌，最大化地利用教室的空间，整个操作过程简单明了，便捷实用。
7.脚套：尺寸100±2mm*65±2mm*40mm±2mm，采用PP塑料一体注塑成型脚套；并用1支螺丝锁付，后端脚套左右配1个水平调节螺丝。功能：脚套底部有防滑防刮设计，增大摩擦力，减小因脚套摩擦带来的噪声。
8.课桌升降结构：采用手摇升降结构调节高度，桌面离地高度调节范围：630mm±5mm至780mm±5mm。
9.桌架生产工艺：钢材焊接方式为二氧化碳保护焊接，焊接表面波纹均匀，焊接处无夹渣、气孔、焊瘤、焊丝头咬边飞溅，并保证无脱焊、虚焊及焊穿等现象。各钢制件经酸洗、磷化、陶化等除油除锈工序后，采用环保塑粉静电喷涂及高温固化处理，防锈，耐磨，防腐蚀。
二、可躺式午休课椅主要技术参数：
1.坐板：规格宽420mm±2mm*深430mm±2mm*厚108mm±2mm，坐板整体呈内凹形，前端适当凸起后端内凹，贴合人体工程学，学生坐下更加舒适；坐板带有不少于56根条形散热孔，呈Y型分布，整体更加美观且学生久坐时不会发热；坐板后方带有一个后盖，可遮挡住坐板下方椅架不外露，美观大方；坐板及后盖采用环保PP塑料一次性注塑一体成型（坐板及后盖不得采用分体结构以及无螺丝连接），耐冲击，耐抗压，耐磨；
2.靠背板：①靠背板规格宽440mm*高490mm±2mm*厚160mm±2mm，材质采用环保PP塑料一次性注塑成型，耐冲击，耐抗压，耐磨；靠背板整体呈曲线形，贴合人体背部，两侧向内弯曲包裹住腰部，学生倚靠更加舒适，避免不良坐姿和睡姿引起学生腰背和头颈出现问题；靠背板带有不少于82个椭圆形散热孔，呈Y型分布，整体更加美观且学生长时间倚靠时不会发热。
②靠背上端设有一个头枕，头枕规格宽280mm±2mm*高150mm±2mm*厚37mm±2mm，材质采用环保PP塑料一次性注塑成型，耐冲击，耐抗压，耐磨；头枕采用塑料卡件安装在靠背板滑动槽上，可上下滑动调节，可滑动距离为80mm；学习状态时头枕位于靠背顶端，学生坐下时可以托住背部使学生坐姿更加端正舒适；在午睡状态下可将头枕向上滑动至最高位置，学生午睡时能托住头部和颈部，头枕中间为内凹形，能完全贴合学生头部，学生午睡时更加舒适，保证学生有一个良好的睡眠；头枕滑动至最高位置含靠背板总高度为565mm。
③靠背支架采用直径25mm*1.5mm厚圆管一次性弯曲成型，靠背后方安装全覆盖式后盖包覆住两根靠背支架上端及头枕滑动槽，整体美观大方；后盖规格宽310mm±2mm*高310mm±2mm*厚45mm±2mm，材质采用环保PP塑料一次性注塑成型，耐冲击，耐压，耐磨。
3.腿托板：规格宽338mm±2mm*深210mm±2mm*厚55mm±2mm，材质采用环保PP塑料一次性注塑成型，耐冲击，耐抗压，耐磨；腿托板采用两段式可伸缩钢管连接，两端连接点设有翻转配件，学习状态时腿托板向内翻转收回至坐板下方，午睡时将腿托板拉出并向外翻转出来可支撑腿部；腿托板整体呈内凹波浪形，中间适当凸起两边内凹，贴合双腿，使学生更加舒适。腿托板下方设置钢制托架增强腿托板的强度，托架采用15mm±2mm*30mm±2mm*1.5mm厚钢管制作。
4.椅架：地脚管采用30mm±1mm*60mm±1mm*1.2mm椭圆钢管立柱采用42mm±1mm*75mm±1mm*1.2mm蛋形管，升降管采用32mm±1mm*65mm±1mm*1.2mm蛋形管，立柱和升降管均带有四条加强筋，增加强度；立柱连接横档采用20mm±1mm*40mm±1mm*1.0mm椭圆钢管，靠背支架采用直径25mm±1mm*1.5mm厚圆管。
5.储物篮：规格宽320mm±2mm±2mm*深420mm±2mm*高130mm±2mm，材质采用环保PP塑料一次性注塑成型，耐冲击，耐抗压，耐磨；储物篮底部有不少于56个椭圆形漏水孔，呈Y型分布，整体更加美观且便于排水。
6.扶手：椅座两侧配有扶手，材质采用环保PP塑料一次性注塑成型。扶手整体分为扶手面盖及支撑底座两个部分，可设计双拼颜色增加美观性。扶手面盖长220mm±2mm*宽53mm±2mm*厚7mm±2mm，支撑底座长215mm±2mm*宽45mm±2mm*高72mm±2mm，扶手面盖与支撑底座采用螺栓及螺帽连接固定，连接后总体规格为长220mm±2mm*宽53mm±2mm*高75mm±2mm。扶手通过一根40mm*20mm*1.2mm椭圆管插入支撑底座与椅架连接，防止学生午睡时滑落，起到保护作用。
7.靠背板后躺结构：椅架内安装有气杆机构，并在坐板一侧设有调节塑料扳手，通过按压扳手带动气杆机构实现向后躺，靠背可在90°-165°范围内任意调节。
8.脚套：尺寸100mm±2mm*65mm±2mm*40mm±2mm，采用PP塑料一体注塑成型脚套；并用1支螺丝锁付，椅子后端脚垫左右配1个水平调节螺丝。功能：脚套底部有防滑防刮设计，增大摩擦力，减小因脚套摩擦带来的噪声。
9.课椅升降结构：采用手摇升降结构调节高度，坐板离地高度调节范围：360mm±5mm至440mm±5mm。
10.椅架生产工艺：钢材焊接方式为二氧化碳保护焊接，焊接表面波纹均匀，焊接处无夹渣、气孔、焊瘤、焊丝头咬边飞溅，并保证无脱焊、虚焊及焊穿等现象。各钢制件经酸洗、磷化、陶化等除油除锈工序后，采用环保塑粉静电喷涂及高温固化处理，防锈，耐磨，防腐蚀。</t>
  </si>
  <si>
    <t>书包柜</t>
  </si>
  <si>
    <t>5430*600*1100(±5mm)</t>
  </si>
  <si>
    <t>1600*1400*1400(±5mm)</t>
  </si>
  <si>
    <t>休息室（共3间）</t>
  </si>
  <si>
    <t>三人沙发</t>
  </si>
  <si>
    <t>2100*860*660(±5mm)</t>
  </si>
  <si>
    <t>1.西皮饰面；
2.高弹力海绵；
3.四面抛光、烘干、除虫处理实木木架；
4.锰钢蛇簧加平衡线处理，永不变形；
5.黑色细磨砂喷涂沙发脚；</t>
  </si>
  <si>
    <t>单人沙发</t>
  </si>
  <si>
    <t>1060*860*660(±5mm)</t>
  </si>
  <si>
    <t>茶几</t>
  </si>
  <si>
    <t>1200*600*450(±5mm)</t>
  </si>
  <si>
    <t>1.台面：环保EO级实木多层板，符合GB 18580《室内装饰装修材料 人造板及其制品中甲醛释放限量》标准要求
2.封边：采用PVC封边条，符合QB/T 4463技术要求，封边严密、平整、无脱胶、表面无胶渍，其中甲醛释放量≤0.2mg/L。
3.五金件：采用五金配件；
4.框架：黑色细磨砂喷涂。</t>
  </si>
  <si>
    <t>1.板材：环保EO级实木多层板，符合GB 18580《室内装饰装修材料 人造板及其制品中甲醛释放限量》标准要求
2.封边：采用PVC封边条，符合QB/T 4463技术要求，封边严密、平整、无脱胶、表面无胶渍，其中甲醛释放量≤0.2mg/L。
3.五金件：采用五金配件
4.工艺功能：采用人性化设计，经济耐用， 绿色环保工艺，工艺精准。</t>
  </si>
  <si>
    <t>教师办公室8人（共2间）</t>
  </si>
  <si>
    <t>教师办公室6人（共5间）</t>
  </si>
  <si>
    <t>办公桌（含边柜）</t>
  </si>
  <si>
    <t>1.板材：采用EO级实木多层板，经过防虫、防腐等化学处理；
2.封边：采用PVC封边条，符合QB/T 4463技术要求，封边严密、平整、无脱胶、表面无胶渍，其中甲醛释放量≤0.2mg/L；
3.五金件：采用五金配件；
4.工艺功能：共用屏风一级为三胺板，带底部走线槽，预留3个86孔位，二级为布绒，带走线槽，预留3个86孔位，三级为写字白板+布绒；横向屏风一级为三胺板，二级为布绒，三级为透明玻璃贴磨砂纸。
5.带固定掩门柜、活动三抽柜、活动主机架、桌面带金属过线盒。带</t>
  </si>
  <si>
    <t>教师办公室6人辅助用房</t>
  </si>
  <si>
    <t xml:space="preserve">每层状态下可承重≥250KG，可任意调节高度横梁与立柱采用活扣连接，安装卸载方便。
中型货架材料规格：
立柱厚度≥40*80*1.0mmC型钢
横梁厚度≥40*60*1.0mmP型钢
层板厚度≥0.5mm厚的冷轧钢板
货架颜色灰色
货架的正前方或者其他醒目位置需要有放标签（一半A4纸大）的地方，以便标明货架内摆放的物品名称等信息。
</t>
  </si>
  <si>
    <t>总务办公室</t>
  </si>
  <si>
    <t>1.基材：选用EO级实木多层板；
2.面材：≈0.6mm AAA级木皮饰面；
3.油漆∶采用环保水性油漆；
4.胶黏剂：绿色环保胶水；
5.五金件：带缓冲门铰链、带阻尼滑轨 。
6.配件：桌面带2个开孔线盒，内置多功能插座和走线盖。
7.配柜：固定三抽柜+固定掩门柜+键盘托。</t>
  </si>
  <si>
    <t>1.框架：采用实木框架结构；
2.采用环保水性漆，采用精细涂饰工艺，经五底三面工序，透明度高、附着力强，涂层亮度均匀不褪色，色泽柔和，手感细腻；
3.采用优等级西皮皮革，皮革平整、柔软丰满；
4.海绵：采用高密度回弹海绵，回弹性好；
5.成品：各项技术指标符合 QB/T 2280《办公家具 办公椅》规定的要求；</t>
  </si>
  <si>
    <t>800*400*2000(±5mm)</t>
  </si>
  <si>
    <t>1.基材为EO级实木多层板，板厚≥17mm，经防潮、防虫、防腐处理；
2.面材：≈0.6mm AAA级木皮饰面，纹理清晰自然，色泽一致；简洁、美观；具有强度、不变形、耐磨性等性能；
3.油漆∶采用环保水性漆，采用精细涂饰工艺，经五底三面工序，透明度高、附着力强，涂层亮度均匀不褪色，色泽柔和，手感细腻；
4.胶黏剂：绿色环保胶水、无毒、无异味；
5.五金件：采用五金配件。
6.配置：双掩门嵌玻璃，一块活动层板，让收纳工作更方便、有趣、整洁规一。</t>
  </si>
  <si>
    <t>1.饰面：天然实木皮饰面，厚度≈0.6mm，无结疤，无疵点；
2.基材：实木多层板，台面厚度≥25mm，经过耐酸碱、防虫、防腐等特殊处理，抗弯力强、不易变形，符合国家环保要求；
3.油漆：采用水性环保油漆工艺、全封闭式喷涂、全自动无尘喷漆工艺；符合释放甲醛、苯及苯系化合物等有毒有害物质量标准；
4.胶黏剂：选用环保贴面胶，粘性强，久不分层，具有防水性、防潮性、耐油性、耐撞性等特点；
5.封边：采用天然实木皮封边条，含水率8.0%—16%，0.5mg/L＜甲醛释放量≤1.0mg/L；
6.五金配件：采用五金配件。
7.胶黏剂：选用环保贴面胶，粘性强，久不分层，具有防水性、防潮性、耐油性、耐撞性等特点。</t>
  </si>
  <si>
    <t>行政办公室3人（共7间）</t>
  </si>
  <si>
    <t>财务室</t>
  </si>
  <si>
    <t>1.板材：环保EO级实木多层板，符合GB 18580《室内装饰装修材料 人造板及其制品中甲醛释放限量》甲醛释放量EO≤0.058mg/m3。
2.封边：采用PVC封边条，符合QB/T 4463技术要求，封边严密、平整、无脱胶、表面无胶渍，其中甲醛释放量≤0.2mg/L。
3.五金件：采用五金配件
4.工艺功能：采用人性化设计，经济耐用， 绿色环保工艺，工艺精准。</t>
  </si>
  <si>
    <t xml:space="preserve">
副校长办公室（共2间）</t>
  </si>
  <si>
    <t>班台</t>
  </si>
  <si>
    <t>1800*1600*750(±5mm)</t>
  </si>
  <si>
    <t>1.基材：选用EO级实木多层板；
2.面材：≈0.6mm AAA级木皮饰面；
3.油漆∶采用环保水性油漆；
4.胶黏剂：绿色环保胶水；
5.五金件：带缓冲门铰链、带阻尼滑轨 。
6.配件：桌面内嵌西皮垫，桌面带2个木制翻盖线盒，内置多功能插座和走线盖。
7.配柜：三抽固定柜+活动长副柜（主机柜+空格柜+掩门柜）。</t>
  </si>
  <si>
    <t>班椅</t>
  </si>
  <si>
    <t>1.面料：牛皮饰面，光泽度好，易清洁，耐用，高/中背；
2.海绵：高密度高回弹原生发泡棉，软硬适中，久坐不变形。                    
3.扶手：弯曲木扶手架，表面经过五底三面油漆工艺处理，表面光滑，光泽度好。
4.底盘：多功能底盘，具有升降和逍遥（可锁定）功能，根据实际需求给到您满意的坐姿，让办公更舒适。
5.气杆：采用升降气压杆，安全可靠，升降30万次无故障。
6.脚轮：采用静音PU轮，具有噪声小，不伤地板等优点。</t>
  </si>
  <si>
    <t>班前椅</t>
  </si>
  <si>
    <t>1.面料：牛皮饰面，光泽度好，易清洁； 
2.海绵：高密度高回弹原生发泡棉，软硬适中，久坐不变形。 
3.内架：实木内架，经烘干、防腐、防虫等处理；
4.支撑脚：实木脚支撑，耐摩擦，光泽度好，防潮，易于清洁打理；
5.工艺：椅背依人体工程学设计，内部追腰功能，贴身、舒适。</t>
  </si>
  <si>
    <t>背柜</t>
  </si>
  <si>
    <t>2700*400*2000(±5mm)</t>
  </si>
  <si>
    <t>沙发</t>
  </si>
  <si>
    <t>三人位</t>
  </si>
  <si>
    <t>规格：常规
1.饰面：采用牛皮，外观色泽均匀，自然，手感柔软透气性强、柔软而富有弹性；
2.填充物：采用高密度阻燃裁切海绵，密度高，回弹力好，硬度适当；
3.内架：实木内架，经烘干、防腐、防虫等处理；弯曲成高强度蛇形的弹簧
4.绷带：采用约5公分宽（90根筋）规格绷带，伸缩超过5万次，抗疲劳度及抗老化性能较好；
5.框架：采用实木锯成的含水率低于9%的木方；
6.油漆：采用哑光聚酯漆，光泽均匀，硬度高，抗刮性强，不褪色；
7.胶水：GB 18583（室内装饰装修材料 胶黏剂中有害物质限量）其中苯；未检出 甲苯＋二甲苯：未检出； 游离甲醛：未检出；总挥发性有机物≤80g/L。</t>
  </si>
  <si>
    <t>长茶几</t>
  </si>
  <si>
    <t xml:space="preserve">1.基材为EO级实木多层板，板厚≥17mm，经防潮、防虫、防腐处理；
2.面材：≈0.6mm AAA级木皮饰面，纹理清晰自然，色泽一致；简洁、美观；具有强度、不变形、耐磨性等性能；
3.油漆∶采用环保水性漆，采用精细涂饰工艺，经五底三面工序，透明度高、附着力强，涂层亮度均匀不褪色，色泽柔和，手感细腻；
4.胶黏剂：绿色环保胶水、无毒、无异味；
5.五金件：采用五金配件。
</t>
  </si>
  <si>
    <t>边几</t>
  </si>
  <si>
    <t>600*600*450(±5mm)</t>
  </si>
  <si>
    <t xml:space="preserve">
书记办公室</t>
  </si>
  <si>
    <t>2000*1800*750(±5mm)</t>
  </si>
  <si>
    <t>3600*400*2000(±5mm)</t>
  </si>
  <si>
    <t>规格：常规
1.饰面：采用头层牛皮，外观色泽均匀，自然，手感柔软透气性强、柔软而富有弹性；
2.填充物：采用高密度阻燃裁切海绵，密度高，回弹力好，硬度适当；
3.内架：实木内架，经烘干、防腐、防虫等处理；弯曲成高强度蛇形的弹簧
4.绷带：采用约5公分宽（90根筋）规格绷带，伸缩超过5万次，抗疲劳度及抗老化性能较好；
5.框架：采用实木锯成的含水率低于9%的木方；
6.油漆：采用哑光聚酯漆，光泽均匀，硬度高，抗刮性强，不褪色；
7.胶水：GB 18583（室内装饰装修材料 胶黏剂中有害物质限量）其中苯；未检出 甲苯＋二甲苯：未检出； 游离甲醛：未检出；总挥发性有机物≤80g/L。</t>
  </si>
  <si>
    <t xml:space="preserve">
校长办公室</t>
  </si>
  <si>
    <t xml:space="preserve">
校长会客室</t>
  </si>
  <si>
    <t>单人位</t>
  </si>
  <si>
    <t>6000*1800*760(±5mm)</t>
  </si>
  <si>
    <t>1.基材为E0级实木多层板，板厚≥17mm，经防潮、防虫、防腐处理；
2.面材：≈0.6mm AAA级木皮饰面，纹理清晰自然，色泽一致；简洁、美观；具有强度、不变形、耐磨性等性能；
3.油漆∶采用环保水性漆，采用精细涂饰工艺，经五底三面工序，透明度高、附着力强，涂层亮度均匀不褪色，色泽柔和，手感细腻；
4.胶黏剂：绿色环保胶水、无毒、无异味；
5.五金件：采用五金配件。
6.配置：隐藏式走线，桌下带检修口。</t>
  </si>
  <si>
    <t>会议椅</t>
  </si>
  <si>
    <t>卫生室</t>
  </si>
  <si>
    <t>观察床</t>
  </si>
  <si>
    <t>≥1950*900*500</t>
  </si>
  <si>
    <t>铁架床头，平板病床，规格≥1950*900*500mm, 含床垫</t>
  </si>
  <si>
    <t>1400*1400*750(±5mm)</t>
  </si>
  <si>
    <t>1.基材：台面选用≥25mm厚EO级实木多层板，环保达标，贴面平整，无起泡、坑凹，所有板材均经过防虫、防霉化学处理，强度高、刚性好、不变形、比重合理，符合国家环保要求。
2.贴面：选用三聚氰胺饰面纸，耐磨、耐划伤。
3.所有板材均四周封边， PVC材料，防止潮湿空气进入，保证台面永不变形，封边牢固平直、无缺口、毛刺自然；PVC封边条：封边条无龟裂、鼓泡现象；磨30转后无露底现象；
4.选用热熔胶，在高温及寒冷环境下不脱胶、不变形；
5.配件：带翻盖线盒，配圆形钢脚，固定副柜。</t>
  </si>
  <si>
    <t>储存柜</t>
  </si>
  <si>
    <t>80*400*2000(±5mm)</t>
  </si>
  <si>
    <t>1.基材：采用≥0.6mm冷轧钢板，经过酸洗、磷化、清洗、干燥、静电喷塑喷涂粉末；
2.结构：采用四掩门，上玻璃下门板设计；内凹拉手带锁。
3.五金：五金配件。</t>
  </si>
  <si>
    <t>心理咨询室</t>
  </si>
  <si>
    <t>1600*1600*750(±5mm)</t>
  </si>
  <si>
    <t>1.灰色尼龙玻纤椅身
2.灰色PP连体固定扶手
3.高弹力海绵
4.∮25管≥1.8厚电镀弓形架</t>
  </si>
  <si>
    <t>1.台面：环保EO级实木多层板，符合GB 18580《室内装饰装修材料 人造板及其制品中甲醛释放限量》国家标准要求
2.封边：采用PVC封边条，符合QB/T 4463技术要求，封边严密、平整、无脱胶、表面无胶渍，其中甲醛释放量≤0.2mg/L。
3.五金件：采用五金配件；
4.框架：黑色细磨砂喷涂。</t>
  </si>
  <si>
    <t>休闲椅</t>
  </si>
  <si>
    <t>600*600*760(±5mm)</t>
  </si>
  <si>
    <t xml:space="preserve">
1.内架：钢结构内架，结构稳定，使用寿命长；
2.海绵：聚氨酯PU一次性发泡压铸成型定型棉，密度≥50KG/m³，久坐不变形；
3.面料：布艺柔软，高回弹力，不易起球，颜色纯正，不掉色；
4.脚：防刮花胶脚垫；</t>
  </si>
  <si>
    <t>500*500*530(±5mm)</t>
  </si>
  <si>
    <t xml:space="preserve">
材质：玻璃面板+五金底座+塑料底架   </t>
  </si>
  <si>
    <t>休闲凳</t>
  </si>
  <si>
    <t>420*430(±5mm)</t>
  </si>
  <si>
    <t>休闲沙发</t>
  </si>
  <si>
    <t>780*780*720(±5mm)</t>
  </si>
  <si>
    <t>设备名称</t>
  </si>
  <si>
    <t>规格（mm)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</si>
</sst>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￥-804]#,##0.00_);[Red]\([$￥-804]#,##0.00\)"/>
    <numFmt numFmtId="177" formatCode="0_);[Red]\(0\)"/>
    <numFmt numFmtId="178" formatCode="0.00_ "/>
    <numFmt numFmtId="179" formatCode="0_ "/>
  </numFmts>
  <fonts count="33">
    <font>
      <sz val="11"/>
      <color theme="1"/>
      <name val="等线"/>
      <charset val="134"/>
      <scheme val="minor"/>
    </font>
    <font>
      <sz val="11"/>
      <color theme="1"/>
      <name val="微软雅黑"/>
      <charset val="134"/>
    </font>
    <font>
      <sz val="10"/>
      <color theme="1"/>
      <name val="微软雅黑"/>
      <charset val="134"/>
    </font>
    <font>
      <sz val="11"/>
      <color theme="1"/>
      <name val="宋体"/>
      <charset val="134"/>
    </font>
    <font>
      <sz val="9"/>
      <color theme="1"/>
      <name val="宋体"/>
      <charset val="134"/>
    </font>
    <font>
      <b/>
      <sz val="11"/>
      <color theme="1"/>
      <name val="宋体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</font>
    <font>
      <sz val="10"/>
      <color theme="1"/>
      <name val="等线"/>
      <charset val="134"/>
      <scheme val="minor"/>
    </font>
    <font>
      <b/>
      <sz val="10"/>
      <color theme="1"/>
      <name val="宋体"/>
      <charset val="134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2"/>
      <name val="宋体"/>
      <charset val="134"/>
    </font>
    <font>
      <sz val="10"/>
      <name val="宋体"/>
      <charset val="134"/>
    </font>
    <font>
      <sz val="12"/>
      <name val="Times New Roman"/>
      <charset val="134"/>
    </font>
    <font>
      <sz val="12"/>
      <name val="Times New Roman"/>
      <charset val="0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0">
    <xf numFmtId="176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11" applyNumberFormat="0" applyAlignment="0" applyProtection="0">
      <alignment vertical="center"/>
    </xf>
    <xf numFmtId="0" fontId="19" fillId="5" borderId="12" applyNumberFormat="0" applyAlignment="0" applyProtection="0">
      <alignment vertical="center"/>
    </xf>
    <xf numFmtId="0" fontId="20" fillId="5" borderId="11" applyNumberFormat="0" applyAlignment="0" applyProtection="0">
      <alignment vertical="center"/>
    </xf>
    <xf numFmtId="0" fontId="21" fillId="6" borderId="13" applyNumberFormat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176" fontId="0" fillId="0" borderId="0">
      <alignment vertical="center"/>
    </xf>
    <xf numFmtId="176" fontId="29" fillId="0" borderId="0"/>
    <xf numFmtId="176" fontId="30" fillId="0" borderId="0"/>
    <xf numFmtId="176" fontId="31" fillId="0" borderId="0"/>
    <xf numFmtId="176" fontId="31" fillId="0" borderId="0">
      <alignment vertical="center"/>
    </xf>
    <xf numFmtId="43" fontId="29" fillId="0" borderId="0" applyFont="0" applyFill="0" applyBorder="0" applyAlignment="0" applyProtection="0">
      <alignment vertical="center"/>
    </xf>
    <xf numFmtId="0" fontId="32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 applyBorder="0">
      <alignment vertical="center"/>
    </xf>
  </cellStyleXfs>
  <cellXfs count="118">
    <xf numFmtId="176" fontId="0" fillId="0" borderId="0" xfId="0"/>
    <xf numFmtId="176" fontId="0" fillId="0" borderId="0" xfId="0" applyFont="1" applyFill="1"/>
    <xf numFmtId="176" fontId="0" fillId="0" borderId="0" xfId="0" applyFont="1" applyFill="1"/>
    <xf numFmtId="0" fontId="1" fillId="0" borderId="1" xfId="0" applyNumberFormat="1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0" fontId="2" fillId="0" borderId="1" xfId="59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left" vertical="center" wrapText="1"/>
    </xf>
    <xf numFmtId="176" fontId="5" fillId="0" borderId="0" xfId="0" applyFont="1" applyFill="1"/>
    <xf numFmtId="176" fontId="3" fillId="0" borderId="0" xfId="0" applyFont="1" applyFill="1"/>
    <xf numFmtId="0" fontId="6" fillId="0" borderId="0" xfId="0" applyNumberFormat="1" applyFont="1" applyFill="1"/>
    <xf numFmtId="176" fontId="6" fillId="0" borderId="0" xfId="0" applyFont="1" applyFill="1"/>
    <xf numFmtId="0" fontId="5" fillId="0" borderId="1" xfId="0" applyNumberFormat="1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 wrapText="1"/>
    </xf>
    <xf numFmtId="0" fontId="5" fillId="0" borderId="3" xfId="0" applyNumberFormat="1" applyFont="1" applyFill="1" applyBorder="1" applyAlignment="1">
      <alignment horizontal="center" vertical="center"/>
    </xf>
    <xf numFmtId="0" fontId="5" fillId="0" borderId="4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left" vertical="center" wrapText="1"/>
    </xf>
    <xf numFmtId="176" fontId="3" fillId="0" borderId="1" xfId="0" applyFont="1" applyFill="1" applyBorder="1"/>
    <xf numFmtId="0" fontId="3" fillId="0" borderId="1" xfId="0" applyNumberFormat="1" applyFont="1" applyFill="1" applyBorder="1"/>
    <xf numFmtId="0" fontId="3" fillId="0" borderId="1" xfId="50" applyNumberFormat="1" applyFont="1" applyFill="1" applyBorder="1" applyAlignment="1">
      <alignment horizontal="center" vertical="center" wrapText="1"/>
    </xf>
    <xf numFmtId="176" fontId="3" fillId="0" borderId="0" xfId="0" applyFont="1" applyFill="1"/>
    <xf numFmtId="0" fontId="6" fillId="0" borderId="0" xfId="0" applyNumberFormat="1" applyFont="1" applyFill="1"/>
    <xf numFmtId="0" fontId="3" fillId="0" borderId="0" xfId="0" applyNumberFormat="1" applyFont="1" applyFill="1"/>
    <xf numFmtId="176" fontId="6" fillId="0" borderId="0" xfId="0" applyFont="1" applyFill="1"/>
    <xf numFmtId="0" fontId="5" fillId="0" borderId="2" xfId="0" applyNumberFormat="1" applyFont="1" applyFill="1" applyBorder="1" applyAlignment="1">
      <alignment horizontal="center" vertical="center" wrapText="1"/>
    </xf>
    <xf numFmtId="0" fontId="5" fillId="0" borderId="3" xfId="0" applyNumberFormat="1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left" vertical="center" wrapText="1"/>
    </xf>
    <xf numFmtId="0" fontId="3" fillId="0" borderId="1" xfId="0" applyNumberFormat="1" applyFont="1" applyFill="1" applyBorder="1"/>
    <xf numFmtId="176" fontId="3" fillId="0" borderId="1" xfId="0" applyFont="1" applyFill="1" applyBorder="1"/>
    <xf numFmtId="176" fontId="5" fillId="0" borderId="0" xfId="0" applyFont="1" applyFill="1"/>
    <xf numFmtId="176" fontId="0" fillId="0" borderId="0" xfId="0" applyFont="1"/>
    <xf numFmtId="0" fontId="5" fillId="0" borderId="4" xfId="0" applyNumberFormat="1" applyFont="1" applyFill="1" applyBorder="1" applyAlignment="1">
      <alignment horizontal="center" vertical="center"/>
    </xf>
    <xf numFmtId="176" fontId="3" fillId="0" borderId="0" xfId="0" applyFont="1"/>
    <xf numFmtId="176" fontId="5" fillId="0" borderId="0" xfId="0" applyFont="1"/>
    <xf numFmtId="0" fontId="3" fillId="0" borderId="1" xfId="50" applyNumberFormat="1" applyFont="1" applyFill="1" applyBorder="1" applyAlignment="1">
      <alignment horizontal="center" vertical="center" wrapText="1"/>
    </xf>
    <xf numFmtId="176" fontId="3" fillId="0" borderId="0" xfId="0" applyFont="1" applyFill="1"/>
    <xf numFmtId="0" fontId="6" fillId="0" borderId="0" xfId="0" applyNumberFormat="1" applyFont="1" applyFill="1" applyAlignment="1">
      <alignment wrapText="1"/>
    </xf>
    <xf numFmtId="0" fontId="3" fillId="0" borderId="0" xfId="0" applyNumberFormat="1" applyFont="1" applyFill="1"/>
    <xf numFmtId="0" fontId="5" fillId="0" borderId="1" xfId="0" applyNumberFormat="1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 wrapText="1"/>
    </xf>
    <xf numFmtId="0" fontId="5" fillId="0" borderId="3" xfId="0" applyNumberFormat="1" applyFont="1" applyFill="1" applyBorder="1" applyAlignment="1">
      <alignment horizontal="center" vertical="center" wrapText="1"/>
    </xf>
    <xf numFmtId="0" fontId="5" fillId="0" borderId="4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left" vertical="center" wrapText="1"/>
    </xf>
    <xf numFmtId="0" fontId="3" fillId="0" borderId="1" xfId="50" applyNumberFormat="1" applyFont="1" applyFill="1" applyBorder="1" applyAlignment="1">
      <alignment horizontal="center" vertical="center" wrapText="1"/>
    </xf>
    <xf numFmtId="176" fontId="3" fillId="0" borderId="1" xfId="0" applyFont="1" applyFill="1" applyBorder="1"/>
    <xf numFmtId="0" fontId="3" fillId="0" borderId="1" xfId="0" applyNumberFormat="1" applyFont="1" applyFill="1" applyBorder="1"/>
    <xf numFmtId="0" fontId="5" fillId="0" borderId="3" xfId="0" applyNumberFormat="1" applyFont="1" applyFill="1" applyBorder="1" applyAlignment="1">
      <alignment horizontal="center" vertical="center"/>
    </xf>
    <xf numFmtId="0" fontId="5" fillId="0" borderId="4" xfId="0" applyNumberFormat="1" applyFont="1" applyFill="1" applyBorder="1" applyAlignment="1">
      <alignment horizontal="center" vertical="center"/>
    </xf>
    <xf numFmtId="176" fontId="3" fillId="0" borderId="0" xfId="0" applyFont="1" applyFill="1" applyAlignment="1">
      <alignment horizontal="center" vertical="center"/>
    </xf>
    <xf numFmtId="0" fontId="3" fillId="0" borderId="0" xfId="0" applyNumberFormat="1" applyFont="1" applyFill="1" applyAlignment="1">
      <alignment horizontal="left"/>
    </xf>
    <xf numFmtId="0" fontId="5" fillId="0" borderId="1" xfId="0" applyNumberFormat="1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left" vertical="center"/>
    </xf>
    <xf numFmtId="176" fontId="3" fillId="0" borderId="0" xfId="0" applyFont="1" applyAlignment="1">
      <alignment horizontal="center" vertical="center"/>
    </xf>
    <xf numFmtId="0" fontId="5" fillId="0" borderId="1" xfId="0" applyNumberFormat="1" applyFont="1" applyFill="1" applyBorder="1" applyAlignment="1">
      <alignment horizontal="left" vertical="center" wrapText="1"/>
    </xf>
    <xf numFmtId="176" fontId="3" fillId="0" borderId="1" xfId="0" applyFont="1" applyFill="1" applyBorder="1" applyAlignment="1">
      <alignment horizontal="center" vertical="center"/>
    </xf>
    <xf numFmtId="176" fontId="6" fillId="0" borderId="1" xfId="0" applyFont="1" applyFill="1" applyBorder="1"/>
    <xf numFmtId="176" fontId="3" fillId="0" borderId="0" xfId="0" applyFont="1" applyFill="1" applyBorder="1" applyAlignment="1">
      <alignment horizontal="center" vertical="center"/>
    </xf>
    <xf numFmtId="176" fontId="3" fillId="0" borderId="0" xfId="0" applyFont="1" applyFill="1" applyAlignment="1"/>
    <xf numFmtId="176" fontId="0" fillId="0" borderId="0" xfId="0" applyFont="1"/>
    <xf numFmtId="0" fontId="1" fillId="0" borderId="0" xfId="0" applyNumberFormat="1" applyFont="1" applyFill="1" applyAlignment="1">
      <alignment vertical="center"/>
    </xf>
    <xf numFmtId="0" fontId="6" fillId="0" borderId="0" xfId="0" applyNumberFormat="1" applyFont="1" applyFill="1" applyAlignment="1">
      <alignment horizontal="center"/>
    </xf>
    <xf numFmtId="0" fontId="6" fillId="0" borderId="0" xfId="0" applyNumberFormat="1" applyFont="1" applyFill="1" applyAlignment="1">
      <alignment wrapText="1"/>
    </xf>
    <xf numFmtId="0" fontId="5" fillId="0" borderId="2" xfId="0" applyNumberFormat="1" applyFont="1" applyFill="1" applyBorder="1" applyAlignment="1">
      <alignment horizontal="center" vertical="center"/>
    </xf>
    <xf numFmtId="0" fontId="5" fillId="0" borderId="3" xfId="0" applyNumberFormat="1" applyFont="1" applyFill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/>
    </xf>
    <xf numFmtId="176" fontId="6" fillId="0" borderId="0" xfId="0" applyFont="1" applyFill="1"/>
    <xf numFmtId="0" fontId="6" fillId="0" borderId="0" xfId="0" applyNumberFormat="1" applyFont="1" applyFill="1" applyAlignment="1">
      <alignment horizontal="center"/>
    </xf>
    <xf numFmtId="0" fontId="5" fillId="0" borderId="1" xfId="0" applyNumberFormat="1" applyFont="1" applyFill="1" applyBorder="1" applyAlignment="1">
      <alignment horizontal="center" vertical="center"/>
    </xf>
    <xf numFmtId="176" fontId="3" fillId="0" borderId="0" xfId="0" applyFont="1" applyFill="1" applyBorder="1"/>
    <xf numFmtId="176" fontId="3" fillId="0" borderId="4" xfId="0" applyFont="1" applyFill="1" applyBorder="1"/>
    <xf numFmtId="176" fontId="3" fillId="0" borderId="2" xfId="0" applyFont="1" applyFill="1" applyBorder="1"/>
    <xf numFmtId="0" fontId="3" fillId="0" borderId="1" xfId="50" applyNumberFormat="1" applyFont="1" applyFill="1" applyBorder="1" applyAlignment="1">
      <alignment horizontal="center" vertical="center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 applyProtection="1">
      <alignment horizontal="left" vertical="center" wrapText="1"/>
      <protection locked="0"/>
    </xf>
    <xf numFmtId="176" fontId="3" fillId="0" borderId="1" xfId="0" applyFont="1" applyFill="1" applyBorder="1" applyAlignment="1">
      <alignment wrapText="1"/>
    </xf>
    <xf numFmtId="0" fontId="7" fillId="0" borderId="1" xfId="0" applyNumberFormat="1" applyFont="1" applyFill="1" applyBorder="1" applyAlignment="1">
      <alignment horizontal="center" vertical="center"/>
    </xf>
    <xf numFmtId="0" fontId="6" fillId="0" borderId="1" xfId="50" applyNumberFormat="1" applyFont="1" applyFill="1" applyBorder="1" applyAlignment="1">
      <alignment vertical="center" wrapText="1"/>
    </xf>
    <xf numFmtId="0" fontId="7" fillId="0" borderId="1" xfId="0" applyNumberFormat="1" applyFont="1" applyFill="1" applyBorder="1" applyAlignment="1">
      <alignment vertical="center"/>
    </xf>
    <xf numFmtId="0" fontId="8" fillId="0" borderId="1" xfId="55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wrapText="1"/>
    </xf>
    <xf numFmtId="0" fontId="6" fillId="0" borderId="1" xfId="0" applyNumberFormat="1" applyFont="1" applyFill="1" applyBorder="1" applyAlignment="1">
      <alignment vertical="center" wrapText="1"/>
    </xf>
    <xf numFmtId="176" fontId="6" fillId="0" borderId="1" xfId="0" applyFont="1" applyFill="1" applyBorder="1" applyAlignment="1">
      <alignment wrapText="1"/>
    </xf>
    <xf numFmtId="0" fontId="6" fillId="0" borderId="1" xfId="56" applyFont="1" applyFill="1" applyBorder="1" applyAlignment="1">
      <alignment horizontal="center" vertical="center" wrapText="1"/>
    </xf>
    <xf numFmtId="0" fontId="6" fillId="0" borderId="1" xfId="50" applyNumberFormat="1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0" fillId="0" borderId="1" xfId="0" applyNumberFormat="1" applyFont="1" applyFill="1" applyBorder="1" applyAlignment="1">
      <alignment vertical="center"/>
    </xf>
    <xf numFmtId="178" fontId="8" fillId="0" borderId="1" xfId="0" applyNumberFormat="1" applyFont="1" applyFill="1" applyBorder="1" applyAlignment="1">
      <alignment horizont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/>
    </xf>
    <xf numFmtId="0" fontId="6" fillId="0" borderId="1" xfId="0" applyNumberFormat="1" applyFont="1" applyFill="1" applyBorder="1" applyAlignment="1">
      <alignment vertical="center"/>
    </xf>
    <xf numFmtId="0" fontId="8" fillId="0" borderId="1" xfId="0" applyNumberFormat="1" applyFont="1" applyFill="1" applyBorder="1" applyAlignment="1">
      <alignment vertical="center"/>
    </xf>
    <xf numFmtId="0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 applyProtection="1">
      <alignment vertical="center"/>
      <protection locked="0"/>
    </xf>
    <xf numFmtId="0" fontId="3" fillId="0" borderId="1" xfId="0" applyNumberFormat="1" applyFont="1" applyFill="1" applyBorder="1" applyAlignment="1">
      <alignment vertical="center"/>
    </xf>
    <xf numFmtId="0" fontId="3" fillId="0" borderId="1" xfId="0" applyNumberFormat="1" applyFont="1" applyFill="1" applyBorder="1" applyAlignment="1">
      <alignment vertical="center" wrapText="1"/>
    </xf>
    <xf numFmtId="0" fontId="0" fillId="0" borderId="0" xfId="0" applyNumberFormat="1" applyFill="1" applyAlignment="1">
      <alignment horizontal="left" vertical="center"/>
    </xf>
    <xf numFmtId="176" fontId="0" fillId="0" borderId="0" xfId="0" applyFill="1"/>
    <xf numFmtId="179" fontId="3" fillId="0" borderId="0" xfId="0" applyNumberFormat="1" applyFont="1" applyAlignment="1">
      <alignment horizontal="center"/>
    </xf>
    <xf numFmtId="176" fontId="3" fillId="0" borderId="0" xfId="0" applyFont="1" applyAlignment="1">
      <alignment horizontal="center"/>
    </xf>
    <xf numFmtId="179" fontId="5" fillId="0" borderId="1" xfId="0" applyNumberFormat="1" applyFont="1" applyFill="1" applyBorder="1" applyAlignment="1">
      <alignment horizontal="center" vertical="center"/>
    </xf>
    <xf numFmtId="179" fontId="3" fillId="0" borderId="1" xfId="0" applyNumberFormat="1" applyFont="1" applyFill="1" applyBorder="1" applyAlignment="1">
      <alignment horizontal="center" vertical="center"/>
    </xf>
    <xf numFmtId="179" fontId="3" fillId="0" borderId="1" xfId="0" applyNumberFormat="1" applyFont="1" applyBorder="1" applyAlignment="1">
      <alignment horizontal="center" vertical="center"/>
    </xf>
    <xf numFmtId="176" fontId="3" fillId="2" borderId="1" xfId="0" applyFont="1" applyFill="1" applyBorder="1" applyAlignment="1">
      <alignment horizontal="center" vertical="center"/>
    </xf>
    <xf numFmtId="176" fontId="3" fillId="2" borderId="5" xfId="0" applyFont="1" applyFill="1" applyBorder="1" applyAlignment="1">
      <alignment horizontal="center" vertical="center" wrapText="1"/>
    </xf>
    <xf numFmtId="176" fontId="3" fillId="2" borderId="6" xfId="0" applyFont="1" applyFill="1" applyBorder="1" applyAlignment="1">
      <alignment horizontal="center" vertical="center" wrapText="1"/>
    </xf>
    <xf numFmtId="176" fontId="3" fillId="0" borderId="1" xfId="0" applyFont="1" applyBorder="1" applyAlignment="1">
      <alignment horizontal="center" vertical="center"/>
    </xf>
    <xf numFmtId="176" fontId="3" fillId="2" borderId="7" xfId="0" applyFont="1" applyFill="1" applyBorder="1" applyAlignment="1">
      <alignment horizontal="center" vertical="center" wrapText="1"/>
    </xf>
    <xf numFmtId="179" fontId="3" fillId="0" borderId="7" xfId="0" applyNumberFormat="1" applyFont="1" applyBorder="1" applyAlignment="1">
      <alignment horizontal="center" vertical="center"/>
    </xf>
    <xf numFmtId="176" fontId="3" fillId="0" borderId="7" xfId="0" applyFont="1" applyBorder="1" applyAlignment="1">
      <alignment horizontal="center" vertical="center"/>
    </xf>
    <xf numFmtId="176" fontId="3" fillId="0" borderId="7" xfId="0" applyFont="1" applyBorder="1" applyAlignment="1">
      <alignment horizontal="center" vertical="center" wrapText="1"/>
    </xf>
  </cellXfs>
  <cellStyles count="6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8 2" xfId="49"/>
    <cellStyle name="常规 2" xfId="50"/>
    <cellStyle name="常规 50" xfId="51"/>
    <cellStyle name="常规_Sheet3" xfId="52"/>
    <cellStyle name="常规_点表" xfId="53"/>
    <cellStyle name="千位分隔 2" xfId="54"/>
    <cellStyle name="常规_精钢注塑理化生方案2013" xfId="55"/>
    <cellStyle name="常规 24" xfId="56"/>
    <cellStyle name="常规_塑钢结构 12" xfId="57"/>
    <cellStyle name="常规_2014新椅子" xfId="58"/>
    <cellStyle name="常规 3" xfId="59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96.png"/><Relationship Id="rId7" Type="http://schemas.openxmlformats.org/officeDocument/2006/relationships/image" Target="media/image95.png"/><Relationship Id="rId6" Type="http://schemas.openxmlformats.org/officeDocument/2006/relationships/image" Target="media/image94.jpeg"/><Relationship Id="rId5" Type="http://schemas.openxmlformats.org/officeDocument/2006/relationships/image" Target="media/image1.jpeg"/><Relationship Id="rId4" Type="http://schemas.openxmlformats.org/officeDocument/2006/relationships/image" Target="media/image93.png"/><Relationship Id="rId3" Type="http://schemas.openxmlformats.org/officeDocument/2006/relationships/image" Target="media/image92.png"/><Relationship Id="rId2" Type="http://schemas.openxmlformats.org/officeDocument/2006/relationships/image" Target="media/image82.png"/><Relationship Id="rId1" Type="http://schemas.openxmlformats.org/officeDocument/2006/relationships/image" Target="media/image91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tyles" Target="styles.xml"/><Relationship Id="rId16" Type="http://www.wps.cn/officeDocument/2020/cellImage" Target="cellimag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.png"/><Relationship Id="rId8" Type="http://schemas.openxmlformats.org/officeDocument/2006/relationships/image" Target="../media/image11.jpeg"/><Relationship Id="rId7" Type="http://schemas.openxmlformats.org/officeDocument/2006/relationships/image" Target="../media/image10.jpeg"/><Relationship Id="rId6" Type="http://schemas.openxmlformats.org/officeDocument/2006/relationships/image" Target="../media/image9.jpeg"/><Relationship Id="rId50" Type="http://schemas.openxmlformats.org/officeDocument/2006/relationships/image" Target="../media/image52.png"/><Relationship Id="rId5" Type="http://schemas.openxmlformats.org/officeDocument/2006/relationships/image" Target="../media/image8.jpeg"/><Relationship Id="rId49" Type="http://schemas.openxmlformats.org/officeDocument/2006/relationships/image" Target="../media/image51.png"/><Relationship Id="rId48" Type="http://schemas.openxmlformats.org/officeDocument/2006/relationships/image" Target="../media/image50.png"/><Relationship Id="rId47" Type="http://schemas.openxmlformats.org/officeDocument/2006/relationships/image" Target="../media/image49.jpeg"/><Relationship Id="rId46" Type="http://schemas.openxmlformats.org/officeDocument/2006/relationships/image" Target="../media/image48.jpeg"/><Relationship Id="rId45" Type="http://schemas.openxmlformats.org/officeDocument/2006/relationships/image" Target="../media/image47.png"/><Relationship Id="rId44" Type="http://schemas.openxmlformats.org/officeDocument/2006/relationships/image" Target="../media/image46.png"/><Relationship Id="rId43" Type="http://schemas.openxmlformats.org/officeDocument/2006/relationships/image" Target="../media/image45.png"/><Relationship Id="rId42" Type="http://schemas.openxmlformats.org/officeDocument/2006/relationships/image" Target="../media/image44.png"/><Relationship Id="rId41" Type="http://schemas.openxmlformats.org/officeDocument/2006/relationships/image" Target="../media/image43.png"/><Relationship Id="rId40" Type="http://schemas.openxmlformats.org/officeDocument/2006/relationships/image" Target="../media/image42.jpeg"/><Relationship Id="rId4" Type="http://schemas.openxmlformats.org/officeDocument/2006/relationships/image" Target="../media/image7.jpeg"/><Relationship Id="rId39" Type="http://schemas.openxmlformats.org/officeDocument/2006/relationships/image" Target="../media/image41.png"/><Relationship Id="rId38" Type="http://schemas.openxmlformats.org/officeDocument/2006/relationships/image" Target="../media/image40.png"/><Relationship Id="rId37" Type="http://schemas.openxmlformats.org/officeDocument/2006/relationships/image" Target="../media/image39.jpeg"/><Relationship Id="rId36" Type="http://schemas.openxmlformats.org/officeDocument/2006/relationships/image" Target="../media/image38.jpeg"/><Relationship Id="rId35" Type="http://schemas.openxmlformats.org/officeDocument/2006/relationships/image" Target="../media/image37.png"/><Relationship Id="rId34" Type="http://schemas.openxmlformats.org/officeDocument/2006/relationships/image" Target="../media/image36.jpeg"/><Relationship Id="rId33" Type="http://schemas.openxmlformats.org/officeDocument/2006/relationships/image" Target="../media/image35.jpeg"/><Relationship Id="rId32" Type="http://schemas.openxmlformats.org/officeDocument/2006/relationships/image" Target="../media/image34.png"/><Relationship Id="rId31" Type="http://schemas.openxmlformats.org/officeDocument/2006/relationships/image" Target="../media/image33.jpeg"/><Relationship Id="rId30" Type="http://schemas.openxmlformats.org/officeDocument/2006/relationships/image" Target="../media/image32.jpeg"/><Relationship Id="rId3" Type="http://schemas.openxmlformats.org/officeDocument/2006/relationships/image" Target="../media/image6.jpeg"/><Relationship Id="rId29" Type="http://schemas.openxmlformats.org/officeDocument/2006/relationships/image" Target="../media/image31.png"/><Relationship Id="rId28" Type="http://schemas.openxmlformats.org/officeDocument/2006/relationships/image" Target="../media/image30.png"/><Relationship Id="rId27" Type="http://schemas.openxmlformats.org/officeDocument/2006/relationships/image" Target="../media/image29.png"/><Relationship Id="rId26" Type="http://schemas.openxmlformats.org/officeDocument/2006/relationships/image" Target="../media/image28.png"/><Relationship Id="rId25" Type="http://schemas.openxmlformats.org/officeDocument/2006/relationships/image" Target="../media/image27.png"/><Relationship Id="rId24" Type="http://schemas.openxmlformats.org/officeDocument/2006/relationships/image" Target="../media/image26.jpeg"/><Relationship Id="rId23" Type="http://schemas.openxmlformats.org/officeDocument/2006/relationships/image" Target="../media/image25.png"/><Relationship Id="rId22" Type="http://schemas.openxmlformats.org/officeDocument/2006/relationships/image" Target="../media/image24.png"/><Relationship Id="rId21" Type="http://schemas.openxmlformats.org/officeDocument/2006/relationships/image" Target="../media/image23.jpeg"/><Relationship Id="rId20" Type="http://schemas.openxmlformats.org/officeDocument/2006/relationships/image" Target="../media/image22.png"/><Relationship Id="rId2" Type="http://schemas.openxmlformats.org/officeDocument/2006/relationships/image" Target="../media/image1.jpeg"/><Relationship Id="rId19" Type="http://schemas.openxmlformats.org/officeDocument/2006/relationships/image" Target="../media/image21.png"/><Relationship Id="rId18" Type="http://schemas.openxmlformats.org/officeDocument/2006/relationships/image" Target="../media/image20.jpeg"/><Relationship Id="rId17" Type="http://schemas.openxmlformats.org/officeDocument/2006/relationships/image" Target="../media/image19.png"/><Relationship Id="rId16" Type="http://schemas.openxmlformats.org/officeDocument/2006/relationships/image" Target="../media/image18.png"/><Relationship Id="rId15" Type="http://schemas.openxmlformats.org/officeDocument/2006/relationships/image" Target="../media/image17.png"/><Relationship Id="rId14" Type="http://schemas.openxmlformats.org/officeDocument/2006/relationships/image" Target="../media/image16.png"/><Relationship Id="rId13" Type="http://schemas.openxmlformats.org/officeDocument/2006/relationships/image" Target="../media/image15.png"/><Relationship Id="rId12" Type="http://schemas.openxmlformats.org/officeDocument/2006/relationships/image" Target="../media/image14.png"/><Relationship Id="rId11" Type="http://schemas.openxmlformats.org/officeDocument/2006/relationships/image" Target="NULL" TargetMode="External"/><Relationship Id="rId10" Type="http://schemas.openxmlformats.org/officeDocument/2006/relationships/image" Target="../media/image13.GIF"/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7" Type="http://schemas.openxmlformats.org/officeDocument/2006/relationships/image" Target="../media/image59.png"/><Relationship Id="rId6" Type="http://schemas.openxmlformats.org/officeDocument/2006/relationships/image" Target="../media/image58.png"/><Relationship Id="rId5" Type="http://schemas.openxmlformats.org/officeDocument/2006/relationships/image" Target="../media/image57.png"/><Relationship Id="rId4" Type="http://schemas.openxmlformats.org/officeDocument/2006/relationships/image" Target="../media/image56.png"/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jpe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61.png"/><Relationship Id="rId3" Type="http://schemas.openxmlformats.org/officeDocument/2006/relationships/image" Target="../media/image52.png"/><Relationship Id="rId2" Type="http://schemas.openxmlformats.org/officeDocument/2006/relationships/image" Target="../media/image51.png"/><Relationship Id="rId1" Type="http://schemas.openxmlformats.org/officeDocument/2006/relationships/image" Target="../media/image60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63.png"/><Relationship Id="rId1" Type="http://schemas.openxmlformats.org/officeDocument/2006/relationships/image" Target="../media/image62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73.png"/><Relationship Id="rId8" Type="http://schemas.openxmlformats.org/officeDocument/2006/relationships/image" Target="../media/image72.png"/><Relationship Id="rId7" Type="http://schemas.openxmlformats.org/officeDocument/2006/relationships/image" Target="../media/image71.png"/><Relationship Id="rId6" Type="http://schemas.openxmlformats.org/officeDocument/2006/relationships/image" Target="../media/image70.png"/><Relationship Id="rId5" Type="http://schemas.openxmlformats.org/officeDocument/2006/relationships/image" Target="../media/image69.png"/><Relationship Id="rId4" Type="http://schemas.openxmlformats.org/officeDocument/2006/relationships/image" Target="../media/image68.png"/><Relationship Id="rId3" Type="http://schemas.openxmlformats.org/officeDocument/2006/relationships/image" Target="../media/image67.png"/><Relationship Id="rId2" Type="http://schemas.openxmlformats.org/officeDocument/2006/relationships/image" Target="../media/image66.png"/><Relationship Id="rId13" Type="http://schemas.openxmlformats.org/officeDocument/2006/relationships/image" Target="../media/image50.png"/><Relationship Id="rId12" Type="http://schemas.openxmlformats.org/officeDocument/2006/relationships/image" Target="../media/image76.png"/><Relationship Id="rId11" Type="http://schemas.openxmlformats.org/officeDocument/2006/relationships/image" Target="../media/image75.png"/><Relationship Id="rId10" Type="http://schemas.openxmlformats.org/officeDocument/2006/relationships/image" Target="../media/image74.png"/><Relationship Id="rId1" Type="http://schemas.openxmlformats.org/officeDocument/2006/relationships/image" Target="../media/image65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.png"/><Relationship Id="rId1" Type="http://schemas.openxmlformats.org/officeDocument/2006/relationships/image" Target="../media/image8.jpe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63.png"/><Relationship Id="rId8" Type="http://schemas.openxmlformats.org/officeDocument/2006/relationships/image" Target="../media/image62.png"/><Relationship Id="rId7" Type="http://schemas.openxmlformats.org/officeDocument/2006/relationships/image" Target="../media/image85.png"/><Relationship Id="rId6" Type="http://schemas.openxmlformats.org/officeDocument/2006/relationships/image" Target="../media/image84.png"/><Relationship Id="rId5" Type="http://schemas.openxmlformats.org/officeDocument/2006/relationships/image" Target="../media/image8.jpeg"/><Relationship Id="rId4" Type="http://schemas.openxmlformats.org/officeDocument/2006/relationships/image" Target="../media/image83.jpeg"/><Relationship Id="rId3" Type="http://schemas.openxmlformats.org/officeDocument/2006/relationships/image" Target="../media/image82.png"/><Relationship Id="rId2" Type="http://schemas.openxmlformats.org/officeDocument/2006/relationships/image" Target="../media/image81.png"/><Relationship Id="rId14" Type="http://schemas.openxmlformats.org/officeDocument/2006/relationships/image" Target="../media/image89.png"/><Relationship Id="rId13" Type="http://schemas.openxmlformats.org/officeDocument/2006/relationships/image" Target="../media/image88.png"/><Relationship Id="rId12" Type="http://schemas.openxmlformats.org/officeDocument/2006/relationships/image" Target="../media/image87.tiff"/><Relationship Id="rId11" Type="http://schemas.openxmlformats.org/officeDocument/2006/relationships/image" Target="../media/image86.png"/><Relationship Id="rId10" Type="http://schemas.openxmlformats.org/officeDocument/2006/relationships/image" Target="../media/image64.png"/><Relationship Id="rId1" Type="http://schemas.openxmlformats.org/officeDocument/2006/relationships/image" Target="../media/image80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24765</xdr:colOff>
      <xdr:row>7</xdr:row>
      <xdr:rowOff>136525</xdr:rowOff>
    </xdr:from>
    <xdr:to>
      <xdr:col>6</xdr:col>
      <xdr:colOff>1821815</xdr:colOff>
      <xdr:row>7</xdr:row>
      <xdr:rowOff>1217930</xdr:rowOff>
    </xdr:to>
    <xdr:pic>
      <xdr:nvPicPr>
        <xdr:cNvPr id="2" name="ID_7FDA5E85BEB64F0083332744F9BAFB4B" descr="清洁库房"/>
        <xdr:cNvPicPr>
          <a:picLocks noChangeAspect="1" noChangeArrowheads="1"/>
        </xdr:cNvPicPr>
      </xdr:nvPicPr>
      <xdr:blipFill>
        <a:blip r:embed="rId1" cstate="print"/>
        <a:srcRect r="323"/>
        <a:stretch>
          <a:fillRect/>
        </a:stretch>
      </xdr:blipFill>
      <xdr:spPr>
        <a:xfrm>
          <a:off x="8224520" y="7223125"/>
          <a:ext cx="1797050" cy="1081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236855</xdr:colOff>
      <xdr:row>2</xdr:row>
      <xdr:rowOff>102235</xdr:rowOff>
    </xdr:from>
    <xdr:to>
      <xdr:col>6</xdr:col>
      <xdr:colOff>1780540</xdr:colOff>
      <xdr:row>2</xdr:row>
      <xdr:rowOff>1111250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36610" y="864235"/>
          <a:ext cx="154368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236855</xdr:colOff>
      <xdr:row>3</xdr:row>
      <xdr:rowOff>123825</xdr:rowOff>
    </xdr:from>
    <xdr:to>
      <xdr:col>6</xdr:col>
      <xdr:colOff>1780540</xdr:colOff>
      <xdr:row>3</xdr:row>
      <xdr:rowOff>1132840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36610" y="2105025"/>
          <a:ext cx="154368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513080</xdr:colOff>
      <xdr:row>5</xdr:row>
      <xdr:rowOff>186055</xdr:rowOff>
    </xdr:from>
    <xdr:to>
      <xdr:col>6</xdr:col>
      <xdr:colOff>1546225</xdr:colOff>
      <xdr:row>5</xdr:row>
      <xdr:rowOff>1562100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12835" y="5139055"/>
          <a:ext cx="1033145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494030</xdr:colOff>
      <xdr:row>4</xdr:row>
      <xdr:rowOff>132715</xdr:rowOff>
    </xdr:from>
    <xdr:to>
      <xdr:col>6</xdr:col>
      <xdr:colOff>1496695</xdr:colOff>
      <xdr:row>4</xdr:row>
      <xdr:rowOff>1508760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93785" y="3333115"/>
          <a:ext cx="1002665" cy="13760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282575</xdr:colOff>
      <xdr:row>4</xdr:row>
      <xdr:rowOff>600075</xdr:rowOff>
    </xdr:from>
    <xdr:to>
      <xdr:col>6</xdr:col>
      <xdr:colOff>1786890</xdr:colOff>
      <xdr:row>4</xdr:row>
      <xdr:rowOff>1610360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6350" y="5616575"/>
          <a:ext cx="1504315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8</xdr:row>
      <xdr:rowOff>136525</xdr:rowOff>
    </xdr:from>
    <xdr:to>
      <xdr:col>6</xdr:col>
      <xdr:colOff>2118360</xdr:colOff>
      <xdr:row>8</xdr:row>
      <xdr:rowOff>1396365</xdr:rowOff>
    </xdr:to>
    <xdr:pic>
      <xdr:nvPicPr>
        <xdr:cNvPr id="11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100679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549275</xdr:colOff>
      <xdr:row>15</xdr:row>
      <xdr:rowOff>190500</xdr:rowOff>
    </xdr:from>
    <xdr:to>
      <xdr:col>6</xdr:col>
      <xdr:colOff>1538605</xdr:colOff>
      <xdr:row>15</xdr:row>
      <xdr:rowOff>1802130</xdr:rowOff>
    </xdr:to>
    <xdr:pic>
      <xdr:nvPicPr>
        <xdr:cNvPr id="15" name="图片 14"/>
        <xdr:cNvPicPr>
          <a:picLocks noChangeAspect="1"/>
        </xdr:cNvPicPr>
      </xdr:nvPicPr>
      <xdr:blipFill>
        <a:blip r:embed="rId3" cstate="print"/>
        <a:srcRect l="23912" t="2900" r="23080" b="2489"/>
        <a:stretch>
          <a:fillRect/>
        </a:stretch>
      </xdr:blipFill>
      <xdr:spPr>
        <a:xfrm>
          <a:off x="7893050" y="18694400"/>
          <a:ext cx="989330" cy="1611630"/>
        </a:xfrm>
        <a:prstGeom prst="rect">
          <a:avLst/>
        </a:prstGeom>
      </xdr:spPr>
    </xdr:pic>
    <xdr:clientData/>
  </xdr:twoCellAnchor>
  <xdr:twoCellAnchor editAs="oneCell">
    <xdr:from>
      <xdr:col>6</xdr:col>
      <xdr:colOff>150495</xdr:colOff>
      <xdr:row>19</xdr:row>
      <xdr:rowOff>24765</xdr:rowOff>
    </xdr:from>
    <xdr:to>
      <xdr:col>6</xdr:col>
      <xdr:colOff>1616710</xdr:colOff>
      <xdr:row>19</xdr:row>
      <xdr:rowOff>980440</xdr:rowOff>
    </xdr:to>
    <xdr:pic>
      <xdr:nvPicPr>
        <xdr:cNvPr id="17" name="图片 17" descr="49c2e63f-6bfd-410c-9d15-f2bef974809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94270" y="22776815"/>
          <a:ext cx="146621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523875</xdr:colOff>
      <xdr:row>20</xdr:row>
      <xdr:rowOff>237490</xdr:rowOff>
    </xdr:from>
    <xdr:to>
      <xdr:col>6</xdr:col>
      <xdr:colOff>1477645</xdr:colOff>
      <xdr:row>20</xdr:row>
      <xdr:rowOff>1431925</xdr:rowOff>
    </xdr:to>
    <xdr:pic>
      <xdr:nvPicPr>
        <xdr:cNvPr id="19" name="图片 18" descr="45 (2)"/>
        <xdr:cNvPicPr>
          <a:picLocks noChangeAspect="1"/>
        </xdr:cNvPicPr>
      </xdr:nvPicPr>
      <xdr:blipFill>
        <a:blip r:embed="rId5"/>
        <a:srcRect l="15143" t="12025" r="18498" b="5137"/>
        <a:stretch>
          <a:fillRect/>
        </a:stretch>
      </xdr:blipFill>
      <xdr:spPr>
        <a:xfrm>
          <a:off x="7867650" y="24018240"/>
          <a:ext cx="953770" cy="1194435"/>
        </a:xfrm>
        <a:prstGeom prst="rect">
          <a:avLst/>
        </a:prstGeom>
      </xdr:spPr>
    </xdr:pic>
    <xdr:clientData/>
  </xdr:twoCellAnchor>
  <xdr:twoCellAnchor editAs="oneCell">
    <xdr:from>
      <xdr:col>6</xdr:col>
      <xdr:colOff>342265</xdr:colOff>
      <xdr:row>25</xdr:row>
      <xdr:rowOff>207645</xdr:rowOff>
    </xdr:from>
    <xdr:to>
      <xdr:col>6</xdr:col>
      <xdr:colOff>1654810</xdr:colOff>
      <xdr:row>25</xdr:row>
      <xdr:rowOff>1517650</xdr:rowOff>
    </xdr:to>
    <xdr:pic>
      <xdr:nvPicPr>
        <xdr:cNvPr id="8" name="图片 7" descr="zh-04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86040" y="29804995"/>
          <a:ext cx="1312545" cy="1310005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26</xdr:row>
      <xdr:rowOff>237490</xdr:rowOff>
    </xdr:from>
    <xdr:to>
      <xdr:col>6</xdr:col>
      <xdr:colOff>1477645</xdr:colOff>
      <xdr:row>26</xdr:row>
      <xdr:rowOff>1431925</xdr:rowOff>
    </xdr:to>
    <xdr:pic>
      <xdr:nvPicPr>
        <xdr:cNvPr id="14" name="图片 13" descr="45 (2)"/>
        <xdr:cNvPicPr>
          <a:picLocks noChangeAspect="1"/>
        </xdr:cNvPicPr>
      </xdr:nvPicPr>
      <xdr:blipFill>
        <a:blip r:embed="rId5"/>
        <a:srcRect l="15143" t="12025" r="18498" b="5137"/>
        <a:stretch>
          <a:fillRect/>
        </a:stretch>
      </xdr:blipFill>
      <xdr:spPr>
        <a:xfrm>
          <a:off x="7867650" y="31523940"/>
          <a:ext cx="953770" cy="1194435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590550</xdr:colOff>
      <xdr:row>28</xdr:row>
      <xdr:rowOff>155575</xdr:rowOff>
    </xdr:from>
    <xdr:to>
      <xdr:col>6</xdr:col>
      <xdr:colOff>1504315</xdr:colOff>
      <xdr:row>28</xdr:row>
      <xdr:rowOff>1526540</xdr:rowOff>
    </xdr:to>
    <xdr:pic>
      <xdr:nvPicPr>
        <xdr:cNvPr id="10" name="ID_B32FACDAB4AF43EBB49040BCB9BCD99D" descr="09f67e22542fae8ac0b5470f74645ef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34325" y="33512125"/>
          <a:ext cx="913765" cy="1370965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</xdr:colOff>
      <xdr:row>61</xdr:row>
      <xdr:rowOff>136525</xdr:rowOff>
    </xdr:from>
    <xdr:to>
      <xdr:col>6</xdr:col>
      <xdr:colOff>2118360</xdr:colOff>
      <xdr:row>61</xdr:row>
      <xdr:rowOff>1396365</xdr:rowOff>
    </xdr:to>
    <xdr:pic>
      <xdr:nvPicPr>
        <xdr:cNvPr id="16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777017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266065</xdr:colOff>
      <xdr:row>53</xdr:row>
      <xdr:rowOff>400050</xdr:rowOff>
    </xdr:from>
    <xdr:to>
      <xdr:col>6</xdr:col>
      <xdr:colOff>2050415</xdr:colOff>
      <xdr:row>53</xdr:row>
      <xdr:rowOff>1504950</xdr:rowOff>
    </xdr:to>
    <xdr:pic>
      <xdr:nvPicPr>
        <xdr:cNvPr id="20" name="图片 19" descr="办公桌10-13.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609840" y="66497200"/>
          <a:ext cx="178435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40</xdr:row>
      <xdr:rowOff>136525</xdr:rowOff>
    </xdr:from>
    <xdr:to>
      <xdr:col>6</xdr:col>
      <xdr:colOff>2118360</xdr:colOff>
      <xdr:row>40</xdr:row>
      <xdr:rowOff>1396365</xdr:rowOff>
    </xdr:to>
    <xdr:pic>
      <xdr:nvPicPr>
        <xdr:cNvPr id="21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480218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</xdr:row>
      <xdr:rowOff>136525</xdr:rowOff>
    </xdr:from>
    <xdr:to>
      <xdr:col>6</xdr:col>
      <xdr:colOff>2118360</xdr:colOff>
      <xdr:row>6</xdr:row>
      <xdr:rowOff>1396365</xdr:rowOff>
    </xdr:to>
    <xdr:pic>
      <xdr:nvPicPr>
        <xdr:cNvPr id="23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77438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17</xdr:row>
      <xdr:rowOff>136525</xdr:rowOff>
    </xdr:from>
    <xdr:to>
      <xdr:col>6</xdr:col>
      <xdr:colOff>2118360</xdr:colOff>
      <xdr:row>17</xdr:row>
      <xdr:rowOff>1396365</xdr:rowOff>
    </xdr:to>
    <xdr:pic>
      <xdr:nvPicPr>
        <xdr:cNvPr id="25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209645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63</xdr:row>
      <xdr:rowOff>136525</xdr:rowOff>
    </xdr:from>
    <xdr:to>
      <xdr:col>6</xdr:col>
      <xdr:colOff>2118360</xdr:colOff>
      <xdr:row>63</xdr:row>
      <xdr:rowOff>1396365</xdr:rowOff>
    </xdr:to>
    <xdr:pic>
      <xdr:nvPicPr>
        <xdr:cNvPr id="26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796258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65</xdr:row>
      <xdr:rowOff>136525</xdr:rowOff>
    </xdr:from>
    <xdr:to>
      <xdr:col>6</xdr:col>
      <xdr:colOff>2118360</xdr:colOff>
      <xdr:row>65</xdr:row>
      <xdr:rowOff>1396365</xdr:rowOff>
    </xdr:to>
    <xdr:pic>
      <xdr:nvPicPr>
        <xdr:cNvPr id="27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8173402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</xdr:colOff>
      <xdr:row>67</xdr:row>
      <xdr:rowOff>136525</xdr:rowOff>
    </xdr:from>
    <xdr:to>
      <xdr:col>6</xdr:col>
      <xdr:colOff>2118360</xdr:colOff>
      <xdr:row>67</xdr:row>
      <xdr:rowOff>1396365</xdr:rowOff>
    </xdr:to>
    <xdr:pic>
      <xdr:nvPicPr>
        <xdr:cNvPr id="28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836580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685800</xdr:colOff>
      <xdr:row>33</xdr:row>
      <xdr:rowOff>104775</xdr:rowOff>
    </xdr:from>
    <xdr:to>
      <xdr:col>6</xdr:col>
      <xdr:colOff>1253490</xdr:colOff>
      <xdr:row>33</xdr:row>
      <xdr:rowOff>777875</xdr:rowOff>
    </xdr:to>
    <xdr:pic>
      <xdr:nvPicPr>
        <xdr:cNvPr id="31" name="图片 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0800000" flipV="1">
          <a:off x="8029575" y="40522525"/>
          <a:ext cx="56769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34</xdr:row>
      <xdr:rowOff>0</xdr:rowOff>
    </xdr:from>
    <xdr:to>
      <xdr:col>6</xdr:col>
      <xdr:colOff>38100</xdr:colOff>
      <xdr:row>34</xdr:row>
      <xdr:rowOff>76200</xdr:rowOff>
    </xdr:to>
    <xdr:pic>
      <xdr:nvPicPr>
        <xdr:cNvPr id="32" name="图片 31"/>
        <xdr:cNvPicPr>
          <a:picLocks noChangeAspect="1"/>
        </xdr:cNvPicPr>
      </xdr:nvPicPr>
      <xdr:blipFill>
        <a:blip r:embed="rId10" r:link="rId11"/>
        <a:stretch>
          <a:fillRect/>
        </a:stretch>
      </xdr:blipFill>
      <xdr:spPr>
        <a:xfrm>
          <a:off x="7343775" y="41865550"/>
          <a:ext cx="38100" cy="76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247650</xdr:colOff>
      <xdr:row>30</xdr:row>
      <xdr:rowOff>238125</xdr:rowOff>
    </xdr:from>
    <xdr:to>
      <xdr:col>6</xdr:col>
      <xdr:colOff>1548130</xdr:colOff>
      <xdr:row>30</xdr:row>
      <xdr:rowOff>1536065</xdr:rowOff>
    </xdr:to>
    <xdr:pic>
      <xdr:nvPicPr>
        <xdr:cNvPr id="33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591425" y="35664775"/>
          <a:ext cx="130048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485775</xdr:colOff>
      <xdr:row>31</xdr:row>
      <xdr:rowOff>85725</xdr:rowOff>
    </xdr:from>
    <xdr:to>
      <xdr:col>6</xdr:col>
      <xdr:colOff>1586230</xdr:colOff>
      <xdr:row>31</xdr:row>
      <xdr:rowOff>1137285</xdr:rowOff>
    </xdr:to>
    <xdr:pic>
      <xdr:nvPicPr>
        <xdr:cNvPr id="34" name="图片 13"/>
        <xdr:cNvPicPr>
          <a:picLocks noChangeAspect="1"/>
        </xdr:cNvPicPr>
      </xdr:nvPicPr>
      <xdr:blipFill>
        <a:blip r:embed="rId13"/>
        <a:srcRect l="10742" t="5188" r="4597" b="10567"/>
        <a:stretch>
          <a:fillRect/>
        </a:stretch>
      </xdr:blipFill>
      <xdr:spPr>
        <a:xfrm>
          <a:off x="7829550" y="37226875"/>
          <a:ext cx="1100455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495300</xdr:colOff>
      <xdr:row>32</xdr:row>
      <xdr:rowOff>149225</xdr:rowOff>
    </xdr:from>
    <xdr:to>
      <xdr:col>6</xdr:col>
      <xdr:colOff>1390650</xdr:colOff>
      <xdr:row>32</xdr:row>
      <xdr:rowOff>932815</xdr:rowOff>
    </xdr:to>
    <xdr:pic>
      <xdr:nvPicPr>
        <xdr:cNvPr id="35" name="图片 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39075" y="39119175"/>
          <a:ext cx="895350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49</xdr:row>
      <xdr:rowOff>95250</xdr:rowOff>
    </xdr:from>
    <xdr:to>
      <xdr:col>6</xdr:col>
      <xdr:colOff>1943735</xdr:colOff>
      <xdr:row>49</xdr:row>
      <xdr:rowOff>1659890</xdr:rowOff>
    </xdr:to>
    <xdr:pic>
      <xdr:nvPicPr>
        <xdr:cNvPr id="43" name="图片 4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639050" y="60991750"/>
          <a:ext cx="1648460" cy="156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619125</xdr:colOff>
      <xdr:row>50</xdr:row>
      <xdr:rowOff>247650</xdr:rowOff>
    </xdr:from>
    <xdr:to>
      <xdr:col>6</xdr:col>
      <xdr:colOff>1496695</xdr:colOff>
      <xdr:row>50</xdr:row>
      <xdr:rowOff>1151890</xdr:rowOff>
    </xdr:to>
    <xdr:pic>
      <xdr:nvPicPr>
        <xdr:cNvPr id="44" name="图片 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62900" y="62972950"/>
          <a:ext cx="877570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523875</xdr:colOff>
      <xdr:row>38</xdr:row>
      <xdr:rowOff>142875</xdr:rowOff>
    </xdr:from>
    <xdr:to>
      <xdr:col>6</xdr:col>
      <xdr:colOff>1651000</xdr:colOff>
      <xdr:row>38</xdr:row>
      <xdr:rowOff>1123315</xdr:rowOff>
    </xdr:to>
    <xdr:pic>
      <xdr:nvPicPr>
        <xdr:cNvPr id="49" name="图片 4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867650" y="45761275"/>
          <a:ext cx="1127125" cy="980440"/>
        </a:xfrm>
        <a:prstGeom prst="rect">
          <a:avLst/>
        </a:prstGeom>
      </xdr:spPr>
    </xdr:pic>
    <xdr:clientData/>
  </xdr:twoCellAnchor>
  <xdr:twoCellAnchor>
    <xdr:from>
      <xdr:col>6</xdr:col>
      <xdr:colOff>428625</xdr:colOff>
      <xdr:row>74</xdr:row>
      <xdr:rowOff>276860</xdr:rowOff>
    </xdr:from>
    <xdr:to>
      <xdr:col>6</xdr:col>
      <xdr:colOff>1362710</xdr:colOff>
      <xdr:row>74</xdr:row>
      <xdr:rowOff>1000125</xdr:rowOff>
    </xdr:to>
    <xdr:pic>
      <xdr:nvPicPr>
        <xdr:cNvPr id="2" name="Picture 6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772400" y="98028760"/>
          <a:ext cx="934085" cy="48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485775</xdr:colOff>
      <xdr:row>72</xdr:row>
      <xdr:rowOff>263525</xdr:rowOff>
    </xdr:from>
    <xdr:to>
      <xdr:col>6</xdr:col>
      <xdr:colOff>1123315</xdr:colOff>
      <xdr:row>72</xdr:row>
      <xdr:rowOff>1026795</xdr:rowOff>
    </xdr:to>
    <xdr:pic>
      <xdr:nvPicPr>
        <xdr:cNvPr id="4" name="图片 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829550" y="93595825"/>
          <a:ext cx="637540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70</xdr:row>
      <xdr:rowOff>80645</xdr:rowOff>
    </xdr:from>
    <xdr:to>
      <xdr:col>6</xdr:col>
      <xdr:colOff>1399540</xdr:colOff>
      <xdr:row>70</xdr:row>
      <xdr:rowOff>1026795</xdr:rowOff>
    </xdr:to>
    <xdr:pic>
      <xdr:nvPicPr>
        <xdr:cNvPr id="6" name="图片 4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15250" y="87412195"/>
          <a:ext cx="1028065" cy="94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487045</xdr:colOff>
      <xdr:row>81</xdr:row>
      <xdr:rowOff>200660</xdr:rowOff>
    </xdr:from>
    <xdr:to>
      <xdr:col>6</xdr:col>
      <xdr:colOff>1170305</xdr:colOff>
      <xdr:row>81</xdr:row>
      <xdr:rowOff>1040130</xdr:rowOff>
    </xdr:to>
    <xdr:pic>
      <xdr:nvPicPr>
        <xdr:cNvPr id="7" name="图片 7168" descr="rId10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830820" y="104010460"/>
          <a:ext cx="68326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218440</xdr:colOff>
      <xdr:row>69</xdr:row>
      <xdr:rowOff>95250</xdr:rowOff>
    </xdr:from>
    <xdr:to>
      <xdr:col>6</xdr:col>
      <xdr:colOff>1304925</xdr:colOff>
      <xdr:row>69</xdr:row>
      <xdr:rowOff>836295</xdr:rowOff>
    </xdr:to>
    <xdr:pic>
      <xdr:nvPicPr>
        <xdr:cNvPr id="9" name="图片 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562215" y="85540850"/>
          <a:ext cx="1086485" cy="74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495300</xdr:colOff>
      <xdr:row>71</xdr:row>
      <xdr:rowOff>165100</xdr:rowOff>
    </xdr:from>
    <xdr:to>
      <xdr:col>6</xdr:col>
      <xdr:colOff>1156970</xdr:colOff>
      <xdr:row>71</xdr:row>
      <xdr:rowOff>1040130</xdr:rowOff>
    </xdr:to>
    <xdr:pic>
      <xdr:nvPicPr>
        <xdr:cNvPr id="12" name="图片 34" descr="C:\Users\86133\Desktop\豆绿\学生凳（圆凳-豆绿色）_看图王.png学生凳（圆凳-豆绿色）_看图王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839075" y="92125800"/>
          <a:ext cx="661670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314960</xdr:colOff>
      <xdr:row>73</xdr:row>
      <xdr:rowOff>178435</xdr:rowOff>
    </xdr:from>
    <xdr:to>
      <xdr:col>6</xdr:col>
      <xdr:colOff>1438275</xdr:colOff>
      <xdr:row>73</xdr:row>
      <xdr:rowOff>991235</xdr:rowOff>
    </xdr:to>
    <xdr:pic>
      <xdr:nvPicPr>
        <xdr:cNvPr id="13" name="图片 5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58735" y="96101535"/>
          <a:ext cx="1123315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176530</xdr:colOff>
      <xdr:row>76</xdr:row>
      <xdr:rowOff>387985</xdr:rowOff>
    </xdr:from>
    <xdr:to>
      <xdr:col>6</xdr:col>
      <xdr:colOff>1487805</xdr:colOff>
      <xdr:row>78</xdr:row>
      <xdr:rowOff>330835</xdr:rowOff>
    </xdr:to>
    <xdr:pic>
      <xdr:nvPicPr>
        <xdr:cNvPr id="18" name="图片 16" descr="D:\工作\@@3D单品图-修图-4-7\@@换色\豆绿\png\1_3M全钢带水中央台3.png1_3M全钢带水中央台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20305" y="99778185"/>
          <a:ext cx="1311275" cy="184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638175</xdr:colOff>
      <xdr:row>80</xdr:row>
      <xdr:rowOff>142875</xdr:rowOff>
    </xdr:from>
    <xdr:to>
      <xdr:col>6</xdr:col>
      <xdr:colOff>1056640</xdr:colOff>
      <xdr:row>80</xdr:row>
      <xdr:rowOff>1000125</xdr:rowOff>
    </xdr:to>
    <xdr:pic>
      <xdr:nvPicPr>
        <xdr:cNvPr id="22" name="图片 2" descr="1_PP药品柜绿色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981950" y="102276275"/>
          <a:ext cx="41846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409575</xdr:colOff>
      <xdr:row>75</xdr:row>
      <xdr:rowOff>76835</xdr:rowOff>
    </xdr:from>
    <xdr:to>
      <xdr:col>6</xdr:col>
      <xdr:colOff>1702435</xdr:colOff>
      <xdr:row>75</xdr:row>
      <xdr:rowOff>752475</xdr:rowOff>
    </xdr:to>
    <xdr:pic>
      <xdr:nvPicPr>
        <xdr:cNvPr id="24" name="图片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753350" y="98590735"/>
          <a:ext cx="129286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487045</xdr:colOff>
      <xdr:row>84</xdr:row>
      <xdr:rowOff>1310640</xdr:rowOff>
    </xdr:from>
    <xdr:to>
      <xdr:col>6</xdr:col>
      <xdr:colOff>1456055</xdr:colOff>
      <xdr:row>84</xdr:row>
      <xdr:rowOff>2110105</xdr:rowOff>
    </xdr:to>
    <xdr:pic>
      <xdr:nvPicPr>
        <xdr:cNvPr id="29" name="图片 4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830820" y="108397040"/>
          <a:ext cx="969010" cy="799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657225</xdr:colOff>
      <xdr:row>86</xdr:row>
      <xdr:rowOff>554355</xdr:rowOff>
    </xdr:from>
    <xdr:to>
      <xdr:col>6</xdr:col>
      <xdr:colOff>1416685</xdr:colOff>
      <xdr:row>86</xdr:row>
      <xdr:rowOff>1773555</xdr:rowOff>
    </xdr:to>
    <xdr:pic>
      <xdr:nvPicPr>
        <xdr:cNvPr id="30" name="图片 1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001000" y="113489105"/>
          <a:ext cx="75946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234315</xdr:colOff>
      <xdr:row>88</xdr:row>
      <xdr:rowOff>187325</xdr:rowOff>
    </xdr:from>
    <xdr:to>
      <xdr:col>6</xdr:col>
      <xdr:colOff>1438275</xdr:colOff>
      <xdr:row>88</xdr:row>
      <xdr:rowOff>969010</xdr:rowOff>
    </xdr:to>
    <xdr:pic>
      <xdr:nvPicPr>
        <xdr:cNvPr id="36" name="图片 2" descr="E:\蔡来海\2018年报价模板\实验室设备单件渲染图\教师总控电源\带通风带低压电.jpg带通风带低压电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578090" y="116817775"/>
          <a:ext cx="1203960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541655</xdr:colOff>
      <xdr:row>94</xdr:row>
      <xdr:rowOff>163195</xdr:rowOff>
    </xdr:from>
    <xdr:to>
      <xdr:col>6</xdr:col>
      <xdr:colOff>1484630</xdr:colOff>
      <xdr:row>94</xdr:row>
      <xdr:rowOff>809625</xdr:rowOff>
    </xdr:to>
    <xdr:pic>
      <xdr:nvPicPr>
        <xdr:cNvPr id="37" name="Picture 72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885430" y="121467245"/>
          <a:ext cx="942975" cy="646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400050</xdr:colOff>
      <xdr:row>95</xdr:row>
      <xdr:rowOff>151765</xdr:rowOff>
    </xdr:from>
    <xdr:to>
      <xdr:col>6</xdr:col>
      <xdr:colOff>1287780</xdr:colOff>
      <xdr:row>95</xdr:row>
      <xdr:rowOff>1026795</xdr:rowOff>
    </xdr:to>
    <xdr:pic>
      <xdr:nvPicPr>
        <xdr:cNvPr id="38" name="图片 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43825" y="122370215"/>
          <a:ext cx="88773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505460</xdr:colOff>
      <xdr:row>96</xdr:row>
      <xdr:rowOff>116205</xdr:rowOff>
    </xdr:from>
    <xdr:to>
      <xdr:col>6</xdr:col>
      <xdr:colOff>1096645</xdr:colOff>
      <xdr:row>96</xdr:row>
      <xdr:rowOff>982345</xdr:rowOff>
    </xdr:to>
    <xdr:pic>
      <xdr:nvPicPr>
        <xdr:cNvPr id="40" name="图片 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849235" y="123020455"/>
          <a:ext cx="59118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410210</xdr:colOff>
      <xdr:row>97</xdr:row>
      <xdr:rowOff>102870</xdr:rowOff>
    </xdr:from>
    <xdr:to>
      <xdr:col>6</xdr:col>
      <xdr:colOff>1210310</xdr:colOff>
      <xdr:row>97</xdr:row>
      <xdr:rowOff>986790</xdr:rowOff>
    </xdr:to>
    <xdr:pic>
      <xdr:nvPicPr>
        <xdr:cNvPr id="41" name="Picture 5" descr="rId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53985" y="123743720"/>
          <a:ext cx="80010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475615</xdr:colOff>
      <xdr:row>100</xdr:row>
      <xdr:rowOff>184785</xdr:rowOff>
    </xdr:from>
    <xdr:to>
      <xdr:col>6</xdr:col>
      <xdr:colOff>991235</xdr:colOff>
      <xdr:row>100</xdr:row>
      <xdr:rowOff>1071880</xdr:rowOff>
    </xdr:to>
    <xdr:pic>
      <xdr:nvPicPr>
        <xdr:cNvPr id="42" name="图片 2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819390" y="128461135"/>
          <a:ext cx="515620" cy="887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323215</xdr:colOff>
      <xdr:row>103</xdr:row>
      <xdr:rowOff>165100</xdr:rowOff>
    </xdr:from>
    <xdr:to>
      <xdr:col>6</xdr:col>
      <xdr:colOff>1543685</xdr:colOff>
      <xdr:row>103</xdr:row>
      <xdr:rowOff>1022350</xdr:rowOff>
    </xdr:to>
    <xdr:pic>
      <xdr:nvPicPr>
        <xdr:cNvPr id="47" name="图片 1" descr="20180509100806_IMG_0640.jpg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666990" y="131832350"/>
          <a:ext cx="1220470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475615</xdr:colOff>
      <xdr:row>104</xdr:row>
      <xdr:rowOff>57785</xdr:rowOff>
    </xdr:from>
    <xdr:to>
      <xdr:col>6</xdr:col>
      <xdr:colOff>1294130</xdr:colOff>
      <xdr:row>104</xdr:row>
      <xdr:rowOff>1040130</xdr:rowOff>
    </xdr:to>
    <xdr:pic>
      <xdr:nvPicPr>
        <xdr:cNvPr id="51" name="图片 2" descr="IMG_4709.JPG"/>
        <xdr:cNvPicPr>
          <a:picLocks noChangeAspect="1"/>
        </xdr:cNvPicPr>
      </xdr:nvPicPr>
      <xdr:blipFill>
        <a:blip r:embed="rId37"/>
        <a:srcRect l="24675" r="19481"/>
        <a:stretch>
          <a:fillRect/>
        </a:stretch>
      </xdr:blipFill>
      <xdr:spPr>
        <a:xfrm>
          <a:off x="7819390" y="132779135"/>
          <a:ext cx="81851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523875</xdr:colOff>
      <xdr:row>105</xdr:row>
      <xdr:rowOff>26670</xdr:rowOff>
    </xdr:from>
    <xdr:to>
      <xdr:col>6</xdr:col>
      <xdr:colOff>1210310</xdr:colOff>
      <xdr:row>105</xdr:row>
      <xdr:rowOff>1094105</xdr:rowOff>
    </xdr:to>
    <xdr:pic>
      <xdr:nvPicPr>
        <xdr:cNvPr id="52" name="图片 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867650" y="133891020"/>
          <a:ext cx="686435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286385</xdr:colOff>
      <xdr:row>102</xdr:row>
      <xdr:rowOff>259080</xdr:rowOff>
    </xdr:from>
    <xdr:to>
      <xdr:col>6</xdr:col>
      <xdr:colOff>1362710</xdr:colOff>
      <xdr:row>102</xdr:row>
      <xdr:rowOff>1022350</xdr:rowOff>
    </xdr:to>
    <xdr:pic>
      <xdr:nvPicPr>
        <xdr:cNvPr id="53" name="图片 4" descr="组图.png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630160" y="130669030"/>
          <a:ext cx="107632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410210</xdr:colOff>
      <xdr:row>99</xdr:row>
      <xdr:rowOff>89535</xdr:rowOff>
    </xdr:from>
    <xdr:to>
      <xdr:col>6</xdr:col>
      <xdr:colOff>1113155</xdr:colOff>
      <xdr:row>99</xdr:row>
      <xdr:rowOff>1047750</xdr:rowOff>
    </xdr:to>
    <xdr:pic>
      <xdr:nvPicPr>
        <xdr:cNvPr id="54" name="Picture 25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753985" y="127146685"/>
          <a:ext cx="70294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666115</xdr:colOff>
      <xdr:row>83</xdr:row>
      <xdr:rowOff>762000</xdr:rowOff>
    </xdr:from>
    <xdr:to>
      <xdr:col>6</xdr:col>
      <xdr:colOff>1750695</xdr:colOff>
      <xdr:row>83</xdr:row>
      <xdr:rowOff>1498600</xdr:rowOff>
    </xdr:to>
    <xdr:pic>
      <xdr:nvPicPr>
        <xdr:cNvPr id="55" name="图片 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009890" y="106019600"/>
          <a:ext cx="1084580" cy="73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495300</xdr:colOff>
      <xdr:row>85</xdr:row>
      <xdr:rowOff>182880</xdr:rowOff>
    </xdr:from>
    <xdr:to>
      <xdr:col>6</xdr:col>
      <xdr:colOff>1156970</xdr:colOff>
      <xdr:row>85</xdr:row>
      <xdr:rowOff>1057910</xdr:rowOff>
    </xdr:to>
    <xdr:pic>
      <xdr:nvPicPr>
        <xdr:cNvPr id="56" name="图片 31" descr="C:\Users\86133\Desktop\豆绿\学生凳（圆凳-豆绿色）_看图王.png学生凳（圆凳-豆绿色）_看图王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839075" y="111898430"/>
          <a:ext cx="661670" cy="875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353060</xdr:colOff>
      <xdr:row>89</xdr:row>
      <xdr:rowOff>236855</xdr:rowOff>
    </xdr:from>
    <xdr:to>
      <xdr:col>6</xdr:col>
      <xdr:colOff>1287780</xdr:colOff>
      <xdr:row>89</xdr:row>
      <xdr:rowOff>960120</xdr:rowOff>
    </xdr:to>
    <xdr:pic>
      <xdr:nvPicPr>
        <xdr:cNvPr id="57" name="Picture 6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696835" y="117654705"/>
          <a:ext cx="93472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410210</xdr:colOff>
      <xdr:row>87</xdr:row>
      <xdr:rowOff>259080</xdr:rowOff>
    </xdr:from>
    <xdr:to>
      <xdr:col>6</xdr:col>
      <xdr:colOff>1153795</xdr:colOff>
      <xdr:row>87</xdr:row>
      <xdr:rowOff>991235</xdr:rowOff>
    </xdr:to>
    <xdr:pic>
      <xdr:nvPicPr>
        <xdr:cNvPr id="58" name="图片 1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753985" y="116089430"/>
          <a:ext cx="74358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209550</xdr:colOff>
      <xdr:row>90</xdr:row>
      <xdr:rowOff>930275</xdr:rowOff>
    </xdr:from>
    <xdr:to>
      <xdr:col>6</xdr:col>
      <xdr:colOff>1964690</xdr:colOff>
      <xdr:row>90</xdr:row>
      <xdr:rowOff>1790065</xdr:rowOff>
    </xdr:to>
    <xdr:pic>
      <xdr:nvPicPr>
        <xdr:cNvPr id="59" name="图片 16" descr="D:\工作\@@3D单品图-修图-4-7\@@换色\豆绿\png\1_3M全钢带水中央台3.png1_3M全钢带水中央台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53325" y="119262525"/>
          <a:ext cx="1755140" cy="859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552450</xdr:colOff>
      <xdr:row>98</xdr:row>
      <xdr:rowOff>165100</xdr:rowOff>
    </xdr:from>
    <xdr:to>
      <xdr:col>6</xdr:col>
      <xdr:colOff>1216025</xdr:colOff>
      <xdr:row>98</xdr:row>
      <xdr:rowOff>1541145</xdr:rowOff>
    </xdr:to>
    <xdr:pic>
      <xdr:nvPicPr>
        <xdr:cNvPr id="60" name="图片 1" descr="1_PP药品柜绿色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96225" y="124936250"/>
          <a:ext cx="663575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418465</xdr:colOff>
      <xdr:row>119</xdr:row>
      <xdr:rowOff>169545</xdr:rowOff>
    </xdr:from>
    <xdr:to>
      <xdr:col>6</xdr:col>
      <xdr:colOff>1170305</xdr:colOff>
      <xdr:row>119</xdr:row>
      <xdr:rowOff>1094105</xdr:rowOff>
    </xdr:to>
    <xdr:pic>
      <xdr:nvPicPr>
        <xdr:cNvPr id="61" name="图片_534"/>
        <xdr:cNvPicPr/>
      </xdr:nvPicPr>
      <xdr:blipFill>
        <a:blip r:embed="rId42"/>
        <a:stretch>
          <a:fillRect/>
        </a:stretch>
      </xdr:blipFill>
      <xdr:spPr>
        <a:xfrm>
          <a:off x="7762240" y="154239595"/>
          <a:ext cx="751840" cy="821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447040</xdr:colOff>
      <xdr:row>120</xdr:row>
      <xdr:rowOff>125095</xdr:rowOff>
    </xdr:from>
    <xdr:to>
      <xdr:col>6</xdr:col>
      <xdr:colOff>1198880</xdr:colOff>
      <xdr:row>120</xdr:row>
      <xdr:rowOff>1049020</xdr:rowOff>
    </xdr:to>
    <xdr:pic>
      <xdr:nvPicPr>
        <xdr:cNvPr id="62" name="图片_534"/>
        <xdr:cNvPicPr/>
      </xdr:nvPicPr>
      <xdr:blipFill>
        <a:blip r:embed="rId42"/>
        <a:stretch>
          <a:fillRect/>
        </a:stretch>
      </xdr:blipFill>
      <xdr:spPr>
        <a:xfrm>
          <a:off x="7790815" y="155185745"/>
          <a:ext cx="7518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381635</xdr:colOff>
      <xdr:row>109</xdr:row>
      <xdr:rowOff>169545</xdr:rowOff>
    </xdr:from>
    <xdr:to>
      <xdr:col>6</xdr:col>
      <xdr:colOff>1389380</xdr:colOff>
      <xdr:row>109</xdr:row>
      <xdr:rowOff>986790</xdr:rowOff>
    </xdr:to>
    <xdr:pic>
      <xdr:nvPicPr>
        <xdr:cNvPr id="63" name="图片 9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25410" y="140294995"/>
          <a:ext cx="100774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333375</xdr:colOff>
      <xdr:row>107</xdr:row>
      <xdr:rowOff>117475</xdr:rowOff>
    </xdr:from>
    <xdr:to>
      <xdr:col>6</xdr:col>
      <xdr:colOff>1315720</xdr:colOff>
      <xdr:row>107</xdr:row>
      <xdr:rowOff>809625</xdr:rowOff>
    </xdr:to>
    <xdr:pic>
      <xdr:nvPicPr>
        <xdr:cNvPr id="64" name="图片 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677150" y="135518525"/>
          <a:ext cx="982345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562610</xdr:colOff>
      <xdr:row>108</xdr:row>
      <xdr:rowOff>93980</xdr:rowOff>
    </xdr:from>
    <xdr:to>
      <xdr:col>6</xdr:col>
      <xdr:colOff>1086485</xdr:colOff>
      <xdr:row>108</xdr:row>
      <xdr:rowOff>1000125</xdr:rowOff>
    </xdr:to>
    <xdr:pic>
      <xdr:nvPicPr>
        <xdr:cNvPr id="65" name="图片 1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906385" y="137323830"/>
          <a:ext cx="523875" cy="906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591185</xdr:colOff>
      <xdr:row>110</xdr:row>
      <xdr:rowOff>160655</xdr:rowOff>
    </xdr:from>
    <xdr:to>
      <xdr:col>6</xdr:col>
      <xdr:colOff>1252220</xdr:colOff>
      <xdr:row>110</xdr:row>
      <xdr:rowOff>1040130</xdr:rowOff>
    </xdr:to>
    <xdr:pic>
      <xdr:nvPicPr>
        <xdr:cNvPr id="66" name="图片 30" descr="C:\Users\86133\Desktop\豆绿\学生凳（圆凳-豆绿色）_看图王.png学生凳（圆凳-豆绿色）_看图王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934960" y="143791305"/>
          <a:ext cx="661035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111</xdr:row>
      <xdr:rowOff>241300</xdr:rowOff>
    </xdr:from>
    <xdr:to>
      <xdr:col>6</xdr:col>
      <xdr:colOff>1409700</xdr:colOff>
      <xdr:row>111</xdr:row>
      <xdr:rowOff>995680</xdr:rowOff>
    </xdr:to>
    <xdr:pic>
      <xdr:nvPicPr>
        <xdr:cNvPr id="67" name="图片 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715250" y="145091150"/>
          <a:ext cx="103822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428625</xdr:colOff>
      <xdr:row>113</xdr:row>
      <xdr:rowOff>276860</xdr:rowOff>
    </xdr:from>
    <xdr:to>
      <xdr:col>6</xdr:col>
      <xdr:colOff>1362710</xdr:colOff>
      <xdr:row>113</xdr:row>
      <xdr:rowOff>1000125</xdr:rowOff>
    </xdr:to>
    <xdr:pic>
      <xdr:nvPicPr>
        <xdr:cNvPr id="68" name="Picture 67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772400" y="148784310"/>
          <a:ext cx="934085" cy="63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351790</xdr:colOff>
      <xdr:row>112</xdr:row>
      <xdr:rowOff>173990</xdr:rowOff>
    </xdr:from>
    <xdr:to>
      <xdr:col>6</xdr:col>
      <xdr:colOff>1416685</xdr:colOff>
      <xdr:row>112</xdr:row>
      <xdr:rowOff>951230</xdr:rowOff>
    </xdr:to>
    <xdr:pic>
      <xdr:nvPicPr>
        <xdr:cNvPr id="69" name="图片 2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695565" y="146852640"/>
          <a:ext cx="1064895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114</xdr:row>
      <xdr:rowOff>1075690</xdr:rowOff>
    </xdr:from>
    <xdr:to>
      <xdr:col>6</xdr:col>
      <xdr:colOff>2001520</xdr:colOff>
      <xdr:row>115</xdr:row>
      <xdr:rowOff>215900</xdr:rowOff>
    </xdr:to>
    <xdr:pic>
      <xdr:nvPicPr>
        <xdr:cNvPr id="70" name="图片 16" descr="D:\工作\@@3D单品图-修图-4-7\@@换色\豆绿\png\1_3M全钢带水中央台3.png1_3M全钢带水中央台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399655" y="150497540"/>
          <a:ext cx="194564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552450</xdr:colOff>
      <xdr:row>118</xdr:row>
      <xdr:rowOff>165100</xdr:rowOff>
    </xdr:from>
    <xdr:to>
      <xdr:col>6</xdr:col>
      <xdr:colOff>1245235</xdr:colOff>
      <xdr:row>118</xdr:row>
      <xdr:rowOff>1601470</xdr:rowOff>
    </xdr:to>
    <xdr:pic>
      <xdr:nvPicPr>
        <xdr:cNvPr id="71" name="图片 6" descr="1_PP药品柜绿色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896225" y="152558750"/>
          <a:ext cx="692785" cy="1436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36</xdr:row>
      <xdr:rowOff>136525</xdr:rowOff>
    </xdr:from>
    <xdr:to>
      <xdr:col>6</xdr:col>
      <xdr:colOff>2118360</xdr:colOff>
      <xdr:row>36</xdr:row>
      <xdr:rowOff>1396365</xdr:rowOff>
    </xdr:to>
    <xdr:pic>
      <xdr:nvPicPr>
        <xdr:cNvPr id="72" name="ID_7FDA5E85BEB64F0083332744F9BAFB4B" descr="清洁库房"/>
        <xdr:cNvPicPr>
          <a:picLocks noChangeAspect="1" noChangeArrowheads="1"/>
        </xdr:cNvPicPr>
      </xdr:nvPicPr>
      <xdr:blipFill>
        <a:blip r:embed="rId2" cstate="print"/>
        <a:srcRect r="323"/>
        <a:stretch>
          <a:fillRect/>
        </a:stretch>
      </xdr:blipFill>
      <xdr:spPr>
        <a:xfrm>
          <a:off x="7368540" y="43830875"/>
          <a:ext cx="2093595" cy="1259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114300</xdr:colOff>
      <xdr:row>10</xdr:row>
      <xdr:rowOff>58420</xdr:rowOff>
    </xdr:from>
    <xdr:to>
      <xdr:col>6</xdr:col>
      <xdr:colOff>1991360</xdr:colOff>
      <xdr:row>10</xdr:row>
      <xdr:rowOff>1266825</xdr:rowOff>
    </xdr:to>
    <xdr:pic>
      <xdr:nvPicPr>
        <xdr:cNvPr id="73" name="图片 7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458075" y="12364720"/>
          <a:ext cx="1877060" cy="1208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56</xdr:row>
      <xdr:rowOff>136525</xdr:rowOff>
    </xdr:from>
    <xdr:to>
      <xdr:col>6</xdr:col>
      <xdr:colOff>1818005</xdr:colOff>
      <xdr:row>56</xdr:row>
      <xdr:rowOff>1489710</xdr:rowOff>
    </xdr:to>
    <xdr:pic>
      <xdr:nvPicPr>
        <xdr:cNvPr id="74" name="图片 7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7027227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47</xdr:row>
      <xdr:rowOff>136525</xdr:rowOff>
    </xdr:from>
    <xdr:to>
      <xdr:col>6</xdr:col>
      <xdr:colOff>1818005</xdr:colOff>
      <xdr:row>47</xdr:row>
      <xdr:rowOff>1489710</xdr:rowOff>
    </xdr:to>
    <xdr:pic>
      <xdr:nvPicPr>
        <xdr:cNvPr id="75" name="图片 7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5737542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42</xdr:row>
      <xdr:rowOff>136525</xdr:rowOff>
    </xdr:from>
    <xdr:to>
      <xdr:col>6</xdr:col>
      <xdr:colOff>1818005</xdr:colOff>
      <xdr:row>42</xdr:row>
      <xdr:rowOff>1489710</xdr:rowOff>
    </xdr:to>
    <xdr:pic>
      <xdr:nvPicPr>
        <xdr:cNvPr id="76" name="图片 7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4994592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23</xdr:row>
      <xdr:rowOff>136525</xdr:rowOff>
    </xdr:from>
    <xdr:to>
      <xdr:col>6</xdr:col>
      <xdr:colOff>1818005</xdr:colOff>
      <xdr:row>23</xdr:row>
      <xdr:rowOff>1489710</xdr:rowOff>
    </xdr:to>
    <xdr:pic>
      <xdr:nvPicPr>
        <xdr:cNvPr id="77" name="图片 7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2598737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342265</xdr:colOff>
      <xdr:row>2</xdr:row>
      <xdr:rowOff>136525</xdr:rowOff>
    </xdr:from>
    <xdr:to>
      <xdr:col>6</xdr:col>
      <xdr:colOff>1818005</xdr:colOff>
      <xdr:row>2</xdr:row>
      <xdr:rowOff>1489710</xdr:rowOff>
    </xdr:to>
    <xdr:pic>
      <xdr:nvPicPr>
        <xdr:cNvPr id="78" name="图片 77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86040" y="898525"/>
          <a:ext cx="1475740" cy="1353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24</xdr:row>
      <xdr:rowOff>145415</xdr:rowOff>
    </xdr:from>
    <xdr:to>
      <xdr:col>6</xdr:col>
      <xdr:colOff>1704340</xdr:colOff>
      <xdr:row>24</xdr:row>
      <xdr:rowOff>1548130</xdr:rowOff>
    </xdr:to>
    <xdr:pic>
      <xdr:nvPicPr>
        <xdr:cNvPr id="79" name="图片 7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2805366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48</xdr:row>
      <xdr:rowOff>145415</xdr:rowOff>
    </xdr:from>
    <xdr:to>
      <xdr:col>6</xdr:col>
      <xdr:colOff>1704340</xdr:colOff>
      <xdr:row>48</xdr:row>
      <xdr:rowOff>1548130</xdr:rowOff>
    </xdr:to>
    <xdr:pic>
      <xdr:nvPicPr>
        <xdr:cNvPr id="81" name="图片 8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594417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43</xdr:row>
      <xdr:rowOff>145415</xdr:rowOff>
    </xdr:from>
    <xdr:to>
      <xdr:col>6</xdr:col>
      <xdr:colOff>1704340</xdr:colOff>
      <xdr:row>43</xdr:row>
      <xdr:rowOff>1548130</xdr:rowOff>
    </xdr:to>
    <xdr:pic>
      <xdr:nvPicPr>
        <xdr:cNvPr id="82" name="图片 8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520122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3</xdr:row>
      <xdr:rowOff>145415</xdr:rowOff>
    </xdr:from>
    <xdr:to>
      <xdr:col>6</xdr:col>
      <xdr:colOff>1704340</xdr:colOff>
      <xdr:row>3</xdr:row>
      <xdr:rowOff>1548130</xdr:rowOff>
    </xdr:to>
    <xdr:pic>
      <xdr:nvPicPr>
        <xdr:cNvPr id="83" name="图片 8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34474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57</xdr:row>
      <xdr:rowOff>145415</xdr:rowOff>
    </xdr:from>
    <xdr:to>
      <xdr:col>6</xdr:col>
      <xdr:colOff>1704340</xdr:colOff>
      <xdr:row>57</xdr:row>
      <xdr:rowOff>1548130</xdr:rowOff>
    </xdr:to>
    <xdr:pic>
      <xdr:nvPicPr>
        <xdr:cNvPr id="84" name="图片 8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887335" y="7233856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476250</xdr:colOff>
      <xdr:row>5</xdr:row>
      <xdr:rowOff>19050</xdr:rowOff>
    </xdr:from>
    <xdr:to>
      <xdr:col>6</xdr:col>
      <xdr:colOff>1666875</xdr:colOff>
      <xdr:row>5</xdr:row>
      <xdr:rowOff>1209675</xdr:rowOff>
    </xdr:to>
    <xdr:pic>
      <xdr:nvPicPr>
        <xdr:cNvPr id="2" name="ID_5919DA0FB2AA4200BAF8BB9A7AD057BB" descr="IMG_105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72450" y="6096000"/>
          <a:ext cx="1190625" cy="1190625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2</xdr:row>
      <xdr:rowOff>466725</xdr:rowOff>
    </xdr:from>
    <xdr:to>
      <xdr:col>6</xdr:col>
      <xdr:colOff>1766570</xdr:colOff>
      <xdr:row>2</xdr:row>
      <xdr:rowOff>1682750</xdr:rowOff>
    </xdr:to>
    <xdr:pic>
      <xdr:nvPicPr>
        <xdr:cNvPr id="3" name="ID_2B34E403267B4541AE02D9B9B1C0AFB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58125" y="1228725"/>
          <a:ext cx="1604645" cy="121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3</xdr:row>
      <xdr:rowOff>352425</xdr:rowOff>
    </xdr:from>
    <xdr:to>
      <xdr:col>6</xdr:col>
      <xdr:colOff>1850390</xdr:colOff>
      <xdr:row>3</xdr:row>
      <xdr:rowOff>1505585</xdr:rowOff>
    </xdr:to>
    <xdr:pic>
      <xdr:nvPicPr>
        <xdr:cNvPr id="10" name="ID_2A75CB0241B746AE8E32411B7C2C6CF5"/>
        <xdr:cNvPicPr>
          <a:picLocks noChangeAspect="1"/>
        </xdr:cNvPicPr>
      </xdr:nvPicPr>
      <xdr:blipFill>
        <a:blip r:embed="rId3"/>
        <a:srcRect t="27013" b="23701"/>
        <a:stretch>
          <a:fillRect/>
        </a:stretch>
      </xdr:blipFill>
      <xdr:spPr>
        <a:xfrm>
          <a:off x="7762875" y="2828925"/>
          <a:ext cx="1783715" cy="1153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171450</xdr:colOff>
      <xdr:row>6</xdr:row>
      <xdr:rowOff>315595</xdr:rowOff>
    </xdr:from>
    <xdr:to>
      <xdr:col>6</xdr:col>
      <xdr:colOff>1847215</xdr:colOff>
      <xdr:row>6</xdr:row>
      <xdr:rowOff>1410335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67650" y="7700645"/>
          <a:ext cx="1675765" cy="1094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152400</xdr:colOff>
      <xdr:row>7</xdr:row>
      <xdr:rowOff>313055</xdr:rowOff>
    </xdr:from>
    <xdr:to>
      <xdr:col>6</xdr:col>
      <xdr:colOff>1812925</xdr:colOff>
      <xdr:row>7</xdr:row>
      <xdr:rowOff>1394460</xdr:rowOff>
    </xdr:to>
    <xdr:pic>
      <xdr:nvPicPr>
        <xdr:cNvPr id="17" name="图片 1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48600" y="9387205"/>
          <a:ext cx="1660525" cy="1081405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8</xdr:row>
      <xdr:rowOff>231775</xdr:rowOff>
    </xdr:from>
    <xdr:to>
      <xdr:col>6</xdr:col>
      <xdr:colOff>1709420</xdr:colOff>
      <xdr:row>8</xdr:row>
      <xdr:rowOff>1441450</xdr:rowOff>
    </xdr:to>
    <xdr:pic>
      <xdr:nvPicPr>
        <xdr:cNvPr id="23" name="图片 33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53375" y="10995025"/>
          <a:ext cx="145224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327025</xdr:colOff>
      <xdr:row>9</xdr:row>
      <xdr:rowOff>142240</xdr:rowOff>
    </xdr:from>
    <xdr:to>
      <xdr:col>6</xdr:col>
      <xdr:colOff>1441450</xdr:colOff>
      <xdr:row>9</xdr:row>
      <xdr:rowOff>1814195</xdr:rowOff>
    </xdr:to>
    <xdr:pic>
      <xdr:nvPicPr>
        <xdr:cNvPr id="24" name="图片 23" descr="6d474ebc-9ec7-11ec-8751-00163e2b40d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023225" y="12962890"/>
          <a:ext cx="1114425" cy="16719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189865</xdr:colOff>
      <xdr:row>3</xdr:row>
      <xdr:rowOff>450215</xdr:rowOff>
    </xdr:from>
    <xdr:to>
      <xdr:col>6</xdr:col>
      <xdr:colOff>2105660</xdr:colOff>
      <xdr:row>3</xdr:row>
      <xdr:rowOff>1526540</xdr:rowOff>
    </xdr:to>
    <xdr:pic>
      <xdr:nvPicPr>
        <xdr:cNvPr id="7" name="图片 6" descr="微信图片_2021031914165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875510" y="6406515"/>
          <a:ext cx="1915795" cy="1076325"/>
        </a:xfrm>
        <a:prstGeom prst="rect">
          <a:avLst/>
        </a:prstGeom>
      </xdr:spPr>
    </xdr:pic>
    <xdr:clientData/>
  </xdr:twoCellAnchor>
  <xdr:twoCellAnchor>
    <xdr:from>
      <xdr:col>6</xdr:col>
      <xdr:colOff>342265</xdr:colOff>
      <xdr:row>4</xdr:row>
      <xdr:rowOff>136525</xdr:rowOff>
    </xdr:from>
    <xdr:to>
      <xdr:col>6</xdr:col>
      <xdr:colOff>1818005</xdr:colOff>
      <xdr:row>4</xdr:row>
      <xdr:rowOff>1489710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027910" y="7934325"/>
          <a:ext cx="1475740" cy="1069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543560</xdr:colOff>
      <xdr:row>5</xdr:row>
      <xdr:rowOff>145415</xdr:rowOff>
    </xdr:from>
    <xdr:to>
      <xdr:col>6</xdr:col>
      <xdr:colOff>1704340</xdr:colOff>
      <xdr:row>5</xdr:row>
      <xdr:rowOff>1548130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229205" y="9149715"/>
          <a:ext cx="116078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8255</xdr:colOff>
      <xdr:row>2</xdr:row>
      <xdr:rowOff>1520190</xdr:rowOff>
    </xdr:from>
    <xdr:to>
      <xdr:col>6</xdr:col>
      <xdr:colOff>2167255</xdr:colOff>
      <xdr:row>2</xdr:row>
      <xdr:rowOff>3371850</xdr:rowOff>
    </xdr:to>
    <xdr:pic>
      <xdr:nvPicPr>
        <xdr:cNvPr id="3" name="图片 3" descr="eae36216f6ae60c4543c21c52a7f493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693900" y="2282190"/>
          <a:ext cx="2159000" cy="18516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229870</xdr:colOff>
      <xdr:row>2</xdr:row>
      <xdr:rowOff>580390</xdr:rowOff>
    </xdr:from>
    <xdr:to>
      <xdr:col>6</xdr:col>
      <xdr:colOff>2305050</xdr:colOff>
      <xdr:row>2</xdr:row>
      <xdr:rowOff>1809750</xdr:rowOff>
    </xdr:to>
    <xdr:pic>
      <xdr:nvPicPr>
        <xdr:cNvPr id="29" name="图片 28"/>
        <xdr:cNvPicPr>
          <a:picLocks noChangeAspect="1"/>
        </xdr:cNvPicPr>
      </xdr:nvPicPr>
      <xdr:blipFill>
        <a:blip r:embed="rId1"/>
        <a:srcRect t="10420" r="2469"/>
        <a:stretch>
          <a:fillRect/>
        </a:stretch>
      </xdr:blipFill>
      <xdr:spPr>
        <a:xfrm>
          <a:off x="7520305" y="1418590"/>
          <a:ext cx="207518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4</xdr:row>
      <xdr:rowOff>765175</xdr:rowOff>
    </xdr:from>
    <xdr:to>
      <xdr:col>6</xdr:col>
      <xdr:colOff>2162175</xdr:colOff>
      <xdr:row>4</xdr:row>
      <xdr:rowOff>1640840</xdr:rowOff>
    </xdr:to>
    <xdr:pic>
      <xdr:nvPicPr>
        <xdr:cNvPr id="30" name="图片 2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99985" y="5540375"/>
          <a:ext cx="19526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3</xdr:row>
      <xdr:rowOff>286385</xdr:rowOff>
    </xdr:from>
    <xdr:to>
      <xdr:col>6</xdr:col>
      <xdr:colOff>1929765</xdr:colOff>
      <xdr:row>3</xdr:row>
      <xdr:rowOff>1466215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61910" y="3220085"/>
          <a:ext cx="1558290" cy="117983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571500</xdr:colOff>
      <xdr:row>59</xdr:row>
      <xdr:rowOff>66675</xdr:rowOff>
    </xdr:from>
    <xdr:to>
      <xdr:col>6</xdr:col>
      <xdr:colOff>1778000</xdr:colOff>
      <xdr:row>59</xdr:row>
      <xdr:rowOff>1219200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00060" y="94878525"/>
          <a:ext cx="120650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57</xdr:row>
      <xdr:rowOff>75565</xdr:rowOff>
    </xdr:from>
    <xdr:to>
      <xdr:col>6</xdr:col>
      <xdr:colOff>1933575</xdr:colOff>
      <xdr:row>57</xdr:row>
      <xdr:rowOff>1114425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14310" y="91458415"/>
          <a:ext cx="16478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476250</xdr:colOff>
      <xdr:row>58</xdr:row>
      <xdr:rowOff>93980</xdr:rowOff>
    </xdr:from>
    <xdr:to>
      <xdr:col>6</xdr:col>
      <xdr:colOff>1828800</xdr:colOff>
      <xdr:row>58</xdr:row>
      <xdr:rowOff>1183005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04810" y="93191330"/>
          <a:ext cx="135255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55</xdr:row>
      <xdr:rowOff>155575</xdr:rowOff>
    </xdr:from>
    <xdr:to>
      <xdr:col>6</xdr:col>
      <xdr:colOff>2033905</xdr:colOff>
      <xdr:row>55</xdr:row>
      <xdr:rowOff>1155700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76210" y="86394925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504825</xdr:colOff>
      <xdr:row>56</xdr:row>
      <xdr:rowOff>85725</xdr:rowOff>
    </xdr:from>
    <xdr:to>
      <xdr:col>6</xdr:col>
      <xdr:colOff>1809750</xdr:colOff>
      <xdr:row>56</xdr:row>
      <xdr:rowOff>1162050</xdr:rowOff>
    </xdr:to>
    <xdr:pic>
      <xdr:nvPicPr>
        <xdr:cNvPr id="11" name="图片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33385" y="88896825"/>
          <a:ext cx="130492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485775</xdr:colOff>
      <xdr:row>53</xdr:row>
      <xdr:rowOff>9525</xdr:rowOff>
    </xdr:from>
    <xdr:to>
      <xdr:col>6</xdr:col>
      <xdr:colOff>1692275</xdr:colOff>
      <xdr:row>53</xdr:row>
      <xdr:rowOff>1162050</xdr:rowOff>
    </xdr:to>
    <xdr:pic>
      <xdr:nvPicPr>
        <xdr:cNvPr id="14" name="图片 1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14335" y="83854925"/>
          <a:ext cx="120650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52</xdr:row>
      <xdr:rowOff>120650</xdr:rowOff>
    </xdr:from>
    <xdr:to>
      <xdr:col>6</xdr:col>
      <xdr:colOff>2014855</xdr:colOff>
      <xdr:row>52</xdr:row>
      <xdr:rowOff>1120775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57160" y="81394300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104140</xdr:colOff>
      <xdr:row>48</xdr:row>
      <xdr:rowOff>130175</xdr:rowOff>
    </xdr:from>
    <xdr:to>
      <xdr:col>6</xdr:col>
      <xdr:colOff>2259330</xdr:colOff>
      <xdr:row>48</xdr:row>
      <xdr:rowOff>1270000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32700" y="75574525"/>
          <a:ext cx="215519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51</xdr:row>
      <xdr:rowOff>327025</xdr:rowOff>
    </xdr:from>
    <xdr:to>
      <xdr:col>6</xdr:col>
      <xdr:colOff>1929130</xdr:colOff>
      <xdr:row>51</xdr:row>
      <xdr:rowOff>1670050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95260" y="79714725"/>
          <a:ext cx="16624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551815</xdr:colOff>
      <xdr:row>48</xdr:row>
      <xdr:rowOff>1323975</xdr:rowOff>
    </xdr:from>
    <xdr:to>
      <xdr:col>6</xdr:col>
      <xdr:colOff>1591310</xdr:colOff>
      <xdr:row>50</xdr:row>
      <xdr:rowOff>46355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80375" y="76768325"/>
          <a:ext cx="103949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579120</xdr:colOff>
      <xdr:row>50</xdr:row>
      <xdr:rowOff>40640</xdr:rowOff>
    </xdr:from>
    <xdr:to>
      <xdr:col>6</xdr:col>
      <xdr:colOff>1555750</xdr:colOff>
      <xdr:row>51</xdr:row>
      <xdr:rowOff>31115</xdr:rowOff>
    </xdr:to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07680" y="78228190"/>
          <a:ext cx="97663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39</xdr:row>
      <xdr:rowOff>266700</xdr:rowOff>
    </xdr:from>
    <xdr:to>
      <xdr:col>6</xdr:col>
      <xdr:colOff>2307590</xdr:colOff>
      <xdr:row>39</xdr:row>
      <xdr:rowOff>1406525</xdr:rowOff>
    </xdr:to>
    <xdr:pic>
      <xdr:nvPicPr>
        <xdr:cNvPr id="20" name="图片 1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80960" y="60382150"/>
          <a:ext cx="215519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42</xdr:row>
      <xdr:rowOff>288925</xdr:rowOff>
    </xdr:from>
    <xdr:to>
      <xdr:col>6</xdr:col>
      <xdr:colOff>1948180</xdr:colOff>
      <xdr:row>42</xdr:row>
      <xdr:rowOff>1631950</xdr:rowOff>
    </xdr:to>
    <xdr:pic>
      <xdr:nvPicPr>
        <xdr:cNvPr id="21" name="图片 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814310" y="65458975"/>
          <a:ext cx="16624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600075</xdr:colOff>
      <xdr:row>40</xdr:row>
      <xdr:rowOff>140970</xdr:rowOff>
    </xdr:from>
    <xdr:to>
      <xdr:col>6</xdr:col>
      <xdr:colOff>1639570</xdr:colOff>
      <xdr:row>40</xdr:row>
      <xdr:rowOff>1606550</xdr:rowOff>
    </xdr:to>
    <xdr:pic>
      <xdr:nvPicPr>
        <xdr:cNvPr id="22" name="图片 2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8635" y="62021720"/>
          <a:ext cx="103949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638175</xdr:colOff>
      <xdr:row>41</xdr:row>
      <xdr:rowOff>101600</xdr:rowOff>
    </xdr:from>
    <xdr:to>
      <xdr:col>6</xdr:col>
      <xdr:colOff>1614805</xdr:colOff>
      <xdr:row>41</xdr:row>
      <xdr:rowOff>1292225</xdr:rowOff>
    </xdr:to>
    <xdr:pic>
      <xdr:nvPicPr>
        <xdr:cNvPr id="23" name="图片 2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66735" y="63823850"/>
          <a:ext cx="97663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44</xdr:row>
      <xdr:rowOff>53340</xdr:rowOff>
    </xdr:from>
    <xdr:to>
      <xdr:col>6</xdr:col>
      <xdr:colOff>1952625</xdr:colOff>
      <xdr:row>44</xdr:row>
      <xdr:rowOff>1092200</xdr:rowOff>
    </xdr:to>
    <xdr:pic>
      <xdr:nvPicPr>
        <xdr:cNvPr id="24" name="图片 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33360" y="69763640"/>
          <a:ext cx="16478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45</xdr:row>
      <xdr:rowOff>81280</xdr:rowOff>
    </xdr:from>
    <xdr:to>
      <xdr:col>6</xdr:col>
      <xdr:colOff>1800225</xdr:colOff>
      <xdr:row>45</xdr:row>
      <xdr:rowOff>1170305</xdr:rowOff>
    </xdr:to>
    <xdr:pic>
      <xdr:nvPicPr>
        <xdr:cNvPr id="25" name="图片 2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6235" y="71506080"/>
          <a:ext cx="135255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46</xdr:row>
      <xdr:rowOff>74295</xdr:rowOff>
    </xdr:from>
    <xdr:to>
      <xdr:col>6</xdr:col>
      <xdr:colOff>1645285</xdr:colOff>
      <xdr:row>46</xdr:row>
      <xdr:rowOff>1136650</xdr:rowOff>
    </xdr:to>
    <xdr:pic>
      <xdr:nvPicPr>
        <xdr:cNvPr id="26" name="图片 2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61960" y="73213595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43</xdr:row>
      <xdr:rowOff>130175</xdr:rowOff>
    </xdr:from>
    <xdr:to>
      <xdr:col>6</xdr:col>
      <xdr:colOff>2024380</xdr:colOff>
      <xdr:row>43</xdr:row>
      <xdr:rowOff>1130300</xdr:rowOff>
    </xdr:to>
    <xdr:pic>
      <xdr:nvPicPr>
        <xdr:cNvPr id="27" name="图片 2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66685" y="67268725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30</xdr:row>
      <xdr:rowOff>276225</xdr:rowOff>
    </xdr:from>
    <xdr:to>
      <xdr:col>6</xdr:col>
      <xdr:colOff>2259965</xdr:colOff>
      <xdr:row>30</xdr:row>
      <xdr:rowOff>1416050</xdr:rowOff>
    </xdr:to>
    <xdr:pic>
      <xdr:nvPicPr>
        <xdr:cNvPr id="28" name="图片 2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33335" y="44986575"/>
          <a:ext cx="215519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33</xdr:row>
      <xdr:rowOff>298450</xdr:rowOff>
    </xdr:from>
    <xdr:to>
      <xdr:col>6</xdr:col>
      <xdr:colOff>1900555</xdr:colOff>
      <xdr:row>33</xdr:row>
      <xdr:rowOff>1641475</xdr:rowOff>
    </xdr:to>
    <xdr:pic>
      <xdr:nvPicPr>
        <xdr:cNvPr id="29" name="图片 2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66685" y="50063400"/>
          <a:ext cx="16624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552450</xdr:colOff>
      <xdr:row>31</xdr:row>
      <xdr:rowOff>153670</xdr:rowOff>
    </xdr:from>
    <xdr:to>
      <xdr:col>6</xdr:col>
      <xdr:colOff>1591945</xdr:colOff>
      <xdr:row>31</xdr:row>
      <xdr:rowOff>1619250</xdr:rowOff>
    </xdr:to>
    <xdr:pic>
      <xdr:nvPicPr>
        <xdr:cNvPr id="30" name="图片 2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81010" y="46629320"/>
          <a:ext cx="1039495" cy="146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590550</xdr:colOff>
      <xdr:row>32</xdr:row>
      <xdr:rowOff>114300</xdr:rowOff>
    </xdr:from>
    <xdr:to>
      <xdr:col>6</xdr:col>
      <xdr:colOff>1567180</xdr:colOff>
      <xdr:row>32</xdr:row>
      <xdr:rowOff>1304925</xdr:rowOff>
    </xdr:to>
    <xdr:pic>
      <xdr:nvPicPr>
        <xdr:cNvPr id="31" name="图片 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119110" y="48431450"/>
          <a:ext cx="97663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257175</xdr:colOff>
      <xdr:row>35</xdr:row>
      <xdr:rowOff>62865</xdr:rowOff>
    </xdr:from>
    <xdr:to>
      <xdr:col>6</xdr:col>
      <xdr:colOff>1905000</xdr:colOff>
      <xdr:row>35</xdr:row>
      <xdr:rowOff>1101725</xdr:rowOff>
    </xdr:to>
    <xdr:pic>
      <xdr:nvPicPr>
        <xdr:cNvPr id="32" name="图片 3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785735" y="54368065"/>
          <a:ext cx="164782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400050</xdr:colOff>
      <xdr:row>36</xdr:row>
      <xdr:rowOff>90805</xdr:rowOff>
    </xdr:from>
    <xdr:to>
      <xdr:col>6</xdr:col>
      <xdr:colOff>1752600</xdr:colOff>
      <xdr:row>36</xdr:row>
      <xdr:rowOff>1179830</xdr:rowOff>
    </xdr:to>
    <xdr:pic>
      <xdr:nvPicPr>
        <xdr:cNvPr id="33" name="图片 3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28610" y="56110505"/>
          <a:ext cx="135255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34</xdr:row>
      <xdr:rowOff>146050</xdr:rowOff>
    </xdr:from>
    <xdr:to>
      <xdr:col>6</xdr:col>
      <xdr:colOff>1976755</xdr:colOff>
      <xdr:row>34</xdr:row>
      <xdr:rowOff>1146175</xdr:rowOff>
    </xdr:to>
    <xdr:pic>
      <xdr:nvPicPr>
        <xdr:cNvPr id="34" name="图片 3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19060" y="51879500"/>
          <a:ext cx="178625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571500</xdr:colOff>
      <xdr:row>37</xdr:row>
      <xdr:rowOff>114300</xdr:rowOff>
    </xdr:from>
    <xdr:to>
      <xdr:col>6</xdr:col>
      <xdr:colOff>1683385</xdr:colOff>
      <xdr:row>37</xdr:row>
      <xdr:rowOff>1176655</xdr:rowOff>
    </xdr:to>
    <xdr:pic>
      <xdr:nvPicPr>
        <xdr:cNvPr id="35" name="图片 3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100060" y="57848500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400050</xdr:colOff>
      <xdr:row>15</xdr:row>
      <xdr:rowOff>121920</xdr:rowOff>
    </xdr:from>
    <xdr:to>
      <xdr:col>6</xdr:col>
      <xdr:colOff>2029460</xdr:colOff>
      <xdr:row>15</xdr:row>
      <xdr:rowOff>1219200</xdr:rowOff>
    </xdr:to>
    <xdr:pic>
      <xdr:nvPicPr>
        <xdr:cNvPr id="36" name="图片 3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28610" y="21864320"/>
          <a:ext cx="1629410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628650</xdr:colOff>
      <xdr:row>16</xdr:row>
      <xdr:rowOff>85090</xdr:rowOff>
    </xdr:from>
    <xdr:to>
      <xdr:col>6</xdr:col>
      <xdr:colOff>1558925</xdr:colOff>
      <xdr:row>16</xdr:row>
      <xdr:rowOff>1227455</xdr:rowOff>
    </xdr:to>
    <xdr:pic>
      <xdr:nvPicPr>
        <xdr:cNvPr id="38" name="图片 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57210" y="23160990"/>
          <a:ext cx="930275" cy="114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914400</xdr:colOff>
      <xdr:row>17</xdr:row>
      <xdr:rowOff>104775</xdr:rowOff>
    </xdr:from>
    <xdr:to>
      <xdr:col>6</xdr:col>
      <xdr:colOff>1408430</xdr:colOff>
      <xdr:row>17</xdr:row>
      <xdr:rowOff>1228725</xdr:rowOff>
    </xdr:to>
    <xdr:pic>
      <xdr:nvPicPr>
        <xdr:cNvPr id="39" name="图片 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442960" y="24552275"/>
          <a:ext cx="49403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542925</xdr:colOff>
      <xdr:row>18</xdr:row>
      <xdr:rowOff>95250</xdr:rowOff>
    </xdr:from>
    <xdr:to>
      <xdr:col>6</xdr:col>
      <xdr:colOff>1654810</xdr:colOff>
      <xdr:row>18</xdr:row>
      <xdr:rowOff>1157605</xdr:rowOff>
    </xdr:to>
    <xdr:pic>
      <xdr:nvPicPr>
        <xdr:cNvPr id="40" name="图片 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71485" y="26428700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342900</xdr:colOff>
      <xdr:row>20</xdr:row>
      <xdr:rowOff>107950</xdr:rowOff>
    </xdr:from>
    <xdr:to>
      <xdr:col>6</xdr:col>
      <xdr:colOff>1972310</xdr:colOff>
      <xdr:row>20</xdr:row>
      <xdr:rowOff>1205230</xdr:rowOff>
    </xdr:to>
    <xdr:pic>
      <xdr:nvPicPr>
        <xdr:cNvPr id="41" name="图片 4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71460" y="29063950"/>
          <a:ext cx="1629410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571500</xdr:colOff>
      <xdr:row>21</xdr:row>
      <xdr:rowOff>67945</xdr:rowOff>
    </xdr:from>
    <xdr:to>
      <xdr:col>6</xdr:col>
      <xdr:colOff>1501775</xdr:colOff>
      <xdr:row>21</xdr:row>
      <xdr:rowOff>1210310</xdr:rowOff>
    </xdr:to>
    <xdr:pic>
      <xdr:nvPicPr>
        <xdr:cNvPr id="42" name="图片 4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00060" y="30357445"/>
          <a:ext cx="930275" cy="1142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857250</xdr:colOff>
      <xdr:row>22</xdr:row>
      <xdr:rowOff>87630</xdr:rowOff>
    </xdr:from>
    <xdr:to>
      <xdr:col>6</xdr:col>
      <xdr:colOff>1351280</xdr:colOff>
      <xdr:row>22</xdr:row>
      <xdr:rowOff>1211580</xdr:rowOff>
    </xdr:to>
    <xdr:pic>
      <xdr:nvPicPr>
        <xdr:cNvPr id="43" name="图片 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385810" y="31748730"/>
          <a:ext cx="49403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485775</xdr:colOff>
      <xdr:row>23</xdr:row>
      <xdr:rowOff>78105</xdr:rowOff>
    </xdr:from>
    <xdr:to>
      <xdr:col>6</xdr:col>
      <xdr:colOff>1597660</xdr:colOff>
      <xdr:row>23</xdr:row>
      <xdr:rowOff>1140460</xdr:rowOff>
    </xdr:to>
    <xdr:pic>
      <xdr:nvPicPr>
        <xdr:cNvPr id="44" name="图片 4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14335" y="33733105"/>
          <a:ext cx="11118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7</xdr:row>
      <xdr:rowOff>247650</xdr:rowOff>
    </xdr:from>
    <xdr:to>
      <xdr:col>6</xdr:col>
      <xdr:colOff>2190750</xdr:colOff>
      <xdr:row>7</xdr:row>
      <xdr:rowOff>1590675</xdr:rowOff>
    </xdr:to>
    <xdr:pic>
      <xdr:nvPicPr>
        <xdr:cNvPr id="6" name="图片 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33335" y="9302750"/>
          <a:ext cx="2085975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</xdr:row>
      <xdr:rowOff>342900</xdr:rowOff>
    </xdr:from>
    <xdr:to>
      <xdr:col>6</xdr:col>
      <xdr:colOff>2171700</xdr:colOff>
      <xdr:row>2</xdr:row>
      <xdr:rowOff>1685925</xdr:rowOff>
    </xdr:to>
    <xdr:pic>
      <xdr:nvPicPr>
        <xdr:cNvPr id="7" name="图片 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14285" y="1104900"/>
          <a:ext cx="2085975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25</xdr:row>
      <xdr:rowOff>336550</xdr:rowOff>
    </xdr:from>
    <xdr:to>
      <xdr:col>6</xdr:col>
      <xdr:colOff>2247900</xdr:colOff>
      <xdr:row>25</xdr:row>
      <xdr:rowOff>1679575</xdr:rowOff>
    </xdr:to>
    <xdr:pic>
      <xdr:nvPicPr>
        <xdr:cNvPr id="8" name="图片 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90485" y="36728400"/>
          <a:ext cx="2085975" cy="1343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76200</xdr:colOff>
      <xdr:row>2</xdr:row>
      <xdr:rowOff>652145</xdr:rowOff>
    </xdr:from>
    <xdr:to>
      <xdr:col>6</xdr:col>
      <xdr:colOff>2200275</xdr:colOff>
      <xdr:row>2</xdr:row>
      <xdr:rowOff>1295400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77100" y="1477645"/>
          <a:ext cx="2124075" cy="643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647700</xdr:colOff>
      <xdr:row>3</xdr:row>
      <xdr:rowOff>64135</xdr:rowOff>
    </xdr:from>
    <xdr:to>
      <xdr:col>6</xdr:col>
      <xdr:colOff>1706245</xdr:colOff>
      <xdr:row>3</xdr:row>
      <xdr:rowOff>1403350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48600" y="2731135"/>
          <a:ext cx="1058545" cy="1339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419100</xdr:colOff>
      <xdr:row>4</xdr:row>
      <xdr:rowOff>200025</xdr:rowOff>
    </xdr:from>
    <xdr:to>
      <xdr:col>6</xdr:col>
      <xdr:colOff>1842135</xdr:colOff>
      <xdr:row>4</xdr:row>
      <xdr:rowOff>1562100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20000" y="4391025"/>
          <a:ext cx="1423035" cy="1362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266700</xdr:colOff>
      <xdr:row>2</xdr:row>
      <xdr:rowOff>400050</xdr:rowOff>
    </xdr:from>
    <xdr:to>
      <xdr:col>6</xdr:col>
      <xdr:colOff>2200910</xdr:colOff>
      <xdr:row>2</xdr:row>
      <xdr:rowOff>1597660</xdr:rowOff>
    </xdr:to>
    <xdr:pic>
      <xdr:nvPicPr>
        <xdr:cNvPr id="2" name="图片 1" descr="办公桌10-13.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03135" y="1225550"/>
          <a:ext cx="1934210" cy="1197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186690</xdr:colOff>
      <xdr:row>1</xdr:row>
      <xdr:rowOff>407035</xdr:rowOff>
    </xdr:from>
    <xdr:to>
      <xdr:col>6</xdr:col>
      <xdr:colOff>2120900</xdr:colOff>
      <xdr:row>2</xdr:row>
      <xdr:rowOff>1185545</xdr:rowOff>
    </xdr:to>
    <xdr:pic>
      <xdr:nvPicPr>
        <xdr:cNvPr id="2" name="图片 1" descr="办公桌10-13.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23505" y="813435"/>
          <a:ext cx="1934210" cy="1197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523875</xdr:colOff>
      <xdr:row>3</xdr:row>
      <xdr:rowOff>237490</xdr:rowOff>
    </xdr:from>
    <xdr:to>
      <xdr:col>6</xdr:col>
      <xdr:colOff>1477645</xdr:colOff>
      <xdr:row>3</xdr:row>
      <xdr:rowOff>1431925</xdr:rowOff>
    </xdr:to>
    <xdr:pic>
      <xdr:nvPicPr>
        <xdr:cNvPr id="3" name="图片 2" descr="45 (2)"/>
        <xdr:cNvPicPr>
          <a:picLocks noChangeAspect="1"/>
        </xdr:cNvPicPr>
      </xdr:nvPicPr>
      <xdr:blipFill>
        <a:blip r:embed="rId1"/>
        <a:srcRect l="15143" t="12025" r="18498" b="5137"/>
        <a:stretch>
          <a:fillRect/>
        </a:stretch>
      </xdr:blipFill>
      <xdr:spPr>
        <a:xfrm>
          <a:off x="7870825" y="2904490"/>
          <a:ext cx="953770" cy="1194435"/>
        </a:xfrm>
        <a:prstGeom prst="rect">
          <a:avLst/>
        </a:prstGeom>
      </xdr:spPr>
    </xdr:pic>
    <xdr:clientData/>
  </xdr:twoCellAnchor>
  <xdr:twoCellAnchor editAs="oneCell">
    <xdr:from>
      <xdr:col>6</xdr:col>
      <xdr:colOff>93345</xdr:colOff>
      <xdr:row>2</xdr:row>
      <xdr:rowOff>90805</xdr:rowOff>
    </xdr:from>
    <xdr:to>
      <xdr:col>6</xdr:col>
      <xdr:colOff>2093595</xdr:colOff>
      <xdr:row>2</xdr:row>
      <xdr:rowOff>1651000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40295" y="916305"/>
          <a:ext cx="2000250" cy="15601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142875</xdr:colOff>
      <xdr:row>2</xdr:row>
      <xdr:rowOff>133350</xdr:rowOff>
    </xdr:from>
    <xdr:to>
      <xdr:col>6</xdr:col>
      <xdr:colOff>2060575</xdr:colOff>
      <xdr:row>2</xdr:row>
      <xdr:rowOff>1241425</xdr:rowOff>
    </xdr:to>
    <xdr:pic>
      <xdr:nvPicPr>
        <xdr:cNvPr id="7" name="图片 6" descr="QQ图片20210225200733"/>
        <xdr:cNvPicPr>
          <a:picLocks noChangeAspect="1"/>
        </xdr:cNvPicPr>
      </xdr:nvPicPr>
      <xdr:blipFill>
        <a:blip r:embed="rId1" cstate="print"/>
        <a:srcRect t="22448" b="12060"/>
        <a:stretch>
          <a:fillRect/>
        </a:stretch>
      </xdr:blipFill>
      <xdr:spPr>
        <a:xfrm>
          <a:off x="6276975" y="958850"/>
          <a:ext cx="1917700" cy="1108075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3</xdr:row>
      <xdr:rowOff>228600</xdr:rowOff>
    </xdr:from>
    <xdr:to>
      <xdr:col>6</xdr:col>
      <xdr:colOff>2021840</xdr:colOff>
      <xdr:row>3</xdr:row>
      <xdr:rowOff>1423670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57950" y="2438400"/>
          <a:ext cx="1697990" cy="1195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466725</xdr:colOff>
      <xdr:row>4</xdr:row>
      <xdr:rowOff>371475</xdr:rowOff>
    </xdr:from>
    <xdr:to>
      <xdr:col>6</xdr:col>
      <xdr:colOff>1929765</xdr:colOff>
      <xdr:row>4</xdr:row>
      <xdr:rowOff>1811655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00825" y="4638675"/>
          <a:ext cx="14630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6</xdr:row>
      <xdr:rowOff>390525</xdr:rowOff>
    </xdr:from>
    <xdr:to>
      <xdr:col>6</xdr:col>
      <xdr:colOff>1899920</xdr:colOff>
      <xdr:row>6</xdr:row>
      <xdr:rowOff>1905000</xdr:rowOff>
    </xdr:to>
    <xdr:pic>
      <xdr:nvPicPr>
        <xdr:cNvPr id="10" name="图片 9" descr="IMG_115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H="1">
          <a:off x="6515100" y="8366125"/>
          <a:ext cx="1518920" cy="1514475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5</xdr:row>
      <xdr:rowOff>237490</xdr:rowOff>
    </xdr:from>
    <xdr:to>
      <xdr:col>6</xdr:col>
      <xdr:colOff>1477645</xdr:colOff>
      <xdr:row>5</xdr:row>
      <xdr:rowOff>1431925</xdr:rowOff>
    </xdr:to>
    <xdr:pic>
      <xdr:nvPicPr>
        <xdr:cNvPr id="25" name="图片 24" descr="45 (2)"/>
        <xdr:cNvPicPr>
          <a:picLocks noChangeAspect="1"/>
        </xdr:cNvPicPr>
      </xdr:nvPicPr>
      <xdr:blipFill>
        <a:blip r:embed="rId5"/>
        <a:srcRect l="15143" t="12025" r="18498" b="5137"/>
        <a:stretch>
          <a:fillRect/>
        </a:stretch>
      </xdr:blipFill>
      <xdr:spPr>
        <a:xfrm>
          <a:off x="6657975" y="6523990"/>
          <a:ext cx="953770" cy="1194435"/>
        </a:xfrm>
        <a:prstGeom prst="rect">
          <a:avLst/>
        </a:prstGeom>
      </xdr:spPr>
    </xdr:pic>
    <xdr:clientData/>
  </xdr:twoCellAnchor>
  <xdr:twoCellAnchor>
    <xdr:from>
      <xdr:col>6</xdr:col>
      <xdr:colOff>485775</xdr:colOff>
      <xdr:row>10</xdr:row>
      <xdr:rowOff>361950</xdr:rowOff>
    </xdr:from>
    <xdr:to>
      <xdr:col>6</xdr:col>
      <xdr:colOff>1948815</xdr:colOff>
      <xdr:row>10</xdr:row>
      <xdr:rowOff>1802130</xdr:rowOff>
    </xdr:to>
    <xdr:pic>
      <xdr:nvPicPr>
        <xdr:cNvPr id="27" name="图片 2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19875" y="14687550"/>
          <a:ext cx="146304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9</xdr:row>
      <xdr:rowOff>356235</xdr:rowOff>
    </xdr:from>
    <xdr:to>
      <xdr:col>6</xdr:col>
      <xdr:colOff>2000885</xdr:colOff>
      <xdr:row>9</xdr:row>
      <xdr:rowOff>1356995</xdr:rowOff>
    </xdr:to>
    <xdr:pic>
      <xdr:nvPicPr>
        <xdr:cNvPr id="29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15100" y="12624435"/>
          <a:ext cx="161988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647700</xdr:colOff>
      <xdr:row>11</xdr:row>
      <xdr:rowOff>114300</xdr:rowOff>
    </xdr:from>
    <xdr:to>
      <xdr:col>6</xdr:col>
      <xdr:colOff>1769745</xdr:colOff>
      <xdr:row>11</xdr:row>
      <xdr:rowOff>1554480</xdr:rowOff>
    </xdr:to>
    <xdr:pic>
      <xdr:nvPicPr>
        <xdr:cNvPr id="32" name="图片 5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781800" y="16459200"/>
          <a:ext cx="112204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144145</xdr:colOff>
      <xdr:row>12</xdr:row>
      <xdr:rowOff>561340</xdr:rowOff>
    </xdr:from>
    <xdr:to>
      <xdr:col>6</xdr:col>
      <xdr:colOff>2058035</xdr:colOff>
      <xdr:row>12</xdr:row>
      <xdr:rowOff>1695450</xdr:rowOff>
    </xdr:to>
    <xdr:pic>
      <xdr:nvPicPr>
        <xdr:cNvPr id="33" name="图片 32"/>
        <xdr:cNvPicPr>
          <a:picLocks noChangeAspect="1"/>
        </xdr:cNvPicPr>
      </xdr:nvPicPr>
      <xdr:blipFill>
        <a:blip r:embed="rId8"/>
        <a:srcRect t="10420" r="2469"/>
        <a:stretch>
          <a:fillRect/>
        </a:stretch>
      </xdr:blipFill>
      <xdr:spPr>
        <a:xfrm>
          <a:off x="6278245" y="18595340"/>
          <a:ext cx="191389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14</xdr:row>
      <xdr:rowOff>765175</xdr:rowOff>
    </xdr:from>
    <xdr:to>
      <xdr:col>6</xdr:col>
      <xdr:colOff>2162175</xdr:colOff>
      <xdr:row>14</xdr:row>
      <xdr:rowOff>1640840</xdr:rowOff>
    </xdr:to>
    <xdr:pic>
      <xdr:nvPicPr>
        <xdr:cNvPr id="34" name="图片 3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43650" y="22736175"/>
          <a:ext cx="19526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371475</xdr:colOff>
      <xdr:row>13</xdr:row>
      <xdr:rowOff>286385</xdr:rowOff>
    </xdr:from>
    <xdr:to>
      <xdr:col>6</xdr:col>
      <xdr:colOff>1929765</xdr:colOff>
      <xdr:row>13</xdr:row>
      <xdr:rowOff>1466215</xdr:rowOff>
    </xdr:to>
    <xdr:pic>
      <xdr:nvPicPr>
        <xdr:cNvPr id="35" name="图片 3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05575" y="20415885"/>
          <a:ext cx="1558290" cy="1179830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15</xdr:row>
      <xdr:rowOff>765175</xdr:rowOff>
    </xdr:from>
    <xdr:to>
      <xdr:col>6</xdr:col>
      <xdr:colOff>2162175</xdr:colOff>
      <xdr:row>15</xdr:row>
      <xdr:rowOff>1640840</xdr:rowOff>
    </xdr:to>
    <xdr:pic>
      <xdr:nvPicPr>
        <xdr:cNvPr id="36" name="图片 3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43650" y="24945975"/>
          <a:ext cx="19526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361950</xdr:colOff>
      <xdr:row>17</xdr:row>
      <xdr:rowOff>381000</xdr:rowOff>
    </xdr:from>
    <xdr:to>
      <xdr:col>6</xdr:col>
      <xdr:colOff>1892935</xdr:colOff>
      <xdr:row>17</xdr:row>
      <xdr:rowOff>1256030</xdr:rowOff>
    </xdr:to>
    <xdr:pic>
      <xdr:nvPicPr>
        <xdr:cNvPr id="2" name="图片 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496050" y="28448000"/>
          <a:ext cx="1530985" cy="875030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438150</xdr:colOff>
      <xdr:row>18</xdr:row>
      <xdr:rowOff>251460</xdr:rowOff>
    </xdr:from>
    <xdr:to>
      <xdr:col>6</xdr:col>
      <xdr:colOff>1799590</xdr:colOff>
      <xdr:row>18</xdr:row>
      <xdr:rowOff>1533525</xdr:rowOff>
    </xdr:to>
    <xdr:pic>
      <xdr:nvPicPr>
        <xdr:cNvPr id="5" name="图片 4" descr="C-2139.2"/>
        <xdr:cNvPicPr>
          <a:picLocks noChangeAspect="1"/>
        </xdr:cNvPicPr>
      </xdr:nvPicPr>
      <xdr:blipFill>
        <a:blip r:embed="rId12"/>
        <a:srcRect l="17613" t="15851" r="11937" b="17808"/>
        <a:stretch>
          <a:fillRect/>
        </a:stretch>
      </xdr:blipFill>
      <xdr:spPr>
        <a:xfrm>
          <a:off x="6572250" y="29994860"/>
          <a:ext cx="1361440" cy="1282065"/>
        </a:xfrm>
        <a:prstGeom prst="rect">
          <a:avLst/>
        </a:prstGeom>
      </xdr:spPr>
    </xdr:pic>
    <xdr:clientData/>
  </xdr:twoCellAnchor>
  <xdr:twoCellAnchor>
    <xdr:from>
      <xdr:col>6</xdr:col>
      <xdr:colOff>457200</xdr:colOff>
      <xdr:row>19</xdr:row>
      <xdr:rowOff>228600</xdr:rowOff>
    </xdr:from>
    <xdr:to>
      <xdr:col>6</xdr:col>
      <xdr:colOff>1911350</xdr:colOff>
      <xdr:row>19</xdr:row>
      <xdr:rowOff>1219835</xdr:rowOff>
    </xdr:to>
    <xdr:pic>
      <xdr:nvPicPr>
        <xdr:cNvPr id="6" name="图片 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91300" y="31648400"/>
          <a:ext cx="1454150" cy="991235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20</xdr:row>
      <xdr:rowOff>190500</xdr:rowOff>
    </xdr:from>
    <xdr:to>
      <xdr:col>6</xdr:col>
      <xdr:colOff>1838325</xdr:colOff>
      <xdr:row>20</xdr:row>
      <xdr:rowOff>1419225</xdr:rowOff>
    </xdr:to>
    <xdr:pic>
      <xdr:nvPicPr>
        <xdr:cNvPr id="12" name="图片 11"/>
        <xdr:cNvPicPr>
          <a:picLocks noChangeAspect="1"/>
        </xdr:cNvPicPr>
      </xdr:nvPicPr>
      <xdr:blipFill>
        <a:blip r:embed="rId14"/>
        <a:srcRect l="9877" t="12827" r="15571" b="6849"/>
        <a:stretch>
          <a:fillRect/>
        </a:stretch>
      </xdr:blipFill>
      <xdr:spPr>
        <a:xfrm>
          <a:off x="6467475" y="33286700"/>
          <a:ext cx="1504950" cy="12287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190500</xdr:colOff>
      <xdr:row>1</xdr:row>
      <xdr:rowOff>638175</xdr:rowOff>
    </xdr:from>
    <xdr:to>
      <xdr:col>4</xdr:col>
      <xdr:colOff>1847850</xdr:colOff>
      <xdr:row>1</xdr:row>
      <xdr:rowOff>2866390</xdr:rowOff>
    </xdr:to>
    <xdr:pic>
      <xdr:nvPicPr>
        <xdr:cNvPr id="2" name="图片 18" descr="ba6422ebd3de28285a8985589e39f8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316325" y="1108075"/>
          <a:ext cx="1657350" cy="22282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20"/>
  <sheetViews>
    <sheetView workbookViewId="0">
      <selection activeCell="C3" sqref="C3:C14"/>
    </sheetView>
  </sheetViews>
  <sheetFormatPr defaultColWidth="9" defaultRowHeight="13.5" outlineLevelCol="2"/>
  <cols>
    <col min="1" max="1" width="8.375" style="105" customWidth="1"/>
    <col min="2" max="2" width="22.875" style="106" customWidth="1"/>
    <col min="3" max="3" width="21.5" style="106" customWidth="1"/>
  </cols>
  <sheetData>
    <row r="1" s="103" customFormat="1" ht="26" customHeight="1" spans="1:3">
      <c r="A1" s="107" t="s">
        <v>0</v>
      </c>
      <c r="B1" s="56"/>
      <c r="C1" s="56"/>
    </row>
    <row r="2" s="103" customFormat="1" ht="26" customHeight="1" spans="1:3">
      <c r="A2" s="108" t="s">
        <v>1</v>
      </c>
      <c r="B2" s="29" t="s">
        <v>2</v>
      </c>
      <c r="C2" s="29" t="s">
        <v>3</v>
      </c>
    </row>
    <row r="3" ht="26" customHeight="1" spans="1:3">
      <c r="A3" s="109">
        <v>1</v>
      </c>
      <c r="B3" s="110" t="s">
        <v>4</v>
      </c>
      <c r="C3" s="111" t="s">
        <v>5</v>
      </c>
    </row>
    <row r="4" s="104" customFormat="1" ht="26" customHeight="1" spans="1:3">
      <c r="A4" s="109">
        <v>2</v>
      </c>
      <c r="B4" s="110" t="s">
        <v>6</v>
      </c>
      <c r="C4" s="112"/>
    </row>
    <row r="5" ht="26" customHeight="1" spans="1:3">
      <c r="A5" s="109">
        <v>3</v>
      </c>
      <c r="B5" s="110" t="s">
        <v>7</v>
      </c>
      <c r="C5" s="112"/>
    </row>
    <row r="6" ht="26" customHeight="1" spans="1:3">
      <c r="A6" s="109">
        <v>4</v>
      </c>
      <c r="B6" s="110" t="s">
        <v>8</v>
      </c>
      <c r="C6" s="112"/>
    </row>
    <row r="7" ht="26" customHeight="1" spans="1:3">
      <c r="A7" s="109">
        <v>5</v>
      </c>
      <c r="B7" s="110" t="s">
        <v>9</v>
      </c>
      <c r="C7" s="112"/>
    </row>
    <row r="8" ht="26" customHeight="1" spans="1:3">
      <c r="A8" s="109">
        <v>6</v>
      </c>
      <c r="B8" s="110" t="s">
        <v>10</v>
      </c>
      <c r="C8" s="112"/>
    </row>
    <row r="9" ht="26" customHeight="1" spans="1:3">
      <c r="A9" s="109">
        <v>7</v>
      </c>
      <c r="B9" s="110" t="s">
        <v>11</v>
      </c>
      <c r="C9" s="112"/>
    </row>
    <row r="10" ht="26" customHeight="1" spans="1:3">
      <c r="A10" s="109">
        <v>8</v>
      </c>
      <c r="B10" s="110" t="s">
        <v>12</v>
      </c>
      <c r="C10" s="112"/>
    </row>
    <row r="11" ht="26" customHeight="1" spans="1:3">
      <c r="A11" s="109">
        <v>9</v>
      </c>
      <c r="B11" s="110" t="s">
        <v>13</v>
      </c>
      <c r="C11" s="112"/>
    </row>
    <row r="12" ht="26" customHeight="1" spans="1:3">
      <c r="A12" s="109">
        <v>10</v>
      </c>
      <c r="B12" s="113" t="s">
        <v>14</v>
      </c>
      <c r="C12" s="112"/>
    </row>
    <row r="13" ht="26" customHeight="1" spans="1:3">
      <c r="A13" s="109">
        <v>11</v>
      </c>
      <c r="B13" s="113" t="s">
        <v>15</v>
      </c>
      <c r="C13" s="112"/>
    </row>
    <row r="14" ht="26" customHeight="1" spans="1:3">
      <c r="A14" s="109">
        <v>12</v>
      </c>
      <c r="B14" s="113" t="s">
        <v>16</v>
      </c>
      <c r="C14" s="114"/>
    </row>
    <row r="15" ht="67.5" spans="1:3">
      <c r="A15" s="115">
        <v>13</v>
      </c>
      <c r="B15" s="116" t="s">
        <v>17</v>
      </c>
      <c r="C15" s="117" t="s">
        <v>18</v>
      </c>
    </row>
    <row r="20" spans="2:2">
      <c r="B20" s="105"/>
    </row>
  </sheetData>
  <mergeCells count="2">
    <mergeCell ref="A1:C1"/>
    <mergeCell ref="C3:C14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8"/>
  <sheetViews>
    <sheetView workbookViewId="0">
      <pane ySplit="2" topLeftCell="A5" activePane="bottomLeft" state="frozen"/>
      <selection/>
      <selection pane="bottomLeft" activeCell="A1" sqref="$A1:$XFD1048576"/>
    </sheetView>
  </sheetViews>
  <sheetFormatPr defaultColWidth="9" defaultRowHeight="30" customHeight="1" outlineLevelRow="7" outlineLevelCol="7"/>
  <cols>
    <col min="1" max="1" width="5.25" style="66" customWidth="1"/>
    <col min="2" max="2" width="11.75" style="23" customWidth="1"/>
    <col min="3" max="3" width="13" style="23" customWidth="1"/>
    <col min="4" max="4" width="6.25" style="23" customWidth="1"/>
    <col min="5" max="5" width="5.625" style="23" customWidth="1"/>
    <col min="6" max="6" width="65.7333333333333" style="23" customWidth="1"/>
    <col min="7" max="7" width="25.875" style="25" customWidth="1"/>
    <col min="8" max="16384" width="9" style="25"/>
  </cols>
  <sheetData>
    <row r="1" s="22" customFormat="1" customHeight="1" spans="1:8">
      <c r="A1" s="26" t="s">
        <v>4</v>
      </c>
      <c r="B1" s="27"/>
      <c r="C1" s="27"/>
      <c r="D1" s="27"/>
      <c r="E1" s="27"/>
      <c r="F1" s="27"/>
      <c r="G1" s="27"/>
      <c r="H1" s="27"/>
    </row>
    <row r="2" s="34" customFormat="1" customHeight="1" spans="1:8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28" t="s">
        <v>23</v>
      </c>
      <c r="G2" s="28" t="s">
        <v>24</v>
      </c>
      <c r="H2" s="28" t="s">
        <v>3</v>
      </c>
    </row>
    <row r="3" s="22" customFormat="1" ht="96" customHeight="1" spans="1:8">
      <c r="A3" s="29">
        <v>1</v>
      </c>
      <c r="B3" s="29" t="s">
        <v>25</v>
      </c>
      <c r="C3" s="30" t="s">
        <v>26</v>
      </c>
      <c r="D3" s="29">
        <v>4</v>
      </c>
      <c r="E3" s="29" t="s">
        <v>27</v>
      </c>
      <c r="F3" s="102" t="s">
        <v>28</v>
      </c>
      <c r="G3" s="32"/>
      <c r="H3" s="33"/>
    </row>
    <row r="4" s="22" customFormat="1" ht="96" customHeight="1" spans="1:8">
      <c r="A4" s="29">
        <v>2</v>
      </c>
      <c r="B4" s="29" t="s">
        <v>29</v>
      </c>
      <c r="C4" s="30" t="s">
        <v>30</v>
      </c>
      <c r="D4" s="29">
        <v>1</v>
      </c>
      <c r="E4" s="29" t="s">
        <v>27</v>
      </c>
      <c r="F4" s="102" t="s">
        <v>28</v>
      </c>
      <c r="G4" s="32"/>
      <c r="H4" s="33"/>
    </row>
    <row r="5" s="22" customFormat="1" ht="138" customHeight="1" spans="1:8">
      <c r="A5" s="29">
        <v>3</v>
      </c>
      <c r="B5" s="29" t="s">
        <v>31</v>
      </c>
      <c r="C5" s="30" t="s">
        <v>32</v>
      </c>
      <c r="D5" s="29">
        <v>11</v>
      </c>
      <c r="E5" s="29" t="s">
        <v>33</v>
      </c>
      <c r="F5" s="31" t="s">
        <v>34</v>
      </c>
      <c r="G5" s="33"/>
      <c r="H5" s="33"/>
    </row>
    <row r="6" s="22" customFormat="1" ht="138" customHeight="1" spans="1:8">
      <c r="A6" s="29">
        <v>4</v>
      </c>
      <c r="B6" s="29" t="s">
        <v>35</v>
      </c>
      <c r="C6" s="30" t="s">
        <v>36</v>
      </c>
      <c r="D6" s="29">
        <v>1</v>
      </c>
      <c r="E6" s="29" t="s">
        <v>37</v>
      </c>
      <c r="F6" s="31" t="s">
        <v>28</v>
      </c>
      <c r="G6" s="33"/>
      <c r="H6" s="33"/>
    </row>
    <row r="7" s="22" customFormat="1" customHeight="1" spans="1:8">
      <c r="A7" s="28" t="s">
        <v>38</v>
      </c>
      <c r="B7" s="56"/>
      <c r="C7" s="56"/>
      <c r="D7" s="56"/>
      <c r="E7" s="56"/>
      <c r="F7" s="56"/>
      <c r="G7" s="56"/>
      <c r="H7" s="56"/>
    </row>
    <row r="8" s="22" customFormat="1" ht="142" customHeight="1" spans="1:8">
      <c r="A8" s="29">
        <v>1</v>
      </c>
      <c r="B8" s="29" t="s">
        <v>39</v>
      </c>
      <c r="C8" s="30" t="s">
        <v>40</v>
      </c>
      <c r="D8" s="29">
        <v>2</v>
      </c>
      <c r="E8" s="29" t="s">
        <v>27</v>
      </c>
      <c r="F8" s="31" t="s">
        <v>41</v>
      </c>
      <c r="G8" s="70"/>
      <c r="H8" s="33"/>
    </row>
  </sheetData>
  <mergeCells count="2">
    <mergeCell ref="A1:H1"/>
    <mergeCell ref="A7:H7"/>
  </mergeCells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RF121"/>
  <sheetViews>
    <sheetView zoomScale="115" zoomScaleNormal="115" workbookViewId="0">
      <pane ySplit="1" topLeftCell="A105" activePane="bottomLeft" state="frozen"/>
      <selection/>
      <selection pane="bottomLeft" activeCell="A1" sqref="$A1:$XFD1048576"/>
    </sheetView>
  </sheetViews>
  <sheetFormatPr defaultColWidth="9" defaultRowHeight="30" customHeight="1"/>
  <cols>
    <col min="1" max="1" width="4.75" style="73" customWidth="1"/>
    <col min="2" max="2" width="9.375" style="10" customWidth="1"/>
    <col min="3" max="3" width="13.75" style="10" customWidth="1"/>
    <col min="4" max="4" width="6" style="10" customWidth="1"/>
    <col min="5" max="5" width="5.75" style="10" customWidth="1"/>
    <col min="6" max="6" width="56.75" style="10" customWidth="1"/>
    <col min="7" max="7" width="28.75" style="11" customWidth="1"/>
    <col min="8" max="8" width="9" style="11"/>
    <col min="9" max="13" width="10.25" style="11"/>
    <col min="14" max="14" width="9" style="11"/>
    <col min="15" max="15" width="10.25" style="11"/>
    <col min="16" max="15926" width="9" style="11"/>
    <col min="15927" max="16384" width="9" style="2"/>
  </cols>
  <sheetData>
    <row r="1" s="40" customFormat="1" customHeight="1" spans="1:7">
      <c r="A1" s="43" t="s">
        <v>19</v>
      </c>
      <c r="B1" s="43" t="s">
        <v>2</v>
      </c>
      <c r="C1" s="43" t="s">
        <v>20</v>
      </c>
      <c r="D1" s="43" t="s">
        <v>21</v>
      </c>
      <c r="E1" s="43" t="s">
        <v>22</v>
      </c>
      <c r="F1" s="43" t="s">
        <v>23</v>
      </c>
      <c r="G1" s="43" t="s">
        <v>24</v>
      </c>
    </row>
    <row r="2" s="40" customFormat="1" customHeight="1" spans="1:7">
      <c r="A2" s="43" t="s">
        <v>42</v>
      </c>
      <c r="B2" s="74"/>
      <c r="C2" s="74"/>
      <c r="D2" s="74"/>
      <c r="E2" s="74"/>
      <c r="F2" s="74"/>
      <c r="G2" s="74"/>
    </row>
    <row r="3" s="40" customFormat="1" ht="200" customHeight="1" spans="1:7">
      <c r="A3" s="47">
        <v>1</v>
      </c>
      <c r="B3" s="6" t="s">
        <v>43</v>
      </c>
      <c r="C3" s="6" t="s">
        <v>44</v>
      </c>
      <c r="D3" s="6">
        <v>1</v>
      </c>
      <c r="E3" s="6" t="s">
        <v>37</v>
      </c>
      <c r="F3" s="48" t="s">
        <v>45</v>
      </c>
      <c r="G3" s="61"/>
    </row>
    <row r="4" s="40" customFormat="1" ht="135" customHeight="1" spans="1:7">
      <c r="A4" s="47">
        <v>2</v>
      </c>
      <c r="B4" s="6" t="s">
        <v>46</v>
      </c>
      <c r="C4" s="6" t="s">
        <v>32</v>
      </c>
      <c r="D4" s="6">
        <v>1</v>
      </c>
      <c r="E4" s="47" t="s">
        <v>33</v>
      </c>
      <c r="F4" s="48" t="s">
        <v>47</v>
      </c>
      <c r="G4" s="50"/>
    </row>
    <row r="5" s="40" customFormat="1" ht="174" customHeight="1" spans="1:7">
      <c r="A5" s="6">
        <v>3</v>
      </c>
      <c r="B5" s="6" t="s">
        <v>48</v>
      </c>
      <c r="C5" s="6" t="s">
        <v>49</v>
      </c>
      <c r="D5" s="6">
        <v>8</v>
      </c>
      <c r="E5" s="6" t="s">
        <v>50</v>
      </c>
      <c r="F5" s="48" t="s">
        <v>51</v>
      </c>
      <c r="G5" s="50"/>
    </row>
    <row r="6" s="40" customFormat="1" customHeight="1" spans="1:7">
      <c r="A6" s="43" t="s">
        <v>52</v>
      </c>
      <c r="B6" s="74"/>
      <c r="C6" s="74"/>
      <c r="D6" s="74"/>
      <c r="E6" s="74"/>
      <c r="F6" s="74"/>
      <c r="G6" s="74"/>
    </row>
    <row r="7" s="40" customFormat="1" ht="153" customHeight="1" spans="1:7">
      <c r="A7" s="47">
        <v>1</v>
      </c>
      <c r="B7" s="47" t="s">
        <v>39</v>
      </c>
      <c r="C7" s="6" t="s">
        <v>40</v>
      </c>
      <c r="D7" s="47">
        <v>7</v>
      </c>
      <c r="E7" s="47" t="s">
        <v>27</v>
      </c>
      <c r="F7" s="48" t="s">
        <v>41</v>
      </c>
      <c r="G7" s="47"/>
    </row>
    <row r="8" s="40" customFormat="1" customHeight="1" spans="1:7">
      <c r="A8" s="43" t="s">
        <v>53</v>
      </c>
      <c r="B8" s="74"/>
      <c r="C8" s="74"/>
      <c r="D8" s="74"/>
      <c r="E8" s="74"/>
      <c r="F8" s="74"/>
      <c r="G8" s="74"/>
    </row>
    <row r="9" s="40" customFormat="1" ht="157" customHeight="1" spans="1:7">
      <c r="A9" s="47">
        <v>1</v>
      </c>
      <c r="B9" s="47" t="s">
        <v>39</v>
      </c>
      <c r="C9" s="6" t="s">
        <v>40</v>
      </c>
      <c r="D9" s="47">
        <v>8</v>
      </c>
      <c r="E9" s="47" t="s">
        <v>27</v>
      </c>
      <c r="F9" s="48" t="s">
        <v>41</v>
      </c>
      <c r="G9" s="47"/>
    </row>
    <row r="10" s="40" customFormat="1" customHeight="1" spans="1:7">
      <c r="A10" s="43" t="s">
        <v>54</v>
      </c>
      <c r="B10" s="74"/>
      <c r="C10" s="74"/>
      <c r="D10" s="74"/>
      <c r="E10" s="74"/>
      <c r="F10" s="74"/>
      <c r="G10" s="74"/>
    </row>
    <row r="11" s="40" customFormat="1" ht="105" customHeight="1" spans="1:7">
      <c r="A11" s="47">
        <v>1</v>
      </c>
      <c r="B11" s="47" t="s">
        <v>55</v>
      </c>
      <c r="C11" s="6" t="s">
        <v>56</v>
      </c>
      <c r="D11" s="47">
        <v>4</v>
      </c>
      <c r="E11" s="47" t="s">
        <v>37</v>
      </c>
      <c r="F11" s="48" t="s">
        <v>57</v>
      </c>
      <c r="G11" s="49"/>
    </row>
    <row r="12" s="40" customFormat="1" ht="105" customHeight="1" spans="1:7">
      <c r="A12" s="47">
        <v>2</v>
      </c>
      <c r="B12" s="47" t="s">
        <v>58</v>
      </c>
      <c r="C12" s="6" t="s">
        <v>32</v>
      </c>
      <c r="D12" s="47">
        <v>4</v>
      </c>
      <c r="E12" s="47" t="s">
        <v>33</v>
      </c>
      <c r="F12" s="48" t="s">
        <v>59</v>
      </c>
      <c r="G12" s="51" t="str">
        <f>_xlfn.DISPIMG("ID_611C945383954BF1AB399F1A80769855",1)</f>
        <v>=DISPIMG("ID_611C945383954BF1AB399F1A80769855",1)</v>
      </c>
    </row>
    <row r="13" s="40" customFormat="1" ht="112" customHeight="1" spans="1:7">
      <c r="A13" s="47">
        <v>3</v>
      </c>
      <c r="B13" s="47" t="s">
        <v>60</v>
      </c>
      <c r="C13" s="6" t="s">
        <v>61</v>
      </c>
      <c r="D13" s="47">
        <v>3</v>
      </c>
      <c r="E13" s="47" t="s">
        <v>27</v>
      </c>
      <c r="F13" s="48" t="s">
        <v>62</v>
      </c>
      <c r="G13" s="51" t="str">
        <f>_xlfn.DISPIMG("ID_008E93525E7F4ED7A692F05098F87218",1)</f>
        <v>=DISPIMG("ID_008E93525E7F4ED7A692F05098F87218",1)</v>
      </c>
    </row>
    <row r="14" s="40" customFormat="1" ht="136" customHeight="1" spans="1:7">
      <c r="A14" s="47">
        <v>4</v>
      </c>
      <c r="B14" s="6" t="s">
        <v>63</v>
      </c>
      <c r="C14" s="6" t="s">
        <v>64</v>
      </c>
      <c r="D14" s="47">
        <v>1</v>
      </c>
      <c r="E14" s="47" t="s">
        <v>27</v>
      </c>
      <c r="F14" s="48" t="s">
        <v>62</v>
      </c>
      <c r="G14" s="51" t="str">
        <f>_xlfn.DISPIMG("ID_543EE6EE968D4FBEA0890A9193AC4AFB",1)</f>
        <v>=DISPIMG("ID_543EE6EE968D4FBEA0890A9193AC4AFB",1)</v>
      </c>
    </row>
    <row r="15" s="40" customFormat="1" customHeight="1" spans="1:7">
      <c r="A15" s="43" t="s">
        <v>65</v>
      </c>
      <c r="B15" s="74"/>
      <c r="C15" s="74"/>
      <c r="D15" s="74"/>
      <c r="E15" s="74"/>
      <c r="F15" s="74"/>
      <c r="G15" s="74"/>
    </row>
    <row r="16" s="40" customFormat="1" ht="153" customHeight="1" spans="1:7">
      <c r="A16" s="47">
        <v>1</v>
      </c>
      <c r="B16" s="6" t="s">
        <v>66</v>
      </c>
      <c r="C16" s="6" t="s">
        <v>67</v>
      </c>
      <c r="D16" s="47">
        <v>6</v>
      </c>
      <c r="E16" s="47" t="s">
        <v>27</v>
      </c>
      <c r="F16" s="48" t="s">
        <v>68</v>
      </c>
      <c r="G16" s="50"/>
    </row>
    <row r="17" s="40" customFormat="1" customHeight="1" spans="1:7">
      <c r="A17" s="43" t="s">
        <v>69</v>
      </c>
      <c r="B17" s="74"/>
      <c r="C17" s="74"/>
      <c r="D17" s="74"/>
      <c r="E17" s="74"/>
      <c r="F17" s="74"/>
      <c r="G17" s="74"/>
    </row>
    <row r="18" s="40" customFormat="1" ht="121.5" spans="1:7">
      <c r="A18" s="47">
        <v>1</v>
      </c>
      <c r="B18" s="47" t="s">
        <v>39</v>
      </c>
      <c r="C18" s="6" t="s">
        <v>40</v>
      </c>
      <c r="D18" s="47">
        <v>8</v>
      </c>
      <c r="E18" s="47" t="s">
        <v>27</v>
      </c>
      <c r="F18" s="48" t="s">
        <v>41</v>
      </c>
      <c r="G18" s="47"/>
    </row>
    <row r="19" s="40" customFormat="1" customHeight="1" spans="1:7">
      <c r="A19" s="43" t="s">
        <v>70</v>
      </c>
      <c r="B19" s="74"/>
      <c r="C19" s="74"/>
      <c r="D19" s="74"/>
      <c r="E19" s="74"/>
      <c r="F19" s="74"/>
      <c r="G19" s="74"/>
    </row>
    <row r="20" s="40" customFormat="1" ht="81" spans="1:7">
      <c r="A20" s="47">
        <v>1</v>
      </c>
      <c r="B20" s="6" t="s">
        <v>71</v>
      </c>
      <c r="C20" s="6" t="s">
        <v>72</v>
      </c>
      <c r="D20" s="47">
        <v>1</v>
      </c>
      <c r="E20" s="47" t="s">
        <v>37</v>
      </c>
      <c r="F20" s="48" t="s">
        <v>73</v>
      </c>
      <c r="G20" s="50"/>
    </row>
    <row r="21" s="40" customFormat="1" ht="133" customHeight="1" spans="1:7">
      <c r="A21" s="47">
        <v>2</v>
      </c>
      <c r="B21" s="6" t="s">
        <v>74</v>
      </c>
      <c r="C21" s="6" t="s">
        <v>32</v>
      </c>
      <c r="D21" s="6">
        <v>5</v>
      </c>
      <c r="E21" s="47" t="s">
        <v>33</v>
      </c>
      <c r="F21" s="48" t="s">
        <v>75</v>
      </c>
      <c r="G21" s="50"/>
    </row>
    <row r="22" s="40" customFormat="1" ht="153" hidden="1" customHeight="1" spans="1:7">
      <c r="A22" s="47">
        <v>1</v>
      </c>
      <c r="B22" s="6" t="s">
        <v>76</v>
      </c>
      <c r="C22" s="6" t="s">
        <v>32</v>
      </c>
      <c r="D22" s="47">
        <v>14</v>
      </c>
      <c r="E22" s="47" t="s">
        <v>33</v>
      </c>
      <c r="F22" s="48" t="s">
        <v>73</v>
      </c>
      <c r="G22" s="50"/>
    </row>
    <row r="23" s="40" customFormat="1" customHeight="1" spans="1:7">
      <c r="A23" s="43" t="s">
        <v>77</v>
      </c>
      <c r="B23" s="74"/>
      <c r="C23" s="74"/>
      <c r="D23" s="74"/>
      <c r="E23" s="74"/>
      <c r="F23" s="74"/>
      <c r="G23" s="74"/>
    </row>
    <row r="24" s="40" customFormat="1" ht="162" spans="1:7">
      <c r="A24" s="47">
        <v>1</v>
      </c>
      <c r="B24" s="6" t="s">
        <v>43</v>
      </c>
      <c r="C24" s="6" t="s">
        <v>78</v>
      </c>
      <c r="D24" s="6">
        <v>1</v>
      </c>
      <c r="E24" s="6" t="s">
        <v>37</v>
      </c>
      <c r="F24" s="48" t="s">
        <v>45</v>
      </c>
      <c r="G24" s="61"/>
    </row>
    <row r="25" s="40" customFormat="1" ht="133" customHeight="1" spans="1:7">
      <c r="A25" s="47">
        <v>2</v>
      </c>
      <c r="B25" s="6" t="s">
        <v>46</v>
      </c>
      <c r="C25" s="6" t="s">
        <v>32</v>
      </c>
      <c r="D25" s="6">
        <v>1</v>
      </c>
      <c r="E25" s="47" t="s">
        <v>33</v>
      </c>
      <c r="F25" s="48" t="s">
        <v>47</v>
      </c>
      <c r="G25" s="50"/>
    </row>
    <row r="26" s="40" customFormat="1" ht="133" customHeight="1" spans="1:7">
      <c r="A26" s="47">
        <v>3</v>
      </c>
      <c r="B26" s="6" t="s">
        <v>55</v>
      </c>
      <c r="C26" s="6" t="s">
        <v>79</v>
      </c>
      <c r="D26" s="6">
        <v>5</v>
      </c>
      <c r="E26" s="47" t="s">
        <v>27</v>
      </c>
      <c r="F26" s="48" t="s">
        <v>80</v>
      </c>
      <c r="G26" s="50"/>
    </row>
    <row r="27" s="40" customFormat="1" ht="133" customHeight="1" spans="1:7">
      <c r="A27" s="47">
        <v>4</v>
      </c>
      <c r="B27" s="6" t="s">
        <v>58</v>
      </c>
      <c r="C27" s="6" t="s">
        <v>32</v>
      </c>
      <c r="D27" s="6">
        <v>30</v>
      </c>
      <c r="E27" s="47" t="s">
        <v>33</v>
      </c>
      <c r="F27" s="48" t="s">
        <v>75</v>
      </c>
      <c r="G27" s="50"/>
    </row>
    <row r="28" s="40" customFormat="1" customHeight="1" spans="1:7">
      <c r="A28" s="43" t="s">
        <v>81</v>
      </c>
      <c r="B28" s="74"/>
      <c r="C28" s="74"/>
      <c r="D28" s="74"/>
      <c r="E28" s="74"/>
      <c r="F28" s="74"/>
      <c r="G28" s="74"/>
    </row>
    <row r="29" s="40" customFormat="1" ht="133" customHeight="1" spans="1:7">
      <c r="A29" s="47">
        <v>1</v>
      </c>
      <c r="B29" s="6" t="s">
        <v>82</v>
      </c>
      <c r="C29" s="6" t="s">
        <v>32</v>
      </c>
      <c r="D29" s="6">
        <v>24</v>
      </c>
      <c r="E29" s="47" t="s">
        <v>33</v>
      </c>
      <c r="F29" s="48" t="s">
        <v>83</v>
      </c>
      <c r="G29" s="50"/>
    </row>
    <row r="30" s="40" customFormat="1" customHeight="1" spans="1:7">
      <c r="A30" s="43" t="s">
        <v>84</v>
      </c>
      <c r="B30" s="74"/>
      <c r="C30" s="74"/>
      <c r="D30" s="74"/>
      <c r="E30" s="74"/>
      <c r="F30" s="74"/>
      <c r="G30" s="74"/>
    </row>
    <row r="31" s="40" customFormat="1" ht="135" customHeight="1" spans="1:7">
      <c r="A31" s="47">
        <v>1</v>
      </c>
      <c r="B31" s="6" t="s">
        <v>85</v>
      </c>
      <c r="C31" s="6" t="s">
        <v>86</v>
      </c>
      <c r="D31" s="6">
        <v>2</v>
      </c>
      <c r="E31" s="6" t="s">
        <v>37</v>
      </c>
      <c r="F31" s="48" t="s">
        <v>87</v>
      </c>
      <c r="G31" s="50"/>
    </row>
    <row r="32" s="40" customFormat="1" ht="144" customHeight="1" spans="1:7">
      <c r="A32" s="47">
        <v>2</v>
      </c>
      <c r="B32" s="6" t="s">
        <v>88</v>
      </c>
      <c r="C32" s="6" t="s">
        <v>89</v>
      </c>
      <c r="D32" s="6">
        <v>48</v>
      </c>
      <c r="E32" s="6" t="s">
        <v>37</v>
      </c>
      <c r="F32" s="48" t="s">
        <v>90</v>
      </c>
      <c r="G32" s="50"/>
    </row>
    <row r="33" s="40" customFormat="1" ht="114" customHeight="1" spans="1:900 1548:1574 2898:2924 3204:3228 14736:14833 15928:16022">
      <c r="A33" s="47">
        <v>3</v>
      </c>
      <c r="B33" s="6" t="s">
        <v>91</v>
      </c>
      <c r="C33" s="6" t="s">
        <v>32</v>
      </c>
      <c r="D33" s="6">
        <v>96</v>
      </c>
      <c r="E33" s="6" t="s">
        <v>37</v>
      </c>
      <c r="F33" s="48" t="s">
        <v>90</v>
      </c>
      <c r="G33" s="50"/>
    </row>
    <row r="34" s="50" customFormat="1" ht="114" customHeight="1" spans="1:900 1548:1574 2898:2924 3204:3228 14736:14833 15928:16022">
      <c r="A34" s="47">
        <v>4</v>
      </c>
      <c r="B34" s="6" t="s">
        <v>92</v>
      </c>
      <c r="C34" s="6" t="s">
        <v>93</v>
      </c>
      <c r="D34" s="6">
        <v>96</v>
      </c>
      <c r="E34" s="6" t="s">
        <v>94</v>
      </c>
      <c r="F34" s="48" t="s">
        <v>95</v>
      </c>
      <c r="H34" s="75"/>
      <c r="I34" s="75"/>
      <c r="J34" s="75"/>
      <c r="K34" s="75"/>
      <c r="L34" s="75"/>
      <c r="M34" s="75"/>
      <c r="N34" s="75"/>
      <c r="O34" s="75"/>
      <c r="P34" s="75"/>
      <c r="Q34" s="75"/>
      <c r="R34" s="75"/>
      <c r="S34" s="75"/>
      <c r="T34" s="75"/>
      <c r="U34" s="75"/>
      <c r="V34" s="75"/>
      <c r="W34" s="75"/>
      <c r="X34" s="75"/>
      <c r="Y34" s="75"/>
      <c r="Z34" s="75"/>
      <c r="AA34" s="75"/>
      <c r="AB34" s="75"/>
      <c r="AC34" s="75"/>
      <c r="AD34" s="75"/>
      <c r="AE34" s="75"/>
      <c r="AF34" s="75"/>
      <c r="AG34" s="75"/>
      <c r="AH34" s="75"/>
      <c r="AI34" s="75"/>
      <c r="AJ34" s="75"/>
      <c r="AK34" s="75"/>
      <c r="AL34" s="75"/>
      <c r="AM34" s="75"/>
      <c r="AN34" s="75"/>
      <c r="AO34" s="75"/>
      <c r="AP34" s="75"/>
      <c r="AQ34" s="75"/>
      <c r="AR34" s="75"/>
      <c r="AS34" s="75"/>
      <c r="AT34" s="75"/>
      <c r="AU34" s="75"/>
      <c r="AV34" s="75"/>
      <c r="AW34" s="75"/>
      <c r="AX34" s="75"/>
      <c r="AY34" s="75"/>
      <c r="AZ34" s="75"/>
      <c r="BA34" s="75"/>
      <c r="BB34" s="75"/>
      <c r="BC34" s="75"/>
      <c r="BD34" s="75"/>
      <c r="BE34" s="75"/>
      <c r="BF34" s="75"/>
      <c r="BG34" s="75"/>
      <c r="BH34" s="75"/>
      <c r="BI34" s="75"/>
      <c r="BJ34" s="75"/>
      <c r="BK34" s="75"/>
      <c r="BL34" s="75"/>
      <c r="BM34" s="75"/>
      <c r="BN34" s="75"/>
      <c r="BO34" s="75"/>
      <c r="BP34" s="75"/>
      <c r="BQ34" s="75"/>
      <c r="BR34" s="75"/>
      <c r="BS34" s="75"/>
      <c r="BT34" s="75"/>
      <c r="BU34" s="75"/>
      <c r="BV34" s="75"/>
      <c r="BW34" s="75"/>
      <c r="BX34" s="75"/>
      <c r="BY34" s="75"/>
      <c r="BZ34" s="75"/>
      <c r="CA34" s="75"/>
      <c r="CB34" s="75"/>
      <c r="CC34" s="75"/>
      <c r="CD34" s="75"/>
      <c r="CE34" s="75"/>
      <c r="CF34" s="75"/>
      <c r="CG34" s="75"/>
      <c r="CH34" s="75"/>
      <c r="CI34" s="75"/>
      <c r="CJ34" s="75"/>
      <c r="CK34" s="75"/>
      <c r="CL34" s="75"/>
      <c r="CM34" s="75"/>
      <c r="CN34" s="75"/>
      <c r="CO34" s="75"/>
      <c r="CP34" s="75"/>
      <c r="CQ34" s="75"/>
      <c r="CR34" s="75"/>
      <c r="CS34" s="75"/>
      <c r="CT34" s="75"/>
      <c r="CU34" s="75"/>
      <c r="CV34" s="75"/>
      <c r="CW34" s="75"/>
      <c r="CX34" s="75"/>
      <c r="CY34" s="75"/>
      <c r="CZ34" s="75"/>
      <c r="DA34" s="75"/>
      <c r="DB34" s="75"/>
      <c r="DC34" s="75"/>
      <c r="DD34" s="75"/>
      <c r="DE34" s="75"/>
      <c r="DF34" s="75"/>
      <c r="DG34" s="75"/>
      <c r="DH34" s="75"/>
      <c r="DI34" s="75"/>
      <c r="DJ34" s="75"/>
      <c r="DK34" s="75"/>
      <c r="DL34" s="75"/>
      <c r="DM34" s="75"/>
      <c r="DN34" s="75"/>
      <c r="DO34" s="75"/>
      <c r="DP34" s="75"/>
      <c r="DQ34" s="75"/>
      <c r="DR34" s="75"/>
      <c r="DS34" s="75"/>
      <c r="DT34" s="75"/>
      <c r="DU34" s="75"/>
      <c r="DV34" s="75"/>
      <c r="DW34" s="75"/>
      <c r="DX34" s="75"/>
      <c r="DY34" s="75"/>
      <c r="DZ34" s="75"/>
      <c r="EA34" s="75"/>
      <c r="EB34" s="75"/>
      <c r="EC34" s="75"/>
      <c r="ED34" s="75"/>
      <c r="EE34" s="75"/>
      <c r="EF34" s="75"/>
      <c r="EG34" s="75"/>
      <c r="EH34" s="75"/>
      <c r="EI34" s="75"/>
      <c r="EJ34" s="75"/>
      <c r="EK34" s="75"/>
      <c r="EL34" s="75"/>
      <c r="EM34" s="75"/>
      <c r="EN34" s="75"/>
      <c r="EO34" s="75"/>
      <c r="EP34" s="75"/>
      <c r="EQ34" s="75"/>
      <c r="ER34" s="75"/>
      <c r="ES34" s="75"/>
      <c r="ET34" s="75"/>
      <c r="EU34" s="75"/>
      <c r="EV34" s="75"/>
      <c r="EW34" s="75"/>
      <c r="EX34" s="75"/>
      <c r="EY34" s="75"/>
      <c r="EZ34" s="75"/>
      <c r="FA34" s="75"/>
      <c r="FB34" s="75"/>
      <c r="FC34" s="75"/>
      <c r="FD34" s="75"/>
      <c r="FE34" s="75"/>
      <c r="FF34" s="75"/>
      <c r="FG34" s="75"/>
      <c r="FH34" s="76"/>
      <c r="GT34" s="75"/>
      <c r="GU34" s="75"/>
      <c r="GV34" s="75"/>
      <c r="GW34" s="75"/>
      <c r="GX34" s="75"/>
      <c r="GY34" s="75"/>
      <c r="GZ34" s="75"/>
      <c r="HA34" s="75"/>
      <c r="HB34" s="75"/>
      <c r="HC34" s="75"/>
      <c r="HD34" s="75"/>
      <c r="HE34" s="75"/>
      <c r="HF34" s="75"/>
      <c r="HG34" s="75"/>
      <c r="HH34" s="75"/>
      <c r="HI34" s="75"/>
      <c r="HJ34" s="75"/>
      <c r="HK34" s="75"/>
      <c r="HL34" s="75"/>
      <c r="HM34" s="75"/>
      <c r="HN34" s="76"/>
      <c r="KB34" s="77"/>
      <c r="KC34" s="75"/>
      <c r="KD34" s="75"/>
      <c r="KE34" s="75"/>
      <c r="KF34" s="75"/>
      <c r="KG34" s="75"/>
      <c r="KH34" s="75"/>
      <c r="KI34" s="75"/>
      <c r="KJ34" s="75"/>
      <c r="KK34" s="75"/>
      <c r="KL34" s="75"/>
      <c r="KM34" s="75"/>
      <c r="KN34" s="75"/>
      <c r="KO34" s="75"/>
      <c r="KP34" s="75"/>
      <c r="KQ34" s="75"/>
      <c r="KR34" s="75"/>
      <c r="KS34" s="75"/>
      <c r="KT34" s="75"/>
      <c r="KU34" s="75"/>
      <c r="KV34" s="75"/>
      <c r="KW34" s="75"/>
      <c r="KX34" s="76"/>
      <c r="PY34" s="77"/>
      <c r="PZ34" s="75"/>
      <c r="QA34" s="75"/>
      <c r="QB34" s="75"/>
      <c r="QC34" s="75"/>
      <c r="QD34" s="75"/>
      <c r="QE34" s="75"/>
      <c r="QF34" s="75"/>
      <c r="QG34" s="75"/>
      <c r="QH34" s="75"/>
      <c r="QI34" s="75"/>
      <c r="QJ34" s="75"/>
      <c r="QK34" s="75"/>
      <c r="QL34" s="75"/>
      <c r="QM34" s="75"/>
      <c r="QN34" s="75"/>
      <c r="QO34" s="75"/>
      <c r="QP34" s="75"/>
      <c r="QQ34" s="75"/>
      <c r="QR34" s="75"/>
      <c r="QS34" s="75"/>
      <c r="QT34" s="75"/>
      <c r="QU34" s="75"/>
      <c r="QV34" s="75"/>
      <c r="QW34" s="75"/>
      <c r="QX34" s="76"/>
      <c r="AGP34" s="77"/>
      <c r="AGQ34" s="75"/>
      <c r="AGR34" s="75"/>
      <c r="AGS34" s="75"/>
      <c r="AGT34" s="75"/>
      <c r="AGU34" s="75"/>
      <c r="AGV34" s="75"/>
      <c r="AGW34" s="75"/>
      <c r="AGX34" s="75"/>
      <c r="AGY34" s="75"/>
      <c r="AGZ34" s="75"/>
      <c r="AHA34" s="75"/>
      <c r="AHB34" s="75"/>
      <c r="AHC34" s="75"/>
      <c r="AHD34" s="75"/>
      <c r="AHE34" s="75"/>
      <c r="AHF34" s="75"/>
      <c r="AHG34" s="75"/>
      <c r="AHH34" s="75"/>
      <c r="AHI34" s="75"/>
      <c r="AHJ34" s="75"/>
      <c r="AHK34" s="75"/>
      <c r="AHL34" s="75"/>
      <c r="AHM34" s="75"/>
      <c r="AHN34" s="75"/>
      <c r="AHO34" s="75"/>
      <c r="AHP34" s="76"/>
      <c r="BGN34" s="77"/>
      <c r="BGO34" s="75"/>
      <c r="BGP34" s="75"/>
      <c r="BGQ34" s="75"/>
      <c r="BGR34" s="75"/>
      <c r="BGS34" s="75"/>
      <c r="BGT34" s="75"/>
      <c r="BGU34" s="75"/>
      <c r="BGV34" s="75"/>
      <c r="BGW34" s="75"/>
      <c r="BGX34" s="75"/>
      <c r="BGY34" s="75"/>
      <c r="BGZ34" s="75"/>
      <c r="BHA34" s="75"/>
      <c r="BHB34" s="75"/>
      <c r="BHC34" s="75"/>
      <c r="BHD34" s="75"/>
      <c r="BHE34" s="75"/>
      <c r="BHF34" s="75"/>
      <c r="BHG34" s="75"/>
      <c r="BHH34" s="75"/>
      <c r="BHI34" s="75"/>
      <c r="BHJ34" s="75"/>
      <c r="BHK34" s="75"/>
      <c r="BHL34" s="75"/>
      <c r="BHM34" s="75"/>
      <c r="BHN34" s="76"/>
      <c r="DGL34" s="77"/>
      <c r="DGM34" s="75"/>
      <c r="DGN34" s="75"/>
      <c r="DGO34" s="75"/>
      <c r="DGP34" s="75"/>
      <c r="DGQ34" s="75"/>
      <c r="DGR34" s="75"/>
      <c r="DGS34" s="75"/>
      <c r="DGT34" s="75"/>
      <c r="DGU34" s="75"/>
      <c r="DGV34" s="75"/>
      <c r="DGW34" s="75"/>
      <c r="DGX34" s="75"/>
      <c r="DGY34" s="75"/>
      <c r="DGZ34" s="75"/>
      <c r="DHA34" s="75"/>
      <c r="DHB34" s="75"/>
      <c r="DHC34" s="75"/>
      <c r="DHD34" s="75"/>
      <c r="DHE34" s="75"/>
      <c r="DHF34" s="75"/>
      <c r="DHG34" s="75"/>
      <c r="DHH34" s="75"/>
      <c r="DHI34" s="75"/>
      <c r="DHJ34" s="75"/>
      <c r="DHK34" s="75"/>
      <c r="DHL34" s="76"/>
      <c r="DSF34" s="77"/>
      <c r="DSG34" s="75"/>
      <c r="DSH34" s="75"/>
      <c r="DSI34" s="75"/>
      <c r="DSJ34" s="75"/>
      <c r="DSK34" s="75"/>
      <c r="DSL34" s="75"/>
      <c r="DSM34" s="75"/>
      <c r="DSN34" s="75"/>
      <c r="DSO34" s="75"/>
      <c r="DSP34" s="75"/>
      <c r="DSQ34" s="75"/>
      <c r="DSR34" s="75"/>
      <c r="DSS34" s="75"/>
      <c r="DST34" s="75"/>
      <c r="DSU34" s="75"/>
      <c r="DSV34" s="75"/>
      <c r="DSW34" s="75"/>
      <c r="DSX34" s="75"/>
      <c r="DSY34" s="75"/>
      <c r="DSZ34" s="75"/>
      <c r="DTA34" s="75"/>
      <c r="DTB34" s="75"/>
      <c r="DTC34" s="75"/>
      <c r="DTD34" s="76"/>
      <c r="UTT34" s="77"/>
      <c r="UTU34" s="75"/>
      <c r="UTV34" s="75"/>
      <c r="UTW34" s="75"/>
      <c r="UTX34" s="75"/>
      <c r="UTY34" s="75"/>
      <c r="UTZ34" s="75"/>
      <c r="UUA34" s="75"/>
      <c r="UUB34" s="75"/>
      <c r="UUC34" s="75"/>
      <c r="UUD34" s="75"/>
      <c r="UUE34" s="75"/>
      <c r="UUF34" s="75"/>
      <c r="UUG34" s="75"/>
      <c r="UUH34" s="75"/>
      <c r="UUI34" s="75"/>
      <c r="UUJ34" s="75"/>
      <c r="UUK34" s="75"/>
      <c r="UUL34" s="75"/>
      <c r="UUM34" s="75"/>
      <c r="UUN34" s="75"/>
      <c r="UUO34" s="75"/>
      <c r="UUP34" s="75"/>
      <c r="UUQ34" s="75"/>
      <c r="UUR34" s="75"/>
      <c r="UUS34" s="76"/>
      <c r="UVD34" s="77"/>
      <c r="UVE34" s="75"/>
      <c r="UVF34" s="75"/>
      <c r="UVG34" s="75"/>
      <c r="UVH34" s="75"/>
      <c r="UVI34" s="75"/>
      <c r="UVJ34" s="75"/>
      <c r="UVK34" s="75"/>
      <c r="UVL34" s="75"/>
      <c r="UVM34" s="75"/>
      <c r="UVN34" s="75"/>
      <c r="UVO34" s="75"/>
      <c r="UVP34" s="75"/>
      <c r="UVQ34" s="75"/>
      <c r="UVR34" s="75"/>
      <c r="UVS34" s="75"/>
      <c r="UVT34" s="75"/>
      <c r="UVU34" s="75"/>
      <c r="UVV34" s="75"/>
      <c r="UVW34" s="75"/>
      <c r="UVX34" s="75"/>
      <c r="UVY34" s="75"/>
      <c r="UVZ34" s="75"/>
      <c r="UWA34" s="76"/>
      <c r="UWN34" s="77"/>
      <c r="UWO34" s="75"/>
      <c r="UWP34" s="75"/>
      <c r="UWQ34" s="75"/>
      <c r="UWR34" s="75"/>
      <c r="UWS34" s="75"/>
      <c r="UWT34" s="75"/>
      <c r="UWU34" s="75"/>
      <c r="UWV34" s="75"/>
      <c r="UWW34" s="75"/>
      <c r="UWX34" s="75"/>
      <c r="UWY34" s="75"/>
      <c r="UWZ34" s="75"/>
      <c r="UXA34" s="75"/>
      <c r="UXB34" s="75"/>
      <c r="UXC34" s="75"/>
      <c r="UXD34" s="75"/>
      <c r="UXE34" s="75"/>
      <c r="UXF34" s="75"/>
      <c r="UXG34" s="75"/>
      <c r="UXH34" s="75"/>
      <c r="UXI34" s="75"/>
      <c r="UXJ34" s="75"/>
      <c r="UXK34" s="75"/>
      <c r="UXL34" s="75"/>
      <c r="UXM34" s="76"/>
      <c r="WNP34" s="77"/>
      <c r="WNQ34" s="75"/>
      <c r="WNR34" s="75"/>
      <c r="WNS34" s="75"/>
      <c r="WNT34" s="75"/>
      <c r="WNU34" s="75"/>
      <c r="WNV34" s="75"/>
      <c r="WNW34" s="75"/>
      <c r="WNX34" s="75"/>
      <c r="WNY34" s="75"/>
      <c r="WNZ34" s="75"/>
      <c r="WOA34" s="75"/>
      <c r="WOB34" s="75"/>
      <c r="WOC34" s="75"/>
      <c r="WOD34" s="75"/>
      <c r="WOE34" s="75"/>
      <c r="WOF34" s="75"/>
      <c r="WOG34" s="75"/>
      <c r="WOH34" s="75"/>
      <c r="WOI34" s="75"/>
      <c r="WOJ34" s="75"/>
      <c r="WOK34" s="75"/>
      <c r="WOL34" s="75"/>
      <c r="WOM34" s="75"/>
      <c r="WON34" s="75"/>
      <c r="WOO34" s="75"/>
      <c r="WOP34" s="75"/>
      <c r="WOQ34" s="75"/>
      <c r="WOR34" s="75"/>
      <c r="WOS34" s="75"/>
      <c r="WOT34" s="75"/>
      <c r="WOU34" s="75"/>
      <c r="WOV34" s="75"/>
      <c r="WOW34" s="75"/>
      <c r="WOX34" s="75"/>
      <c r="WOY34" s="75"/>
      <c r="WOZ34" s="75"/>
      <c r="WPA34" s="75"/>
      <c r="WPB34" s="75"/>
      <c r="WPC34" s="75"/>
      <c r="WPD34" s="75"/>
      <c r="WPE34" s="75"/>
      <c r="WPF34" s="75"/>
      <c r="WPG34" s="75"/>
      <c r="WPH34" s="75"/>
      <c r="WPI34" s="75"/>
      <c r="WPJ34" s="75"/>
      <c r="WPK34" s="75"/>
      <c r="WPL34" s="75"/>
      <c r="WPM34" s="75"/>
      <c r="WPN34" s="75"/>
      <c r="WPO34" s="75"/>
      <c r="WPP34" s="75"/>
      <c r="WPQ34" s="75"/>
      <c r="WPR34" s="75"/>
      <c r="WPS34" s="75"/>
      <c r="WPT34" s="75"/>
      <c r="WPU34" s="75"/>
      <c r="WPV34" s="75"/>
      <c r="WPW34" s="75"/>
      <c r="WPX34" s="75"/>
      <c r="WPY34" s="75"/>
      <c r="WPZ34" s="75"/>
      <c r="WQA34" s="75"/>
      <c r="WQB34" s="75"/>
      <c r="WQC34" s="75"/>
      <c r="WQD34" s="75"/>
      <c r="WQE34" s="76"/>
      <c r="WQG34" s="77"/>
      <c r="WQH34" s="75"/>
      <c r="WQI34" s="75"/>
      <c r="WQJ34" s="75"/>
      <c r="WQK34" s="75"/>
      <c r="WQL34" s="75"/>
      <c r="WQM34" s="75"/>
      <c r="WQN34" s="75"/>
      <c r="WQO34" s="75"/>
      <c r="WQP34" s="75"/>
      <c r="WQQ34" s="75"/>
      <c r="WQR34" s="75"/>
      <c r="WQS34" s="75"/>
      <c r="WQT34" s="75"/>
      <c r="WQU34" s="75"/>
      <c r="WQV34" s="75"/>
      <c r="WQW34" s="75"/>
      <c r="WQX34" s="75"/>
      <c r="WQY34" s="75"/>
      <c r="WQZ34" s="75"/>
      <c r="WRA34" s="75"/>
      <c r="WRB34" s="75"/>
      <c r="WRC34" s="75"/>
      <c r="WRD34" s="75"/>
      <c r="WRE34" s="75"/>
      <c r="WRF34" s="76"/>
    </row>
    <row r="35" s="50" customFormat="1" ht="114" customHeight="1" spans="1:900 1548:1574 2898:2924 3204:3228 14736:14833 15928:16022">
      <c r="A35" s="47">
        <v>5</v>
      </c>
      <c r="B35" s="6" t="s">
        <v>96</v>
      </c>
      <c r="C35" s="6" t="s">
        <v>97</v>
      </c>
      <c r="D35" s="6">
        <v>96</v>
      </c>
      <c r="E35" s="6" t="s">
        <v>37</v>
      </c>
      <c r="F35" s="48" t="s">
        <v>98</v>
      </c>
      <c r="G35" s="78" t="str">
        <f>_xlfn.DISPIMG("ID_5C277867113541958AFCF036717594FA",1)</f>
        <v>=DISPIMG("ID_5C277867113541958AFCF036717594FA",1)</v>
      </c>
      <c r="H35" s="75"/>
      <c r="I35" s="75"/>
      <c r="J35" s="75"/>
      <c r="K35" s="75"/>
      <c r="L35" s="75"/>
      <c r="M35" s="75"/>
      <c r="N35" s="75"/>
      <c r="O35" s="75"/>
      <c r="P35" s="75"/>
      <c r="Q35" s="75"/>
      <c r="R35" s="75"/>
      <c r="S35" s="75"/>
      <c r="T35" s="75"/>
      <c r="U35" s="75"/>
      <c r="V35" s="75"/>
      <c r="W35" s="75"/>
      <c r="X35" s="75"/>
      <c r="Y35" s="75"/>
      <c r="Z35" s="75"/>
      <c r="AA35" s="75"/>
      <c r="AB35" s="75"/>
      <c r="AC35" s="75"/>
      <c r="AD35" s="75"/>
      <c r="AE35" s="75"/>
      <c r="AF35" s="75"/>
      <c r="AG35" s="75"/>
      <c r="AH35" s="75"/>
      <c r="AI35" s="75"/>
      <c r="AJ35" s="75"/>
      <c r="AK35" s="75"/>
      <c r="AL35" s="75"/>
      <c r="AM35" s="75"/>
      <c r="AN35" s="75"/>
      <c r="AO35" s="75"/>
      <c r="AP35" s="75"/>
      <c r="AQ35" s="75"/>
      <c r="AR35" s="75"/>
      <c r="AS35" s="75"/>
      <c r="AT35" s="75"/>
      <c r="AU35" s="75"/>
      <c r="AV35" s="75"/>
      <c r="AW35" s="75"/>
      <c r="AX35" s="75"/>
      <c r="AY35" s="75"/>
      <c r="AZ35" s="75"/>
      <c r="BA35" s="75"/>
      <c r="BB35" s="75"/>
      <c r="BC35" s="75"/>
      <c r="BD35" s="75"/>
      <c r="BE35" s="75"/>
      <c r="BF35" s="75"/>
      <c r="BG35" s="75"/>
      <c r="BH35" s="75"/>
      <c r="BI35" s="75"/>
      <c r="BJ35" s="75"/>
      <c r="BK35" s="75"/>
      <c r="BL35" s="75"/>
      <c r="BM35" s="75"/>
      <c r="BN35" s="75"/>
      <c r="BO35" s="75"/>
      <c r="BP35" s="75"/>
      <c r="BQ35" s="75"/>
      <c r="BR35" s="75"/>
      <c r="BS35" s="75"/>
      <c r="BT35" s="75"/>
      <c r="BU35" s="75"/>
      <c r="BV35" s="75"/>
      <c r="BW35" s="75"/>
      <c r="BX35" s="75"/>
      <c r="BY35" s="75"/>
      <c r="BZ35" s="75"/>
      <c r="CA35" s="75"/>
      <c r="CB35" s="75"/>
      <c r="CC35" s="75"/>
      <c r="CD35" s="75"/>
      <c r="CE35" s="75"/>
      <c r="CF35" s="75"/>
      <c r="CG35" s="75"/>
      <c r="CH35" s="75"/>
      <c r="CI35" s="75"/>
      <c r="CJ35" s="75"/>
      <c r="CK35" s="75"/>
      <c r="CL35" s="75"/>
      <c r="CM35" s="75"/>
      <c r="CN35" s="75"/>
      <c r="CO35" s="75"/>
      <c r="CP35" s="75"/>
      <c r="CQ35" s="75"/>
      <c r="CR35" s="75"/>
      <c r="CS35" s="75"/>
      <c r="CT35" s="75"/>
      <c r="CU35" s="75"/>
      <c r="CV35" s="75"/>
      <c r="CW35" s="75"/>
      <c r="CX35" s="75"/>
      <c r="CY35" s="75"/>
      <c r="CZ35" s="75"/>
      <c r="DA35" s="75"/>
      <c r="DB35" s="75"/>
      <c r="DC35" s="75"/>
      <c r="DD35" s="75"/>
      <c r="DE35" s="75"/>
      <c r="DF35" s="75"/>
      <c r="DG35" s="75"/>
      <c r="DH35" s="75"/>
      <c r="DI35" s="75"/>
      <c r="DJ35" s="75"/>
      <c r="DK35" s="75"/>
      <c r="DL35" s="75"/>
      <c r="DM35" s="75"/>
      <c r="DN35" s="75"/>
      <c r="DO35" s="75"/>
      <c r="DP35" s="75"/>
      <c r="DQ35" s="75"/>
      <c r="DR35" s="75"/>
      <c r="DS35" s="75"/>
      <c r="DT35" s="75"/>
      <c r="DU35" s="75"/>
      <c r="DV35" s="75"/>
      <c r="DW35" s="75"/>
      <c r="DX35" s="75"/>
      <c r="DY35" s="75"/>
      <c r="DZ35" s="75"/>
      <c r="EA35" s="75"/>
      <c r="EB35" s="75"/>
      <c r="EC35" s="75"/>
      <c r="ED35" s="75"/>
      <c r="EE35" s="75"/>
      <c r="EF35" s="75"/>
      <c r="EG35" s="75"/>
      <c r="EH35" s="75"/>
      <c r="EI35" s="75"/>
      <c r="EJ35" s="75"/>
      <c r="EK35" s="75"/>
      <c r="EL35" s="75"/>
      <c r="EM35" s="75"/>
      <c r="EN35" s="75"/>
      <c r="EO35" s="75"/>
      <c r="EP35" s="75"/>
      <c r="EQ35" s="75"/>
      <c r="ER35" s="75"/>
      <c r="ES35" s="75"/>
      <c r="ET35" s="75"/>
      <c r="EU35" s="75"/>
      <c r="EV35" s="75"/>
      <c r="EW35" s="75"/>
      <c r="EX35" s="75"/>
      <c r="EY35" s="75"/>
      <c r="EZ35" s="75"/>
      <c r="FA35" s="75"/>
      <c r="FB35" s="75"/>
      <c r="FC35" s="75"/>
      <c r="FD35" s="75"/>
      <c r="FE35" s="75"/>
      <c r="FF35" s="75"/>
      <c r="FG35" s="75"/>
      <c r="FH35" s="76"/>
      <c r="GT35" s="75"/>
      <c r="GU35" s="75"/>
      <c r="GV35" s="75"/>
      <c r="GW35" s="75"/>
      <c r="GX35" s="75"/>
      <c r="GY35" s="75"/>
      <c r="GZ35" s="75"/>
      <c r="HA35" s="75"/>
      <c r="HB35" s="75"/>
      <c r="HC35" s="75"/>
      <c r="HD35" s="75"/>
      <c r="HE35" s="75"/>
      <c r="HF35" s="75"/>
      <c r="HG35" s="75"/>
      <c r="HH35" s="75"/>
      <c r="HI35" s="75"/>
      <c r="HJ35" s="75"/>
      <c r="HK35" s="75"/>
      <c r="HL35" s="75"/>
      <c r="HM35" s="75"/>
      <c r="HN35" s="76"/>
      <c r="KB35" s="77"/>
      <c r="KC35" s="75"/>
      <c r="KD35" s="75"/>
      <c r="KE35" s="75"/>
      <c r="KF35" s="75"/>
      <c r="KG35" s="75"/>
      <c r="KH35" s="75"/>
      <c r="KI35" s="75"/>
      <c r="KJ35" s="75"/>
      <c r="KK35" s="75"/>
      <c r="KL35" s="75"/>
      <c r="KM35" s="75"/>
      <c r="KN35" s="75"/>
      <c r="KO35" s="75"/>
      <c r="KP35" s="75"/>
      <c r="KQ35" s="75"/>
      <c r="KR35" s="75"/>
      <c r="KS35" s="75"/>
      <c r="KT35" s="75"/>
      <c r="KU35" s="75"/>
      <c r="KV35" s="75"/>
      <c r="KW35" s="75"/>
      <c r="KX35" s="76"/>
      <c r="PY35" s="77"/>
      <c r="PZ35" s="75"/>
      <c r="QA35" s="75"/>
      <c r="QB35" s="75"/>
      <c r="QC35" s="75"/>
      <c r="QD35" s="75"/>
      <c r="QE35" s="75"/>
      <c r="QF35" s="75"/>
      <c r="QG35" s="75"/>
      <c r="QH35" s="75"/>
      <c r="QI35" s="75"/>
      <c r="QJ35" s="75"/>
      <c r="QK35" s="75"/>
      <c r="QL35" s="75"/>
      <c r="QM35" s="75"/>
      <c r="QN35" s="75"/>
      <c r="QO35" s="75"/>
      <c r="QP35" s="75"/>
      <c r="QQ35" s="75"/>
      <c r="QR35" s="75"/>
      <c r="QS35" s="75"/>
      <c r="QT35" s="75"/>
      <c r="QU35" s="75"/>
      <c r="QV35" s="75"/>
      <c r="QW35" s="75"/>
      <c r="QX35" s="76"/>
      <c r="AGP35" s="77"/>
      <c r="AGQ35" s="75"/>
      <c r="AGR35" s="75"/>
      <c r="AGS35" s="75"/>
      <c r="AGT35" s="75"/>
      <c r="AGU35" s="75"/>
      <c r="AGV35" s="75"/>
      <c r="AGW35" s="75"/>
      <c r="AGX35" s="75"/>
      <c r="AGY35" s="75"/>
      <c r="AGZ35" s="75"/>
      <c r="AHA35" s="75"/>
      <c r="AHB35" s="75"/>
      <c r="AHC35" s="75"/>
      <c r="AHD35" s="75"/>
      <c r="AHE35" s="75"/>
      <c r="AHF35" s="75"/>
      <c r="AHG35" s="75"/>
      <c r="AHH35" s="75"/>
      <c r="AHI35" s="75"/>
      <c r="AHJ35" s="75"/>
      <c r="AHK35" s="75"/>
      <c r="AHL35" s="75"/>
      <c r="AHM35" s="75"/>
      <c r="AHN35" s="75"/>
      <c r="AHO35" s="75"/>
      <c r="AHP35" s="76"/>
      <c r="BGN35" s="77"/>
      <c r="BGO35" s="75"/>
      <c r="BGP35" s="75"/>
      <c r="BGQ35" s="75"/>
      <c r="BGR35" s="75"/>
      <c r="BGS35" s="75"/>
      <c r="BGT35" s="75"/>
      <c r="BGU35" s="75"/>
      <c r="BGV35" s="75"/>
      <c r="BGW35" s="75"/>
      <c r="BGX35" s="75"/>
      <c r="BGY35" s="75"/>
      <c r="BGZ35" s="75"/>
      <c r="BHA35" s="75"/>
      <c r="BHB35" s="75"/>
      <c r="BHC35" s="75"/>
      <c r="BHD35" s="75"/>
      <c r="BHE35" s="75"/>
      <c r="BHF35" s="75"/>
      <c r="BHG35" s="75"/>
      <c r="BHH35" s="75"/>
      <c r="BHI35" s="75"/>
      <c r="BHJ35" s="75"/>
      <c r="BHK35" s="75"/>
      <c r="BHL35" s="75"/>
      <c r="BHM35" s="75"/>
      <c r="BHN35" s="76"/>
      <c r="DGL35" s="77"/>
      <c r="DGM35" s="75"/>
      <c r="DGN35" s="75"/>
      <c r="DGO35" s="75"/>
      <c r="DGP35" s="75"/>
      <c r="DGQ35" s="75"/>
      <c r="DGR35" s="75"/>
      <c r="DGS35" s="75"/>
      <c r="DGT35" s="75"/>
      <c r="DGU35" s="75"/>
      <c r="DGV35" s="75"/>
      <c r="DGW35" s="75"/>
      <c r="DGX35" s="75"/>
      <c r="DGY35" s="75"/>
      <c r="DGZ35" s="75"/>
      <c r="DHA35" s="75"/>
      <c r="DHB35" s="75"/>
      <c r="DHC35" s="75"/>
      <c r="DHD35" s="75"/>
      <c r="DHE35" s="75"/>
      <c r="DHF35" s="75"/>
      <c r="DHG35" s="75"/>
      <c r="DHH35" s="75"/>
      <c r="DHI35" s="75"/>
      <c r="DHJ35" s="75"/>
      <c r="DHK35" s="75"/>
      <c r="DHL35" s="76"/>
      <c r="DSF35" s="77"/>
      <c r="DSG35" s="75"/>
      <c r="DSH35" s="75"/>
      <c r="DSI35" s="75"/>
      <c r="DSJ35" s="75"/>
      <c r="DSK35" s="75"/>
      <c r="DSL35" s="75"/>
      <c r="DSM35" s="75"/>
      <c r="DSN35" s="75"/>
      <c r="DSO35" s="75"/>
      <c r="DSP35" s="75"/>
      <c r="DSQ35" s="75"/>
      <c r="DSR35" s="75"/>
      <c r="DSS35" s="75"/>
      <c r="DST35" s="75"/>
      <c r="DSU35" s="75"/>
      <c r="DSV35" s="75"/>
      <c r="DSW35" s="75"/>
      <c r="DSX35" s="75"/>
      <c r="DSY35" s="75"/>
      <c r="DSZ35" s="75"/>
      <c r="DTA35" s="75"/>
      <c r="DTB35" s="75"/>
      <c r="DTC35" s="75"/>
      <c r="DTD35" s="76"/>
      <c r="UTT35" s="77"/>
      <c r="UTU35" s="75"/>
      <c r="UTV35" s="75"/>
      <c r="UTW35" s="75"/>
      <c r="UTX35" s="75"/>
      <c r="UTY35" s="75"/>
      <c r="UTZ35" s="75"/>
      <c r="UUA35" s="75"/>
      <c r="UUB35" s="75"/>
      <c r="UUC35" s="75"/>
      <c r="UUD35" s="75"/>
      <c r="UUE35" s="75"/>
      <c r="UUF35" s="75"/>
      <c r="UUG35" s="75"/>
      <c r="UUH35" s="75"/>
      <c r="UUI35" s="75"/>
      <c r="UUJ35" s="75"/>
      <c r="UUK35" s="75"/>
      <c r="UUL35" s="75"/>
      <c r="UUM35" s="75"/>
      <c r="UUN35" s="75"/>
      <c r="UUO35" s="75"/>
      <c r="UUP35" s="75"/>
      <c r="UUQ35" s="75"/>
      <c r="UUR35" s="75"/>
      <c r="UUS35" s="76"/>
      <c r="UVD35" s="77"/>
      <c r="UVE35" s="75"/>
      <c r="UVF35" s="75"/>
      <c r="UVG35" s="75"/>
      <c r="UVH35" s="75"/>
      <c r="UVI35" s="75"/>
      <c r="UVJ35" s="75"/>
      <c r="UVK35" s="75"/>
      <c r="UVL35" s="75"/>
      <c r="UVM35" s="75"/>
      <c r="UVN35" s="75"/>
      <c r="UVO35" s="75"/>
      <c r="UVP35" s="75"/>
      <c r="UVQ35" s="75"/>
      <c r="UVR35" s="75"/>
      <c r="UVS35" s="75"/>
      <c r="UVT35" s="75"/>
      <c r="UVU35" s="75"/>
      <c r="UVV35" s="75"/>
      <c r="UVW35" s="75"/>
      <c r="UVX35" s="75"/>
      <c r="UVY35" s="75"/>
      <c r="UVZ35" s="75"/>
      <c r="UWA35" s="76"/>
      <c r="UWN35" s="77"/>
      <c r="UWO35" s="75"/>
      <c r="UWP35" s="75"/>
      <c r="UWQ35" s="75"/>
      <c r="UWR35" s="75"/>
      <c r="UWS35" s="75"/>
      <c r="UWT35" s="75"/>
      <c r="UWU35" s="75"/>
      <c r="UWV35" s="75"/>
      <c r="UWW35" s="75"/>
      <c r="UWX35" s="75"/>
      <c r="UWY35" s="75"/>
      <c r="UWZ35" s="75"/>
      <c r="UXA35" s="75"/>
      <c r="UXB35" s="75"/>
      <c r="UXC35" s="75"/>
      <c r="UXD35" s="75"/>
      <c r="UXE35" s="75"/>
      <c r="UXF35" s="75"/>
      <c r="UXG35" s="75"/>
      <c r="UXH35" s="75"/>
      <c r="UXI35" s="75"/>
      <c r="UXJ35" s="75"/>
      <c r="UXK35" s="75"/>
      <c r="UXL35" s="75"/>
      <c r="UXM35" s="76"/>
      <c r="WNP35" s="77"/>
      <c r="WNQ35" s="75"/>
      <c r="WNR35" s="75"/>
      <c r="WNS35" s="75"/>
      <c r="WNT35" s="75"/>
      <c r="WNU35" s="75"/>
      <c r="WNV35" s="75"/>
      <c r="WNW35" s="75"/>
      <c r="WNX35" s="75"/>
      <c r="WNY35" s="75"/>
      <c r="WNZ35" s="75"/>
      <c r="WOA35" s="75"/>
      <c r="WOB35" s="75"/>
      <c r="WOC35" s="75"/>
      <c r="WOD35" s="75"/>
      <c r="WOE35" s="75"/>
      <c r="WOF35" s="75"/>
      <c r="WOG35" s="75"/>
      <c r="WOH35" s="75"/>
      <c r="WOI35" s="75"/>
      <c r="WOJ35" s="75"/>
      <c r="WOK35" s="75"/>
      <c r="WOL35" s="75"/>
      <c r="WOM35" s="75"/>
      <c r="WON35" s="75"/>
      <c r="WOO35" s="75"/>
      <c r="WOP35" s="75"/>
      <c r="WOQ35" s="75"/>
      <c r="WOR35" s="75"/>
      <c r="WOS35" s="75"/>
      <c r="WOT35" s="75"/>
      <c r="WOU35" s="75"/>
      <c r="WOV35" s="75"/>
      <c r="WOW35" s="75"/>
      <c r="WOX35" s="75"/>
      <c r="WOY35" s="75"/>
      <c r="WOZ35" s="75"/>
      <c r="WPA35" s="75"/>
      <c r="WPB35" s="75"/>
      <c r="WPC35" s="75"/>
      <c r="WPD35" s="75"/>
      <c r="WPE35" s="75"/>
      <c r="WPF35" s="75"/>
      <c r="WPG35" s="75"/>
      <c r="WPH35" s="75"/>
      <c r="WPI35" s="75"/>
      <c r="WPJ35" s="75"/>
      <c r="WPK35" s="75"/>
      <c r="WPL35" s="75"/>
      <c r="WPM35" s="75"/>
      <c r="WPN35" s="75"/>
      <c r="WPO35" s="75"/>
      <c r="WPP35" s="75"/>
      <c r="WPQ35" s="75"/>
      <c r="WPR35" s="75"/>
      <c r="WPS35" s="75"/>
      <c r="WPT35" s="75"/>
      <c r="WPU35" s="75"/>
      <c r="WPV35" s="75"/>
      <c r="WPW35" s="75"/>
      <c r="WPX35" s="75"/>
      <c r="WPY35" s="75"/>
      <c r="WPZ35" s="75"/>
      <c r="WQA35" s="75"/>
      <c r="WQB35" s="75"/>
      <c r="WQC35" s="75"/>
      <c r="WQD35" s="75"/>
      <c r="WQE35" s="76"/>
      <c r="WQG35" s="77"/>
      <c r="WQH35" s="75"/>
      <c r="WQI35" s="75"/>
      <c r="WQJ35" s="75"/>
      <c r="WQK35" s="75"/>
      <c r="WQL35" s="75"/>
      <c r="WQM35" s="75"/>
      <c r="WQN35" s="75"/>
      <c r="WQO35" s="75"/>
      <c r="WQP35" s="75"/>
      <c r="WQQ35" s="75"/>
      <c r="WQR35" s="75"/>
      <c r="WQS35" s="75"/>
      <c r="WQT35" s="75"/>
      <c r="WQU35" s="75"/>
      <c r="WQV35" s="75"/>
      <c r="WQW35" s="75"/>
      <c r="WQX35" s="75"/>
      <c r="WQY35" s="75"/>
      <c r="WQZ35" s="75"/>
      <c r="WRA35" s="75"/>
      <c r="WRB35" s="75"/>
      <c r="WRC35" s="75"/>
      <c r="WRD35" s="75"/>
      <c r="WRE35" s="75"/>
      <c r="WRF35" s="76"/>
    </row>
    <row r="36" s="40" customFormat="1" customHeight="1" spans="1:900 1548:1574 2898:2924 3204:3228 14736:14833 15928:16022">
      <c r="A36" s="43" t="s">
        <v>99</v>
      </c>
      <c r="B36" s="74"/>
      <c r="C36" s="74"/>
      <c r="D36" s="74"/>
      <c r="E36" s="74"/>
      <c r="F36" s="74"/>
      <c r="G36" s="74"/>
      <c r="GT36" s="75"/>
      <c r="GU36" s="75"/>
      <c r="GV36" s="75"/>
      <c r="GW36" s="75"/>
      <c r="GX36" s="75"/>
      <c r="GY36" s="75"/>
      <c r="GZ36" s="75"/>
      <c r="HA36" s="75"/>
      <c r="HB36" s="75"/>
      <c r="HC36" s="75"/>
      <c r="HD36" s="75"/>
      <c r="HE36" s="75"/>
      <c r="HF36" s="75"/>
      <c r="HG36" s="75"/>
      <c r="HH36" s="75"/>
      <c r="HI36" s="75"/>
      <c r="HJ36" s="75"/>
      <c r="HK36" s="75"/>
      <c r="HL36" s="75"/>
      <c r="HM36" s="75"/>
      <c r="WOP36" s="75"/>
      <c r="WOQ36" s="75"/>
      <c r="WOR36" s="75"/>
      <c r="WOS36" s="75"/>
      <c r="WOT36" s="75"/>
      <c r="WOU36" s="75"/>
      <c r="WOV36" s="75"/>
      <c r="WOW36" s="75"/>
      <c r="WOX36" s="75"/>
      <c r="WOY36" s="75"/>
      <c r="WOZ36" s="75"/>
      <c r="WPA36" s="75"/>
      <c r="WPB36" s="75"/>
      <c r="WPC36" s="75"/>
      <c r="WPD36" s="75"/>
      <c r="WPE36" s="75"/>
      <c r="WPF36" s="75"/>
      <c r="WPG36" s="75"/>
      <c r="WPH36" s="75"/>
      <c r="WPI36" s="75"/>
      <c r="WPL36" s="75"/>
      <c r="WPM36" s="75"/>
      <c r="WPN36" s="75"/>
      <c r="WPO36" s="75"/>
      <c r="WPP36" s="75"/>
      <c r="WPQ36" s="75"/>
      <c r="WPR36" s="75"/>
      <c r="WPS36" s="75"/>
      <c r="WPT36" s="75"/>
      <c r="WPU36" s="75"/>
      <c r="WPV36" s="75"/>
      <c r="WPW36" s="75"/>
      <c r="WPX36" s="75"/>
      <c r="WPY36" s="75"/>
      <c r="WPZ36" s="75"/>
      <c r="WQA36" s="75"/>
      <c r="WQB36" s="75"/>
      <c r="WQC36" s="75"/>
      <c r="WQD36" s="75"/>
    </row>
    <row r="37" s="40" customFormat="1" ht="121.5" spans="1:900 1548:1574 2898:2924 3204:3228 14736:14833 15928:16022">
      <c r="A37" s="47">
        <v>1</v>
      </c>
      <c r="B37" s="47" t="s">
        <v>39</v>
      </c>
      <c r="C37" s="6" t="s">
        <v>40</v>
      </c>
      <c r="D37" s="47">
        <v>12</v>
      </c>
      <c r="E37" s="47" t="s">
        <v>27</v>
      </c>
      <c r="F37" s="48" t="s">
        <v>41</v>
      </c>
      <c r="G37" s="47"/>
      <c r="GT37" s="75"/>
      <c r="GU37" s="75"/>
      <c r="GV37" s="75"/>
      <c r="GW37" s="75"/>
      <c r="GX37" s="75"/>
      <c r="GY37" s="75"/>
      <c r="GZ37" s="75"/>
      <c r="HA37" s="75"/>
      <c r="HB37" s="75"/>
      <c r="HC37" s="75"/>
      <c r="HD37" s="75"/>
      <c r="HE37" s="75"/>
      <c r="HF37" s="75"/>
      <c r="HG37" s="75"/>
      <c r="HH37" s="75"/>
      <c r="HI37" s="75"/>
      <c r="HJ37" s="75"/>
      <c r="HK37" s="75"/>
      <c r="HL37" s="75"/>
      <c r="HM37" s="75"/>
      <c r="WOP37" s="75"/>
      <c r="WOQ37" s="75"/>
      <c r="WOR37" s="75"/>
      <c r="WOS37" s="75"/>
      <c r="WOT37" s="75"/>
      <c r="WOU37" s="75"/>
      <c r="WOV37" s="75"/>
      <c r="WOW37" s="75"/>
      <c r="WOX37" s="75"/>
      <c r="WOY37" s="75"/>
      <c r="WOZ37" s="75"/>
      <c r="WPA37" s="75"/>
      <c r="WPB37" s="75"/>
      <c r="WPC37" s="75"/>
      <c r="WPD37" s="75"/>
      <c r="WPE37" s="75"/>
      <c r="WPF37" s="75"/>
      <c r="WPG37" s="75"/>
      <c r="WPH37" s="75"/>
      <c r="WPI37" s="75"/>
      <c r="WPL37" s="75"/>
      <c r="WPM37" s="75"/>
      <c r="WPN37" s="75"/>
      <c r="WPO37" s="75"/>
      <c r="WPP37" s="75"/>
      <c r="WPQ37" s="75"/>
      <c r="WPR37" s="75"/>
      <c r="WPS37" s="75"/>
      <c r="WPT37" s="75"/>
      <c r="WPU37" s="75"/>
      <c r="WPV37" s="75"/>
      <c r="WPW37" s="75"/>
      <c r="WPX37" s="75"/>
      <c r="WPY37" s="75"/>
      <c r="WPZ37" s="75"/>
      <c r="WQA37" s="75"/>
      <c r="WQB37" s="75"/>
      <c r="WQC37" s="75"/>
      <c r="WQD37" s="75"/>
    </row>
    <row r="38" s="40" customFormat="1" customHeight="1" spans="1:900 1548:1574 2898:2924 3204:3228 14736:14833 15928:16022">
      <c r="A38" s="43" t="s">
        <v>100</v>
      </c>
      <c r="B38" s="74"/>
      <c r="C38" s="74"/>
      <c r="D38" s="74"/>
      <c r="E38" s="74"/>
      <c r="F38" s="74"/>
      <c r="G38" s="74"/>
      <c r="GT38" s="75"/>
      <c r="GU38" s="75"/>
      <c r="GV38" s="75"/>
      <c r="GW38" s="75"/>
      <c r="GX38" s="75"/>
      <c r="GY38" s="75"/>
      <c r="GZ38" s="75"/>
      <c r="HA38" s="75"/>
      <c r="HB38" s="75"/>
      <c r="HC38" s="75"/>
      <c r="HD38" s="75"/>
      <c r="HE38" s="75"/>
      <c r="HF38" s="75"/>
      <c r="HG38" s="75"/>
      <c r="HH38" s="75"/>
      <c r="HI38" s="75"/>
      <c r="HJ38" s="75"/>
      <c r="HK38" s="75"/>
      <c r="HL38" s="75"/>
      <c r="HM38" s="75"/>
      <c r="WOP38" s="75"/>
      <c r="WOQ38" s="75"/>
      <c r="WOR38" s="75"/>
      <c r="WOS38" s="75"/>
      <c r="WOT38" s="75"/>
      <c r="WOU38" s="75"/>
      <c r="WOV38" s="75"/>
      <c r="WOW38" s="75"/>
      <c r="WOX38" s="75"/>
      <c r="WOY38" s="75"/>
      <c r="WOZ38" s="75"/>
      <c r="WPA38" s="75"/>
      <c r="WPB38" s="75"/>
      <c r="WPC38" s="75"/>
      <c r="WPD38" s="75"/>
      <c r="WPE38" s="75"/>
      <c r="WPF38" s="75"/>
      <c r="WPG38" s="75"/>
      <c r="WPH38" s="75"/>
      <c r="WPI38" s="75"/>
      <c r="WPL38" s="75"/>
      <c r="WPM38" s="75"/>
      <c r="WPN38" s="75"/>
      <c r="WPO38" s="75"/>
      <c r="WPP38" s="75"/>
      <c r="WPQ38" s="75"/>
      <c r="WPR38" s="75"/>
      <c r="WPS38" s="75"/>
      <c r="WPT38" s="75"/>
      <c r="WPU38" s="75"/>
      <c r="WPV38" s="75"/>
      <c r="WPW38" s="75"/>
      <c r="WPX38" s="75"/>
      <c r="WPY38" s="75"/>
      <c r="WPZ38" s="75"/>
      <c r="WQA38" s="75"/>
      <c r="WQB38" s="75"/>
      <c r="WQC38" s="75"/>
      <c r="WQD38" s="75"/>
    </row>
    <row r="39" s="40" customFormat="1" ht="148.5" spans="1:900 1548:1574 2898:2924 3204:3228 14736:14833 15928:16022">
      <c r="A39" s="47">
        <v>1</v>
      </c>
      <c r="B39" s="6" t="s">
        <v>101</v>
      </c>
      <c r="C39" s="6" t="s">
        <v>32</v>
      </c>
      <c r="D39" s="6">
        <v>96</v>
      </c>
      <c r="E39" s="6" t="s">
        <v>37</v>
      </c>
      <c r="F39" s="48" t="s">
        <v>102</v>
      </c>
      <c r="G39" s="50"/>
      <c r="GT39" s="75"/>
      <c r="GU39" s="75"/>
      <c r="GV39" s="75"/>
      <c r="GW39" s="75"/>
      <c r="GX39" s="75"/>
      <c r="GY39" s="75"/>
      <c r="GZ39" s="75"/>
      <c r="HA39" s="75"/>
      <c r="HB39" s="75"/>
      <c r="HC39" s="75"/>
      <c r="HD39" s="75"/>
      <c r="HE39" s="75"/>
      <c r="HF39" s="75"/>
      <c r="HG39" s="75"/>
      <c r="HH39" s="75"/>
      <c r="HI39" s="75"/>
      <c r="HJ39" s="75"/>
      <c r="HK39" s="75"/>
      <c r="HL39" s="75"/>
      <c r="HM39" s="75"/>
    </row>
    <row r="40" s="40" customFormat="1" customHeight="1" spans="1:900 1548:1574 2898:2924 3204:3228 14736:14833 15928:16022">
      <c r="A40" s="43" t="s">
        <v>103</v>
      </c>
      <c r="B40" s="74"/>
      <c r="C40" s="74"/>
      <c r="D40" s="74"/>
      <c r="E40" s="74"/>
      <c r="F40" s="74"/>
      <c r="G40" s="74"/>
    </row>
    <row r="41" s="40" customFormat="1" ht="121.5" spans="1:900 1548:1574 2898:2924 3204:3228 14736:14833 15928:16022">
      <c r="A41" s="47">
        <v>1</v>
      </c>
      <c r="B41" s="47" t="s">
        <v>39</v>
      </c>
      <c r="C41" s="6" t="s">
        <v>40</v>
      </c>
      <c r="D41" s="47">
        <v>12</v>
      </c>
      <c r="E41" s="47" t="s">
        <v>27</v>
      </c>
      <c r="F41" s="48" t="s">
        <v>41</v>
      </c>
      <c r="G41" s="47"/>
    </row>
    <row r="42" s="40" customFormat="1" customHeight="1" spans="1:900 1548:1574 2898:2924 3204:3228 14736:14833 15928:16022">
      <c r="A42" s="43" t="s">
        <v>104</v>
      </c>
      <c r="B42" s="74"/>
      <c r="C42" s="74"/>
      <c r="D42" s="74"/>
      <c r="E42" s="74"/>
      <c r="F42" s="74"/>
      <c r="G42" s="74"/>
    </row>
    <row r="43" s="40" customFormat="1" ht="162" spans="1:900 1548:1574 2898:2924 3204:3228 14736:14833 15928:16022">
      <c r="A43" s="47">
        <v>1</v>
      </c>
      <c r="B43" s="6" t="s">
        <v>43</v>
      </c>
      <c r="C43" s="6" t="s">
        <v>44</v>
      </c>
      <c r="D43" s="6">
        <v>1</v>
      </c>
      <c r="E43" s="6" t="s">
        <v>37</v>
      </c>
      <c r="F43" s="48" t="s">
        <v>45</v>
      </c>
      <c r="G43" s="61"/>
    </row>
    <row r="44" s="40" customFormat="1" ht="135" customHeight="1" spans="1:900 1548:1574 2898:2924 3204:3228 14736:14833 15928:16022">
      <c r="A44" s="47">
        <v>2</v>
      </c>
      <c r="B44" s="6" t="s">
        <v>46</v>
      </c>
      <c r="C44" s="6" t="s">
        <v>32</v>
      </c>
      <c r="D44" s="6">
        <v>1</v>
      </c>
      <c r="E44" s="47" t="s">
        <v>33</v>
      </c>
      <c r="F44" s="48" t="s">
        <v>47</v>
      </c>
      <c r="G44" s="50"/>
    </row>
    <row r="45" s="40" customFormat="1" ht="144" customHeight="1" spans="1:900 1548:1574 2898:2924 3204:3228 14736:14833 15928:16022">
      <c r="A45" s="47">
        <v>3</v>
      </c>
      <c r="B45" s="6" t="s">
        <v>105</v>
      </c>
      <c r="C45" s="6" t="s">
        <v>106</v>
      </c>
      <c r="D45" s="6">
        <v>48</v>
      </c>
      <c r="E45" s="6" t="s">
        <v>37</v>
      </c>
      <c r="F45" s="48" t="s">
        <v>107</v>
      </c>
      <c r="G45" s="6" t="str">
        <f>_xlfn.DISPIMG("ID_AB0EB0F66A2445DD96BFB6311CB94F07",1)</f>
        <v>=DISPIMG("ID_AB0EB0F66A2445DD96BFB6311CB94F07",1)</v>
      </c>
    </row>
    <row r="46" s="40" customFormat="1" ht="114" customHeight="1" spans="1:900 1548:1574 2898:2924 3204:3228 14736:14833 15928:16022">
      <c r="A46" s="47">
        <v>4</v>
      </c>
      <c r="B46" s="6" t="s">
        <v>108</v>
      </c>
      <c r="C46" s="6" t="s">
        <v>32</v>
      </c>
      <c r="D46" s="6">
        <v>96</v>
      </c>
      <c r="E46" s="6" t="s">
        <v>37</v>
      </c>
      <c r="F46" s="48" t="s">
        <v>109</v>
      </c>
      <c r="G46" s="6" t="str">
        <f>_xlfn.DISPIMG("ID_042318295AA44EA097E2D6D258495B39",1)</f>
        <v>=DISPIMG("ID_042318295AA44EA097E2D6D258495B39",1)</v>
      </c>
    </row>
    <row r="47" s="40" customFormat="1" customHeight="1" spans="1:900 1548:1574 2898:2924 3204:3228 14736:14833 15928:16022">
      <c r="A47" s="43" t="s">
        <v>110</v>
      </c>
      <c r="B47" s="74"/>
      <c r="C47" s="74"/>
      <c r="D47" s="74"/>
      <c r="E47" s="74"/>
      <c r="F47" s="74"/>
      <c r="G47" s="74"/>
    </row>
    <row r="48" s="40" customFormat="1" ht="162" spans="1:900 1548:1574 2898:2924 3204:3228 14736:14833 15928:16022">
      <c r="A48" s="47">
        <v>1</v>
      </c>
      <c r="B48" s="6" t="s">
        <v>43</v>
      </c>
      <c r="C48" s="6" t="s">
        <v>44</v>
      </c>
      <c r="D48" s="6">
        <v>1</v>
      </c>
      <c r="E48" s="6" t="s">
        <v>37</v>
      </c>
      <c r="F48" s="48" t="s">
        <v>45</v>
      </c>
      <c r="G48" s="61"/>
    </row>
    <row r="49" s="40" customFormat="1" ht="126" customHeight="1" spans="1:7">
      <c r="A49" s="47">
        <v>2</v>
      </c>
      <c r="B49" s="6" t="s">
        <v>46</v>
      </c>
      <c r="C49" s="6" t="s">
        <v>32</v>
      </c>
      <c r="D49" s="6">
        <v>1</v>
      </c>
      <c r="E49" s="47" t="s">
        <v>33</v>
      </c>
      <c r="F49" s="48" t="s">
        <v>47</v>
      </c>
      <c r="G49" s="50"/>
    </row>
    <row r="50" s="40" customFormat="1" ht="144" customHeight="1" spans="1:7">
      <c r="A50" s="47">
        <v>3</v>
      </c>
      <c r="B50" s="6" t="s">
        <v>111</v>
      </c>
      <c r="C50" s="6" t="s">
        <v>112</v>
      </c>
      <c r="D50" s="6">
        <v>48</v>
      </c>
      <c r="E50" s="6" t="s">
        <v>37</v>
      </c>
      <c r="F50" s="48" t="s">
        <v>113</v>
      </c>
      <c r="G50" s="50"/>
    </row>
    <row r="51" s="40" customFormat="1" ht="114" customHeight="1" spans="1:7">
      <c r="A51" s="47">
        <v>4</v>
      </c>
      <c r="B51" s="6" t="s">
        <v>114</v>
      </c>
      <c r="C51" s="6" t="s">
        <v>32</v>
      </c>
      <c r="D51" s="6">
        <v>96</v>
      </c>
      <c r="E51" s="6" t="s">
        <v>37</v>
      </c>
      <c r="F51" s="48" t="s">
        <v>115</v>
      </c>
      <c r="G51" s="50"/>
    </row>
    <row r="52" s="40" customFormat="1" customHeight="1" spans="1:7">
      <c r="A52" s="43" t="s">
        <v>116</v>
      </c>
      <c r="B52" s="74"/>
      <c r="C52" s="74"/>
      <c r="D52" s="74"/>
      <c r="E52" s="74"/>
      <c r="F52" s="74"/>
      <c r="G52" s="74"/>
    </row>
    <row r="53" s="40" customFormat="1" ht="121.5" spans="1:7">
      <c r="A53" s="47">
        <v>1</v>
      </c>
      <c r="B53" s="47" t="s">
        <v>39</v>
      </c>
      <c r="C53" s="6" t="s">
        <v>40</v>
      </c>
      <c r="D53" s="47">
        <v>8</v>
      </c>
      <c r="E53" s="47" t="s">
        <v>27</v>
      </c>
      <c r="F53" s="48" t="s">
        <v>41</v>
      </c>
      <c r="G53" s="47" t="str">
        <f>_xlfn.DISPIMG("ID_5F33D74F854B41058053C91F0219804E",1)</f>
        <v>=DISPIMG("ID_5F33D74F854B41058053C91F0219804E",1)</v>
      </c>
    </row>
    <row r="54" s="40" customFormat="1" ht="145" customHeight="1" spans="1:7">
      <c r="A54" s="47">
        <v>2</v>
      </c>
      <c r="B54" s="47" t="s">
        <v>55</v>
      </c>
      <c r="C54" s="6" t="s">
        <v>89</v>
      </c>
      <c r="D54" s="47">
        <v>4</v>
      </c>
      <c r="E54" s="47" t="s">
        <v>37</v>
      </c>
      <c r="F54" s="48" t="s">
        <v>117</v>
      </c>
      <c r="G54" s="51"/>
    </row>
    <row r="55" s="40" customFormat="1" ht="143" customHeight="1" spans="1:7">
      <c r="A55" s="47">
        <v>3</v>
      </c>
      <c r="B55" s="47" t="s">
        <v>58</v>
      </c>
      <c r="C55" s="6" t="s">
        <v>32</v>
      </c>
      <c r="D55" s="47">
        <v>4</v>
      </c>
      <c r="E55" s="47" t="s">
        <v>33</v>
      </c>
      <c r="F55" s="48" t="s">
        <v>59</v>
      </c>
      <c r="G55" s="51" t="str">
        <f>_xlfn.DISPIMG("ID_611C945383954BF1AB399F1A80769855",1)</f>
        <v>=DISPIMG("ID_611C945383954BF1AB399F1A80769855",1)</v>
      </c>
    </row>
    <row r="56" s="40" customFormat="1" customHeight="1" spans="1:7">
      <c r="A56" s="43" t="s">
        <v>118</v>
      </c>
      <c r="B56" s="74"/>
      <c r="C56" s="74"/>
      <c r="D56" s="74"/>
      <c r="E56" s="74"/>
      <c r="F56" s="74"/>
      <c r="G56" s="74"/>
    </row>
    <row r="57" s="40" customFormat="1" ht="162" spans="1:7">
      <c r="A57" s="47">
        <v>1</v>
      </c>
      <c r="B57" s="6" t="s">
        <v>43</v>
      </c>
      <c r="C57" s="6" t="s">
        <v>44</v>
      </c>
      <c r="D57" s="6">
        <v>2</v>
      </c>
      <c r="E57" s="6" t="s">
        <v>37</v>
      </c>
      <c r="F57" s="48" t="s">
        <v>45</v>
      </c>
      <c r="G57" s="61"/>
    </row>
    <row r="58" s="40" customFormat="1" ht="135" customHeight="1" spans="1:7">
      <c r="A58" s="47">
        <v>2</v>
      </c>
      <c r="B58" s="6" t="s">
        <v>46</v>
      </c>
      <c r="C58" s="6" t="s">
        <v>32</v>
      </c>
      <c r="D58" s="6">
        <v>2</v>
      </c>
      <c r="E58" s="47" t="s">
        <v>33</v>
      </c>
      <c r="F58" s="48" t="s">
        <v>47</v>
      </c>
      <c r="G58" s="50"/>
    </row>
    <row r="59" s="40" customFormat="1" ht="144" customHeight="1" spans="1:7">
      <c r="A59" s="47">
        <v>3</v>
      </c>
      <c r="B59" s="6" t="s">
        <v>105</v>
      </c>
      <c r="C59" s="6" t="s">
        <v>106</v>
      </c>
      <c r="D59" s="6">
        <v>96</v>
      </c>
      <c r="E59" s="6" t="s">
        <v>37</v>
      </c>
      <c r="F59" s="48" t="s">
        <v>107</v>
      </c>
      <c r="G59" s="6" t="str">
        <f>_xlfn.DISPIMG("ID_AB0EB0F66A2445DD96BFB6311CB94F07",1)</f>
        <v>=DISPIMG("ID_AB0EB0F66A2445DD96BFB6311CB94F07",1)</v>
      </c>
    </row>
    <row r="60" s="40" customFormat="1" ht="114" customHeight="1" spans="1:7">
      <c r="A60" s="47">
        <v>4</v>
      </c>
      <c r="B60" s="6" t="s">
        <v>108</v>
      </c>
      <c r="C60" s="6" t="s">
        <v>32</v>
      </c>
      <c r="D60" s="6">
        <v>96</v>
      </c>
      <c r="E60" s="6" t="s">
        <v>37</v>
      </c>
      <c r="F60" s="48" t="s">
        <v>109</v>
      </c>
      <c r="G60" s="6" t="str">
        <f>_xlfn.DISPIMG("ID_042318295AA44EA097E2D6D258495B39",1)</f>
        <v>=DISPIMG("ID_042318295AA44EA097E2D6D258495B39",1)</v>
      </c>
    </row>
    <row r="61" s="40" customFormat="1" customHeight="1" spans="1:7">
      <c r="A61" s="43" t="s">
        <v>119</v>
      </c>
      <c r="B61" s="74"/>
      <c r="C61" s="74"/>
      <c r="D61" s="74"/>
      <c r="E61" s="74"/>
      <c r="F61" s="74"/>
      <c r="G61" s="74"/>
    </row>
    <row r="62" s="40" customFormat="1" ht="121.5" spans="1:7">
      <c r="A62" s="47">
        <v>1</v>
      </c>
      <c r="B62" s="47" t="s">
        <v>39</v>
      </c>
      <c r="C62" s="6" t="s">
        <v>40</v>
      </c>
      <c r="D62" s="47">
        <v>8</v>
      </c>
      <c r="E62" s="47" t="s">
        <v>27</v>
      </c>
      <c r="F62" s="48" t="s">
        <v>41</v>
      </c>
      <c r="G62" s="47"/>
    </row>
    <row r="63" s="40" customFormat="1" customHeight="1" spans="1:7">
      <c r="A63" s="43" t="s">
        <v>120</v>
      </c>
      <c r="B63" s="74"/>
      <c r="C63" s="74"/>
      <c r="D63" s="74"/>
      <c r="E63" s="74"/>
      <c r="F63" s="74"/>
      <c r="G63" s="74"/>
    </row>
    <row r="64" s="40" customFormat="1" ht="136" customHeight="1" spans="1:7">
      <c r="A64" s="47">
        <v>1</v>
      </c>
      <c r="B64" s="47" t="s">
        <v>39</v>
      </c>
      <c r="C64" s="6" t="s">
        <v>40</v>
      </c>
      <c r="D64" s="47">
        <v>8</v>
      </c>
      <c r="E64" s="47" t="s">
        <v>27</v>
      </c>
      <c r="F64" s="48" t="s">
        <v>41</v>
      </c>
      <c r="G64" s="47"/>
    </row>
    <row r="65" s="40" customFormat="1" customHeight="1" spans="1:7">
      <c r="A65" s="43" t="s">
        <v>121</v>
      </c>
      <c r="B65" s="74"/>
      <c r="C65" s="74"/>
      <c r="D65" s="74"/>
      <c r="E65" s="74"/>
      <c r="F65" s="74"/>
      <c r="G65" s="74"/>
    </row>
    <row r="66" s="40" customFormat="1" ht="121.5" spans="1:7">
      <c r="A66" s="47">
        <v>1</v>
      </c>
      <c r="B66" s="47" t="s">
        <v>39</v>
      </c>
      <c r="C66" s="6" t="s">
        <v>40</v>
      </c>
      <c r="D66" s="47">
        <v>8</v>
      </c>
      <c r="E66" s="47" t="s">
        <v>27</v>
      </c>
      <c r="F66" s="48" t="s">
        <v>41</v>
      </c>
      <c r="G66" s="47"/>
    </row>
    <row r="67" s="40" customFormat="1" customHeight="1" spans="1:7">
      <c r="A67" s="43" t="s">
        <v>122</v>
      </c>
      <c r="B67" s="74"/>
      <c r="C67" s="74"/>
      <c r="D67" s="74"/>
      <c r="E67" s="74"/>
      <c r="F67" s="74"/>
      <c r="G67" s="74"/>
    </row>
    <row r="68" s="40" customFormat="1" ht="121.5" spans="1:7">
      <c r="A68" s="47">
        <v>1</v>
      </c>
      <c r="B68" s="47" t="s">
        <v>39</v>
      </c>
      <c r="C68" s="6" t="s">
        <v>40</v>
      </c>
      <c r="D68" s="47">
        <v>8</v>
      </c>
      <c r="E68" s="47" t="s">
        <v>27</v>
      </c>
      <c r="F68" s="48" t="s">
        <v>41</v>
      </c>
      <c r="G68" s="47"/>
    </row>
    <row r="69" s="40" customFormat="1" customHeight="1" spans="1:7">
      <c r="A69" s="43" t="s">
        <v>123</v>
      </c>
      <c r="B69" s="74"/>
      <c r="C69" s="74"/>
      <c r="D69" s="74"/>
      <c r="E69" s="74"/>
      <c r="F69" s="74"/>
      <c r="G69" s="74"/>
    </row>
    <row r="70" s="40" customFormat="1" ht="148.5" spans="1:7">
      <c r="A70" s="47">
        <v>1</v>
      </c>
      <c r="B70" s="79" t="s">
        <v>124</v>
      </c>
      <c r="C70" s="80" t="s">
        <v>125</v>
      </c>
      <c r="D70" s="79" t="s">
        <v>37</v>
      </c>
      <c r="E70" s="79">
        <v>2</v>
      </c>
      <c r="F70" s="81" t="s">
        <v>126</v>
      </c>
      <c r="G70" s="82"/>
    </row>
    <row r="71" s="40" customFormat="1" ht="364.5" spans="1:7">
      <c r="A71" s="47">
        <v>2</v>
      </c>
      <c r="B71" s="79" t="s">
        <v>127</v>
      </c>
      <c r="C71" s="83" t="s">
        <v>128</v>
      </c>
      <c r="D71" s="79" t="s">
        <v>37</v>
      </c>
      <c r="E71" s="79">
        <v>48</v>
      </c>
      <c r="F71" s="81" t="s">
        <v>129</v>
      </c>
      <c r="G71" s="84"/>
    </row>
    <row r="72" s="40" customFormat="1" ht="108" customHeight="1" spans="1:7">
      <c r="A72" s="47">
        <v>3</v>
      </c>
      <c r="B72" s="79" t="s">
        <v>101</v>
      </c>
      <c r="C72" s="85" t="s">
        <v>130</v>
      </c>
      <c r="D72" s="79" t="s">
        <v>37</v>
      </c>
      <c r="E72" s="79">
        <v>96</v>
      </c>
      <c r="F72" s="86" t="s">
        <v>131</v>
      </c>
      <c r="G72" s="87"/>
    </row>
    <row r="73" s="72" customFormat="1" ht="204" spans="1:7">
      <c r="A73" s="47">
        <v>4</v>
      </c>
      <c r="B73" s="79" t="s">
        <v>132</v>
      </c>
      <c r="C73" s="80" t="s">
        <v>133</v>
      </c>
      <c r="D73" s="79" t="s">
        <v>37</v>
      </c>
      <c r="E73" s="79">
        <v>26</v>
      </c>
      <c r="F73" s="88" t="s">
        <v>134</v>
      </c>
      <c r="G73" s="84"/>
    </row>
    <row r="74" s="72" customFormat="1" ht="144" spans="1:7">
      <c r="A74" s="47">
        <v>5</v>
      </c>
      <c r="B74" s="79" t="s">
        <v>135</v>
      </c>
      <c r="C74" s="83" t="s">
        <v>136</v>
      </c>
      <c r="D74" s="79" t="s">
        <v>50</v>
      </c>
      <c r="E74" s="79">
        <v>2</v>
      </c>
      <c r="F74" s="88" t="s">
        <v>137</v>
      </c>
      <c r="G74" s="84"/>
    </row>
    <row r="75" s="72" customFormat="1" ht="60" spans="1:7">
      <c r="A75" s="47">
        <v>6</v>
      </c>
      <c r="B75" s="79" t="s">
        <v>138</v>
      </c>
      <c r="C75" s="83" t="s">
        <v>139</v>
      </c>
      <c r="D75" s="89" t="s">
        <v>50</v>
      </c>
      <c r="E75" s="89">
        <v>48</v>
      </c>
      <c r="F75" s="88" t="s">
        <v>140</v>
      </c>
      <c r="G75" s="84"/>
    </row>
    <row r="76" s="72" customFormat="1" ht="69" customHeight="1" spans="1:7">
      <c r="A76" s="47">
        <v>7</v>
      </c>
      <c r="B76" s="79" t="s">
        <v>141</v>
      </c>
      <c r="C76" s="90" t="s">
        <v>142</v>
      </c>
      <c r="D76" s="89" t="s">
        <v>50</v>
      </c>
      <c r="E76" s="89">
        <v>48</v>
      </c>
      <c r="F76" s="91" t="s">
        <v>143</v>
      </c>
      <c r="G76" s="84"/>
    </row>
    <row r="77" s="72" customFormat="1" ht="120" spans="1:7">
      <c r="A77" s="47">
        <v>8</v>
      </c>
      <c r="B77" s="79" t="s">
        <v>144</v>
      </c>
      <c r="C77" s="91" t="s">
        <v>145</v>
      </c>
      <c r="D77" s="79" t="s">
        <v>37</v>
      </c>
      <c r="E77" s="79">
        <v>2</v>
      </c>
      <c r="F77" s="88" t="s">
        <v>146</v>
      </c>
      <c r="G77" s="16"/>
    </row>
    <row r="78" s="72" customFormat="1" customHeight="1" spans="1:7">
      <c r="A78" s="47">
        <v>9</v>
      </c>
      <c r="B78" s="79" t="s">
        <v>147</v>
      </c>
      <c r="C78" s="91"/>
      <c r="D78" s="79" t="s">
        <v>148</v>
      </c>
      <c r="E78" s="79">
        <v>4</v>
      </c>
      <c r="F78" s="88" t="s">
        <v>149</v>
      </c>
      <c r="G78" s="16"/>
    </row>
    <row r="79" s="72" customFormat="1" ht="36" spans="1:7">
      <c r="A79" s="47">
        <v>10</v>
      </c>
      <c r="B79" s="79" t="s">
        <v>150</v>
      </c>
      <c r="C79" s="91"/>
      <c r="D79" s="79" t="s">
        <v>50</v>
      </c>
      <c r="E79" s="79">
        <v>4</v>
      </c>
      <c r="F79" s="88" t="s">
        <v>151</v>
      </c>
      <c r="G79" s="16"/>
    </row>
    <row r="80" customHeight="1" spans="1:7">
      <c r="A80" s="47">
        <v>11</v>
      </c>
      <c r="B80" s="79" t="s">
        <v>152</v>
      </c>
      <c r="C80" s="87"/>
      <c r="D80" s="79" t="s">
        <v>50</v>
      </c>
      <c r="E80" s="79">
        <v>4</v>
      </c>
      <c r="F80" s="91" t="s">
        <v>153</v>
      </c>
      <c r="G80" s="16"/>
    </row>
    <row r="81" ht="132" spans="1:7">
      <c r="A81" s="47">
        <v>12</v>
      </c>
      <c r="B81" s="79" t="s">
        <v>154</v>
      </c>
      <c r="C81" s="90" t="s">
        <v>155</v>
      </c>
      <c r="D81" s="79" t="s">
        <v>94</v>
      </c>
      <c r="E81" s="79">
        <v>36</v>
      </c>
      <c r="F81" s="88" t="s">
        <v>156</v>
      </c>
      <c r="G81" s="92"/>
    </row>
    <row r="82" ht="84" customHeight="1" spans="1:7">
      <c r="A82" s="47">
        <v>13</v>
      </c>
      <c r="B82" s="79" t="s">
        <v>157</v>
      </c>
      <c r="C82" s="90" t="s">
        <v>155</v>
      </c>
      <c r="D82" s="79" t="s">
        <v>94</v>
      </c>
      <c r="E82" s="79">
        <v>6</v>
      </c>
      <c r="F82" s="91" t="s">
        <v>158</v>
      </c>
      <c r="G82" s="92"/>
    </row>
    <row r="83" customHeight="1" spans="1:7">
      <c r="A83" s="43" t="s">
        <v>159</v>
      </c>
      <c r="B83" s="74"/>
      <c r="C83" s="74"/>
      <c r="D83" s="74"/>
      <c r="E83" s="74"/>
      <c r="F83" s="74"/>
      <c r="G83" s="74"/>
    </row>
    <row r="84" ht="144" spans="1:7">
      <c r="A84" s="47">
        <v>1</v>
      </c>
      <c r="B84" s="79" t="s">
        <v>124</v>
      </c>
      <c r="C84" s="83" t="s">
        <v>160</v>
      </c>
      <c r="D84" s="79" t="s">
        <v>37</v>
      </c>
      <c r="E84" s="79">
        <v>2</v>
      </c>
      <c r="F84" s="86" t="s">
        <v>161</v>
      </c>
      <c r="G84" s="93"/>
    </row>
    <row r="85" ht="364.5" spans="1:7">
      <c r="A85" s="47">
        <v>2</v>
      </c>
      <c r="B85" s="79" t="s">
        <v>127</v>
      </c>
      <c r="C85" s="83" t="s">
        <v>162</v>
      </c>
      <c r="D85" s="79" t="s">
        <v>37</v>
      </c>
      <c r="E85" s="79">
        <v>48</v>
      </c>
      <c r="F85" s="81" t="s">
        <v>129</v>
      </c>
      <c r="G85" s="93"/>
    </row>
    <row r="86" ht="96" spans="1:7">
      <c r="A86" s="47">
        <v>3</v>
      </c>
      <c r="B86" s="79" t="s">
        <v>101</v>
      </c>
      <c r="C86" s="83" t="s">
        <v>32</v>
      </c>
      <c r="D86" s="79" t="s">
        <v>37</v>
      </c>
      <c r="E86" s="79">
        <v>96</v>
      </c>
      <c r="F86" s="86" t="s">
        <v>131</v>
      </c>
      <c r="G86" s="87"/>
    </row>
    <row r="87" ht="228" spans="1:7">
      <c r="A87" s="47">
        <v>4</v>
      </c>
      <c r="B87" s="79" t="s">
        <v>132</v>
      </c>
      <c r="C87" s="83" t="s">
        <v>163</v>
      </c>
      <c r="D87" s="79" t="s">
        <v>37</v>
      </c>
      <c r="E87" s="79">
        <v>26</v>
      </c>
      <c r="F87" s="86" t="s">
        <v>164</v>
      </c>
      <c r="G87" s="93"/>
    </row>
    <row r="88" ht="63" customHeight="1" spans="1:7">
      <c r="A88" s="47">
        <v>5</v>
      </c>
      <c r="B88" s="79" t="s">
        <v>165</v>
      </c>
      <c r="C88" s="83"/>
      <c r="D88" s="94" t="s">
        <v>50</v>
      </c>
      <c r="E88" s="94">
        <v>2</v>
      </c>
      <c r="F88" s="91" t="s">
        <v>166</v>
      </c>
      <c r="G88" s="95"/>
    </row>
    <row r="89" ht="62" customHeight="1" spans="1:7">
      <c r="A89" s="47">
        <v>6</v>
      </c>
      <c r="B89" s="79" t="s">
        <v>135</v>
      </c>
      <c r="C89" s="83" t="s">
        <v>167</v>
      </c>
      <c r="D89" s="79" t="s">
        <v>50</v>
      </c>
      <c r="E89" s="79">
        <v>2</v>
      </c>
      <c r="F89" s="86" t="s">
        <v>168</v>
      </c>
      <c r="G89" s="96"/>
    </row>
    <row r="90" ht="72" spans="1:7">
      <c r="A90" s="47">
        <v>7</v>
      </c>
      <c r="B90" s="79" t="s">
        <v>138</v>
      </c>
      <c r="C90" s="83" t="s">
        <v>169</v>
      </c>
      <c r="D90" s="79" t="s">
        <v>50</v>
      </c>
      <c r="E90" s="79">
        <v>48</v>
      </c>
      <c r="F90" s="86" t="s">
        <v>170</v>
      </c>
      <c r="G90" s="97"/>
    </row>
    <row r="91" ht="144" spans="1:7">
      <c r="A91" s="47">
        <v>8</v>
      </c>
      <c r="B91" s="79" t="s">
        <v>144</v>
      </c>
      <c r="C91" s="83" t="s">
        <v>145</v>
      </c>
      <c r="D91" s="79" t="s">
        <v>37</v>
      </c>
      <c r="E91" s="79">
        <v>2</v>
      </c>
      <c r="F91" s="86" t="s">
        <v>171</v>
      </c>
      <c r="G91" s="16"/>
    </row>
    <row r="92" ht="24" spans="1:7">
      <c r="A92" s="47">
        <v>9</v>
      </c>
      <c r="B92" s="79" t="s">
        <v>147</v>
      </c>
      <c r="C92" s="83"/>
      <c r="D92" s="79" t="s">
        <v>148</v>
      </c>
      <c r="E92" s="79">
        <v>4</v>
      </c>
      <c r="F92" s="86" t="s">
        <v>149</v>
      </c>
      <c r="G92" s="16"/>
    </row>
    <row r="93" ht="36" spans="1:7">
      <c r="A93" s="47">
        <v>10</v>
      </c>
      <c r="B93" s="79" t="s">
        <v>150</v>
      </c>
      <c r="C93" s="83"/>
      <c r="D93" s="79" t="s">
        <v>50</v>
      </c>
      <c r="E93" s="79">
        <v>4</v>
      </c>
      <c r="F93" s="86" t="s">
        <v>151</v>
      </c>
      <c r="G93" s="16"/>
    </row>
    <row r="94" spans="1:7">
      <c r="A94" s="47">
        <v>11</v>
      </c>
      <c r="B94" s="79" t="s">
        <v>152</v>
      </c>
      <c r="C94" s="83"/>
      <c r="D94" s="79" t="s">
        <v>50</v>
      </c>
      <c r="E94" s="79">
        <v>4</v>
      </c>
      <c r="F94" s="86" t="s">
        <v>153</v>
      </c>
      <c r="G94" s="16"/>
    </row>
    <row r="95" ht="72" spans="1:7">
      <c r="A95" s="47">
        <v>12</v>
      </c>
      <c r="B95" s="79" t="s">
        <v>172</v>
      </c>
      <c r="C95" s="83" t="s">
        <v>173</v>
      </c>
      <c r="D95" s="94" t="s">
        <v>27</v>
      </c>
      <c r="E95" s="94">
        <v>4</v>
      </c>
      <c r="F95" s="86" t="s">
        <v>174</v>
      </c>
      <c r="G95" s="95"/>
    </row>
    <row r="96" ht="54" customHeight="1" spans="1:7">
      <c r="A96" s="47">
        <v>13</v>
      </c>
      <c r="B96" s="79" t="s">
        <v>165</v>
      </c>
      <c r="C96" s="83"/>
      <c r="D96" s="94" t="s">
        <v>50</v>
      </c>
      <c r="E96" s="94">
        <v>2</v>
      </c>
      <c r="F96" s="91" t="s">
        <v>166</v>
      </c>
      <c r="G96" s="95"/>
    </row>
    <row r="97" ht="58" customHeight="1" spans="1:7">
      <c r="A97" s="47">
        <v>14</v>
      </c>
      <c r="B97" s="79" t="s">
        <v>175</v>
      </c>
      <c r="C97" s="83"/>
      <c r="D97" s="94" t="s">
        <v>50</v>
      </c>
      <c r="E97" s="94">
        <v>2</v>
      </c>
      <c r="F97" s="91" t="s">
        <v>176</v>
      </c>
      <c r="G97" s="95"/>
    </row>
    <row r="98" ht="89" customHeight="1" spans="1:7">
      <c r="A98" s="47">
        <v>15</v>
      </c>
      <c r="B98" s="79" t="s">
        <v>177</v>
      </c>
      <c r="C98" s="83"/>
      <c r="D98" s="94" t="s">
        <v>50</v>
      </c>
      <c r="E98" s="94">
        <v>2</v>
      </c>
      <c r="F98" s="86" t="s">
        <v>178</v>
      </c>
      <c r="G98" s="95"/>
    </row>
    <row r="99" ht="180" spans="1:7">
      <c r="A99" s="47">
        <v>16</v>
      </c>
      <c r="B99" s="79" t="s">
        <v>154</v>
      </c>
      <c r="C99" s="83" t="s">
        <v>155</v>
      </c>
      <c r="D99" s="79" t="s">
        <v>94</v>
      </c>
      <c r="E99" s="79">
        <v>36</v>
      </c>
      <c r="F99" s="86" t="s">
        <v>179</v>
      </c>
      <c r="G99" s="97"/>
    </row>
    <row r="100" ht="96" spans="1:7">
      <c r="A100" s="47">
        <v>17</v>
      </c>
      <c r="B100" s="79" t="s">
        <v>180</v>
      </c>
      <c r="C100" s="83" t="s">
        <v>181</v>
      </c>
      <c r="D100" s="79" t="s">
        <v>94</v>
      </c>
      <c r="E100" s="79">
        <v>2</v>
      </c>
      <c r="F100" s="86" t="s">
        <v>182</v>
      </c>
      <c r="G100" s="87"/>
    </row>
    <row r="101" ht="108" spans="1:7">
      <c r="A101" s="47">
        <v>18</v>
      </c>
      <c r="B101" s="94" t="s">
        <v>183</v>
      </c>
      <c r="C101" s="83" t="s">
        <v>184</v>
      </c>
      <c r="D101" s="79" t="s">
        <v>94</v>
      </c>
      <c r="E101" s="79">
        <v>24</v>
      </c>
      <c r="F101" s="86" t="s">
        <v>185</v>
      </c>
      <c r="G101" s="87"/>
    </row>
    <row r="102" ht="60" spans="1:7">
      <c r="A102" s="47">
        <v>19</v>
      </c>
      <c r="B102" s="79" t="s">
        <v>186</v>
      </c>
      <c r="C102" s="83"/>
      <c r="D102" s="89" t="s">
        <v>50</v>
      </c>
      <c r="E102" s="89">
        <v>2</v>
      </c>
      <c r="F102" s="86" t="s">
        <v>187</v>
      </c>
      <c r="G102" s="87"/>
    </row>
    <row r="103" ht="99" customHeight="1" spans="1:7">
      <c r="A103" s="47">
        <v>20</v>
      </c>
      <c r="B103" s="94" t="s">
        <v>188</v>
      </c>
      <c r="C103" s="83" t="s">
        <v>189</v>
      </c>
      <c r="D103" s="98" t="s">
        <v>94</v>
      </c>
      <c r="E103" s="98">
        <v>2</v>
      </c>
      <c r="F103" s="79" t="s">
        <v>190</v>
      </c>
      <c r="G103" s="99"/>
    </row>
    <row r="104" ht="83" customHeight="1" spans="1:7">
      <c r="A104" s="47">
        <v>21</v>
      </c>
      <c r="B104" s="94" t="s">
        <v>191</v>
      </c>
      <c r="C104" s="83" t="s">
        <v>189</v>
      </c>
      <c r="D104" s="98" t="s">
        <v>94</v>
      </c>
      <c r="E104" s="98">
        <v>2</v>
      </c>
      <c r="F104" s="91" t="s">
        <v>192</v>
      </c>
      <c r="G104" s="99"/>
    </row>
    <row r="105" ht="90" customHeight="1" spans="1:7">
      <c r="A105" s="47">
        <v>22</v>
      </c>
      <c r="B105" s="94" t="s">
        <v>193</v>
      </c>
      <c r="C105" s="83" t="s">
        <v>189</v>
      </c>
      <c r="D105" s="98" t="s">
        <v>94</v>
      </c>
      <c r="E105" s="98">
        <v>2</v>
      </c>
      <c r="F105" s="91" t="s">
        <v>194</v>
      </c>
      <c r="G105" s="99"/>
    </row>
    <row r="106" ht="91" customHeight="1" spans="1:7">
      <c r="A106" s="47">
        <v>23</v>
      </c>
      <c r="B106" s="94" t="s">
        <v>195</v>
      </c>
      <c r="C106" s="83" t="s">
        <v>189</v>
      </c>
      <c r="D106" s="98" t="s">
        <v>94</v>
      </c>
      <c r="E106" s="98">
        <v>2</v>
      </c>
      <c r="F106" s="91" t="s">
        <v>196</v>
      </c>
      <c r="G106" s="99"/>
    </row>
    <row r="107" customHeight="1" spans="1:7">
      <c r="A107" s="43" t="s">
        <v>197</v>
      </c>
      <c r="B107" s="74"/>
      <c r="C107" s="74"/>
      <c r="D107" s="74"/>
      <c r="E107" s="74"/>
      <c r="F107" s="74"/>
      <c r="G107" s="74"/>
    </row>
    <row r="108" ht="144" spans="1:7">
      <c r="A108" s="47">
        <v>1</v>
      </c>
      <c r="B108" s="79" t="s">
        <v>124</v>
      </c>
      <c r="C108" s="87" t="s">
        <v>198</v>
      </c>
      <c r="D108" s="79" t="s">
        <v>37</v>
      </c>
      <c r="E108" s="79">
        <f>2/2*3</f>
        <v>3</v>
      </c>
      <c r="F108" s="86" t="s">
        <v>161</v>
      </c>
      <c r="G108" s="100"/>
    </row>
    <row r="109" ht="228" spans="1:7">
      <c r="A109" s="47">
        <v>2</v>
      </c>
      <c r="B109" s="79" t="s">
        <v>132</v>
      </c>
      <c r="C109" s="87" t="s">
        <v>163</v>
      </c>
      <c r="D109" s="79" t="s">
        <v>50</v>
      </c>
      <c r="E109" s="79">
        <f>2/2*3</f>
        <v>3</v>
      </c>
      <c r="F109" s="86" t="s">
        <v>164</v>
      </c>
      <c r="G109" s="96"/>
    </row>
    <row r="110" ht="276" spans="1:7">
      <c r="A110" s="47">
        <v>3</v>
      </c>
      <c r="B110" s="79" t="s">
        <v>127</v>
      </c>
      <c r="C110" s="87" t="s">
        <v>128</v>
      </c>
      <c r="D110" s="79" t="s">
        <v>37</v>
      </c>
      <c r="E110" s="79">
        <f>48/2*3</f>
        <v>72</v>
      </c>
      <c r="F110" s="86" t="s">
        <v>129</v>
      </c>
      <c r="G110" s="96"/>
    </row>
    <row r="111" ht="96" spans="1:7">
      <c r="A111" s="47">
        <v>4</v>
      </c>
      <c r="B111" s="79" t="s">
        <v>101</v>
      </c>
      <c r="C111" s="83" t="s">
        <v>32</v>
      </c>
      <c r="D111" s="79" t="s">
        <v>37</v>
      </c>
      <c r="E111" s="79">
        <f>96/2*3</f>
        <v>144</v>
      </c>
      <c r="F111" s="86" t="s">
        <v>131</v>
      </c>
      <c r="G111" s="87"/>
    </row>
    <row r="112" ht="144" spans="1:7">
      <c r="A112" s="47">
        <v>5</v>
      </c>
      <c r="B112" s="79" t="s">
        <v>135</v>
      </c>
      <c r="C112" s="87" t="s">
        <v>199</v>
      </c>
      <c r="D112" s="79" t="s">
        <v>50</v>
      </c>
      <c r="E112" s="79">
        <f>2/2*3</f>
        <v>3</v>
      </c>
      <c r="F112" s="86" t="s">
        <v>200</v>
      </c>
      <c r="G112" s="96"/>
    </row>
    <row r="113" ht="144" spans="1:7">
      <c r="A113" s="47">
        <v>6</v>
      </c>
      <c r="B113" s="79" t="s">
        <v>201</v>
      </c>
      <c r="C113" s="87" t="s">
        <v>202</v>
      </c>
      <c r="D113" s="89" t="s">
        <v>50</v>
      </c>
      <c r="E113" s="89">
        <f>48/2*3</f>
        <v>72</v>
      </c>
      <c r="F113" s="86" t="s">
        <v>203</v>
      </c>
      <c r="G113" s="96"/>
    </row>
    <row r="114" ht="72" spans="1:7">
      <c r="A114" s="47">
        <v>7</v>
      </c>
      <c r="B114" s="79" t="s">
        <v>138</v>
      </c>
      <c r="C114" s="87" t="s">
        <v>169</v>
      </c>
      <c r="D114" s="89" t="s">
        <v>50</v>
      </c>
      <c r="E114" s="89">
        <f>48/2*3</f>
        <v>72</v>
      </c>
      <c r="F114" s="86" t="s">
        <v>204</v>
      </c>
      <c r="G114" s="96"/>
    </row>
    <row r="115" ht="144" spans="1:7">
      <c r="A115" s="47">
        <v>8</v>
      </c>
      <c r="B115" s="79" t="s">
        <v>144</v>
      </c>
      <c r="C115" s="91" t="s">
        <v>145</v>
      </c>
      <c r="D115" s="79" t="s">
        <v>37</v>
      </c>
      <c r="E115" s="79">
        <f>2/2*3</f>
        <v>3</v>
      </c>
      <c r="F115" s="86" t="s">
        <v>205</v>
      </c>
      <c r="G115" s="16"/>
    </row>
    <row r="116" ht="24" spans="1:7">
      <c r="A116" s="47">
        <v>9</v>
      </c>
      <c r="B116" s="79" t="s">
        <v>147</v>
      </c>
      <c r="C116" s="91"/>
      <c r="D116" s="79" t="s">
        <v>148</v>
      </c>
      <c r="E116" s="79">
        <v>6</v>
      </c>
      <c r="F116" s="86" t="s">
        <v>149</v>
      </c>
      <c r="G116" s="16"/>
    </row>
    <row r="117" ht="36" spans="1:7">
      <c r="A117" s="47">
        <v>10</v>
      </c>
      <c r="B117" s="79" t="s">
        <v>150</v>
      </c>
      <c r="C117" s="91"/>
      <c r="D117" s="79" t="s">
        <v>50</v>
      </c>
      <c r="E117" s="79">
        <v>6</v>
      </c>
      <c r="F117" s="86" t="s">
        <v>151</v>
      </c>
      <c r="G117" s="16"/>
    </row>
    <row r="118" customHeight="1" spans="1:7">
      <c r="A118" s="47">
        <v>11</v>
      </c>
      <c r="B118" s="79" t="s">
        <v>152</v>
      </c>
      <c r="C118" s="87"/>
      <c r="D118" s="79" t="s">
        <v>50</v>
      </c>
      <c r="E118" s="79">
        <v>6</v>
      </c>
      <c r="F118" s="91" t="s">
        <v>153</v>
      </c>
      <c r="G118" s="16"/>
    </row>
    <row r="119" ht="132" spans="1:7">
      <c r="A119" s="47">
        <v>12</v>
      </c>
      <c r="B119" s="79" t="s">
        <v>154</v>
      </c>
      <c r="C119" s="91" t="s">
        <v>155</v>
      </c>
      <c r="D119" s="79" t="s">
        <v>94</v>
      </c>
      <c r="E119" s="79">
        <f>18/2*3</f>
        <v>27</v>
      </c>
      <c r="F119" s="86" t="s">
        <v>156</v>
      </c>
      <c r="G119" s="97"/>
    </row>
    <row r="120" ht="78" customHeight="1" spans="1:7">
      <c r="A120" s="47">
        <v>13</v>
      </c>
      <c r="B120" s="79" t="s">
        <v>206</v>
      </c>
      <c r="C120" s="91" t="s">
        <v>207</v>
      </c>
      <c r="D120" s="79" t="s">
        <v>94</v>
      </c>
      <c r="E120" s="79">
        <v>6</v>
      </c>
      <c r="F120" s="87" t="s">
        <v>208</v>
      </c>
      <c r="G120" s="84"/>
    </row>
    <row r="121" ht="90" customHeight="1" spans="1:7">
      <c r="A121" s="47">
        <v>14</v>
      </c>
      <c r="B121" s="79" t="s">
        <v>209</v>
      </c>
      <c r="C121" s="91" t="s">
        <v>210</v>
      </c>
      <c r="D121" s="79" t="s">
        <v>94</v>
      </c>
      <c r="E121" s="79">
        <v>6</v>
      </c>
      <c r="F121" s="91" t="s">
        <v>208</v>
      </c>
      <c r="G121" s="101"/>
    </row>
  </sheetData>
  <mergeCells count="27">
    <mergeCell ref="A2:G2"/>
    <mergeCell ref="A6:G6"/>
    <mergeCell ref="A8:G8"/>
    <mergeCell ref="A10:G10"/>
    <mergeCell ref="A15:G15"/>
    <mergeCell ref="A17:G17"/>
    <mergeCell ref="A19:G19"/>
    <mergeCell ref="A23:G23"/>
    <mergeCell ref="A28:G28"/>
    <mergeCell ref="A30:G30"/>
    <mergeCell ref="A36:G36"/>
    <mergeCell ref="A38:G38"/>
    <mergeCell ref="A40:G40"/>
    <mergeCell ref="A42:G42"/>
    <mergeCell ref="A47:G47"/>
    <mergeCell ref="A52:G52"/>
    <mergeCell ref="A56:G56"/>
    <mergeCell ref="A61:G61"/>
    <mergeCell ref="A63:G63"/>
    <mergeCell ref="A65:G65"/>
    <mergeCell ref="A67:G67"/>
    <mergeCell ref="A69:G69"/>
    <mergeCell ref="A83:G83"/>
    <mergeCell ref="A107:G107"/>
    <mergeCell ref="G77:G80"/>
    <mergeCell ref="G91:G94"/>
    <mergeCell ref="G115:G118"/>
  </mergeCell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0"/>
  <sheetViews>
    <sheetView workbookViewId="0">
      <pane ySplit="2" topLeftCell="A9" activePane="bottomLeft" state="frozen"/>
      <selection/>
      <selection pane="bottomLeft" activeCell="A1" sqref="$A1:$XFD1048576"/>
    </sheetView>
  </sheetViews>
  <sheetFormatPr defaultColWidth="9" defaultRowHeight="30" customHeight="1" outlineLevelCol="7"/>
  <cols>
    <col min="1" max="1" width="4.625" style="66" customWidth="1"/>
    <col min="2" max="2" width="9.375" style="23" customWidth="1"/>
    <col min="3" max="3" width="11.75" style="67" customWidth="1"/>
    <col min="4" max="4" width="6.375" style="23" customWidth="1"/>
    <col min="5" max="5" width="6" style="23" customWidth="1"/>
    <col min="6" max="6" width="62.875" style="23" customWidth="1"/>
    <col min="7" max="7" width="25.25" style="25" customWidth="1"/>
    <col min="8" max="16384" width="9" style="25"/>
  </cols>
  <sheetData>
    <row r="1" s="63" customFormat="1" customHeight="1" spans="1:8">
      <c r="A1" s="68" t="s">
        <v>7</v>
      </c>
      <c r="B1" s="27"/>
      <c r="C1" s="69"/>
      <c r="D1" s="27"/>
      <c r="E1" s="27"/>
      <c r="F1" s="27"/>
      <c r="G1" s="27"/>
      <c r="H1" s="36"/>
    </row>
    <row r="2" s="22" customFormat="1" customHeight="1" spans="1:8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28" t="s">
        <v>23</v>
      </c>
      <c r="G2" s="28" t="s">
        <v>24</v>
      </c>
      <c r="H2" s="28" t="s">
        <v>3</v>
      </c>
    </row>
    <row r="3" s="22" customFormat="1" ht="135" spans="1:8">
      <c r="A3" s="29">
        <v>1</v>
      </c>
      <c r="B3" s="30" t="s">
        <v>211</v>
      </c>
      <c r="C3" s="30" t="s">
        <v>212</v>
      </c>
      <c r="D3" s="29">
        <v>18</v>
      </c>
      <c r="E3" s="29" t="s">
        <v>27</v>
      </c>
      <c r="F3" s="31" t="s">
        <v>213</v>
      </c>
      <c r="G3" s="32"/>
      <c r="H3" s="33"/>
    </row>
    <row r="4" s="64" customFormat="1" ht="135" spans="1:8">
      <c r="A4" s="29">
        <v>2</v>
      </c>
      <c r="B4" s="30" t="s">
        <v>214</v>
      </c>
      <c r="C4" s="30" t="s">
        <v>215</v>
      </c>
      <c r="D4" s="29">
        <v>1</v>
      </c>
      <c r="E4" s="29" t="s">
        <v>27</v>
      </c>
      <c r="F4" s="31" t="s">
        <v>213</v>
      </c>
      <c r="G4" s="32"/>
      <c r="H4" s="33"/>
    </row>
    <row r="5" s="22" customFormat="1" ht="148.5" spans="1:8">
      <c r="A5" s="29">
        <v>3</v>
      </c>
      <c r="B5" s="30" t="s">
        <v>216</v>
      </c>
      <c r="C5" s="30" t="s">
        <v>217</v>
      </c>
      <c r="D5" s="29">
        <v>4</v>
      </c>
      <c r="E5" s="29" t="s">
        <v>37</v>
      </c>
      <c r="F5" s="31" t="s">
        <v>218</v>
      </c>
      <c r="G5" s="70" t="str">
        <f>_xlfn.DISPIMG("ID_8D74972CD3184FE8912E2FCDB26AA7FB",1)</f>
        <v>=DISPIMG("ID_8D74972CD3184FE8912E2FCDB26AA7FB",1)</v>
      </c>
      <c r="H5" s="33"/>
    </row>
    <row r="6" s="22" customFormat="1" ht="103" customHeight="1" spans="1:8">
      <c r="A6" s="29">
        <v>4</v>
      </c>
      <c r="B6" s="30" t="s">
        <v>219</v>
      </c>
      <c r="C6" s="30" t="s">
        <v>32</v>
      </c>
      <c r="D6" s="30">
        <v>16</v>
      </c>
      <c r="E6" s="29" t="s">
        <v>33</v>
      </c>
      <c r="F6" s="31" t="s">
        <v>220</v>
      </c>
      <c r="G6" s="39"/>
      <c r="H6" s="33"/>
    </row>
    <row r="7" s="22" customFormat="1" ht="133" customHeight="1" spans="1:8">
      <c r="A7" s="29">
        <v>5</v>
      </c>
      <c r="B7" s="30" t="s">
        <v>221</v>
      </c>
      <c r="C7" s="30" t="s">
        <v>222</v>
      </c>
      <c r="D7" s="30">
        <v>4</v>
      </c>
      <c r="E7" s="29" t="s">
        <v>50</v>
      </c>
      <c r="F7" s="31" t="s">
        <v>223</v>
      </c>
      <c r="G7" s="33"/>
      <c r="H7" s="33"/>
    </row>
    <row r="8" s="64" customFormat="1" ht="133" customHeight="1" spans="1:8">
      <c r="A8" s="29">
        <v>6</v>
      </c>
      <c r="B8" s="30" t="s">
        <v>224</v>
      </c>
      <c r="C8" s="30" t="s">
        <v>225</v>
      </c>
      <c r="D8" s="30">
        <v>1</v>
      </c>
      <c r="E8" s="29" t="s">
        <v>50</v>
      </c>
      <c r="F8" s="31" t="s">
        <v>226</v>
      </c>
      <c r="G8" s="33"/>
      <c r="H8" s="33"/>
    </row>
    <row r="9" s="64" customFormat="1" ht="162" spans="1:8">
      <c r="A9" s="29">
        <v>7</v>
      </c>
      <c r="B9" s="30" t="s">
        <v>227</v>
      </c>
      <c r="C9" s="30" t="s">
        <v>228</v>
      </c>
      <c r="D9" s="30">
        <v>35</v>
      </c>
      <c r="E9" s="29" t="s">
        <v>229</v>
      </c>
      <c r="F9" s="31" t="s">
        <v>230</v>
      </c>
      <c r="G9" s="33"/>
      <c r="H9" s="33"/>
    </row>
    <row r="10" s="65" customFormat="1" ht="153" customHeight="1" spans="1:8">
      <c r="A10" s="29">
        <v>8</v>
      </c>
      <c r="B10" s="30" t="s">
        <v>231</v>
      </c>
      <c r="C10" s="30" t="s">
        <v>232</v>
      </c>
      <c r="D10" s="30">
        <v>1</v>
      </c>
      <c r="E10" s="29" t="s">
        <v>27</v>
      </c>
      <c r="F10" s="31" t="s">
        <v>233</v>
      </c>
      <c r="G10" s="71"/>
      <c r="H10" s="71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2"/>
  <sheetViews>
    <sheetView zoomScale="70" zoomScaleNormal="70" topLeftCell="B1" workbookViewId="0">
      <pane ySplit="1" topLeftCell="A3" activePane="bottomLeft" state="frozen"/>
      <selection/>
      <selection pane="bottomLeft" activeCell="B1" sqref="$A1:$XFD1048576"/>
    </sheetView>
  </sheetViews>
  <sheetFormatPr defaultColWidth="9" defaultRowHeight="30" customHeight="1" outlineLevelCol="7"/>
  <cols>
    <col min="1" max="1" width="4.875" style="10" customWidth="1"/>
    <col min="2" max="2" width="10.25" style="10" customWidth="1"/>
    <col min="3" max="3" width="14.6416666666667" style="10" customWidth="1"/>
    <col min="4" max="5" width="6.75" style="10" customWidth="1"/>
    <col min="6" max="6" width="149.458333333333" style="42" customWidth="1"/>
    <col min="7" max="7" width="28.5" style="11" customWidth="1"/>
    <col min="8" max="16378" width="9" style="11"/>
    <col min="16379" max="16384" width="9" style="2"/>
  </cols>
  <sheetData>
    <row r="1" s="40" customFormat="1" ht="33" customHeight="1" spans="1:8">
      <c r="A1" s="43" t="s">
        <v>19</v>
      </c>
      <c r="B1" s="43" t="s">
        <v>2</v>
      </c>
      <c r="C1" s="43" t="s">
        <v>20</v>
      </c>
      <c r="D1" s="43" t="s">
        <v>21</v>
      </c>
      <c r="E1" s="43" t="s">
        <v>22</v>
      </c>
      <c r="F1" s="43" t="s">
        <v>23</v>
      </c>
      <c r="G1" s="43" t="s">
        <v>24</v>
      </c>
      <c r="H1" s="43" t="s">
        <v>3</v>
      </c>
    </row>
    <row r="2" s="40" customFormat="1" ht="27" customHeight="1" spans="1:8">
      <c r="A2" s="44" t="s">
        <v>234</v>
      </c>
      <c r="B2" s="52"/>
      <c r="C2" s="52"/>
      <c r="D2" s="52"/>
      <c r="E2" s="52"/>
      <c r="F2" s="52"/>
      <c r="G2" s="52"/>
      <c r="H2" s="53"/>
    </row>
    <row r="3" s="40" customFormat="1" ht="409" customHeight="1" spans="1:8">
      <c r="A3" s="47">
        <v>1</v>
      </c>
      <c r="B3" s="47" t="s">
        <v>235</v>
      </c>
      <c r="C3" s="6" t="s">
        <v>236</v>
      </c>
      <c r="D3" s="47">
        <v>1200</v>
      </c>
      <c r="E3" s="47" t="s">
        <v>27</v>
      </c>
      <c r="F3" s="7" t="s">
        <v>237</v>
      </c>
      <c r="G3" s="49"/>
      <c r="H3" s="50"/>
    </row>
    <row r="4" s="40" customFormat="1" ht="145" customHeight="1" spans="1:8">
      <c r="A4" s="47">
        <v>2</v>
      </c>
      <c r="B4" s="47" t="s">
        <v>238</v>
      </c>
      <c r="C4" s="6" t="s">
        <v>239</v>
      </c>
      <c r="D4" s="47">
        <v>24</v>
      </c>
      <c r="E4" s="47" t="s">
        <v>27</v>
      </c>
      <c r="F4" s="18" t="s">
        <v>213</v>
      </c>
      <c r="G4" s="51"/>
      <c r="H4" s="50"/>
    </row>
    <row r="5" s="40" customFormat="1" ht="95" customHeight="1" spans="1:8">
      <c r="A5" s="47">
        <v>3</v>
      </c>
      <c r="B5" s="6" t="s">
        <v>43</v>
      </c>
      <c r="C5" s="6" t="s">
        <v>240</v>
      </c>
      <c r="D5" s="6">
        <v>24</v>
      </c>
      <c r="E5" s="6" t="s">
        <v>37</v>
      </c>
      <c r="F5" s="48" t="s">
        <v>45</v>
      </c>
      <c r="G5" s="61"/>
      <c r="H5" s="50"/>
    </row>
    <row r="6" s="40" customFormat="1" ht="133" customHeight="1" spans="1:8">
      <c r="A6" s="47">
        <v>4</v>
      </c>
      <c r="B6" s="6" t="s">
        <v>46</v>
      </c>
      <c r="C6" s="6" t="s">
        <v>32</v>
      </c>
      <c r="D6" s="6">
        <v>24</v>
      </c>
      <c r="E6" s="47" t="s">
        <v>33</v>
      </c>
      <c r="F6" s="48" t="s">
        <v>47</v>
      </c>
      <c r="G6" s="50"/>
      <c r="H6" s="50"/>
    </row>
    <row r="12" customHeight="1" spans="1:8">
      <c r="E12" s="62"/>
    </row>
  </sheetData>
  <mergeCells count="1">
    <mergeCell ref="A2:H2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6"/>
  <sheetViews>
    <sheetView zoomScale="85" zoomScaleNormal="85"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30" customHeight="1" outlineLevelRow="5"/>
  <cols>
    <col min="1" max="1" width="6.46666666666667" style="23" customWidth="1"/>
    <col min="2" max="2" width="11.3166666666667" style="23" customWidth="1"/>
    <col min="3" max="3" width="12.9416666666667" style="23" customWidth="1"/>
    <col min="4" max="4" width="5.88333333333333" style="23" customWidth="1"/>
    <col min="5" max="5" width="6.31666666666667" style="23" customWidth="1"/>
    <col min="6" max="6" width="52.75" style="55" customWidth="1"/>
    <col min="7" max="7" width="30.5" style="25" customWidth="1"/>
    <col min="8" max="16379" width="9" style="25"/>
    <col min="16380" max="16384" width="9" style="35"/>
  </cols>
  <sheetData>
    <row r="1" s="54" customFormat="1" ht="33" customHeight="1" spans="1:8 16380:16380">
      <c r="A1" s="56" t="s">
        <v>241</v>
      </c>
      <c r="B1" s="56"/>
      <c r="C1" s="56"/>
      <c r="D1" s="56"/>
      <c r="E1" s="56"/>
      <c r="F1" s="57"/>
      <c r="G1" s="56"/>
      <c r="H1" s="56"/>
      <c r="XEZ1" s="58"/>
    </row>
    <row r="2" s="54" customFormat="1" ht="33" customHeight="1" spans="1:8 16380:16380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59" t="s">
        <v>23</v>
      </c>
      <c r="G2" s="28" t="s">
        <v>24</v>
      </c>
      <c r="H2" s="28" t="s">
        <v>3</v>
      </c>
      <c r="XEZ2" s="58"/>
    </row>
    <row r="3" s="54" customFormat="1" ht="165" customHeight="1" spans="1:8 16380:16380">
      <c r="A3" s="29">
        <v>1</v>
      </c>
      <c r="B3" s="29" t="s">
        <v>242</v>
      </c>
      <c r="C3" s="30" t="s">
        <v>243</v>
      </c>
      <c r="D3" s="29">
        <v>3</v>
      </c>
      <c r="E3" s="29" t="s">
        <v>37</v>
      </c>
      <c r="F3" s="31" t="s">
        <v>244</v>
      </c>
      <c r="G3" s="39"/>
      <c r="H3" s="60"/>
      <c r="XEZ3" s="58"/>
    </row>
    <row r="4" s="54" customFormat="1" ht="145" customHeight="1" spans="1:8 16380:16380">
      <c r="A4" s="29">
        <v>2</v>
      </c>
      <c r="B4" s="29" t="s">
        <v>245</v>
      </c>
      <c r="C4" s="30" t="s">
        <v>246</v>
      </c>
      <c r="D4" s="29">
        <v>3</v>
      </c>
      <c r="E4" s="29" t="s">
        <v>37</v>
      </c>
      <c r="F4" s="31" t="s">
        <v>244</v>
      </c>
      <c r="G4" s="29"/>
      <c r="H4" s="60"/>
      <c r="XEZ4" s="58"/>
    </row>
    <row r="5" s="54" customFormat="1" ht="174" customHeight="1" spans="1:8 16380:16380">
      <c r="A5" s="29">
        <v>3</v>
      </c>
      <c r="B5" s="29" t="s">
        <v>247</v>
      </c>
      <c r="C5" s="30" t="s">
        <v>248</v>
      </c>
      <c r="D5" s="29">
        <v>3</v>
      </c>
      <c r="E5" s="29" t="s">
        <v>27</v>
      </c>
      <c r="F5" s="31" t="s">
        <v>249</v>
      </c>
      <c r="G5" s="29"/>
      <c r="H5" s="60"/>
      <c r="XEZ5" s="58"/>
    </row>
    <row r="6" s="54" customFormat="1" ht="132" customHeight="1" spans="1:8 16380:16380">
      <c r="A6" s="29">
        <v>4</v>
      </c>
      <c r="B6" s="30" t="s">
        <v>63</v>
      </c>
      <c r="C6" s="30" t="s">
        <v>64</v>
      </c>
      <c r="D6" s="29">
        <v>3</v>
      </c>
      <c r="E6" s="29" t="s">
        <v>27</v>
      </c>
      <c r="F6" s="31" t="s">
        <v>250</v>
      </c>
      <c r="G6" s="29" t="str">
        <f>_xlfn.DISPIMG("ID_543EE6EE968D4FBEA0890A9193AC4AFB",1)</f>
        <v>=DISPIMG("ID_543EE6EE968D4FBEA0890A9193AC4AFB",1)</v>
      </c>
      <c r="H6" s="60"/>
      <c r="XEZ6" s="58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0"/>
  <sheetViews>
    <sheetView zoomScale="85" zoomScaleNormal="85" workbookViewId="0">
      <pane ySplit="1" topLeftCell="A5" activePane="bottomLeft" state="frozen"/>
      <selection/>
      <selection pane="bottomLeft" activeCell="A1" sqref="$A1:$XFD1048576"/>
    </sheetView>
  </sheetViews>
  <sheetFormatPr defaultColWidth="9" defaultRowHeight="30" customHeight="1" outlineLevelCol="7"/>
  <cols>
    <col min="1" max="1" width="7.13333333333333" style="10" customWidth="1"/>
    <col min="2" max="2" width="11.0666666666667" style="41" customWidth="1"/>
    <col min="3" max="3" width="13.75" style="10" customWidth="1"/>
    <col min="4" max="4" width="7.49166666666667" style="10" customWidth="1"/>
    <col min="5" max="5" width="6.60833333333333" style="10" customWidth="1"/>
    <col min="6" max="6" width="52.75" style="42" customWidth="1"/>
    <col min="7" max="7" width="30.5" style="11" customWidth="1"/>
    <col min="8" max="16379" width="9" style="11"/>
    <col min="16380" max="16384" width="9" style="2"/>
  </cols>
  <sheetData>
    <row r="1" s="40" customFormat="1" ht="33" customHeight="1" spans="1:8">
      <c r="A1" s="43" t="s">
        <v>19</v>
      </c>
      <c r="B1" s="43" t="s">
        <v>2</v>
      </c>
      <c r="C1" s="43" t="s">
        <v>20</v>
      </c>
      <c r="D1" s="43" t="s">
        <v>21</v>
      </c>
      <c r="E1" s="43" t="s">
        <v>22</v>
      </c>
      <c r="F1" s="43" t="s">
        <v>23</v>
      </c>
      <c r="G1" s="43" t="s">
        <v>24</v>
      </c>
      <c r="H1" s="43" t="s">
        <v>3</v>
      </c>
    </row>
    <row r="2" s="40" customFormat="1" ht="27" customHeight="1" spans="1:8">
      <c r="A2" s="44" t="s">
        <v>251</v>
      </c>
      <c r="B2" s="45"/>
      <c r="C2" s="45"/>
      <c r="D2" s="45"/>
      <c r="E2" s="45"/>
      <c r="F2" s="45"/>
      <c r="G2" s="45"/>
      <c r="H2" s="46"/>
    </row>
    <row r="3" s="40" customFormat="1" ht="165" customHeight="1" spans="1:8">
      <c r="A3" s="47">
        <v>1</v>
      </c>
      <c r="B3" s="6" t="s">
        <v>55</v>
      </c>
      <c r="C3" s="6" t="s">
        <v>56</v>
      </c>
      <c r="D3" s="47">
        <v>16</v>
      </c>
      <c r="E3" s="47" t="s">
        <v>37</v>
      </c>
      <c r="F3" s="48" t="s">
        <v>57</v>
      </c>
      <c r="G3" s="49"/>
      <c r="H3" s="50"/>
    </row>
    <row r="4" s="40" customFormat="1" ht="143" customHeight="1" spans="1:8">
      <c r="A4" s="47">
        <v>2</v>
      </c>
      <c r="B4" s="6" t="s">
        <v>58</v>
      </c>
      <c r="C4" s="6" t="s">
        <v>32</v>
      </c>
      <c r="D4" s="47">
        <v>16</v>
      </c>
      <c r="E4" s="47" t="s">
        <v>33</v>
      </c>
      <c r="F4" s="48" t="s">
        <v>59</v>
      </c>
      <c r="G4" s="51" t="str">
        <f>_xlfn.DISPIMG("ID_611C945383954BF1AB399F1A80769855",1)</f>
        <v>=DISPIMG("ID_611C945383954BF1AB399F1A80769855",1)</v>
      </c>
      <c r="H4" s="50"/>
    </row>
    <row r="5" s="40" customFormat="1" ht="174" customHeight="1" spans="1:8">
      <c r="A5" s="47">
        <v>3</v>
      </c>
      <c r="B5" s="6" t="s">
        <v>60</v>
      </c>
      <c r="C5" s="6" t="s">
        <v>61</v>
      </c>
      <c r="D5" s="47">
        <v>16</v>
      </c>
      <c r="E5" s="47" t="s">
        <v>27</v>
      </c>
      <c r="F5" s="48" t="s">
        <v>62</v>
      </c>
      <c r="G5" s="51" t="str">
        <f>_xlfn.DISPIMG("ID_008E93525E7F4ED7A692F05098F87218",1)</f>
        <v>=DISPIMG("ID_008E93525E7F4ED7A692F05098F87218",1)</v>
      </c>
      <c r="H5" s="50"/>
    </row>
    <row r="6" s="40" customFormat="1" ht="132" customHeight="1" spans="1:8">
      <c r="A6" s="47">
        <v>4</v>
      </c>
      <c r="B6" s="6" t="s">
        <v>63</v>
      </c>
      <c r="C6" s="6" t="s">
        <v>64</v>
      </c>
      <c r="D6" s="47">
        <v>2</v>
      </c>
      <c r="E6" s="47" t="s">
        <v>27</v>
      </c>
      <c r="F6" s="48" t="s">
        <v>62</v>
      </c>
      <c r="G6" s="51" t="str">
        <f>_xlfn.DISPIMG("ID_543EE6EE968D4FBEA0890A9193AC4AFB",1)</f>
        <v>=DISPIMG("ID_543EE6EE968D4FBEA0890A9193AC4AFB",1)</v>
      </c>
      <c r="H6" s="50"/>
    </row>
    <row r="7" s="40" customFormat="1" ht="39" customHeight="1" spans="1:8">
      <c r="A7" s="44" t="s">
        <v>252</v>
      </c>
      <c r="B7" s="45"/>
      <c r="C7" s="45"/>
      <c r="D7" s="45"/>
      <c r="E7" s="45"/>
      <c r="F7" s="45"/>
      <c r="G7" s="45"/>
      <c r="H7" s="46"/>
    </row>
    <row r="8" s="40" customFormat="1" ht="165" customHeight="1" spans="1:8">
      <c r="A8" s="47">
        <v>1</v>
      </c>
      <c r="B8" s="6" t="s">
        <v>253</v>
      </c>
      <c r="C8" s="6" t="s">
        <v>56</v>
      </c>
      <c r="D8" s="47">
        <v>30</v>
      </c>
      <c r="E8" s="47" t="s">
        <v>37</v>
      </c>
      <c r="F8" s="48" t="s">
        <v>254</v>
      </c>
      <c r="G8" s="49"/>
      <c r="H8" s="50"/>
    </row>
    <row r="9" s="40" customFormat="1" ht="145" customHeight="1" spans="1:8">
      <c r="A9" s="47">
        <v>2</v>
      </c>
      <c r="B9" s="6" t="s">
        <v>58</v>
      </c>
      <c r="C9" s="6" t="s">
        <v>32</v>
      </c>
      <c r="D9" s="47">
        <v>30</v>
      </c>
      <c r="E9" s="47" t="s">
        <v>33</v>
      </c>
      <c r="F9" s="48" t="s">
        <v>59</v>
      </c>
      <c r="G9" s="51" t="str">
        <f>_xlfn.DISPIMG("ID_611C945383954BF1AB399F1A80769855",1)</f>
        <v>=DISPIMG("ID_611C945383954BF1AB399F1A80769855",1)</v>
      </c>
      <c r="H9" s="50"/>
    </row>
    <row r="10" s="40" customFormat="1" ht="174" customHeight="1" spans="1:8">
      <c r="A10" s="47">
        <v>3</v>
      </c>
      <c r="B10" s="6" t="s">
        <v>60</v>
      </c>
      <c r="C10" s="6" t="s">
        <v>61</v>
      </c>
      <c r="D10" s="47">
        <v>18</v>
      </c>
      <c r="E10" s="47" t="s">
        <v>27</v>
      </c>
      <c r="F10" s="48" t="s">
        <v>62</v>
      </c>
      <c r="G10" s="51" t="str">
        <f>_xlfn.DISPIMG("ID_008E93525E7F4ED7A692F05098F87218",1)</f>
        <v>=DISPIMG("ID_008E93525E7F4ED7A692F05098F87218",1)</v>
      </c>
      <c r="H10" s="50"/>
    </row>
    <row r="11" s="40" customFormat="1" ht="132" customHeight="1" spans="1:8">
      <c r="A11" s="47">
        <v>4</v>
      </c>
      <c r="B11" s="6" t="s">
        <v>63</v>
      </c>
      <c r="C11" s="6" t="s">
        <v>64</v>
      </c>
      <c r="D11" s="47">
        <v>5</v>
      </c>
      <c r="E11" s="47" t="s">
        <v>27</v>
      </c>
      <c r="F11" s="48" t="s">
        <v>62</v>
      </c>
      <c r="G11" s="51" t="str">
        <f>_xlfn.DISPIMG("ID_543EE6EE968D4FBEA0890A9193AC4AFB",1)</f>
        <v>=DISPIMG("ID_543EE6EE968D4FBEA0890A9193AC4AFB",1)</v>
      </c>
      <c r="H11" s="50"/>
    </row>
    <row r="12" s="40" customFormat="1" ht="37" customHeight="1" spans="1:8">
      <c r="A12" s="44" t="s">
        <v>255</v>
      </c>
      <c r="B12" s="45"/>
      <c r="C12" s="45"/>
      <c r="D12" s="45"/>
      <c r="E12" s="45"/>
      <c r="F12" s="45"/>
      <c r="G12" s="45"/>
      <c r="H12" s="46"/>
    </row>
    <row r="13" s="40" customFormat="1" ht="174" customHeight="1" spans="1:8">
      <c r="A13" s="47">
        <v>1</v>
      </c>
      <c r="B13" s="6" t="s">
        <v>60</v>
      </c>
      <c r="C13" s="6" t="s">
        <v>61</v>
      </c>
      <c r="D13" s="47">
        <v>4</v>
      </c>
      <c r="E13" s="47" t="s">
        <v>27</v>
      </c>
      <c r="F13" s="48" t="s">
        <v>62</v>
      </c>
      <c r="G13" s="51" t="str">
        <f>_xlfn.DISPIMG("ID_008E93525E7F4ED7A692F05098F87218",1)</f>
        <v>=DISPIMG("ID_008E93525E7F4ED7A692F05098F87218",1)</v>
      </c>
      <c r="H13" s="50"/>
    </row>
    <row r="14" s="40" customFormat="1" ht="135" spans="1:8">
      <c r="A14" s="47">
        <v>2</v>
      </c>
      <c r="B14" s="6" t="s">
        <v>39</v>
      </c>
      <c r="C14" s="6" t="s">
        <v>40</v>
      </c>
      <c r="D14" s="47">
        <v>9</v>
      </c>
      <c r="E14" s="47" t="s">
        <v>27</v>
      </c>
      <c r="F14" s="48" t="s">
        <v>256</v>
      </c>
      <c r="G14" s="47" t="str">
        <f>_xlfn.DISPIMG("ID_5F33D74F854B41058053C91F0219804E",1)</f>
        <v>=DISPIMG("ID_5F33D74F854B41058053C91F0219804E",1)</v>
      </c>
      <c r="H14" s="50"/>
    </row>
    <row r="15" s="40" customFormat="1" ht="37" customHeight="1" spans="1:8">
      <c r="A15" s="44" t="s">
        <v>257</v>
      </c>
      <c r="B15" s="45"/>
      <c r="C15" s="45"/>
      <c r="D15" s="45"/>
      <c r="E15" s="45"/>
      <c r="F15" s="45"/>
      <c r="G15" s="45"/>
      <c r="H15" s="46"/>
    </row>
    <row r="16" s="40" customFormat="1" ht="105" customHeight="1" spans="1:8">
      <c r="A16" s="47">
        <v>1</v>
      </c>
      <c r="B16" s="6" t="s">
        <v>55</v>
      </c>
      <c r="C16" s="6" t="s">
        <v>89</v>
      </c>
      <c r="D16" s="47">
        <v>6</v>
      </c>
      <c r="E16" s="47" t="s">
        <v>37</v>
      </c>
      <c r="F16" s="48" t="s">
        <v>258</v>
      </c>
      <c r="G16" s="51"/>
      <c r="H16" s="50"/>
    </row>
    <row r="17" s="40" customFormat="1" ht="108" spans="1:8">
      <c r="A17" s="47">
        <v>2</v>
      </c>
      <c r="B17" s="6" t="s">
        <v>58</v>
      </c>
      <c r="C17" s="6" t="s">
        <v>32</v>
      </c>
      <c r="D17" s="47">
        <v>6</v>
      </c>
      <c r="E17" s="47" t="s">
        <v>33</v>
      </c>
      <c r="F17" s="48" t="s">
        <v>259</v>
      </c>
      <c r="G17" s="51"/>
      <c r="H17" s="50"/>
    </row>
    <row r="18" s="40" customFormat="1" ht="148.5" spans="1:8">
      <c r="A18" s="47">
        <v>3</v>
      </c>
      <c r="B18" s="6" t="s">
        <v>60</v>
      </c>
      <c r="C18" s="6" t="s">
        <v>260</v>
      </c>
      <c r="D18" s="47">
        <v>2</v>
      </c>
      <c r="E18" s="47" t="s">
        <v>27</v>
      </c>
      <c r="F18" s="48" t="s">
        <v>261</v>
      </c>
      <c r="G18" s="51"/>
      <c r="H18" s="50"/>
    </row>
    <row r="19" s="40" customFormat="1" ht="175.5" spans="1:8">
      <c r="A19" s="47">
        <v>4</v>
      </c>
      <c r="B19" s="6" t="s">
        <v>63</v>
      </c>
      <c r="C19" s="6" t="s">
        <v>64</v>
      </c>
      <c r="D19" s="47">
        <v>1</v>
      </c>
      <c r="E19" s="47" t="s">
        <v>27</v>
      </c>
      <c r="F19" s="48" t="s">
        <v>262</v>
      </c>
      <c r="G19" s="49"/>
      <c r="H19" s="50"/>
    </row>
    <row r="20" s="40" customFormat="1" ht="31" customHeight="1" spans="1:8">
      <c r="A20" s="44" t="s">
        <v>263</v>
      </c>
      <c r="B20" s="45"/>
      <c r="C20" s="45"/>
      <c r="D20" s="45"/>
      <c r="E20" s="45"/>
      <c r="F20" s="45"/>
      <c r="G20" s="45"/>
      <c r="H20" s="46"/>
    </row>
    <row r="21" s="40" customFormat="1" ht="105" customHeight="1" spans="1:8">
      <c r="A21" s="47">
        <v>1</v>
      </c>
      <c r="B21" s="6" t="s">
        <v>55</v>
      </c>
      <c r="C21" s="6" t="s">
        <v>89</v>
      </c>
      <c r="D21" s="47">
        <v>21</v>
      </c>
      <c r="E21" s="47" t="s">
        <v>37</v>
      </c>
      <c r="F21" s="48" t="s">
        <v>258</v>
      </c>
      <c r="G21" s="51"/>
      <c r="H21" s="50"/>
    </row>
    <row r="22" s="40" customFormat="1" ht="108" spans="1:8">
      <c r="A22" s="47">
        <v>2</v>
      </c>
      <c r="B22" s="6" t="s">
        <v>58</v>
      </c>
      <c r="C22" s="6" t="s">
        <v>32</v>
      </c>
      <c r="D22" s="47">
        <v>21</v>
      </c>
      <c r="E22" s="47" t="s">
        <v>33</v>
      </c>
      <c r="F22" s="48" t="s">
        <v>259</v>
      </c>
      <c r="G22" s="51"/>
      <c r="H22" s="50"/>
    </row>
    <row r="23" s="40" customFormat="1" ht="157" customHeight="1" spans="1:8">
      <c r="A23" s="47">
        <v>3</v>
      </c>
      <c r="B23" s="6" t="s">
        <v>60</v>
      </c>
      <c r="C23" s="6" t="s">
        <v>260</v>
      </c>
      <c r="D23" s="47">
        <v>21</v>
      </c>
      <c r="E23" s="47" t="s">
        <v>27</v>
      </c>
      <c r="F23" s="48" t="s">
        <v>261</v>
      </c>
      <c r="G23" s="51"/>
      <c r="H23" s="50"/>
    </row>
    <row r="24" s="40" customFormat="1" ht="175.5" spans="1:8">
      <c r="A24" s="47">
        <v>4</v>
      </c>
      <c r="B24" s="6" t="s">
        <v>63</v>
      </c>
      <c r="C24" s="6" t="s">
        <v>64</v>
      </c>
      <c r="D24" s="47">
        <v>7</v>
      </c>
      <c r="E24" s="47" t="s">
        <v>27</v>
      </c>
      <c r="F24" s="48" t="s">
        <v>262</v>
      </c>
      <c r="G24" s="49"/>
      <c r="H24" s="50"/>
    </row>
    <row r="25" s="40" customFormat="1" ht="40" customHeight="1" spans="1:8">
      <c r="A25" s="44" t="s">
        <v>264</v>
      </c>
      <c r="B25" s="45"/>
      <c r="C25" s="45"/>
      <c r="D25" s="45"/>
      <c r="E25" s="45"/>
      <c r="F25" s="45"/>
      <c r="G25" s="45"/>
      <c r="H25" s="46"/>
    </row>
    <row r="26" s="40" customFormat="1" ht="165" customHeight="1" spans="1:8">
      <c r="A26" s="47">
        <v>1</v>
      </c>
      <c r="B26" s="6" t="s">
        <v>55</v>
      </c>
      <c r="C26" s="6" t="s">
        <v>56</v>
      </c>
      <c r="D26" s="47">
        <v>4</v>
      </c>
      <c r="E26" s="47" t="s">
        <v>37</v>
      </c>
      <c r="F26" s="48" t="s">
        <v>57</v>
      </c>
      <c r="G26" s="49"/>
      <c r="H26" s="50"/>
    </row>
    <row r="27" s="40" customFormat="1" ht="145" customHeight="1" spans="1:8">
      <c r="A27" s="47">
        <v>2</v>
      </c>
      <c r="B27" s="6" t="s">
        <v>58</v>
      </c>
      <c r="C27" s="6" t="s">
        <v>32</v>
      </c>
      <c r="D27" s="47">
        <v>4</v>
      </c>
      <c r="E27" s="47" t="s">
        <v>33</v>
      </c>
      <c r="F27" s="48" t="s">
        <v>59</v>
      </c>
      <c r="G27" s="51" t="str">
        <f>_xlfn.DISPIMG("ID_611C945383954BF1AB399F1A80769855",1)</f>
        <v>=DISPIMG("ID_611C945383954BF1AB399F1A80769855",1)</v>
      </c>
      <c r="H27" s="50"/>
    </row>
    <row r="28" s="40" customFormat="1" ht="174" customHeight="1" spans="1:8">
      <c r="A28" s="47">
        <v>3</v>
      </c>
      <c r="B28" s="6" t="s">
        <v>60</v>
      </c>
      <c r="C28" s="6" t="s">
        <v>61</v>
      </c>
      <c r="D28" s="47">
        <v>3</v>
      </c>
      <c r="E28" s="47" t="s">
        <v>27</v>
      </c>
      <c r="F28" s="48" t="s">
        <v>62</v>
      </c>
      <c r="G28" s="51" t="str">
        <f>_xlfn.DISPIMG("ID_008E93525E7F4ED7A692F05098F87218",1)</f>
        <v>=DISPIMG("ID_008E93525E7F4ED7A692F05098F87218",1)</v>
      </c>
      <c r="H28" s="50"/>
    </row>
    <row r="29" s="40" customFormat="1" ht="132" customHeight="1" spans="1:8">
      <c r="A29" s="47">
        <v>4</v>
      </c>
      <c r="B29" s="6" t="s">
        <v>63</v>
      </c>
      <c r="C29" s="6" t="s">
        <v>64</v>
      </c>
      <c r="D29" s="47">
        <v>1</v>
      </c>
      <c r="E29" s="47" t="s">
        <v>27</v>
      </c>
      <c r="F29" s="48" t="s">
        <v>265</v>
      </c>
      <c r="G29" s="51" t="str">
        <f>_xlfn.DISPIMG("ID_543EE6EE968D4FBEA0890A9193AC4AFB",1)</f>
        <v>=DISPIMG("ID_543EE6EE968D4FBEA0890A9193AC4AFB",1)</v>
      </c>
      <c r="H29" s="50"/>
    </row>
    <row r="30" s="40" customFormat="1" ht="39" customHeight="1" spans="1:8">
      <c r="A30" s="44" t="s">
        <v>266</v>
      </c>
      <c r="B30" s="45"/>
      <c r="C30" s="52"/>
      <c r="D30" s="52"/>
      <c r="E30" s="52"/>
      <c r="F30" s="52"/>
      <c r="G30" s="52"/>
      <c r="H30" s="53"/>
    </row>
    <row r="31" s="40" customFormat="1" ht="139" customHeight="1" spans="1:8">
      <c r="A31" s="47">
        <v>1</v>
      </c>
      <c r="B31" s="6" t="s">
        <v>267</v>
      </c>
      <c r="C31" s="6" t="s">
        <v>268</v>
      </c>
      <c r="D31" s="47">
        <v>2</v>
      </c>
      <c r="E31" s="47" t="s">
        <v>37</v>
      </c>
      <c r="F31" s="48" t="s">
        <v>269</v>
      </c>
      <c r="G31" s="51"/>
      <c r="H31" s="50"/>
    </row>
    <row r="32" s="40" customFormat="1" ht="145" customHeight="1" spans="1:8">
      <c r="A32" s="47">
        <v>2</v>
      </c>
      <c r="B32" s="6" t="s">
        <v>270</v>
      </c>
      <c r="C32" s="6" t="s">
        <v>32</v>
      </c>
      <c r="D32" s="47">
        <v>2</v>
      </c>
      <c r="E32" s="47" t="s">
        <v>33</v>
      </c>
      <c r="F32" s="48" t="s">
        <v>271</v>
      </c>
      <c r="G32" s="51"/>
      <c r="H32" s="50"/>
    </row>
    <row r="33" s="40" customFormat="1" ht="114" customHeight="1" spans="1:8">
      <c r="A33" s="47">
        <v>3</v>
      </c>
      <c r="B33" s="6" t="s">
        <v>272</v>
      </c>
      <c r="C33" s="6" t="s">
        <v>32</v>
      </c>
      <c r="D33" s="47">
        <v>4</v>
      </c>
      <c r="E33" s="47" t="s">
        <v>33</v>
      </c>
      <c r="F33" s="48" t="s">
        <v>273</v>
      </c>
      <c r="G33" s="50"/>
      <c r="H33" s="50"/>
    </row>
    <row r="34" s="40" customFormat="1" ht="155" customHeight="1" spans="1:8">
      <c r="A34" s="47">
        <v>4</v>
      </c>
      <c r="B34" s="6" t="s">
        <v>274</v>
      </c>
      <c r="C34" s="6" t="s">
        <v>275</v>
      </c>
      <c r="D34" s="47">
        <v>2</v>
      </c>
      <c r="E34" s="47" t="s">
        <v>94</v>
      </c>
      <c r="F34" s="48" t="s">
        <v>261</v>
      </c>
      <c r="G34" s="51"/>
      <c r="H34" s="50"/>
    </row>
    <row r="35" s="40" customFormat="1" ht="202.5" spans="1:8">
      <c r="A35" s="47">
        <v>5</v>
      </c>
      <c r="B35" s="6" t="s">
        <v>276</v>
      </c>
      <c r="C35" s="6" t="s">
        <v>277</v>
      </c>
      <c r="D35" s="47">
        <v>2</v>
      </c>
      <c r="E35" s="47" t="s">
        <v>27</v>
      </c>
      <c r="F35" s="48" t="s">
        <v>278</v>
      </c>
      <c r="G35" s="51"/>
      <c r="H35" s="50"/>
    </row>
    <row r="36" s="40" customFormat="1" ht="135" spans="1:8">
      <c r="A36" s="47">
        <v>6</v>
      </c>
      <c r="B36" s="6" t="s">
        <v>279</v>
      </c>
      <c r="C36" s="6" t="s">
        <v>248</v>
      </c>
      <c r="D36" s="47">
        <v>2</v>
      </c>
      <c r="E36" s="47" t="s">
        <v>94</v>
      </c>
      <c r="F36" s="48" t="s">
        <v>280</v>
      </c>
      <c r="G36" s="51"/>
      <c r="H36" s="50"/>
    </row>
    <row r="37" s="40" customFormat="1" ht="135" spans="1:8">
      <c r="A37" s="47">
        <v>7</v>
      </c>
      <c r="B37" s="6" t="s">
        <v>281</v>
      </c>
      <c r="C37" s="6" t="s">
        <v>282</v>
      </c>
      <c r="D37" s="47">
        <v>2</v>
      </c>
      <c r="E37" s="47" t="s">
        <v>94</v>
      </c>
      <c r="F37" s="48" t="s">
        <v>280</v>
      </c>
      <c r="G37" s="51"/>
      <c r="H37" s="50"/>
    </row>
    <row r="38" s="40" customFormat="1" ht="148.5" spans="1:8">
      <c r="A38" s="47">
        <v>8</v>
      </c>
      <c r="B38" s="6" t="s">
        <v>63</v>
      </c>
      <c r="C38" s="6" t="s">
        <v>64</v>
      </c>
      <c r="D38" s="47">
        <v>2</v>
      </c>
      <c r="E38" s="47" t="s">
        <v>94</v>
      </c>
      <c r="F38" s="48" t="s">
        <v>261</v>
      </c>
      <c r="G38" s="49"/>
      <c r="H38" s="50"/>
    </row>
    <row r="39" s="40" customFormat="1" ht="39" customHeight="1" spans="1:8">
      <c r="A39" s="44" t="s">
        <v>283</v>
      </c>
      <c r="B39" s="45"/>
      <c r="C39" s="52"/>
      <c r="D39" s="52"/>
      <c r="E39" s="52"/>
      <c r="F39" s="52"/>
      <c r="G39" s="52"/>
      <c r="H39" s="53"/>
    </row>
    <row r="40" s="40" customFormat="1" ht="139" customHeight="1" spans="1:8">
      <c r="A40" s="47">
        <v>1</v>
      </c>
      <c r="B40" s="6" t="s">
        <v>267</v>
      </c>
      <c r="C40" s="6" t="s">
        <v>284</v>
      </c>
      <c r="D40" s="47">
        <v>1</v>
      </c>
      <c r="E40" s="47" t="s">
        <v>37</v>
      </c>
      <c r="F40" s="48" t="s">
        <v>269</v>
      </c>
      <c r="G40" s="51"/>
      <c r="H40" s="50"/>
    </row>
    <row r="41" s="40" customFormat="1" ht="145" customHeight="1" spans="1:8">
      <c r="A41" s="47">
        <v>2</v>
      </c>
      <c r="B41" s="6" t="s">
        <v>270</v>
      </c>
      <c r="C41" s="6" t="s">
        <v>32</v>
      </c>
      <c r="D41" s="47">
        <v>1</v>
      </c>
      <c r="E41" s="47" t="s">
        <v>33</v>
      </c>
      <c r="F41" s="48" t="s">
        <v>271</v>
      </c>
      <c r="G41" s="51"/>
      <c r="H41" s="50"/>
    </row>
    <row r="42" s="40" customFormat="1" ht="114" customHeight="1" spans="1:8">
      <c r="A42" s="47">
        <v>3</v>
      </c>
      <c r="B42" s="6" t="s">
        <v>272</v>
      </c>
      <c r="C42" s="6" t="s">
        <v>32</v>
      </c>
      <c r="D42" s="47">
        <v>2</v>
      </c>
      <c r="E42" s="47" t="s">
        <v>33</v>
      </c>
      <c r="F42" s="48" t="s">
        <v>273</v>
      </c>
      <c r="G42" s="50"/>
      <c r="H42" s="50"/>
    </row>
    <row r="43" s="40" customFormat="1" ht="155" customHeight="1" spans="1:8">
      <c r="A43" s="47">
        <v>4</v>
      </c>
      <c r="B43" s="6" t="s">
        <v>274</v>
      </c>
      <c r="C43" s="6" t="s">
        <v>285</v>
      </c>
      <c r="D43" s="47">
        <v>1</v>
      </c>
      <c r="E43" s="47" t="s">
        <v>94</v>
      </c>
      <c r="F43" s="48" t="s">
        <v>261</v>
      </c>
      <c r="G43" s="51"/>
      <c r="H43" s="50"/>
    </row>
    <row r="44" s="40" customFormat="1" ht="202.5" spans="1:8">
      <c r="A44" s="47">
        <v>5</v>
      </c>
      <c r="B44" s="6" t="s">
        <v>276</v>
      </c>
      <c r="C44" s="6" t="s">
        <v>277</v>
      </c>
      <c r="D44" s="47">
        <v>1</v>
      </c>
      <c r="E44" s="47" t="s">
        <v>27</v>
      </c>
      <c r="F44" s="48" t="s">
        <v>286</v>
      </c>
      <c r="G44" s="51"/>
      <c r="H44" s="50"/>
    </row>
    <row r="45" s="40" customFormat="1" ht="135" spans="1:8">
      <c r="A45" s="47">
        <v>6</v>
      </c>
      <c r="B45" s="6" t="s">
        <v>279</v>
      </c>
      <c r="C45" s="6" t="s">
        <v>248</v>
      </c>
      <c r="D45" s="47">
        <v>1</v>
      </c>
      <c r="E45" s="47" t="s">
        <v>94</v>
      </c>
      <c r="F45" s="48" t="s">
        <v>280</v>
      </c>
      <c r="G45" s="51"/>
      <c r="H45" s="50"/>
    </row>
    <row r="46" s="40" customFormat="1" ht="135" spans="1:8">
      <c r="A46" s="47">
        <v>7</v>
      </c>
      <c r="B46" s="6" t="s">
        <v>281</v>
      </c>
      <c r="C46" s="6" t="s">
        <v>282</v>
      </c>
      <c r="D46" s="47">
        <v>1</v>
      </c>
      <c r="E46" s="47" t="s">
        <v>94</v>
      </c>
      <c r="F46" s="48" t="s">
        <v>280</v>
      </c>
      <c r="G46" s="51"/>
      <c r="H46" s="50"/>
    </row>
    <row r="47" s="40" customFormat="1" ht="148.5" spans="1:8">
      <c r="A47" s="47">
        <v>8</v>
      </c>
      <c r="B47" s="6" t="s">
        <v>63</v>
      </c>
      <c r="C47" s="6" t="s">
        <v>64</v>
      </c>
      <c r="D47" s="47">
        <v>1</v>
      </c>
      <c r="E47" s="47" t="s">
        <v>94</v>
      </c>
      <c r="F47" s="48" t="s">
        <v>261</v>
      </c>
      <c r="G47" s="49"/>
      <c r="H47" s="50"/>
    </row>
    <row r="48" s="40" customFormat="1" ht="33" customHeight="1" spans="1:8">
      <c r="A48" s="44" t="s">
        <v>287</v>
      </c>
      <c r="B48" s="45"/>
      <c r="C48" s="52"/>
      <c r="D48" s="52"/>
      <c r="E48" s="52"/>
      <c r="F48" s="52"/>
      <c r="G48" s="52"/>
      <c r="H48" s="53"/>
    </row>
    <row r="49" s="40" customFormat="1" ht="108" spans="1:8">
      <c r="A49" s="47">
        <v>1</v>
      </c>
      <c r="B49" s="6" t="s">
        <v>267</v>
      </c>
      <c r="C49" s="6" t="s">
        <v>284</v>
      </c>
      <c r="D49" s="47">
        <v>1</v>
      </c>
      <c r="E49" s="47" t="s">
        <v>37</v>
      </c>
      <c r="F49" s="48" t="s">
        <v>269</v>
      </c>
      <c r="G49" s="51"/>
      <c r="H49" s="50"/>
    </row>
    <row r="50" s="40" customFormat="1" ht="108" spans="1:8">
      <c r="A50" s="47">
        <v>2</v>
      </c>
      <c r="B50" s="6" t="s">
        <v>270</v>
      </c>
      <c r="C50" s="6" t="s">
        <v>32</v>
      </c>
      <c r="D50" s="47">
        <v>1</v>
      </c>
      <c r="E50" s="47" t="s">
        <v>33</v>
      </c>
      <c r="F50" s="48" t="s">
        <v>271</v>
      </c>
      <c r="G50" s="51"/>
      <c r="H50" s="50"/>
    </row>
    <row r="51" s="40" customFormat="1" ht="94.5" spans="1:8">
      <c r="A51" s="47">
        <v>3</v>
      </c>
      <c r="B51" s="6" t="s">
        <v>272</v>
      </c>
      <c r="C51" s="6" t="s">
        <v>32</v>
      </c>
      <c r="D51" s="47">
        <v>2</v>
      </c>
      <c r="E51" s="47" t="s">
        <v>33</v>
      </c>
      <c r="F51" s="48" t="s">
        <v>273</v>
      </c>
      <c r="G51" s="50"/>
      <c r="H51" s="50"/>
    </row>
    <row r="52" s="40" customFormat="1" ht="148.5" spans="1:8">
      <c r="A52" s="47">
        <v>4</v>
      </c>
      <c r="B52" s="6" t="s">
        <v>274</v>
      </c>
      <c r="C52" s="6" t="s">
        <v>285</v>
      </c>
      <c r="D52" s="47">
        <v>1</v>
      </c>
      <c r="E52" s="47" t="s">
        <v>94</v>
      </c>
      <c r="F52" s="48" t="s">
        <v>261</v>
      </c>
      <c r="G52" s="51"/>
      <c r="H52" s="50"/>
    </row>
    <row r="53" s="40" customFormat="1" ht="202.5" spans="1:8">
      <c r="A53" s="47">
        <v>5</v>
      </c>
      <c r="B53" s="6" t="s">
        <v>276</v>
      </c>
      <c r="C53" s="6" t="s">
        <v>277</v>
      </c>
      <c r="D53" s="47">
        <v>1</v>
      </c>
      <c r="E53" s="47" t="s">
        <v>27</v>
      </c>
      <c r="F53" s="48" t="s">
        <v>286</v>
      </c>
      <c r="G53" s="51"/>
      <c r="H53" s="50"/>
    </row>
    <row r="54" s="40" customFormat="1" ht="148.5" spans="1:8">
      <c r="A54" s="47">
        <v>7</v>
      </c>
      <c r="B54" s="6" t="s">
        <v>63</v>
      </c>
      <c r="C54" s="6" t="s">
        <v>64</v>
      </c>
      <c r="D54" s="47">
        <v>1</v>
      </c>
      <c r="E54" s="47" t="s">
        <v>94</v>
      </c>
      <c r="F54" s="48" t="s">
        <v>261</v>
      </c>
      <c r="G54" s="49"/>
      <c r="H54" s="50"/>
    </row>
    <row r="55" s="40" customFormat="1" ht="40" customHeight="1" spans="1:8">
      <c r="A55" s="44" t="s">
        <v>288</v>
      </c>
      <c r="B55" s="45"/>
      <c r="C55" s="52"/>
      <c r="D55" s="52"/>
      <c r="E55" s="52"/>
      <c r="F55" s="52"/>
      <c r="G55" s="52"/>
      <c r="H55" s="53"/>
    </row>
    <row r="56" s="40" customFormat="1" ht="202.5" spans="1:8">
      <c r="A56" s="47">
        <v>1</v>
      </c>
      <c r="B56" s="6" t="s">
        <v>276</v>
      </c>
      <c r="C56" s="6" t="s">
        <v>277</v>
      </c>
      <c r="D56" s="47">
        <v>1</v>
      </c>
      <c r="E56" s="47" t="s">
        <v>27</v>
      </c>
      <c r="F56" s="48" t="s">
        <v>286</v>
      </c>
      <c r="G56" s="51"/>
      <c r="H56" s="50"/>
    </row>
    <row r="57" s="40" customFormat="1" ht="202.5" spans="1:8">
      <c r="A57" s="47">
        <v>2</v>
      </c>
      <c r="B57" s="6" t="s">
        <v>276</v>
      </c>
      <c r="C57" s="6" t="s">
        <v>289</v>
      </c>
      <c r="D57" s="47">
        <v>2</v>
      </c>
      <c r="E57" s="47" t="s">
        <v>27</v>
      </c>
      <c r="F57" s="48" t="s">
        <v>286</v>
      </c>
      <c r="G57" s="51"/>
      <c r="H57" s="50"/>
    </row>
    <row r="58" s="40" customFormat="1" ht="135" spans="1:8">
      <c r="A58" s="47">
        <v>3</v>
      </c>
      <c r="B58" s="6" t="s">
        <v>279</v>
      </c>
      <c r="C58" s="6" t="s">
        <v>248</v>
      </c>
      <c r="D58" s="47">
        <v>1</v>
      </c>
      <c r="E58" s="47" t="s">
        <v>94</v>
      </c>
      <c r="F58" s="48" t="s">
        <v>280</v>
      </c>
      <c r="G58" s="51"/>
      <c r="H58" s="50"/>
    </row>
    <row r="59" s="40" customFormat="1" ht="135" spans="1:8">
      <c r="A59" s="47">
        <v>4</v>
      </c>
      <c r="B59" s="6" t="s">
        <v>281</v>
      </c>
      <c r="C59" s="6" t="s">
        <v>282</v>
      </c>
      <c r="D59" s="47">
        <v>2</v>
      </c>
      <c r="E59" s="47" t="s">
        <v>94</v>
      </c>
      <c r="F59" s="48" t="s">
        <v>280</v>
      </c>
      <c r="G59" s="51"/>
      <c r="H59" s="50"/>
    </row>
    <row r="60" s="40" customFormat="1" ht="148.5" spans="1:8">
      <c r="A60" s="47">
        <v>5</v>
      </c>
      <c r="B60" s="6" t="s">
        <v>63</v>
      </c>
      <c r="C60" s="6" t="s">
        <v>64</v>
      </c>
      <c r="D60" s="47">
        <v>1</v>
      </c>
      <c r="E60" s="47" t="s">
        <v>94</v>
      </c>
      <c r="F60" s="48" t="s">
        <v>261</v>
      </c>
      <c r="G60" s="49"/>
      <c r="H60" s="50"/>
    </row>
  </sheetData>
  <mergeCells count="10">
    <mergeCell ref="A2:H2"/>
    <mergeCell ref="A7:H7"/>
    <mergeCell ref="A12:H12"/>
    <mergeCell ref="A15:H15"/>
    <mergeCell ref="A20:H20"/>
    <mergeCell ref="A25:H25"/>
    <mergeCell ref="A30:H30"/>
    <mergeCell ref="A39:H39"/>
    <mergeCell ref="A48:H48"/>
    <mergeCell ref="A55:H55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5"/>
  <sheetViews>
    <sheetView zoomScale="85" zoomScaleNormal="85"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30" customHeight="1" outlineLevelRow="4"/>
  <cols>
    <col min="1" max="1" width="6.5" style="23" customWidth="1"/>
    <col min="2" max="2" width="11.125" style="23" customWidth="1"/>
    <col min="3" max="3" width="13.875" style="23" customWidth="1"/>
    <col min="4" max="4" width="6.375" style="23" customWidth="1"/>
    <col min="5" max="5" width="6.75" style="23" customWidth="1"/>
    <col min="6" max="6" width="49.875" style="24" customWidth="1"/>
    <col min="7" max="7" width="30.5" style="25" customWidth="1"/>
    <col min="8" max="16379" width="9" style="25"/>
    <col min="16380" max="16384" width="9" style="35"/>
  </cols>
  <sheetData>
    <row r="1" s="22" customFormat="1" ht="32" customHeight="1" spans="1:8 16380:16380">
      <c r="A1" s="26" t="s">
        <v>11</v>
      </c>
      <c r="B1" s="27"/>
      <c r="C1" s="27"/>
      <c r="D1" s="27"/>
      <c r="E1" s="27"/>
      <c r="F1" s="27"/>
      <c r="G1" s="27"/>
      <c r="H1" s="36"/>
      <c r="XEZ1" s="37"/>
    </row>
    <row r="2" s="34" customFormat="1" ht="33" customHeight="1" spans="1:8 16380:16380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28" t="s">
        <v>23</v>
      </c>
      <c r="G2" s="28" t="s">
        <v>24</v>
      </c>
      <c r="H2" s="28" t="s">
        <v>3</v>
      </c>
      <c r="XEZ2" s="38"/>
    </row>
    <row r="3" s="22" customFormat="1" ht="145" customHeight="1" spans="1:8 16380:16380">
      <c r="A3" s="29">
        <v>1</v>
      </c>
      <c r="B3" s="29" t="s">
        <v>71</v>
      </c>
      <c r="C3" s="30" t="s">
        <v>290</v>
      </c>
      <c r="D3" s="29">
        <v>1</v>
      </c>
      <c r="E3" s="29" t="s">
        <v>37</v>
      </c>
      <c r="F3" s="31" t="s">
        <v>291</v>
      </c>
      <c r="G3" s="32"/>
      <c r="H3" s="33"/>
      <c r="XEZ3" s="37"/>
    </row>
    <row r="4" s="22" customFormat="1" ht="120" customHeight="1" spans="1:8 16380:16380">
      <c r="A4" s="29">
        <v>2</v>
      </c>
      <c r="B4" s="29" t="s">
        <v>292</v>
      </c>
      <c r="C4" s="30" t="s">
        <v>32</v>
      </c>
      <c r="D4" s="29">
        <v>34</v>
      </c>
      <c r="E4" s="29" t="s">
        <v>33</v>
      </c>
      <c r="F4" s="31" t="s">
        <v>259</v>
      </c>
      <c r="G4" s="32"/>
      <c r="H4" s="33"/>
      <c r="XEZ4" s="37"/>
    </row>
    <row r="5" s="22" customFormat="1" ht="155" customHeight="1" spans="1:8 16380:16380">
      <c r="A5" s="29">
        <v>3</v>
      </c>
      <c r="B5" s="29" t="s">
        <v>63</v>
      </c>
      <c r="C5" s="30" t="s">
        <v>64</v>
      </c>
      <c r="D5" s="29">
        <v>2</v>
      </c>
      <c r="E5" s="29" t="s">
        <v>27</v>
      </c>
      <c r="F5" s="31" t="s">
        <v>261</v>
      </c>
      <c r="G5" s="39"/>
      <c r="H5" s="33"/>
      <c r="XEZ5" s="37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"/>
  <sheetViews>
    <sheetView zoomScale="85" zoomScaleNormal="85" workbookViewId="0">
      <pane ySplit="2" topLeftCell="A3" activePane="bottomLeft" state="frozen"/>
      <selection/>
      <selection pane="bottomLeft" activeCell="A1" sqref="$A1:$XFD1048576"/>
    </sheetView>
  </sheetViews>
  <sheetFormatPr defaultColWidth="9" defaultRowHeight="30" customHeight="1" outlineLevelRow="4" outlineLevelCol="7"/>
  <cols>
    <col min="1" max="1" width="7.2" style="23" customWidth="1"/>
    <col min="2" max="2" width="9.99166666666667" style="23" customWidth="1"/>
    <col min="3" max="3" width="13.0916666666667" style="23" customWidth="1"/>
    <col min="4" max="4" width="6.475" style="23" customWidth="1"/>
    <col min="5" max="5" width="5.73333333333333" style="23" customWidth="1"/>
    <col min="6" max="6" width="49.85" style="24" customWidth="1"/>
    <col min="7" max="7" width="30.5" style="25" customWidth="1"/>
    <col min="8" max="16379" width="9" style="25"/>
    <col min="16380" max="16384" width="9" style="35"/>
  </cols>
  <sheetData>
    <row r="1" s="22" customFormat="1" ht="32" customHeight="1" spans="1:8">
      <c r="A1" s="26" t="s">
        <v>12</v>
      </c>
      <c r="B1" s="27"/>
      <c r="C1" s="27"/>
      <c r="D1" s="27"/>
      <c r="E1" s="27"/>
      <c r="F1" s="27"/>
      <c r="G1" s="27"/>
      <c r="H1" s="36"/>
    </row>
    <row r="2" s="34" customFormat="1" ht="33" customHeight="1" spans="1:8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28" t="s">
        <v>23</v>
      </c>
      <c r="G2" s="28" t="s">
        <v>24</v>
      </c>
      <c r="H2" s="28" t="s">
        <v>3</v>
      </c>
    </row>
    <row r="3" s="22" customFormat="1" ht="145" customHeight="1" spans="1:8">
      <c r="A3" s="29">
        <v>1</v>
      </c>
      <c r="B3" s="29" t="s">
        <v>55</v>
      </c>
      <c r="C3" s="30" t="s">
        <v>89</v>
      </c>
      <c r="D3" s="29">
        <v>2</v>
      </c>
      <c r="E3" s="29" t="s">
        <v>37</v>
      </c>
      <c r="F3" s="31" t="s">
        <v>117</v>
      </c>
      <c r="G3" s="32"/>
      <c r="H3" s="33"/>
    </row>
    <row r="4" s="22" customFormat="1" ht="143" customHeight="1" spans="1:8">
      <c r="A4" s="29">
        <v>2</v>
      </c>
      <c r="B4" s="29" t="s">
        <v>58</v>
      </c>
      <c r="C4" s="30" t="s">
        <v>32</v>
      </c>
      <c r="D4" s="29">
        <v>2</v>
      </c>
      <c r="E4" s="29" t="s">
        <v>33</v>
      </c>
      <c r="F4" s="31" t="s">
        <v>59</v>
      </c>
      <c r="G4" s="32" t="str">
        <f>_xlfn.DISPIMG("ID_611C945383954BF1AB399F1A80769855",1)</f>
        <v>=DISPIMG("ID_611C945383954BF1AB399F1A80769855",1)</v>
      </c>
      <c r="H4" s="33"/>
    </row>
    <row r="5" s="22" customFormat="1" ht="174" customHeight="1" spans="1:8">
      <c r="A5" s="29">
        <v>3</v>
      </c>
      <c r="B5" s="29" t="s">
        <v>60</v>
      </c>
      <c r="C5" s="30" t="s">
        <v>61</v>
      </c>
      <c r="D5" s="29">
        <v>3</v>
      </c>
      <c r="E5" s="29" t="s">
        <v>27</v>
      </c>
      <c r="F5" s="31" t="s">
        <v>62</v>
      </c>
      <c r="G5" s="32" t="str">
        <f>_xlfn.DISPIMG("ID_008E93525E7F4ED7A692F05098F87218",1)</f>
        <v>=DISPIMG("ID_008E93525E7F4ED7A692F05098F87218",1)</v>
      </c>
      <c r="H5" s="33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"/>
  <sheetViews>
    <sheetView zoomScale="85" zoomScaleNormal="85" workbookViewId="0">
      <pane ySplit="2" topLeftCell="A4" activePane="bottomLeft" state="frozen"/>
      <selection/>
      <selection pane="bottomLeft" activeCell="A1" sqref="$A1:$XFD1048576"/>
    </sheetView>
  </sheetViews>
  <sheetFormatPr defaultColWidth="9" defaultRowHeight="30" customHeight="1" outlineLevelRow="5" outlineLevelCol="7"/>
  <cols>
    <col min="1" max="1" width="7.64166666666667" style="23" customWidth="1"/>
    <col min="2" max="2" width="10.7333333333333" style="23" customWidth="1"/>
    <col min="3" max="3" width="14.5583333333333" style="23" customWidth="1"/>
    <col min="4" max="4" width="6.46666666666667" style="23" customWidth="1"/>
    <col min="5" max="5" width="6.75833333333333" style="23" customWidth="1"/>
    <col min="6" max="6" width="52.75" style="24" customWidth="1"/>
    <col min="7" max="7" width="30.5" style="25" customWidth="1"/>
    <col min="8" max="8" width="9" style="22"/>
    <col min="9" max="16379" width="9" style="25"/>
    <col min="16380" max="16384" width="9" style="35"/>
  </cols>
  <sheetData>
    <row r="1" s="22" customFormat="1" ht="32" customHeight="1" spans="1:8">
      <c r="A1" s="26" t="s">
        <v>13</v>
      </c>
      <c r="B1" s="27"/>
      <c r="C1" s="27"/>
      <c r="D1" s="27"/>
      <c r="E1" s="27"/>
      <c r="F1" s="27"/>
      <c r="G1" s="27"/>
      <c r="H1" s="36"/>
    </row>
    <row r="2" s="34" customFormat="1" ht="33" customHeight="1" spans="1:8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28" t="s">
        <v>23</v>
      </c>
      <c r="G2" s="28" t="s">
        <v>24</v>
      </c>
      <c r="H2" s="28" t="s">
        <v>3</v>
      </c>
    </row>
    <row r="3" s="22" customFormat="1" ht="105" customHeight="1" spans="1:8">
      <c r="A3" s="29">
        <v>1</v>
      </c>
      <c r="B3" s="29" t="s">
        <v>55</v>
      </c>
      <c r="C3" s="30" t="s">
        <v>89</v>
      </c>
      <c r="D3" s="29">
        <v>2</v>
      </c>
      <c r="E3" s="29" t="s">
        <v>37</v>
      </c>
      <c r="F3" s="31" t="s">
        <v>117</v>
      </c>
      <c r="G3" s="32"/>
      <c r="H3" s="33"/>
    </row>
    <row r="4" s="22" customFormat="1" ht="105" customHeight="1" spans="1:8">
      <c r="A4" s="29">
        <v>2</v>
      </c>
      <c r="B4" s="29" t="s">
        <v>58</v>
      </c>
      <c r="C4" s="30" t="s">
        <v>32</v>
      </c>
      <c r="D4" s="29">
        <v>2</v>
      </c>
      <c r="E4" s="29" t="s">
        <v>33</v>
      </c>
      <c r="F4" s="31" t="s">
        <v>59</v>
      </c>
      <c r="G4" s="32" t="str">
        <f>_xlfn.DISPIMG("ID_611C945383954BF1AB399F1A80769855",1)</f>
        <v>=DISPIMG("ID_611C945383954BF1AB399F1A80769855",1)</v>
      </c>
      <c r="H4" s="33"/>
    </row>
    <row r="5" s="22" customFormat="1" ht="174" customHeight="1" spans="1:8">
      <c r="A5" s="29">
        <v>3</v>
      </c>
      <c r="B5" s="29" t="s">
        <v>60</v>
      </c>
      <c r="C5" s="30" t="s">
        <v>61</v>
      </c>
      <c r="D5" s="29">
        <v>2</v>
      </c>
      <c r="E5" s="29" t="s">
        <v>27</v>
      </c>
      <c r="F5" s="31" t="s">
        <v>62</v>
      </c>
      <c r="G5" s="32" t="str">
        <f>_xlfn.DISPIMG("ID_008E93525E7F4ED7A692F05098F87218",1)</f>
        <v>=DISPIMG("ID_008E93525E7F4ED7A692F05098F87218",1)</v>
      </c>
      <c r="H5" s="33"/>
    </row>
    <row r="6" s="22" customFormat="1" ht="132" customHeight="1" spans="1:8">
      <c r="A6" s="29">
        <v>4</v>
      </c>
      <c r="B6" s="30" t="s">
        <v>63</v>
      </c>
      <c r="C6" s="30" t="s">
        <v>64</v>
      </c>
      <c r="D6" s="29">
        <v>1</v>
      </c>
      <c r="E6" s="29" t="s">
        <v>27</v>
      </c>
      <c r="F6" s="31" t="s">
        <v>62</v>
      </c>
      <c r="G6" s="32" t="str">
        <f>_xlfn.DISPIMG("ID_543EE6EE968D4FBEA0890A9193AC4AFB",1)</f>
        <v>=DISPIMG("ID_543EE6EE968D4FBEA0890A9193AC4AFB",1)</v>
      </c>
      <c r="H6" s="33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"/>
  <sheetViews>
    <sheetView zoomScale="85" zoomScaleNormal="85" workbookViewId="0">
      <pane ySplit="2" topLeftCell="A4" activePane="bottomLeft" state="frozen"/>
      <selection/>
      <selection pane="bottomLeft" activeCell="A1" sqref="$A1:$XFD1"/>
    </sheetView>
  </sheetViews>
  <sheetFormatPr defaultColWidth="9" defaultRowHeight="30" customHeight="1" outlineLevelRow="5" outlineLevelCol="7"/>
  <cols>
    <col min="1" max="1" width="5.88333333333333" style="23" customWidth="1"/>
    <col min="2" max="2" width="13.2333333333333" style="23" customWidth="1"/>
    <col min="3" max="3" width="11.9083333333333" style="23" customWidth="1"/>
    <col min="4" max="4" width="6.61666666666667" style="23" customWidth="1"/>
    <col min="5" max="5" width="6.025" style="23" customWidth="1"/>
    <col min="6" max="6" width="52.75" style="24" customWidth="1"/>
    <col min="7" max="7" width="30.5" style="25" customWidth="1"/>
    <col min="8" max="8" width="9" style="22"/>
    <col min="9" max="16379" width="9" style="25"/>
  </cols>
  <sheetData>
    <row r="1" s="22" customFormat="1" ht="32" customHeight="1" spans="1:8">
      <c r="A1" s="26" t="s">
        <v>12</v>
      </c>
      <c r="B1" s="27"/>
      <c r="C1" s="27"/>
      <c r="D1" s="27"/>
      <c r="E1" s="27"/>
      <c r="F1" s="27"/>
      <c r="G1" s="27"/>
      <c r="H1" s="27"/>
    </row>
    <row r="2" s="22" customFormat="1" ht="33" customHeight="1" spans="1:8">
      <c r="A2" s="28" t="s">
        <v>19</v>
      </c>
      <c r="B2" s="28" t="s">
        <v>2</v>
      </c>
      <c r="C2" s="28" t="s">
        <v>20</v>
      </c>
      <c r="D2" s="28" t="s">
        <v>21</v>
      </c>
      <c r="E2" s="28" t="s">
        <v>22</v>
      </c>
      <c r="F2" s="28" t="s">
        <v>23</v>
      </c>
      <c r="G2" s="28" t="s">
        <v>24</v>
      </c>
      <c r="H2" s="28" t="s">
        <v>3</v>
      </c>
    </row>
    <row r="3" s="22" customFormat="1" ht="145" customHeight="1" spans="1:8">
      <c r="A3" s="29">
        <v>1</v>
      </c>
      <c r="B3" s="29" t="s">
        <v>55</v>
      </c>
      <c r="C3" s="30" t="s">
        <v>89</v>
      </c>
      <c r="D3" s="29">
        <v>3</v>
      </c>
      <c r="E3" s="29" t="s">
        <v>37</v>
      </c>
      <c r="F3" s="31" t="s">
        <v>117</v>
      </c>
      <c r="G3" s="32"/>
      <c r="H3" s="33"/>
    </row>
    <row r="4" s="22" customFormat="1" ht="143" customHeight="1" spans="1:8">
      <c r="A4" s="29">
        <v>2</v>
      </c>
      <c r="B4" s="29" t="s">
        <v>58</v>
      </c>
      <c r="C4" s="30" t="s">
        <v>32</v>
      </c>
      <c r="D4" s="29">
        <v>3</v>
      </c>
      <c r="E4" s="29" t="s">
        <v>33</v>
      </c>
      <c r="F4" s="31" t="s">
        <v>75</v>
      </c>
      <c r="G4" s="33"/>
      <c r="H4" s="33"/>
    </row>
    <row r="5" s="22" customFormat="1" ht="174" customHeight="1" spans="1:8">
      <c r="A5" s="29">
        <v>3</v>
      </c>
      <c r="B5" s="29" t="s">
        <v>60</v>
      </c>
      <c r="C5" s="30" t="s">
        <v>61</v>
      </c>
      <c r="D5" s="29">
        <v>2</v>
      </c>
      <c r="E5" s="29" t="s">
        <v>27</v>
      </c>
      <c r="F5" s="31" t="s">
        <v>62</v>
      </c>
      <c r="G5" s="32" t="str">
        <f>_xlfn.DISPIMG("ID_008E93525E7F4ED7A692F05098F87218",1)</f>
        <v>=DISPIMG("ID_008E93525E7F4ED7A692F05098F87218",1)</v>
      </c>
      <c r="H5" s="33"/>
    </row>
    <row r="6" s="22" customFormat="1" ht="132" customHeight="1" spans="1:8">
      <c r="A6" s="29">
        <v>4</v>
      </c>
      <c r="B6" s="30" t="s">
        <v>63</v>
      </c>
      <c r="C6" s="30" t="s">
        <v>64</v>
      </c>
      <c r="D6" s="29">
        <v>1</v>
      </c>
      <c r="E6" s="29" t="s">
        <v>27</v>
      </c>
      <c r="F6" s="31" t="s">
        <v>62</v>
      </c>
      <c r="G6" s="32" t="str">
        <f>_xlfn.DISPIMG("ID_543EE6EE968D4FBEA0890A9193AC4AFB",1)</f>
        <v>=DISPIMG("ID_543EE6EE968D4FBEA0890A9193AC4AFB",1)</v>
      </c>
      <c r="H6" s="33"/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1"/>
  <sheetViews>
    <sheetView zoomScale="85" zoomScaleNormal="85" workbookViewId="0">
      <pane ySplit="1" topLeftCell="A16" activePane="bottomLeft" state="frozen"/>
      <selection/>
      <selection pane="bottomLeft" activeCell="A1" sqref="$A1:$XFD1048576"/>
    </sheetView>
  </sheetViews>
  <sheetFormatPr defaultColWidth="9" defaultRowHeight="30" customHeight="1" outlineLevelCol="7"/>
  <cols>
    <col min="1" max="1" width="6" style="10" customWidth="1"/>
    <col min="2" max="2" width="9.5" style="10" customWidth="1"/>
    <col min="3" max="3" width="11" style="10" customWidth="1"/>
    <col min="4" max="4" width="7" style="10" customWidth="1"/>
    <col min="5" max="5" width="5.625" style="10" customWidth="1"/>
    <col min="6" max="6" width="41.375" style="10" customWidth="1"/>
    <col min="7" max="7" width="28.75" style="11" customWidth="1"/>
    <col min="8" max="16379" width="9" style="11"/>
    <col min="16380" max="16384" width="9" style="2"/>
  </cols>
  <sheetData>
    <row r="1" s="8" customFormat="1" ht="33" customHeight="1" spans="1:8">
      <c r="A1" s="12" t="s">
        <v>19</v>
      </c>
      <c r="B1" s="12" t="s">
        <v>2</v>
      </c>
      <c r="C1" s="12" t="s">
        <v>20</v>
      </c>
      <c r="D1" s="12" t="s">
        <v>21</v>
      </c>
      <c r="E1" s="12" t="s">
        <v>22</v>
      </c>
      <c r="F1" s="12" t="s">
        <v>23</v>
      </c>
      <c r="G1" s="12" t="s">
        <v>24</v>
      </c>
      <c r="H1" s="12" t="s">
        <v>3</v>
      </c>
    </row>
    <row r="2" s="9" customFormat="1" ht="32" customHeight="1" spans="1:8">
      <c r="A2" s="13" t="s">
        <v>293</v>
      </c>
      <c r="B2" s="14"/>
      <c r="C2" s="14"/>
      <c r="D2" s="14"/>
      <c r="E2" s="14"/>
      <c r="F2" s="14"/>
      <c r="G2" s="14"/>
      <c r="H2" s="15"/>
    </row>
    <row r="3" s="9" customFormat="1" ht="109" customHeight="1" spans="1:8">
      <c r="A3" s="16">
        <v>1</v>
      </c>
      <c r="B3" s="17" t="s">
        <v>294</v>
      </c>
      <c r="C3" s="17" t="s">
        <v>295</v>
      </c>
      <c r="D3" s="16">
        <v>2</v>
      </c>
      <c r="E3" s="16" t="s">
        <v>37</v>
      </c>
      <c r="F3" s="18" t="s">
        <v>296</v>
      </c>
      <c r="G3" s="19"/>
      <c r="H3" s="19"/>
    </row>
    <row r="4" s="9" customFormat="1" ht="162" spans="1:8">
      <c r="A4" s="16">
        <v>2</v>
      </c>
      <c r="B4" s="6" t="s">
        <v>55</v>
      </c>
      <c r="C4" s="17" t="s">
        <v>297</v>
      </c>
      <c r="D4" s="16">
        <v>1</v>
      </c>
      <c r="E4" s="16" t="s">
        <v>37</v>
      </c>
      <c r="F4" s="18" t="s">
        <v>298</v>
      </c>
      <c r="G4" s="19"/>
      <c r="H4" s="19"/>
    </row>
    <row r="5" s="9" customFormat="1" ht="159" customHeight="1" spans="1:8">
      <c r="A5" s="16">
        <v>3</v>
      </c>
      <c r="B5" s="6" t="s">
        <v>58</v>
      </c>
      <c r="C5" s="17" t="s">
        <v>32</v>
      </c>
      <c r="D5" s="16">
        <v>1</v>
      </c>
      <c r="E5" s="16" t="s">
        <v>33</v>
      </c>
      <c r="F5" s="18" t="s">
        <v>59</v>
      </c>
      <c r="G5" s="19"/>
      <c r="H5" s="19"/>
    </row>
    <row r="6" s="9" customFormat="1" ht="133" customHeight="1" spans="1:8">
      <c r="A6" s="16">
        <v>4</v>
      </c>
      <c r="B6" s="6" t="s">
        <v>272</v>
      </c>
      <c r="C6" s="17" t="s">
        <v>32</v>
      </c>
      <c r="D6" s="17">
        <v>5</v>
      </c>
      <c r="E6" s="16" t="s">
        <v>33</v>
      </c>
      <c r="F6" s="18" t="s">
        <v>75</v>
      </c>
      <c r="G6" s="19"/>
      <c r="H6" s="19"/>
    </row>
    <row r="7" s="9" customFormat="1" ht="174" customHeight="1" spans="1:8">
      <c r="A7" s="16">
        <v>5</v>
      </c>
      <c r="B7" s="17" t="s">
        <v>299</v>
      </c>
      <c r="C7" s="17" t="s">
        <v>300</v>
      </c>
      <c r="D7" s="16">
        <v>5</v>
      </c>
      <c r="E7" s="16" t="s">
        <v>94</v>
      </c>
      <c r="F7" s="18" t="s">
        <v>301</v>
      </c>
      <c r="G7" s="19"/>
      <c r="H7" s="19"/>
    </row>
    <row r="8" s="9" customFormat="1" ht="132" customHeight="1" spans="1:8">
      <c r="A8" s="16">
        <v>6</v>
      </c>
      <c r="B8" s="17" t="s">
        <v>63</v>
      </c>
      <c r="C8" s="17" t="s">
        <v>64</v>
      </c>
      <c r="D8" s="16">
        <v>1</v>
      </c>
      <c r="E8" s="16" t="s">
        <v>27</v>
      </c>
      <c r="F8" s="18" t="s">
        <v>62</v>
      </c>
      <c r="G8" s="20" t="str">
        <f>_xlfn.DISPIMG("ID_543EE6EE968D4FBEA0890A9193AC4AFB",1)</f>
        <v>=DISPIMG("ID_543EE6EE968D4FBEA0890A9193AC4AFB",1)</v>
      </c>
      <c r="H8" s="19"/>
    </row>
    <row r="9" s="9" customFormat="1" ht="32" customHeight="1" spans="1:8">
      <c r="A9" s="13" t="s">
        <v>302</v>
      </c>
      <c r="B9" s="14"/>
      <c r="C9" s="14"/>
      <c r="D9" s="14"/>
      <c r="E9" s="14"/>
      <c r="F9" s="14"/>
      <c r="G9" s="14"/>
      <c r="H9" s="15"/>
    </row>
    <row r="10" s="9" customFormat="1" ht="162" spans="1:8">
      <c r="A10" s="16">
        <v>1</v>
      </c>
      <c r="B10" s="17" t="s">
        <v>55</v>
      </c>
      <c r="C10" s="17" t="s">
        <v>303</v>
      </c>
      <c r="D10" s="16">
        <v>2</v>
      </c>
      <c r="E10" s="16" t="s">
        <v>37</v>
      </c>
      <c r="F10" s="18" t="s">
        <v>298</v>
      </c>
      <c r="G10" s="19"/>
      <c r="H10" s="19"/>
    </row>
    <row r="11" s="9" customFormat="1" ht="159" customHeight="1" spans="1:8">
      <c r="A11" s="16">
        <v>2</v>
      </c>
      <c r="B11" s="17" t="s">
        <v>58</v>
      </c>
      <c r="C11" s="17" t="s">
        <v>32</v>
      </c>
      <c r="D11" s="16">
        <v>2</v>
      </c>
      <c r="E11" s="16" t="s">
        <v>33</v>
      </c>
      <c r="F11" s="18" t="s">
        <v>59</v>
      </c>
      <c r="G11" s="19"/>
      <c r="H11" s="19"/>
    </row>
    <row r="12" s="9" customFormat="1" ht="133" customHeight="1" spans="1:8">
      <c r="A12" s="16"/>
      <c r="B12" s="17" t="s">
        <v>272</v>
      </c>
      <c r="C12" s="17" t="s">
        <v>32</v>
      </c>
      <c r="D12" s="17">
        <v>4</v>
      </c>
      <c r="E12" s="16" t="s">
        <v>33</v>
      </c>
      <c r="F12" s="18" t="s">
        <v>304</v>
      </c>
      <c r="G12" s="19"/>
      <c r="H12" s="19"/>
    </row>
    <row r="13" s="9" customFormat="1" ht="165" customHeight="1" spans="1:8">
      <c r="A13" s="16">
        <v>4</v>
      </c>
      <c r="B13" s="16" t="s">
        <v>242</v>
      </c>
      <c r="C13" s="17" t="s">
        <v>243</v>
      </c>
      <c r="D13" s="16">
        <v>1</v>
      </c>
      <c r="E13" s="16" t="s">
        <v>37</v>
      </c>
      <c r="F13" s="18" t="s">
        <v>244</v>
      </c>
      <c r="G13" s="21"/>
      <c r="H13" s="19"/>
    </row>
    <row r="14" s="9" customFormat="1" ht="145" customHeight="1" spans="1:8">
      <c r="A14" s="16">
        <v>5</v>
      </c>
      <c r="B14" s="16" t="s">
        <v>245</v>
      </c>
      <c r="C14" s="17" t="s">
        <v>246</v>
      </c>
      <c r="D14" s="16">
        <v>2</v>
      </c>
      <c r="E14" s="16" t="s">
        <v>37</v>
      </c>
      <c r="F14" s="18" t="s">
        <v>244</v>
      </c>
      <c r="G14" s="20"/>
      <c r="H14" s="19"/>
    </row>
    <row r="15" s="9" customFormat="1" ht="174" customHeight="1" spans="1:8">
      <c r="A15" s="16">
        <v>6</v>
      </c>
      <c r="B15" s="16" t="s">
        <v>247</v>
      </c>
      <c r="C15" s="17" t="s">
        <v>248</v>
      </c>
      <c r="D15" s="16">
        <v>1</v>
      </c>
      <c r="E15" s="16" t="s">
        <v>27</v>
      </c>
      <c r="F15" s="18" t="s">
        <v>305</v>
      </c>
      <c r="G15" s="20"/>
      <c r="H15" s="19"/>
    </row>
    <row r="16" s="9" customFormat="1" ht="174" customHeight="1" spans="1:8">
      <c r="A16" s="16">
        <v>7</v>
      </c>
      <c r="B16" s="16" t="s">
        <v>247</v>
      </c>
      <c r="C16" s="17" t="s">
        <v>282</v>
      </c>
      <c r="D16" s="16">
        <v>2</v>
      </c>
      <c r="E16" s="16" t="s">
        <v>27</v>
      </c>
      <c r="F16" s="18" t="s">
        <v>305</v>
      </c>
      <c r="G16" s="20"/>
      <c r="H16" s="19"/>
    </row>
    <row r="17" s="9" customFormat="1" ht="132" customHeight="1" spans="1:8">
      <c r="A17" s="16">
        <v>8</v>
      </c>
      <c r="B17" s="17" t="s">
        <v>63</v>
      </c>
      <c r="C17" s="17" t="s">
        <v>64</v>
      </c>
      <c r="D17" s="16">
        <v>1</v>
      </c>
      <c r="E17" s="16" t="s">
        <v>27</v>
      </c>
      <c r="F17" s="18" t="s">
        <v>62</v>
      </c>
      <c r="G17" s="20" t="str">
        <f>_xlfn.DISPIMG("ID_543EE6EE968D4FBEA0890A9193AC4AFB",1)</f>
        <v>=DISPIMG("ID_543EE6EE968D4FBEA0890A9193AC4AFB",1)</v>
      </c>
      <c r="H17" s="19"/>
    </row>
    <row r="18" s="9" customFormat="1" ht="132" customHeight="1" spans="1:8">
      <c r="A18" s="16">
        <v>9</v>
      </c>
      <c r="B18" s="17" t="s">
        <v>306</v>
      </c>
      <c r="C18" s="17" t="s">
        <v>307</v>
      </c>
      <c r="D18" s="16">
        <v>2</v>
      </c>
      <c r="E18" s="16" t="s">
        <v>37</v>
      </c>
      <c r="F18" s="18" t="s">
        <v>308</v>
      </c>
      <c r="G18" s="20"/>
      <c r="H18" s="19"/>
    </row>
    <row r="19" s="9" customFormat="1" ht="132" customHeight="1" spans="1:8">
      <c r="A19" s="16">
        <v>10</v>
      </c>
      <c r="B19" s="17" t="s">
        <v>247</v>
      </c>
      <c r="C19" s="17" t="s">
        <v>309</v>
      </c>
      <c r="D19" s="16">
        <v>2</v>
      </c>
      <c r="E19" s="16" t="s">
        <v>37</v>
      </c>
      <c r="F19" s="18" t="s">
        <v>310</v>
      </c>
      <c r="G19" s="20"/>
      <c r="H19" s="19"/>
    </row>
    <row r="20" s="9" customFormat="1" ht="132" customHeight="1" spans="1:8">
      <c r="A20" s="16">
        <v>11</v>
      </c>
      <c r="B20" s="17" t="s">
        <v>311</v>
      </c>
      <c r="C20" s="17" t="s">
        <v>312</v>
      </c>
      <c r="D20" s="16">
        <v>3</v>
      </c>
      <c r="E20" s="16" t="s">
        <v>37</v>
      </c>
      <c r="F20" s="18" t="s">
        <v>308</v>
      </c>
      <c r="G20" s="20"/>
      <c r="H20" s="19"/>
    </row>
    <row r="21" s="9" customFormat="1" ht="132" customHeight="1" spans="1:8">
      <c r="A21" s="16">
        <v>12</v>
      </c>
      <c r="B21" s="17" t="s">
        <v>313</v>
      </c>
      <c r="C21" s="17" t="s">
        <v>314</v>
      </c>
      <c r="D21" s="16">
        <v>1</v>
      </c>
      <c r="E21" s="16" t="s">
        <v>37</v>
      </c>
      <c r="F21" s="18" t="s">
        <v>308</v>
      </c>
      <c r="G21" s="20"/>
      <c r="H21" s="19"/>
    </row>
  </sheetData>
  <mergeCells count="2">
    <mergeCell ref="A2:H2"/>
    <mergeCell ref="A9:H9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"/>
  <sheetViews>
    <sheetView tabSelected="1" topLeftCell="A2" workbookViewId="0">
      <selection activeCell="A2" sqref="$A1:$XFD1048576"/>
    </sheetView>
  </sheetViews>
  <sheetFormatPr defaultColWidth="9" defaultRowHeight="13.5" outlineLevelRow="1" outlineLevelCol="4"/>
  <cols>
    <col min="1" max="2" width="9" style="2"/>
    <col min="3" max="3" width="13.25" style="2" customWidth="1"/>
    <col min="4" max="4" width="180.375" style="2" customWidth="1"/>
    <col min="5" max="5" width="26.25" style="2" customWidth="1"/>
    <col min="6" max="16384" width="9" style="2"/>
  </cols>
  <sheetData>
    <row r="1" s="1" customFormat="1" ht="37" customHeight="1" spans="1:5">
      <c r="A1" s="3" t="s">
        <v>315</v>
      </c>
      <c r="B1" s="3" t="s">
        <v>21</v>
      </c>
      <c r="C1" s="4" t="s">
        <v>316</v>
      </c>
      <c r="D1" s="3" t="s">
        <v>23</v>
      </c>
      <c r="E1" s="3" t="s">
        <v>3</v>
      </c>
    </row>
    <row r="2" ht="409" customHeight="1" spans="1:5">
      <c r="A2" s="5" t="s">
        <v>235</v>
      </c>
      <c r="B2" s="5">
        <v>270</v>
      </c>
      <c r="C2" s="6" t="s">
        <v>236</v>
      </c>
      <c r="D2" s="7" t="s">
        <v>237</v>
      </c>
      <c r="E2" s="5"/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13</vt:i4>
      </vt:variant>
    </vt:vector>
  </HeadingPairs>
  <TitlesOfParts>
    <vt:vector size="13" baseType="lpstr">
      <vt:lpstr>汇总</vt:lpstr>
      <vt:lpstr>多功能报告厅</vt:lpstr>
      <vt:lpstr>专用教室</vt:lpstr>
      <vt:lpstr>图书馆</vt:lpstr>
      <vt:lpstr>普通教室</vt:lpstr>
      <vt:lpstr>接待室</vt:lpstr>
      <vt:lpstr>教师办公室</vt:lpstr>
      <vt:lpstr>会议室</vt:lpstr>
      <vt:lpstr>广播室</vt:lpstr>
      <vt:lpstr>传达室</vt:lpstr>
      <vt:lpstr>消防控制室</vt:lpstr>
      <vt:lpstr>卫生室+心理</vt:lpstr>
      <vt:lpstr>东林课桌椅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锴</cp:lastModifiedBy>
  <dcterms:created xsi:type="dcterms:W3CDTF">2015-06-05T18:19:00Z</dcterms:created>
  <dcterms:modified xsi:type="dcterms:W3CDTF">2026-06-01T02:40:49Z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21337E7B40FA49428C1F5F559B5B4902_13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</Properties>
</file>