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 tabRatio="832"/>
  </bookViews>
  <sheets>
    <sheet name="汇总表" sheetId="27" r:id="rId1"/>
    <sheet name="项目概况" sheetId="2" r:id="rId2"/>
    <sheet name="材料检测" sheetId="15" r:id="rId3"/>
    <sheet name="安全设施类" sheetId="28" r:id="rId4"/>
    <sheet name="基坑监测" sheetId="29" r:id="rId5"/>
    <sheet name="沉降观测" sheetId="44" r:id="rId6"/>
    <sheet name="抗浮监测" sheetId="51" r:id="rId7"/>
    <sheet name="地基基础类" sheetId="30" r:id="rId8"/>
    <sheet name="市政土工类" sheetId="31" r:id="rId9"/>
    <sheet name="绿建验收类" sheetId="33" r:id="rId10"/>
    <sheet name="幕墙专项类" sheetId="34" r:id="rId11"/>
    <sheet name="人防、消防、防雷检测" sheetId="45" r:id="rId12"/>
    <sheet name="海绵城市类" sheetId="35" state="hidden" r:id="rId13"/>
    <sheet name="人防验收类" sheetId="36" state="hidden" r:id="rId14"/>
    <sheet name="消防查验类" sheetId="37" state="hidden" r:id="rId15"/>
    <sheet name="防雷装置类" sheetId="38" state="hidden" r:id="rId16"/>
    <sheet name="抗震支架" sheetId="39" state="hidden" r:id="rId17"/>
    <sheet name="空调" sheetId="41" state="hidden" r:id="rId18"/>
    <sheet name="声学报告厅" sheetId="42" state="hidden" r:id="rId19"/>
  </sheets>
  <definedNames>
    <definedName name="_xlnm._FilterDatabase" localSheetId="2" hidden="1">材料检测!$A$4:$H$420</definedName>
    <definedName name="_xlnm._FilterDatabase" localSheetId="9" hidden="1">绿建验收类!$A$4:$J$35</definedName>
    <definedName name="_xlnm._FilterDatabase" localSheetId="3" hidden="1">安全设施类!$A$4:$J$28</definedName>
    <definedName name="_xlnm.Print_Area" localSheetId="3">安全设施类!$A$1:$I$28</definedName>
    <definedName name="_xlnm.Print_Area" localSheetId="2">材料检测!$A$1:$H$420</definedName>
    <definedName name="_xlnm.Print_Area" localSheetId="0">汇总表!$A$1:$E$26</definedName>
    <definedName name="_xlnm.Print_Area" localSheetId="4">基坑监测!#REF!</definedName>
    <definedName name="_xlnm.Print_Area" localSheetId="9">绿建验收类!$A$1:$I$35</definedName>
    <definedName name="_xlnm.Print_Area" localSheetId="10">幕墙专项类!$A$1:$I$16</definedName>
    <definedName name="_xlnm.Print_Area" localSheetId="8">市政土工类!$A$1:$I$34</definedName>
    <definedName name="_xlnm.Print_Area" localSheetId="1">项目概况!$A$1:$J$19</definedName>
  </definedNames>
  <calcPr calcId="144525"/>
</workbook>
</file>

<file path=xl/sharedStrings.xml><?xml version="1.0" encoding="utf-8"?>
<sst xmlns="http://schemas.openxmlformats.org/spreadsheetml/2006/main" count="1601" uniqueCount="688">
  <si>
    <t>张泾中学异地新建工程第三方检测</t>
  </si>
  <si>
    <t>序号</t>
  </si>
  <si>
    <t>专项</t>
  </si>
  <si>
    <t>建筑物名称</t>
  </si>
  <si>
    <t>功能</t>
  </si>
  <si>
    <t>费用合计（元）</t>
  </si>
  <si>
    <t>安全防护类（脚手架构件、安全帽、安全网等）</t>
  </si>
  <si>
    <t>/</t>
  </si>
  <si>
    <t>幕墙专项类</t>
  </si>
  <si>
    <t>所有单体</t>
  </si>
  <si>
    <t>土建材料类</t>
  </si>
  <si>
    <t>A1</t>
  </si>
  <si>
    <t>专业教室</t>
  </si>
  <si>
    <t>A2</t>
  </si>
  <si>
    <t>A3</t>
  </si>
  <si>
    <t>普通教室</t>
  </si>
  <si>
    <t>A4</t>
  </si>
  <si>
    <t>A5</t>
  </si>
  <si>
    <t>A6</t>
  </si>
  <si>
    <t>A7\B3</t>
  </si>
  <si>
    <t>综合楼</t>
  </si>
  <si>
    <t>B1</t>
  </si>
  <si>
    <t>报告厅</t>
  </si>
  <si>
    <t>B2</t>
  </si>
  <si>
    <t>风雨操场</t>
  </si>
  <si>
    <t>C</t>
  </si>
  <si>
    <t>架空操场</t>
  </si>
  <si>
    <t>中轴连廊</t>
  </si>
  <si>
    <t>入口门卫</t>
  </si>
  <si>
    <t>基坑监测</t>
  </si>
  <si>
    <t>沉降观测</t>
  </si>
  <si>
    <t>抗浮观测</t>
  </si>
  <si>
    <t>地基基础类</t>
  </si>
  <si>
    <t>市政土工类</t>
  </si>
  <si>
    <t>绿建验收类</t>
  </si>
  <si>
    <t>人防验收类</t>
  </si>
  <si>
    <t>地下室</t>
  </si>
  <si>
    <t>消防专项类</t>
  </si>
  <si>
    <t>防雷专项类</t>
  </si>
  <si>
    <t>合计</t>
  </si>
  <si>
    <t>结构类型</t>
  </si>
  <si>
    <t>占地面积</t>
  </si>
  <si>
    <t>建筑面积</t>
  </si>
  <si>
    <t>建筑层数</t>
  </si>
  <si>
    <t>规划高度</t>
  </si>
  <si>
    <t>耐火等级</t>
  </si>
  <si>
    <t>防水等级</t>
  </si>
  <si>
    <t>(m²)</t>
  </si>
  <si>
    <t>地上</t>
  </si>
  <si>
    <t>地下</t>
  </si>
  <si>
    <t>框架结构</t>
  </si>
  <si>
    <t>5F</t>
  </si>
  <si>
    <t>二级</t>
  </si>
  <si>
    <t>一级</t>
  </si>
  <si>
    <t>4F</t>
  </si>
  <si>
    <t>3F</t>
  </si>
  <si>
    <t>1F</t>
  </si>
  <si>
    <t>钢结构</t>
  </si>
  <si>
    <t>地下建筑（人防）</t>
  </si>
  <si>
    <t>张泾中学异地新建工程第三方材料检测</t>
  </si>
  <si>
    <t>类别</t>
  </si>
  <si>
    <t>检测项目</t>
  </si>
  <si>
    <t>对应参数</t>
  </si>
  <si>
    <t>单位</t>
  </si>
  <si>
    <t>单价（元）</t>
  </si>
  <si>
    <t>暂定数量</t>
  </si>
  <si>
    <t>合计（元）</t>
  </si>
  <si>
    <t>一、混凝土</t>
  </si>
  <si>
    <t>混凝土、砂浆</t>
  </si>
  <si>
    <t>混凝土抗渗性能（P6)</t>
  </si>
  <si>
    <t>组</t>
  </si>
  <si>
    <t>混凝土养护(抗渗）</t>
  </si>
  <si>
    <t>混凝土抗压强度（同条件）</t>
  </si>
  <si>
    <t>混凝土抗压强度（标准养护）</t>
  </si>
  <si>
    <t>混凝土配合比（抗压）</t>
  </si>
  <si>
    <t>项</t>
  </si>
  <si>
    <t>砂浆抗压</t>
  </si>
  <si>
    <t>砂浆养护（标准养护）</t>
  </si>
  <si>
    <t>砂浆配合比</t>
  </si>
  <si>
    <t>砂浆稠度</t>
  </si>
  <si>
    <t>混凝土耐久性</t>
  </si>
  <si>
    <t>混凝土氯离子总含量</t>
  </si>
  <si>
    <t>混凝土拌合用水</t>
  </si>
  <si>
    <t>不溶物</t>
  </si>
  <si>
    <t>碱含量</t>
  </si>
  <si>
    <t>可溶物</t>
  </si>
  <si>
    <t>氯离子含量</t>
  </si>
  <si>
    <t>硫酸盐含量</t>
  </si>
  <si>
    <t>凝结时间对比</t>
  </si>
  <si>
    <t>PH值</t>
  </si>
  <si>
    <t>通用硅酸盐水泥</t>
  </si>
  <si>
    <t>安定性</t>
  </si>
  <si>
    <t>细度（比表面积）</t>
  </si>
  <si>
    <t>标准稠度用水量</t>
  </si>
  <si>
    <t>胶砂流动度</t>
  </si>
  <si>
    <t>密度</t>
  </si>
  <si>
    <t>凝结时间</t>
  </si>
  <si>
    <t>强度</t>
  </si>
  <si>
    <t>细度（筛余）</t>
  </si>
  <si>
    <t>建筑用砂</t>
  </si>
  <si>
    <t>表观密度</t>
  </si>
  <si>
    <t>堆积密度</t>
  </si>
  <si>
    <t>含泥量</t>
  </si>
  <si>
    <t>含水率</t>
  </si>
  <si>
    <t>坚固性</t>
  </si>
  <si>
    <t>堆积密度空隙率</t>
  </si>
  <si>
    <t>泥块含量</t>
  </si>
  <si>
    <t>颗粒级配/筛分析</t>
  </si>
  <si>
    <t>吸水率</t>
  </si>
  <si>
    <t>建筑用石</t>
  </si>
  <si>
    <t>堆积密度与紧密密度</t>
  </si>
  <si>
    <t>颗粒级配</t>
  </si>
  <si>
    <t>压碎指标</t>
  </si>
  <si>
    <t>针、片状颗粒含量</t>
  </si>
  <si>
    <t>粉煤灰</t>
  </si>
  <si>
    <t>含水量</t>
  </si>
  <si>
    <t>烧失量</t>
  </si>
  <si>
    <t>细度</t>
  </si>
  <si>
    <t>需水量比</t>
  </si>
  <si>
    <t>游离氧化钙</t>
  </si>
  <si>
    <t>三氧化硫</t>
  </si>
  <si>
    <t>二、钢材</t>
  </si>
  <si>
    <t>热轧带肋钢筋</t>
  </si>
  <si>
    <t xml:space="preserve">拉伸、冷弯 </t>
  </si>
  <si>
    <t>最大力总伸长率</t>
  </si>
  <si>
    <t>称重</t>
  </si>
  <si>
    <t>反向弯曲</t>
  </si>
  <si>
    <t>钢筋机械连接</t>
  </si>
  <si>
    <t>单向拉伸残余变形φ≤25mm(工艺检测）</t>
  </si>
  <si>
    <t>单向拉伸极限抗拉强度 φ≤25mm</t>
  </si>
  <si>
    <t>钢筋焊接</t>
  </si>
  <si>
    <t>拉伸性能 φ≤25mm</t>
  </si>
  <si>
    <t>钢筋焊接网片</t>
  </si>
  <si>
    <t>拉伸</t>
  </si>
  <si>
    <t>弯曲</t>
  </si>
  <si>
    <t>抗剪力</t>
  </si>
  <si>
    <t>重量偏差</t>
  </si>
  <si>
    <t>焊点抗拉力</t>
  </si>
  <si>
    <t>镀锌层重量</t>
  </si>
  <si>
    <t>丝径</t>
  </si>
  <si>
    <t>网孔尺寸</t>
  </si>
  <si>
    <t>型钢</t>
  </si>
  <si>
    <t>拉伸、冷弯（厚度≤25mm）</t>
  </si>
  <si>
    <t>拉伸、冷弯 （厚度＞25mm）</t>
  </si>
  <si>
    <t>镀锌层</t>
  </si>
  <si>
    <t>钢管</t>
  </si>
  <si>
    <t>外径、壁厚</t>
  </si>
  <si>
    <t>拉伸性能</t>
  </si>
  <si>
    <t>压扁</t>
  </si>
  <si>
    <t>根</t>
  </si>
  <si>
    <t>镀锌层表面质量</t>
  </si>
  <si>
    <t>镀锌层均匀性</t>
  </si>
  <si>
    <t>紧固件/高强螺栓连接副</t>
  </si>
  <si>
    <t>抗拉φ≤22mm</t>
  </si>
  <si>
    <t>22＜ 抗拉φ≤36mm总长＞70mm参照执行</t>
  </si>
  <si>
    <t>36＜抗拉φ≤45mm</t>
  </si>
  <si>
    <t>硬度（3点）</t>
  </si>
  <si>
    <t>扭矩系数（预拉力）</t>
  </si>
  <si>
    <t>抗滑移系数（含扭矩系数）</t>
  </si>
  <si>
    <t>螺母保证荷载φ≤22mm</t>
  </si>
  <si>
    <t>螺母保证荷载22＜φ≤36mm</t>
  </si>
  <si>
    <t>螺母保证荷载36＜φ≤45mm</t>
  </si>
  <si>
    <t>三、结构防水</t>
  </si>
  <si>
    <t>砂浆、混凝土防水剂</t>
  </si>
  <si>
    <t>密度（液体）</t>
  </si>
  <si>
    <t>总碱量</t>
  </si>
  <si>
    <t>细度（粉剂）</t>
  </si>
  <si>
    <t>固体含量</t>
  </si>
  <si>
    <t>凝结时间（砂浆）</t>
  </si>
  <si>
    <t>抗压强度比（砂浆）</t>
  </si>
  <si>
    <t>泌水率比（混凝土）</t>
  </si>
  <si>
    <t>凝结时间差（混凝土）</t>
  </si>
  <si>
    <t>抗压强度比（混凝土）</t>
  </si>
  <si>
    <t>水泥基渗透结晶型防水涂料</t>
  </si>
  <si>
    <t>外观</t>
  </si>
  <si>
    <t>施工性</t>
  </si>
  <si>
    <t>抗折、抗压强度(28d)</t>
  </si>
  <si>
    <t>湿基面粘结强度(28d)</t>
  </si>
  <si>
    <t>聚氯乙烯防水卷材</t>
  </si>
  <si>
    <t>尺寸外观</t>
  </si>
  <si>
    <t>低温弯折性</t>
  </si>
  <si>
    <t>热处理尺寸变化率</t>
  </si>
  <si>
    <t>抗冲击性能</t>
  </si>
  <si>
    <t>不透水性</t>
  </si>
  <si>
    <t>梯形撕裂强度</t>
  </si>
  <si>
    <t>接缝剥离强度</t>
  </si>
  <si>
    <t>弹性体改性沥青防水卷材</t>
  </si>
  <si>
    <t>外观质量及尺寸</t>
  </si>
  <si>
    <t>可溶物含量</t>
  </si>
  <si>
    <t>耐热性</t>
  </si>
  <si>
    <t>低温柔性</t>
  </si>
  <si>
    <t>拉力</t>
  </si>
  <si>
    <t>第二峰时延伸率</t>
  </si>
  <si>
    <t>热老化（GB18242-2008）</t>
  </si>
  <si>
    <t>渗油性</t>
  </si>
  <si>
    <t>钉杆撕裂强度</t>
  </si>
  <si>
    <t>自粘聚合物改性沥青防水卷材</t>
  </si>
  <si>
    <t>沥青断裂伸长率</t>
  </si>
  <si>
    <t>剥离强度（卷材与卷材）</t>
  </si>
  <si>
    <t>剥离强度（卷材与铝板）</t>
  </si>
  <si>
    <t>钉杆水密性</t>
  </si>
  <si>
    <t>热老化（GB23441-2009）</t>
  </si>
  <si>
    <t>热稳定性</t>
  </si>
  <si>
    <t>防水通用规范-防水卷材</t>
  </si>
  <si>
    <t>接缝剥离强度-无处理时</t>
  </si>
  <si>
    <t>接缝剥离强度-热老化（70℃×7d）</t>
  </si>
  <si>
    <t>聚合物水泥防水砂浆</t>
  </si>
  <si>
    <t>成型养护</t>
  </si>
  <si>
    <t>抗折、抗压强度</t>
  </si>
  <si>
    <t>柔韧性</t>
  </si>
  <si>
    <t>粘结强度（7d）</t>
  </si>
  <si>
    <t>粘结强度（28d）</t>
  </si>
  <si>
    <t>抗渗压力</t>
  </si>
  <si>
    <t>耐碱性</t>
  </si>
  <si>
    <t>聚合物水泥防水涂料</t>
  </si>
  <si>
    <t>拉伸强度</t>
  </si>
  <si>
    <t>断裂伸长率</t>
  </si>
  <si>
    <t>粘结强度（无处理）</t>
  </si>
  <si>
    <t>粘结强度（潮湿基面）</t>
  </si>
  <si>
    <t>聚氨酯防水涂料</t>
  </si>
  <si>
    <t>养护</t>
  </si>
  <si>
    <t>制样</t>
  </si>
  <si>
    <t>成型</t>
  </si>
  <si>
    <t>表干时间</t>
  </si>
  <si>
    <t>实干时间</t>
  </si>
  <si>
    <t>撕裂强度</t>
  </si>
  <si>
    <t>加热伸缩率</t>
  </si>
  <si>
    <t>粘结强度</t>
  </si>
  <si>
    <t>防水通用规范-防水涂料</t>
  </si>
  <si>
    <t>耐水性(23℃×14d)</t>
  </si>
  <si>
    <t>热老化-低温弯折</t>
  </si>
  <si>
    <t>砂浆试件抗渗压力</t>
  </si>
  <si>
    <t>五、墙体材料</t>
  </si>
  <si>
    <t>砖</t>
  </si>
  <si>
    <t>抗折强度</t>
  </si>
  <si>
    <t>抗压强度（普通砖）</t>
  </si>
  <si>
    <t>抗压强度（多孔砖）</t>
  </si>
  <si>
    <t>砌块</t>
  </si>
  <si>
    <t>含水率（加气混凝土砌块）</t>
  </si>
  <si>
    <t>容重（干密度）</t>
  </si>
  <si>
    <t>强度等级</t>
  </si>
  <si>
    <t>导热系数</t>
  </si>
  <si>
    <t>放射性物质</t>
  </si>
  <si>
    <t>六、结构实体</t>
  </si>
  <si>
    <t>主体验收</t>
  </si>
  <si>
    <t>回弹法检测混凝土强度</t>
  </si>
  <si>
    <t>测区</t>
  </si>
  <si>
    <t>楼板厚度</t>
  </si>
  <si>
    <t>点</t>
  </si>
  <si>
    <t>钢筋保护层</t>
  </si>
  <si>
    <t>件</t>
  </si>
  <si>
    <t>化学植筋后锚固拉拔</t>
  </si>
  <si>
    <t>后锚固拉拔</t>
  </si>
  <si>
    <t>钢结构无损检测</t>
  </si>
  <si>
    <t>焊缝超声波探伤（＜20mm）</t>
  </si>
  <si>
    <t>米</t>
  </si>
  <si>
    <t>钢结构防火/防腐涂层厚度</t>
  </si>
  <si>
    <t>混凝土预制桩</t>
  </si>
  <si>
    <t>破桩试验</t>
  </si>
  <si>
    <t>抗弯性能检测</t>
  </si>
  <si>
    <t>七、装饰装修、机电安装</t>
  </si>
  <si>
    <t>石材（饰面、路面）</t>
  </si>
  <si>
    <t>体积密度</t>
  </si>
  <si>
    <t>干燥压缩强度</t>
  </si>
  <si>
    <t>水饱和压缩强度</t>
  </si>
  <si>
    <t>干燥弯曲强度</t>
  </si>
  <si>
    <t>水饱和弯曲强度</t>
  </si>
  <si>
    <t>耐磨性</t>
  </si>
  <si>
    <t>保温砂浆</t>
  </si>
  <si>
    <t>干密度</t>
  </si>
  <si>
    <t>抗压强度</t>
  </si>
  <si>
    <t>抗拉强度</t>
  </si>
  <si>
    <t>压剪粘结强度-原强度</t>
  </si>
  <si>
    <t>压剪粘结强度-耐水强度</t>
  </si>
  <si>
    <t>界面砂浆</t>
  </si>
  <si>
    <t>拉伸粘结强度（与保温砂浆）-未处理（14d）</t>
  </si>
  <si>
    <t>拉伸粘结强度（与保温砂浆）-浸水处理</t>
  </si>
  <si>
    <t>拉伸粘结强度（与水泥砂浆）-未处理（7d）</t>
  </si>
  <si>
    <t>拉伸粘结强度（与水泥砂浆）-未处理（14d）</t>
  </si>
  <si>
    <t>晾置时间</t>
  </si>
  <si>
    <t>胶粘剂</t>
  </si>
  <si>
    <t>拉伸粘结强度（与水泥砂浆）-原强度</t>
  </si>
  <si>
    <t>拉伸粘结强度（与水泥砂浆）-耐水强度（浸水48h，干燥2h）</t>
  </si>
  <si>
    <t>拉伸粘结强度（与水泥砂浆）-耐水强度（浸水48h，干燥7d）</t>
  </si>
  <si>
    <t>拉伸粘结强度（与保温板和复合板）-原强度</t>
  </si>
  <si>
    <t>拉伸粘结强度（与保温板和复合板）-耐水强度（浸水48h，干燥2h）</t>
  </si>
  <si>
    <t>拉伸粘结强度（与保温板和复合板）-耐水强度（浸水48h，干燥7d）</t>
  </si>
  <si>
    <t>可操作时间-与水泥砂浆</t>
  </si>
  <si>
    <t>可操作时间-与保温板和复合板</t>
  </si>
  <si>
    <t>抹面胶浆</t>
  </si>
  <si>
    <t>拉伸粘结强度（与保温材料）-原强度</t>
  </si>
  <si>
    <t>拉伸粘结强度（与保温材料）-耐水强度（浸水48h，干燥2h）</t>
  </si>
  <si>
    <t>拉伸粘结强度（与保温材料）-耐水强度（浸水48h，干燥7d）</t>
  </si>
  <si>
    <t>吸水量</t>
  </si>
  <si>
    <t>柔韧性-压折比（水泥基）</t>
  </si>
  <si>
    <t>可操作时间（水泥基）</t>
  </si>
  <si>
    <t>聚苯板</t>
  </si>
  <si>
    <t>尺寸允许偏差</t>
  </si>
  <si>
    <t>导热系数（25℃）</t>
  </si>
  <si>
    <t>压缩强度</t>
  </si>
  <si>
    <t>弯曲变形</t>
  </si>
  <si>
    <t>垂直于板面的抗拉强度</t>
  </si>
  <si>
    <t>尺寸稳定性</t>
  </si>
  <si>
    <t>氧指数</t>
  </si>
  <si>
    <t>燃烧性能等级（B1级）</t>
  </si>
  <si>
    <t>网格布</t>
  </si>
  <si>
    <t>单位面积质量</t>
  </si>
  <si>
    <t>耐碱性能</t>
  </si>
  <si>
    <t>建筑用岩棉绝热制品</t>
  </si>
  <si>
    <t>纤维平均直径</t>
  </si>
  <si>
    <t>质量吸湿率</t>
  </si>
  <si>
    <t>憎水率</t>
  </si>
  <si>
    <t>密度（及允许偏差）</t>
  </si>
  <si>
    <t>剪切强度</t>
  </si>
  <si>
    <t>垂直于表面的抗拉强度</t>
  </si>
  <si>
    <t>全浸体积吸水率</t>
  </si>
  <si>
    <t>绝热用玻璃棉及其制品</t>
  </si>
  <si>
    <t>导热系数（25℃）板</t>
  </si>
  <si>
    <t>导热系数（70℃）板</t>
  </si>
  <si>
    <t>短期吸水量</t>
  </si>
  <si>
    <t>有机物含量</t>
  </si>
  <si>
    <t>燃烧性能（A1级）</t>
  </si>
  <si>
    <t>轻钢龙骨</t>
  </si>
  <si>
    <t>静载试验（吊顶龙骨）</t>
  </si>
  <si>
    <t>静载试验（墙体龙骨）</t>
  </si>
  <si>
    <t>塑料锚栓</t>
  </si>
  <si>
    <t>锚固件抗拔承载力标准值（实验室）</t>
  </si>
  <si>
    <t>圆盘抗拔承载力标准值（实验室）</t>
  </si>
  <si>
    <t>合成树脂乳液内墙涂料</t>
  </si>
  <si>
    <t>在容器中状态</t>
  </si>
  <si>
    <t>低温稳定性（3次循环）</t>
  </si>
  <si>
    <t>低温成膜性</t>
  </si>
  <si>
    <t>涂膜外观</t>
  </si>
  <si>
    <t>干燥时间（表干）</t>
  </si>
  <si>
    <t>对比率（白色或浅色）</t>
  </si>
  <si>
    <t>抗泛碱性（48h)</t>
  </si>
  <si>
    <t>耐洗刷性</t>
  </si>
  <si>
    <t>合成树脂乳液外墙涂料</t>
  </si>
  <si>
    <t>容器中状态</t>
  </si>
  <si>
    <t>低温稳定性</t>
  </si>
  <si>
    <t>对比率（白色和浅色）</t>
  </si>
  <si>
    <t>耐水性</t>
  </si>
  <si>
    <t>耐沾污性</t>
  </si>
  <si>
    <t>涂层耐温变性</t>
  </si>
  <si>
    <t>粘结强度（浸水后）</t>
  </si>
  <si>
    <t>热贮存稳定性</t>
  </si>
  <si>
    <t>初期干燥抗裂性</t>
  </si>
  <si>
    <t>耐冲击性</t>
  </si>
  <si>
    <t>粘结强度（标准型）</t>
  </si>
  <si>
    <t>耐水腻子</t>
  </si>
  <si>
    <t>初期干燥抗裂性（3h）</t>
  </si>
  <si>
    <t>粘结强度（标准状态、浸水后）</t>
  </si>
  <si>
    <t>低温贮存稳定性</t>
  </si>
  <si>
    <t>打磨性</t>
  </si>
  <si>
    <t>陶瓷砖</t>
  </si>
  <si>
    <t>破坏强度和断裂模数</t>
  </si>
  <si>
    <t>抗热震性</t>
  </si>
  <si>
    <t>放射性</t>
  </si>
  <si>
    <t>抗冻性（外墙砖检）</t>
  </si>
  <si>
    <t>摩擦系数（干法）</t>
  </si>
  <si>
    <t>陶瓷砖粘结剂</t>
  </si>
  <si>
    <t>拉伸粘结强度</t>
  </si>
  <si>
    <t>纸面石膏板</t>
  </si>
  <si>
    <t>断裂荷载</t>
  </si>
  <si>
    <t>面密度</t>
  </si>
  <si>
    <t>抗冲击性</t>
  </si>
  <si>
    <t>聚丙烯管材</t>
  </si>
  <si>
    <t>状态调节</t>
  </si>
  <si>
    <t>颜色和外观</t>
  </si>
  <si>
    <t>尺寸</t>
  </si>
  <si>
    <t>氧化诱导时间</t>
  </si>
  <si>
    <t>纵向回缩率</t>
  </si>
  <si>
    <t>简支梁冲击（直径小于25mm时）</t>
  </si>
  <si>
    <t>聚丙烯管件</t>
  </si>
  <si>
    <t>静液压试验（20℃，1h)</t>
  </si>
  <si>
    <t>给水用硬聚氯乙烯管材</t>
  </si>
  <si>
    <t>外观和颜色</t>
  </si>
  <si>
    <t>不透光性</t>
  </si>
  <si>
    <t>维卡软化温度</t>
  </si>
  <si>
    <t>落锤冲击试验</t>
  </si>
  <si>
    <t>液压试验（20℃，100h)</t>
  </si>
  <si>
    <t>给水用硬聚氯乙烯管件</t>
  </si>
  <si>
    <t>烘箱试验</t>
  </si>
  <si>
    <t>坠落试验</t>
  </si>
  <si>
    <t>建筑排水用硬聚氯乙烯管材</t>
  </si>
  <si>
    <t>拉伸屈服应力</t>
  </si>
  <si>
    <t>建筑排水用硬聚氯乙烯管件</t>
  </si>
  <si>
    <t>门窗</t>
  </si>
  <si>
    <t>门窗三性</t>
  </si>
  <si>
    <t>传热系数</t>
  </si>
  <si>
    <t>电线</t>
  </si>
  <si>
    <t>印刷标志及耐擦试验</t>
  </si>
  <si>
    <t>导线结构</t>
  </si>
  <si>
    <t>外径、外形尺寸</t>
  </si>
  <si>
    <t>导体电阻</t>
  </si>
  <si>
    <t>绝缘电阻</t>
  </si>
  <si>
    <t>绝缘厚度</t>
  </si>
  <si>
    <t>电压试验</t>
  </si>
  <si>
    <t>绝缘老化前后机械性能</t>
  </si>
  <si>
    <t>拉力试验（老化前后）</t>
  </si>
  <si>
    <t>不延燃试验（单根垂直燃烧）</t>
  </si>
  <si>
    <t>电缆</t>
  </si>
  <si>
    <t>绝缘外径、外形尺寸</t>
  </si>
  <si>
    <t>芯</t>
  </si>
  <si>
    <t>绝缘热老化试验</t>
  </si>
  <si>
    <t>绝缘拉力试验（老化前后）</t>
  </si>
  <si>
    <t>印刷标志</t>
  </si>
  <si>
    <t>护套厚度</t>
  </si>
  <si>
    <t>护套热老化试验</t>
  </si>
  <si>
    <t>护套拉力试验（老化前后）</t>
  </si>
  <si>
    <t>热延伸试验</t>
  </si>
  <si>
    <t>开关</t>
  </si>
  <si>
    <t>通断能力</t>
  </si>
  <si>
    <t>正常操作</t>
  </si>
  <si>
    <t>防潮</t>
  </si>
  <si>
    <t>机械强度</t>
  </si>
  <si>
    <t>电气强度</t>
  </si>
  <si>
    <t>耐燃</t>
  </si>
  <si>
    <t>插座</t>
  </si>
  <si>
    <t>分断容量</t>
  </si>
  <si>
    <t>拔出力</t>
  </si>
  <si>
    <t>铝合金建筑隔热型材</t>
  </si>
  <si>
    <t>涂层厚度</t>
  </si>
  <si>
    <t>外形尺寸</t>
  </si>
  <si>
    <t>纵向抗剪特征值（室温）</t>
  </si>
  <si>
    <t>横向抗剪特征值（室温）</t>
  </si>
  <si>
    <t>围护检测</t>
  </si>
  <si>
    <t>锚固件抗拔力</t>
  </si>
  <si>
    <t>保温系统粘结强度</t>
  </si>
  <si>
    <t>构件</t>
  </si>
  <si>
    <t>保温层构造</t>
  </si>
  <si>
    <t>个芯样</t>
  </si>
  <si>
    <t>化学锚栓抗剪力</t>
  </si>
  <si>
    <t>单个锚栓抗拉承载力标准值</t>
  </si>
  <si>
    <t>灯具</t>
  </si>
  <si>
    <t>灯具效能</t>
  </si>
  <si>
    <t>功率、功率因数</t>
  </si>
  <si>
    <t>色温</t>
  </si>
  <si>
    <t>显色指数</t>
  </si>
  <si>
    <t>谐波含量</t>
  </si>
  <si>
    <t>张泾中学异地新建工程第三方检测-安全防护类（脚手架构件、安全帽、安全网等）</t>
  </si>
  <si>
    <t>单体名称</t>
  </si>
  <si>
    <t>一、安全防护类</t>
  </si>
  <si>
    <t>钢管脚手架扣件</t>
  </si>
  <si>
    <t>抗滑性能</t>
  </si>
  <si>
    <t>抗拉性能</t>
  </si>
  <si>
    <t>扭转刚度性能</t>
  </si>
  <si>
    <t>抗破坏性能</t>
  </si>
  <si>
    <t>承插型盘扣式钢管支架构件</t>
  </si>
  <si>
    <t>连接盘单侧抗剪强度</t>
  </si>
  <si>
    <t>连接盘双侧抗剪强度</t>
  </si>
  <si>
    <t>连接盘抗弯强度试验</t>
  </si>
  <si>
    <t>连接盘抗拉强度试验</t>
  </si>
  <si>
    <t>连接盘内侧环焊缝抗剪强度</t>
  </si>
  <si>
    <t>可调托撑抗压强度</t>
  </si>
  <si>
    <t>可调底座抗压强度</t>
  </si>
  <si>
    <t>安全带</t>
  </si>
  <si>
    <t>阻燃性能</t>
  </si>
  <si>
    <t>系统性能</t>
  </si>
  <si>
    <t>安全帽</t>
  </si>
  <si>
    <t>垂直间距和佩戴高度</t>
  </si>
  <si>
    <t>冲击吸收性能（高温）</t>
  </si>
  <si>
    <t>耐穿刺性能（高温）</t>
  </si>
  <si>
    <t>安全网</t>
  </si>
  <si>
    <t>断裂强力X断裂伸长</t>
  </si>
  <si>
    <t>开眼环扣强力</t>
  </si>
  <si>
    <t>系绳断裂强力</t>
  </si>
  <si>
    <t>耐贯穿性能</t>
  </si>
  <si>
    <t>耐冲击</t>
  </si>
  <si>
    <t>锡山区锡北镇人民政府                                        张泾中学异地新建工程基坑监测报价单</t>
  </si>
  <si>
    <r>
      <rPr>
        <b/>
        <sz val="11"/>
        <color indexed="8"/>
        <rFont val="宋体"/>
        <charset val="134"/>
      </rPr>
      <t>序号</t>
    </r>
  </si>
  <si>
    <r>
      <rPr>
        <b/>
        <sz val="11"/>
        <color indexed="8"/>
        <rFont val="宋体"/>
        <charset val="134"/>
      </rPr>
      <t>监测项目</t>
    </r>
  </si>
  <si>
    <r>
      <rPr>
        <b/>
        <sz val="11"/>
        <color indexed="8"/>
        <rFont val="宋体"/>
        <charset val="134"/>
      </rPr>
      <t>费用名称</t>
    </r>
  </si>
  <si>
    <r>
      <rPr>
        <b/>
        <sz val="11"/>
        <color indexed="8"/>
        <rFont val="宋体"/>
        <charset val="134"/>
      </rPr>
      <t>点数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（</t>
    </r>
    <r>
      <rPr>
        <b/>
        <sz val="11"/>
        <color indexed="8"/>
        <rFont val="Times New Roman"/>
        <charset val="134"/>
      </rPr>
      <t>A</t>
    </r>
    <r>
      <rPr>
        <b/>
        <sz val="11"/>
        <color indexed="8"/>
        <rFont val="宋体"/>
        <charset val="134"/>
      </rPr>
      <t>）</t>
    </r>
  </si>
  <si>
    <r>
      <rPr>
        <b/>
        <sz val="11"/>
        <color indexed="8"/>
        <rFont val="宋体"/>
        <charset val="134"/>
      </rPr>
      <t>数量</t>
    </r>
    <r>
      <rPr>
        <b/>
        <sz val="11"/>
        <color indexed="8"/>
        <rFont val="Times New Roman"/>
        <charset val="134"/>
      </rPr>
      <t xml:space="preserve">
(B)</t>
    </r>
  </si>
  <si>
    <r>
      <rPr>
        <b/>
        <sz val="11"/>
        <color indexed="8"/>
        <rFont val="宋体"/>
        <charset val="134"/>
      </rPr>
      <t>含税单价</t>
    </r>
    <r>
      <rPr>
        <b/>
        <sz val="11"/>
        <color indexed="8"/>
        <rFont val="Times New Roman"/>
        <charset val="134"/>
      </rPr>
      <t xml:space="preserve">
(C)</t>
    </r>
  </si>
  <si>
    <r>
      <rPr>
        <b/>
        <sz val="11"/>
        <color indexed="8"/>
        <rFont val="宋体"/>
        <charset val="134"/>
      </rPr>
      <t>合价（元）</t>
    </r>
    <r>
      <rPr>
        <b/>
        <sz val="11"/>
        <color indexed="8"/>
        <rFont val="Times New Roman"/>
        <charset val="134"/>
      </rPr>
      <t xml:space="preserve">
(D=A*B*C)</t>
    </r>
  </si>
  <si>
    <r>
      <rPr>
        <b/>
        <sz val="11"/>
        <color indexed="8"/>
        <rFont val="宋体"/>
        <charset val="134"/>
      </rPr>
      <t>一</t>
    </r>
  </si>
  <si>
    <r>
      <rPr>
        <b/>
        <sz val="11"/>
        <color indexed="8"/>
        <rFont val="宋体"/>
        <charset val="134"/>
      </rPr>
      <t>埋设材料费</t>
    </r>
  </si>
  <si>
    <t>桩顶水平、竖向位移监测</t>
  </si>
  <si>
    <r>
      <rPr>
        <sz val="10"/>
        <color indexed="8"/>
        <rFont val="宋体"/>
        <charset val="134"/>
      </rPr>
      <t>材料费</t>
    </r>
  </si>
  <si>
    <r>
      <rPr>
        <sz val="10"/>
        <color indexed="8"/>
        <rFont val="宋体"/>
        <charset val="134"/>
      </rPr>
      <t>埋设费</t>
    </r>
  </si>
  <si>
    <t>周边地下水位</t>
  </si>
  <si>
    <t>坡顶水平、竖向位移监测</t>
  </si>
  <si>
    <t>周边建筑物监测</t>
  </si>
  <si>
    <r>
      <rPr>
        <sz val="10"/>
        <color indexed="8"/>
        <rFont val="宋体"/>
        <charset val="134"/>
      </rPr>
      <t>深层土体水平位移监测</t>
    </r>
  </si>
  <si>
    <r>
      <rPr>
        <sz val="10"/>
        <color indexed="8"/>
        <rFont val="宋体"/>
        <charset val="134"/>
      </rPr>
      <t>测斜管</t>
    </r>
  </si>
  <si>
    <r>
      <rPr>
        <b/>
        <sz val="11"/>
        <color indexed="8"/>
        <rFont val="宋体"/>
        <charset val="134"/>
      </rPr>
      <t>二</t>
    </r>
  </si>
  <si>
    <t>监测费</t>
  </si>
  <si>
    <t>桩顶、坡顶水平位移监测</t>
  </si>
  <si>
    <r>
      <rPr>
        <sz val="11"/>
        <color indexed="8"/>
        <rFont val="宋体"/>
        <charset val="134"/>
      </rPr>
      <t>监测费</t>
    </r>
  </si>
  <si>
    <t>桩顶、坡顶竖向位移监测</t>
  </si>
  <si>
    <r>
      <rPr>
        <sz val="11"/>
        <color indexed="8"/>
        <rFont val="宋体"/>
        <charset val="134"/>
      </rPr>
      <t>深层土体水平位移监测</t>
    </r>
  </si>
  <si>
    <t>水位监测</t>
  </si>
  <si>
    <t>三</t>
  </si>
  <si>
    <t>技术工作费（一+二）*0.22</t>
  </si>
  <si>
    <t>四</t>
  </si>
  <si>
    <t>税费（一+二+三）*0.06</t>
  </si>
  <si>
    <t>五</t>
  </si>
  <si>
    <r>
      <rPr>
        <b/>
        <sz val="11"/>
        <color rgb="FF000000"/>
        <rFont val="宋体"/>
        <charset val="134"/>
      </rPr>
      <t>合计（一</t>
    </r>
    <r>
      <rPr>
        <b/>
        <sz val="11"/>
        <color indexed="8"/>
        <rFont val="Times New Roman"/>
        <charset val="134"/>
      </rPr>
      <t>+</t>
    </r>
    <r>
      <rPr>
        <b/>
        <sz val="11"/>
        <color rgb="FF000000"/>
        <rFont val="宋体"/>
        <charset val="134"/>
      </rPr>
      <t>二+三+四）</t>
    </r>
  </si>
  <si>
    <t>锡山区锡北镇人民政府                                        张泾中学异地新建工程沉降观测报价单</t>
  </si>
  <si>
    <r>
      <rPr>
        <sz val="11"/>
        <rFont val="宋体"/>
        <charset val="134"/>
      </rPr>
      <t>基准点</t>
    </r>
  </si>
  <si>
    <r>
      <rPr>
        <sz val="11"/>
        <color indexed="8"/>
        <rFont val="宋体"/>
        <charset val="134"/>
      </rPr>
      <t>材料费</t>
    </r>
  </si>
  <si>
    <r>
      <rPr>
        <sz val="11"/>
        <color indexed="8"/>
        <rFont val="宋体"/>
        <charset val="134"/>
      </rPr>
      <t>埋设费</t>
    </r>
  </si>
  <si>
    <t>A12专业教室</t>
  </si>
  <si>
    <t>A3456普通教室</t>
  </si>
  <si>
    <t>B1报告厅</t>
  </si>
  <si>
    <t>B2风雨操场</t>
  </si>
  <si>
    <t>A7#B3#综合楼</t>
  </si>
  <si>
    <t>连廊</t>
  </si>
  <si>
    <r>
      <rPr>
        <b/>
        <sz val="11"/>
        <color indexed="8"/>
        <rFont val="宋体"/>
        <charset val="134"/>
      </rPr>
      <t>监测费</t>
    </r>
  </si>
  <si>
    <r>
      <rPr>
        <sz val="11"/>
        <color indexed="8"/>
        <rFont val="宋体"/>
        <charset val="134"/>
      </rPr>
      <t>三</t>
    </r>
  </si>
  <si>
    <r>
      <rPr>
        <sz val="11"/>
        <color indexed="8"/>
        <rFont val="宋体"/>
        <charset val="134"/>
      </rPr>
      <t>税费</t>
    </r>
  </si>
  <si>
    <r>
      <rPr>
        <b/>
        <sz val="11"/>
        <color indexed="8"/>
        <rFont val="宋体"/>
        <charset val="134"/>
      </rPr>
      <t>四</t>
    </r>
  </si>
  <si>
    <r>
      <rPr>
        <b/>
        <sz val="11"/>
        <color indexed="8"/>
        <rFont val="宋体"/>
        <charset val="134"/>
      </rPr>
      <t>合计（一</t>
    </r>
    <r>
      <rPr>
        <b/>
        <sz val="11"/>
        <color indexed="8"/>
        <rFont val="Times New Roman"/>
        <charset val="134"/>
      </rPr>
      <t>+</t>
    </r>
    <r>
      <rPr>
        <b/>
        <sz val="11"/>
        <color indexed="8"/>
        <rFont val="宋体"/>
        <charset val="134"/>
      </rPr>
      <t>二</t>
    </r>
    <r>
      <rPr>
        <b/>
        <sz val="11"/>
        <color indexed="8"/>
        <rFont val="Times New Roman"/>
        <charset val="134"/>
      </rPr>
      <t>+</t>
    </r>
    <r>
      <rPr>
        <b/>
        <sz val="11"/>
        <color indexed="8"/>
        <rFont val="宋体"/>
        <charset val="134"/>
      </rPr>
      <t>三）</t>
    </r>
  </si>
  <si>
    <t>锡山区锡北镇人民政府                                        张泾中学异地新建工程抗浮观测报价单</t>
  </si>
  <si>
    <t>基准点</t>
  </si>
  <si>
    <t>地库</t>
  </si>
  <si>
    <t>张泾中学异地新建工程第三方检测-地基基础类</t>
  </si>
  <si>
    <t>静载抗压
（1%不少于3根）</t>
  </si>
  <si>
    <t>总桩数</t>
  </si>
  <si>
    <t>检测根数</t>
  </si>
  <si>
    <t>试验吨位</t>
  </si>
  <si>
    <t>单价</t>
  </si>
  <si>
    <t>小计</t>
  </si>
  <si>
    <t>A1专业教室</t>
  </si>
  <si>
    <t>A2专业教室</t>
  </si>
  <si>
    <t>A3普通教室</t>
  </si>
  <si>
    <t>A4普通教室</t>
  </si>
  <si>
    <t>A5普通教室</t>
  </si>
  <si>
    <t>A6普通教室</t>
  </si>
  <si>
    <t>低应变
（30%不少于30根）</t>
  </si>
  <si>
    <t>高应变
（10%不少于10根）</t>
  </si>
  <si>
    <t>合计：</t>
  </si>
  <si>
    <t>张泾中学异地新建工程第三方检测-市政土工类</t>
  </si>
  <si>
    <t>一、市政土工材料</t>
  </si>
  <si>
    <t>集料</t>
  </si>
  <si>
    <t>粗集料筛分试验</t>
  </si>
  <si>
    <t>粗集料坚固性试验</t>
  </si>
  <si>
    <t>粗集料磨耗试验</t>
  </si>
  <si>
    <t>粗集料软弱颗粒含量试验</t>
  </si>
  <si>
    <t>细集料筛分试验</t>
  </si>
  <si>
    <t>粗集料含泥量试验</t>
  </si>
  <si>
    <t>细集料含泥量试验</t>
  </si>
  <si>
    <t>无机结合料稳定土</t>
  </si>
  <si>
    <t>击实试验</t>
  </si>
  <si>
    <t>石灰土、二灰土无侧限抗压强度试验</t>
  </si>
  <si>
    <t>个</t>
  </si>
  <si>
    <t>二灰碎石、水稳碎石无侧限抗压强度试验</t>
  </si>
  <si>
    <t>稳定土配合比</t>
  </si>
  <si>
    <t>稳定材料剂量标准曲线试验（细集料）</t>
  </si>
  <si>
    <t>稳定材料剂量标准曲线试验（粗集料）</t>
  </si>
  <si>
    <t>水泥或石灰稳定土中水泥或石灰剂量测定方法（粗粒土）</t>
  </si>
  <si>
    <t>土工</t>
  </si>
  <si>
    <t>有机质含量</t>
  </si>
  <si>
    <t>难溶盐碳酸钙试验</t>
  </si>
  <si>
    <t>土无侧限抗压强度试验</t>
  </si>
  <si>
    <t>比重</t>
  </si>
  <si>
    <t>颗粒分析（筛分法）</t>
  </si>
  <si>
    <t>液塑限联合测定</t>
  </si>
  <si>
    <t>承载比（CBR）</t>
  </si>
  <si>
    <t>路基、路面构造物检测</t>
  </si>
  <si>
    <t>基层压实度（灌沙）</t>
  </si>
  <si>
    <t>压实度（环刀）</t>
  </si>
  <si>
    <t>路基压实度（灌沙）</t>
  </si>
  <si>
    <t>弯沉（落锤仪）</t>
  </si>
  <si>
    <t>弯沉（杠杆仪）</t>
  </si>
  <si>
    <t>K30</t>
  </si>
  <si>
    <t>一、节能验收类</t>
  </si>
  <si>
    <t>现场热工</t>
  </si>
  <si>
    <t>屋面传热系数</t>
  </si>
  <si>
    <t>外墙传热系数</t>
  </si>
  <si>
    <t>外窗现场气密性</t>
  </si>
  <si>
    <t>围护结构热工缺陷</t>
  </si>
  <si>
    <t>红外热像测缺</t>
  </si>
  <si>
    <t>平方米</t>
  </si>
  <si>
    <t>热水供应系统</t>
  </si>
  <si>
    <t>空气源热泵热水系统</t>
  </si>
  <si>
    <t>系统</t>
  </si>
  <si>
    <t>太阳能光伏系统</t>
  </si>
  <si>
    <t>光电转换效率、年发电量</t>
  </si>
  <si>
    <t>风机排管</t>
  </si>
  <si>
    <t>供热</t>
  </si>
  <si>
    <t>套</t>
  </si>
  <si>
    <t>供冷</t>
  </si>
  <si>
    <t>风量</t>
  </si>
  <si>
    <t>噪声</t>
  </si>
  <si>
    <t>功率</t>
  </si>
  <si>
    <t>出口静压</t>
  </si>
  <si>
    <t>通风与空调</t>
  </si>
  <si>
    <t>室内空气流速</t>
  </si>
  <si>
    <t>换气次数</t>
  </si>
  <si>
    <t>视觉照明环境</t>
  </si>
  <si>
    <t>照度及功率密度</t>
  </si>
  <si>
    <t>m2</t>
  </si>
  <si>
    <t>室内光环境</t>
  </si>
  <si>
    <t>(采光系数、采光均匀度统一眩光值、一般显色指数)</t>
  </si>
  <si>
    <t>系统节能性能检测（空调系统）</t>
  </si>
  <si>
    <t>VRV系统</t>
  </si>
  <si>
    <t>室内空气有害物质</t>
  </si>
  <si>
    <t>TVOC、苯浓度、氨浓度、甲醛浓度、氡浓度、甲苯、二甲苯</t>
  </si>
  <si>
    <t>能效测评</t>
  </si>
  <si>
    <t>民用建筑能效测评</t>
  </si>
  <si>
    <t>栋</t>
  </si>
  <si>
    <t>水质分析</t>
  </si>
  <si>
    <t>pH值</t>
  </si>
  <si>
    <t>氯化物</t>
  </si>
  <si>
    <t>硫酸盐</t>
  </si>
  <si>
    <t>高锰酸钾</t>
  </si>
  <si>
    <t>声学检测</t>
  </si>
  <si>
    <t>空气声隔声</t>
  </si>
  <si>
    <t>撞击声隔声</t>
  </si>
  <si>
    <t>环保验收</t>
  </si>
  <si>
    <t>㎡</t>
  </si>
  <si>
    <t>张泾中学异地新建工程第三方检测--幕墙专项类</t>
  </si>
  <si>
    <t>部位</t>
  </si>
  <si>
    <t>备注</t>
  </si>
  <si>
    <t>建筑幕墙</t>
  </si>
  <si>
    <t>风压变形性（＜3.9m）</t>
  </si>
  <si>
    <t>DB32／T 4791-2024 绿色建筑工程施工质量验收标准6.2.2</t>
  </si>
  <si>
    <t>雨水渗漏性（＜3.9m）</t>
  </si>
  <si>
    <t>空气渗透性（＜3.9m）</t>
  </si>
  <si>
    <t>平面内耐震性（＜3.9m）</t>
  </si>
  <si>
    <t>幕墙现场</t>
  </si>
  <si>
    <t>现场淋水</t>
  </si>
  <si>
    <t>幕墙玻璃</t>
  </si>
  <si>
    <t>中空玻璃露点</t>
  </si>
  <si>
    <t>遮阳系数</t>
  </si>
  <si>
    <t>可见光透射比</t>
  </si>
  <si>
    <t>霰弹袋冲击</t>
  </si>
  <si>
    <t>碎片状态</t>
  </si>
  <si>
    <t>检测</t>
  </si>
  <si>
    <t>数量</t>
  </si>
  <si>
    <t>单价(元)</t>
  </si>
  <si>
    <t>总价(元)</t>
  </si>
  <si>
    <t>人防检测</t>
  </si>
  <si>
    <t>战时通风系统核查（6级）</t>
  </si>
  <si>
    <t>防雷检测</t>
  </si>
  <si>
    <t>消防检测</t>
  </si>
  <si>
    <t>监测项</t>
  </si>
  <si>
    <t>单价费用</t>
  </si>
  <si>
    <t>合计小计</t>
  </si>
  <si>
    <t>排水管网监测</t>
  </si>
  <si>
    <t>处</t>
  </si>
  <si>
    <t>源头设施监测</t>
  </si>
  <si>
    <t>雨水收集回用监测</t>
  </si>
  <si>
    <t>降雨监测</t>
  </si>
  <si>
    <t>设备安装调试</t>
  </si>
  <si>
    <t>天</t>
  </si>
  <si>
    <t>监测设备安装配件</t>
  </si>
  <si>
    <t>监测评估服务</t>
  </si>
  <si>
    <t>份</t>
  </si>
  <si>
    <t>配套材料监测</t>
  </si>
  <si>
    <t>抗震支吊架</t>
  </si>
  <si>
    <t>外观及尺寸</t>
  </si>
  <si>
    <t>省检测中心</t>
  </si>
  <si>
    <t>侧向管道连接部件-部件荷载性能</t>
  </si>
  <si>
    <t>纵向管道连接部件-部件荷载性能</t>
  </si>
  <si>
    <t>抗震连接部件-部件荷载性能</t>
  </si>
  <si>
    <t>组件荷载性能试验</t>
  </si>
  <si>
    <t>耐火性能（180min）</t>
  </si>
  <si>
    <t>锚栓拉拔力</t>
  </si>
  <si>
    <t>防腐性能试验</t>
  </si>
  <si>
    <t>小时</t>
  </si>
  <si>
    <t>风机盘管</t>
  </si>
  <si>
    <t>台</t>
  </si>
  <si>
    <t>苏监协通（2015）6号</t>
  </si>
  <si>
    <t>供冷量</t>
  </si>
  <si>
    <t>供热量</t>
  </si>
  <si>
    <t>输入功率</t>
  </si>
  <si>
    <t>水阻力</t>
  </si>
  <si>
    <t>噪声性能</t>
  </si>
  <si>
    <t>传输[幅度]频率特性</t>
  </si>
  <si>
    <t>声场不均匀度</t>
  </si>
  <si>
    <t>传声增益</t>
  </si>
  <si>
    <t>最大声压级</t>
  </si>
  <si>
    <t>系统总噪声级</t>
  </si>
  <si>
    <t>总噪声级</t>
  </si>
  <si>
    <t>系统总谐波失真</t>
  </si>
  <si>
    <t>再生混响时间</t>
  </si>
  <si>
    <t>背景噪声</t>
  </si>
  <si>
    <t>混响时间</t>
  </si>
  <si>
    <t>扩声系统语言传输指数</t>
  </si>
  <si>
    <t>应备声压级</t>
  </si>
  <si>
    <t>漏出声衰减</t>
  </si>
  <si>
    <t>系统信噪比</t>
  </si>
  <si>
    <t>台班费</t>
  </si>
  <si>
    <t>次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</si>
</sst>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&quot;个&quot;"/>
    <numFmt numFmtId="179" formatCode="0&quot;次&quot;"/>
    <numFmt numFmtId="180" formatCode="0&quot;米&quot;"/>
    <numFmt numFmtId="181" formatCode="0.0_ "/>
    <numFmt numFmtId="182" formatCode="\ @"/>
  </numFmts>
  <fonts count="6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sz val="12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2"/>
      <color theme="0"/>
      <name val="宋体"/>
      <charset val="134"/>
    </font>
    <font>
      <sz val="11"/>
      <color indexed="8"/>
      <name val="宋体"/>
      <charset val="134"/>
    </font>
    <font>
      <sz val="12"/>
      <color indexed="8"/>
      <name val="Times New Roman"/>
      <charset val="134"/>
    </font>
    <font>
      <sz val="10"/>
      <color indexed="8"/>
      <name val="Times New Roman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8"/>
      <color rgb="FF000000"/>
      <name val="Arial"/>
      <charset val="134"/>
    </font>
    <font>
      <sz val="11"/>
      <color rgb="FF000000"/>
      <name val="Arial"/>
      <charset val="134"/>
    </font>
    <font>
      <b/>
      <sz val="10"/>
      <name val="SimSun"/>
      <charset val="134"/>
    </font>
    <font>
      <b/>
      <sz val="10"/>
      <color rgb="FF000000"/>
      <name val="Arial"/>
      <charset val="134"/>
    </font>
    <font>
      <b/>
      <sz val="10"/>
      <color rgb="FF404050"/>
      <name val="SimSun"/>
      <charset val="134"/>
    </font>
    <font>
      <sz val="9"/>
      <name val="SimSun"/>
      <charset val="134"/>
    </font>
    <font>
      <sz val="9"/>
      <name val="Arial"/>
      <charset val="134"/>
    </font>
    <font>
      <sz val="9"/>
      <name val="宋体"/>
      <charset val="134"/>
    </font>
    <font>
      <b/>
      <sz val="9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8"/>
      <name val="宋体"/>
      <charset val="134"/>
    </font>
    <font>
      <sz val="10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0"/>
      </top>
      <bottom style="thin">
        <color auto="1"/>
      </bottom>
      <diagonal/>
    </border>
    <border>
      <left style="thin">
        <color auto="1"/>
      </left>
      <right style="medium">
        <color indexed="0"/>
      </right>
      <top style="medium">
        <color indexed="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0"/>
      </bottom>
      <diagonal/>
    </border>
    <border>
      <left/>
      <right/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0"/>
      </bottom>
      <diagonal/>
    </border>
    <border>
      <left style="thin">
        <color auto="1"/>
      </left>
      <right/>
      <top style="thin">
        <color auto="1"/>
      </top>
      <bottom style="medium">
        <color indexed="0"/>
      </bottom>
      <diagonal/>
    </border>
    <border>
      <left/>
      <right/>
      <top style="thin">
        <color auto="1"/>
      </top>
      <bottom style="medium">
        <color indexed="0"/>
      </bottom>
      <diagonal/>
    </border>
    <border>
      <left/>
      <right style="thin">
        <color auto="1"/>
      </right>
      <top style="thin">
        <color auto="1"/>
      </top>
      <bottom style="medium">
        <color indexed="0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medium">
        <color indexed="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7" fillId="6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10" borderId="37" applyNumberFormat="0" applyFont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38" applyNumberFormat="0" applyFill="0" applyAlignment="0" applyProtection="0">
      <alignment vertical="center"/>
    </xf>
    <xf numFmtId="0" fontId="57" fillId="0" borderId="38" applyNumberFormat="0" applyFill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8" fillId="14" borderId="40" applyNumberFormat="0" applyAlignment="0" applyProtection="0">
      <alignment vertical="center"/>
    </xf>
    <xf numFmtId="0" fontId="59" fillId="14" borderId="36" applyNumberFormat="0" applyAlignment="0" applyProtection="0">
      <alignment vertical="center"/>
    </xf>
    <xf numFmtId="0" fontId="60" fillId="15" borderId="41" applyNumberFormat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61" fillId="0" borderId="42" applyNumberFormat="0" applyFill="0" applyAlignment="0" applyProtection="0">
      <alignment vertical="center"/>
    </xf>
    <xf numFmtId="0" fontId="62" fillId="0" borderId="43" applyNumberFormat="0" applyFill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46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3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45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45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4" borderId="6" xfId="0" applyFont="1" applyFill="1" applyBorder="1" applyAlignment="1">
      <alignment horizontal="left" vertical="center" wrapText="1"/>
    </xf>
    <xf numFmtId="0" fontId="2" fillId="4" borderId="6" xfId="45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2" fillId="4" borderId="2" xfId="45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45" applyFont="1" applyBorder="1" applyAlignment="1">
      <alignment horizontal="center" vertical="center" wrapText="1"/>
    </xf>
    <xf numFmtId="0" fontId="1" fillId="4" borderId="2" xfId="45" applyFont="1" applyFill="1" applyBorder="1" applyAlignment="1">
      <alignment horizontal="center" vertical="center" wrapText="1"/>
    </xf>
    <xf numFmtId="0" fontId="1" fillId="0" borderId="1" xfId="45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45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2" fillId="0" borderId="2" xfId="45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54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2" xfId="54" applyFont="1" applyFill="1" applyBorder="1" applyAlignment="1">
      <alignment horizontal="left" vertical="center" wrapText="1"/>
    </xf>
    <xf numFmtId="0" fontId="4" fillId="2" borderId="2" xfId="35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35" applyFont="1" applyFill="1" applyBorder="1" applyAlignment="1">
      <alignment horizontal="left" vertical="center" wrapText="1"/>
    </xf>
    <xf numFmtId="0" fontId="4" fillId="0" borderId="2" xfId="35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54" applyFont="1" applyAlignment="1">
      <alignment horizontal="left" vertical="center" wrapText="1"/>
    </xf>
    <xf numFmtId="0" fontId="1" fillId="0" borderId="0" xfId="35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9" xfId="35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35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7" fillId="0" borderId="0" xfId="0" applyFont="1" applyAlignment="1">
      <alignment vertical="center" wrapText="1"/>
    </xf>
    <xf numFmtId="0" fontId="3" fillId="0" borderId="2" xfId="0" applyFont="1" applyBorder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" fillId="0" borderId="2" xfId="35" applyFont="1" applyBorder="1" applyAlignment="1">
      <alignment horizontal="left" vertical="center" wrapText="1"/>
    </xf>
    <xf numFmtId="0" fontId="1" fillId="0" borderId="2" xfId="35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" fillId="0" borderId="2" xfId="35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1" fillId="0" borderId="1" xfId="35" applyFont="1" applyBorder="1" applyAlignment="1">
      <alignment horizontal="center" vertical="center" wrapText="1"/>
    </xf>
    <xf numFmtId="0" fontId="1" fillId="0" borderId="1" xfId="35" applyFont="1" applyFill="1" applyBorder="1" applyAlignment="1">
      <alignment horizontal="center" vertical="center" wrapText="1"/>
    </xf>
    <xf numFmtId="0" fontId="1" fillId="0" borderId="6" xfId="35" applyFont="1" applyBorder="1" applyAlignment="1">
      <alignment horizontal="center" vertical="center" wrapText="1"/>
    </xf>
    <xf numFmtId="0" fontId="1" fillId="0" borderId="6" xfId="35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4" xfId="35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35" applyFont="1" applyBorder="1" applyAlignment="1">
      <alignment horizontal="center" vertical="center" wrapText="1"/>
    </xf>
    <xf numFmtId="0" fontId="1" fillId="0" borderId="12" xfId="35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3" fillId="0" borderId="2" xfId="35" applyFont="1" applyFill="1" applyBorder="1" applyAlignment="1">
      <alignment horizontal="center" vertical="center" wrapText="1"/>
    </xf>
    <xf numFmtId="0" fontId="13" fillId="0" borderId="2" xfId="35" applyFont="1" applyFill="1" applyBorder="1" applyAlignment="1">
      <alignment horizontal="left" vertical="center" wrapText="1"/>
    </xf>
    <xf numFmtId="0" fontId="13" fillId="0" borderId="2" xfId="35" applyFont="1" applyFill="1" applyBorder="1" applyAlignment="1">
      <alignment vertical="center" wrapText="1"/>
    </xf>
    <xf numFmtId="0" fontId="13" fillId="0" borderId="1" xfId="35" applyFont="1" applyFill="1" applyBorder="1" applyAlignment="1">
      <alignment horizontal="center" vertical="center" wrapText="1"/>
    </xf>
    <xf numFmtId="0" fontId="13" fillId="0" borderId="3" xfId="35" applyFont="1" applyFill="1" applyBorder="1" applyAlignment="1">
      <alignment horizontal="center" vertical="center" wrapText="1"/>
    </xf>
    <xf numFmtId="0" fontId="13" fillId="0" borderId="6" xfId="35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justify" vertical="center"/>
    </xf>
    <xf numFmtId="0" fontId="15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>
      <alignment vertical="center"/>
    </xf>
    <xf numFmtId="0" fontId="16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176" fontId="21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 wrapText="1"/>
    </xf>
    <xf numFmtId="177" fontId="21" fillId="0" borderId="0" xfId="0" applyNumberFormat="1" applyFont="1" applyFill="1" applyBorder="1" applyAlignment="1">
      <alignment vertical="center"/>
    </xf>
    <xf numFmtId="176" fontId="21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77" fontId="22" fillId="0" borderId="0" xfId="0" applyNumberFormat="1" applyFont="1" applyFill="1" applyBorder="1" applyAlignment="1">
      <alignment horizontal="center" vertical="center" wrapText="1"/>
    </xf>
    <xf numFmtId="176" fontId="22" fillId="0" borderId="0" xfId="0" applyNumberFormat="1" applyFont="1" applyFill="1" applyBorder="1" applyAlignment="1">
      <alignment horizontal="center" vertical="center" wrapText="1"/>
    </xf>
    <xf numFmtId="176" fontId="23" fillId="0" borderId="13" xfId="0" applyNumberFormat="1" applyFont="1" applyFill="1" applyBorder="1" applyAlignment="1">
      <alignment horizontal="center" vertical="center" wrapText="1"/>
    </xf>
    <xf numFmtId="176" fontId="23" fillId="0" borderId="14" xfId="0" applyNumberFormat="1" applyFont="1" applyFill="1" applyBorder="1" applyAlignment="1">
      <alignment horizontal="center" vertical="center" wrapText="1"/>
    </xf>
    <xf numFmtId="177" fontId="23" fillId="0" borderId="14" xfId="0" applyNumberFormat="1" applyFont="1" applyFill="1" applyBorder="1" applyAlignment="1">
      <alignment horizontal="center" vertical="center" wrapText="1"/>
    </xf>
    <xf numFmtId="176" fontId="23" fillId="0" borderId="15" xfId="0" applyNumberFormat="1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177" fontId="24" fillId="0" borderId="2" xfId="0" applyNumberFormat="1" applyFont="1" applyFill="1" applyBorder="1" applyAlignment="1">
      <alignment horizontal="center" vertical="center" wrapText="1"/>
    </xf>
    <xf numFmtId="176" fontId="24" fillId="0" borderId="17" xfId="0" applyNumberFormat="1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178" fontId="24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178" fontId="27" fillId="0" borderId="2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179" fontId="27" fillId="0" borderId="2" xfId="0" applyNumberFormat="1" applyFont="1" applyFill="1" applyBorder="1" applyAlignment="1">
      <alignment horizontal="center" vertical="center" wrapText="1"/>
    </xf>
    <xf numFmtId="177" fontId="27" fillId="0" borderId="2" xfId="0" applyNumberFormat="1" applyFont="1" applyFill="1" applyBorder="1" applyAlignment="1">
      <alignment horizontal="center" vertical="center" wrapText="1"/>
    </xf>
    <xf numFmtId="176" fontId="27" fillId="0" borderId="17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9" fontId="24" fillId="0" borderId="2" xfId="0" applyNumberFormat="1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176" fontId="23" fillId="0" borderId="17" xfId="0" applyNumberFormat="1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left" vertical="center" wrapText="1"/>
    </xf>
    <xf numFmtId="0" fontId="24" fillId="0" borderId="19" xfId="0" applyFont="1" applyFill="1" applyBorder="1" applyAlignment="1">
      <alignment horizontal="left" vertical="center" wrapText="1"/>
    </xf>
    <xf numFmtId="0" fontId="24" fillId="0" borderId="20" xfId="0" applyFont="1" applyFill="1" applyBorder="1" applyAlignment="1">
      <alignment horizontal="left" vertical="center" wrapText="1"/>
    </xf>
    <xf numFmtId="9" fontId="21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left" vertical="center" wrapText="1"/>
    </xf>
    <xf numFmtId="0" fontId="23" fillId="0" borderId="23" xfId="0" applyFont="1" applyFill="1" applyBorder="1" applyAlignment="1">
      <alignment horizontal="left" vertical="center" wrapText="1"/>
    </xf>
    <xf numFmtId="0" fontId="23" fillId="0" borderId="24" xfId="0" applyFont="1" applyFill="1" applyBorder="1" applyAlignment="1">
      <alignment horizontal="left" vertical="center" wrapText="1"/>
    </xf>
    <xf numFmtId="176" fontId="23" fillId="0" borderId="25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176" fontId="23" fillId="0" borderId="26" xfId="0" applyNumberFormat="1" applyFont="1" applyFill="1" applyBorder="1" applyAlignment="1">
      <alignment horizontal="center" vertical="center" wrapText="1"/>
    </xf>
    <xf numFmtId="176" fontId="23" fillId="0" borderId="27" xfId="0" applyNumberFormat="1" applyFont="1" applyFill="1" applyBorder="1" applyAlignment="1">
      <alignment horizontal="center" vertical="center" wrapText="1"/>
    </xf>
    <xf numFmtId="177" fontId="23" fillId="0" borderId="27" xfId="0" applyNumberFormat="1" applyFont="1" applyFill="1" applyBorder="1" applyAlignment="1">
      <alignment horizontal="center" vertical="center" wrapText="1"/>
    </xf>
    <xf numFmtId="176" fontId="23" fillId="0" borderId="28" xfId="0" applyNumberFormat="1" applyFont="1" applyFill="1" applyBorder="1" applyAlignment="1">
      <alignment horizontal="center" vertical="center" wrapText="1"/>
    </xf>
    <xf numFmtId="176" fontId="24" fillId="0" borderId="29" xfId="0" applyNumberFormat="1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178" fontId="31" fillId="0" borderId="2" xfId="0" applyNumberFormat="1" applyFont="1" applyFill="1" applyBorder="1" applyAlignment="1">
      <alignment horizontal="center" vertical="center" wrapText="1"/>
    </xf>
    <xf numFmtId="177" fontId="31" fillId="0" borderId="2" xfId="0" applyNumberFormat="1" applyFont="1" applyFill="1" applyBorder="1" applyAlignment="1">
      <alignment horizontal="center" vertical="center" wrapText="1"/>
    </xf>
    <xf numFmtId="176" fontId="31" fillId="0" borderId="29" xfId="0" applyNumberFormat="1" applyFont="1" applyFill="1" applyBorder="1" applyAlignment="1">
      <alignment horizontal="center" vertical="center" wrapText="1"/>
    </xf>
    <xf numFmtId="180" fontId="31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179" fontId="24" fillId="0" borderId="2" xfId="0" applyNumberFormat="1" applyFont="1" applyFill="1" applyBorder="1" applyAlignment="1">
      <alignment horizontal="center" vertical="center" wrapText="1"/>
    </xf>
    <xf numFmtId="181" fontId="24" fillId="0" borderId="2" xfId="0" applyNumberFormat="1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176" fontId="23" fillId="0" borderId="29" xfId="0" applyNumberFormat="1" applyFont="1" applyFill="1" applyBorder="1" applyAlignment="1">
      <alignment horizontal="center" vertical="center" wrapText="1"/>
    </xf>
    <xf numFmtId="31" fontId="21" fillId="0" borderId="0" xfId="0" applyNumberFormat="1" applyFont="1" applyFill="1" applyBorder="1" applyAlignment="1">
      <alignment vertical="center" wrapText="1"/>
    </xf>
    <xf numFmtId="31" fontId="21" fillId="0" borderId="0" xfId="0" applyNumberFormat="1" applyFont="1" applyFill="1" applyBorder="1" applyAlignment="1">
      <alignment vertical="center"/>
    </xf>
    <xf numFmtId="14" fontId="21" fillId="0" borderId="0" xfId="0" applyNumberFormat="1" applyFont="1" applyFill="1" applyBorder="1" applyAlignment="1">
      <alignment vertical="center" wrapText="1"/>
    </xf>
    <xf numFmtId="14" fontId="21" fillId="0" borderId="0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35" applyFont="1" applyFill="1" applyBorder="1" applyAlignment="1">
      <alignment horizontal="left" vertical="center" wrapText="1"/>
    </xf>
    <xf numFmtId="0" fontId="12" fillId="0" borderId="2" xfId="35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3" xfId="35" applyFont="1" applyBorder="1" applyAlignment="1">
      <alignment horizontal="center" vertical="center" wrapText="1"/>
    </xf>
    <xf numFmtId="0" fontId="11" fillId="0" borderId="2" xfId="35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35" applyFont="1" applyBorder="1" applyAlignment="1">
      <alignment horizontal="left" vertical="center" wrapText="1"/>
    </xf>
    <xf numFmtId="0" fontId="1" fillId="0" borderId="3" xfId="35" applyFont="1" applyBorder="1" applyAlignment="1">
      <alignment horizontal="left" vertical="center" wrapText="1"/>
    </xf>
    <xf numFmtId="0" fontId="1" fillId="0" borderId="6" xfId="35" applyFont="1" applyBorder="1" applyAlignment="1">
      <alignment horizontal="left" vertical="center" wrapText="1"/>
    </xf>
    <xf numFmtId="0" fontId="1" fillId="0" borderId="1" xfId="35" applyFont="1" applyBorder="1" applyAlignment="1">
      <alignment horizontal="center" vertical="center"/>
    </xf>
    <xf numFmtId="0" fontId="1" fillId="0" borderId="3" xfId="35" applyFont="1" applyBorder="1" applyAlignment="1">
      <alignment horizontal="center" vertical="center"/>
    </xf>
    <xf numFmtId="0" fontId="1" fillId="0" borderId="2" xfId="57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2" fillId="0" borderId="2" xfId="0" applyFont="1" applyBorder="1" applyAlignment="1">
      <alignment horizontal="left" vertical="center"/>
    </xf>
    <xf numFmtId="0" fontId="35" fillId="0" borderId="2" xfId="35" applyFont="1" applyBorder="1" applyAlignment="1">
      <alignment horizontal="left" vertical="center"/>
    </xf>
    <xf numFmtId="0" fontId="36" fillId="0" borderId="2" xfId="35" applyFont="1" applyBorder="1" applyAlignment="1">
      <alignment horizontal="left" vertical="center"/>
    </xf>
    <xf numFmtId="0" fontId="1" fillId="0" borderId="6" xfId="35" applyFont="1" applyBorder="1" applyAlignment="1">
      <alignment horizontal="center" vertical="center"/>
    </xf>
    <xf numFmtId="0" fontId="1" fillId="0" borderId="2" xfId="45" applyFont="1" applyBorder="1" applyAlignment="1">
      <alignment horizontal="left" vertical="center" wrapText="1"/>
    </xf>
    <xf numFmtId="0" fontId="1" fillId="0" borderId="5" xfId="35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7" fillId="0" borderId="0" xfId="0" applyFont="1" applyFill="1" applyAlignment="1">
      <alignment horizontal="center" vertical="top" wrapText="1"/>
    </xf>
    <xf numFmtId="0" fontId="38" fillId="0" borderId="0" xfId="0" applyFont="1" applyFill="1" applyAlignment="1">
      <alignment horizontal="left" vertical="top" wrapText="1"/>
    </xf>
    <xf numFmtId="0" fontId="35" fillId="0" borderId="5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39" fillId="0" borderId="30" xfId="0" applyFont="1" applyFill="1" applyBorder="1" applyAlignment="1">
      <alignment horizontal="center" vertical="center" wrapText="1"/>
    </xf>
    <xf numFmtId="182" fontId="39" fillId="0" borderId="5" xfId="0" applyNumberFormat="1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2" fillId="0" borderId="9" xfId="0" applyFont="1" applyFill="1" applyBorder="1" applyAlignment="1">
      <alignment horizontal="center" vertical="center" wrapText="1"/>
    </xf>
    <xf numFmtId="181" fontId="43" fillId="0" borderId="2" xfId="0" applyNumberFormat="1" applyFont="1" applyFill="1" applyBorder="1" applyAlignment="1">
      <alignment horizontal="center" vertical="center" wrapText="1"/>
    </xf>
    <xf numFmtId="176" fontId="43" fillId="0" borderId="31" xfId="0" applyNumberFormat="1" applyFont="1" applyFill="1" applyBorder="1" applyAlignment="1">
      <alignment horizontal="center" vertical="center" wrapText="1"/>
    </xf>
    <xf numFmtId="177" fontId="43" fillId="0" borderId="5" xfId="0" applyNumberFormat="1" applyFont="1" applyFill="1" applyBorder="1" applyAlignment="1">
      <alignment horizontal="center" vertical="center" wrapText="1"/>
    </xf>
    <xf numFmtId="0" fontId="44" fillId="0" borderId="9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7" fontId="43" fillId="0" borderId="5" xfId="0" applyNumberFormat="1" applyFont="1" applyFill="1" applyBorder="1" applyAlignment="1">
      <alignment horizontal="center" vertical="center" textRotation="255" wrapText="1"/>
    </xf>
    <xf numFmtId="176" fontId="43" fillId="0" borderId="5" xfId="0" applyNumberFormat="1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181" fontId="43" fillId="0" borderId="5" xfId="0" applyNumberFormat="1" applyFont="1" applyFill="1" applyBorder="1" applyAlignment="1">
      <alignment horizontal="center" vertical="center" wrapText="1"/>
    </xf>
    <xf numFmtId="176" fontId="44" fillId="0" borderId="32" xfId="0" applyNumberFormat="1" applyFont="1" applyFill="1" applyBorder="1" applyAlignment="1">
      <alignment horizontal="center" vertical="center" wrapText="1"/>
    </xf>
    <xf numFmtId="176" fontId="45" fillId="0" borderId="5" xfId="0" applyNumberFormat="1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textRotation="255" wrapText="1"/>
    </xf>
    <xf numFmtId="0" fontId="9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2" fillId="0" borderId="5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176" fontId="1" fillId="0" borderId="3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1" fillId="0" borderId="34" xfId="0" applyNumberFormat="1" applyFont="1" applyFill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76" fontId="1" fillId="0" borderId="35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第三方检测支付申请（2009.12）gw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_第三方检测支付申请（2009.12）gw" xf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10 2" xfId="51"/>
    <cellStyle name="60% - 强调文字颜色 6" xfId="52" builtinId="52"/>
    <cellStyle name="常规 14" xfId="53"/>
    <cellStyle name="常规 14 2 2" xfId="54"/>
    <cellStyle name="常规 2" xfId="55"/>
    <cellStyle name="常规 3" xfId="56"/>
    <cellStyle name="常规 5" xfId="57"/>
    <cellStyle name="常规 7" xfId="5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customXml" Target="../customXml/item2.xml"/><Relationship Id="rId20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6"/>
  <sheetViews>
    <sheetView tabSelected="1" view="pageBreakPreview" zoomScale="130" zoomScaleNormal="115" workbookViewId="0">
      <pane xSplit="5" ySplit="2" topLeftCell="F20" activePane="bottomRight" state="frozen"/>
      <selection/>
      <selection pane="topRight"/>
      <selection pane="bottomLeft"/>
      <selection pane="bottomRight" activeCell="E25" sqref="E25"/>
    </sheetView>
  </sheetViews>
  <sheetFormatPr defaultColWidth="9" defaultRowHeight="13.5" outlineLevelCol="5"/>
  <cols>
    <col min="1" max="1" width="5.66666666666667" style="234" customWidth="1"/>
    <col min="2" max="2" width="18.8833333333333" style="234" customWidth="1"/>
    <col min="3" max="3" width="19.3333333333333" style="234" customWidth="1"/>
    <col min="4" max="4" width="19" style="234" customWidth="1"/>
    <col min="5" max="5" width="26.1083333333333" style="234" customWidth="1"/>
    <col min="6" max="6" width="18.8833333333333" style="234" customWidth="1"/>
    <col min="7" max="16384" width="9" style="234"/>
  </cols>
  <sheetData>
    <row r="1" ht="32.1" customHeight="1" spans="1:5">
      <c r="A1" s="132" t="s">
        <v>0</v>
      </c>
      <c r="B1" s="132"/>
      <c r="C1" s="132"/>
      <c r="D1" s="132"/>
      <c r="E1" s="132"/>
    </row>
    <row r="2" ht="24" customHeight="1" spans="1:5">
      <c r="A2" s="51" t="s">
        <v>1</v>
      </c>
      <c r="B2" s="276" t="s">
        <v>2</v>
      </c>
      <c r="C2" s="277" t="s">
        <v>3</v>
      </c>
      <c r="D2" s="278" t="s">
        <v>4</v>
      </c>
      <c r="E2" s="276" t="s">
        <v>5</v>
      </c>
    </row>
    <row r="3" ht="39" customHeight="1" spans="1:6">
      <c r="A3" s="44">
        <v>1</v>
      </c>
      <c r="B3" s="225" t="s">
        <v>6</v>
      </c>
      <c r="C3" s="279" t="s">
        <v>7</v>
      </c>
      <c r="D3" s="279" t="s">
        <v>7</v>
      </c>
      <c r="E3" s="280"/>
      <c r="F3" s="281"/>
    </row>
    <row r="4" ht="39" customHeight="1" spans="1:6">
      <c r="A4" s="44">
        <v>2</v>
      </c>
      <c r="B4" s="72" t="s">
        <v>8</v>
      </c>
      <c r="C4" s="72" t="s">
        <v>9</v>
      </c>
      <c r="D4" s="72"/>
      <c r="E4" s="280"/>
      <c r="F4" s="281"/>
    </row>
    <row r="5" ht="21" customHeight="1" spans="1:5">
      <c r="A5" s="282">
        <v>3</v>
      </c>
      <c r="B5" s="72" t="s">
        <v>10</v>
      </c>
      <c r="C5" s="283" t="s">
        <v>11</v>
      </c>
      <c r="D5" s="284" t="s">
        <v>12</v>
      </c>
      <c r="E5" s="285"/>
    </row>
    <row r="6" ht="21" customHeight="1" spans="1:5">
      <c r="A6" s="286"/>
      <c r="B6" s="72"/>
      <c r="C6" s="283" t="s">
        <v>13</v>
      </c>
      <c r="D6" s="284" t="s">
        <v>12</v>
      </c>
      <c r="E6" s="287"/>
    </row>
    <row r="7" ht="21" customHeight="1" spans="1:5">
      <c r="A7" s="286"/>
      <c r="B7" s="72"/>
      <c r="C7" s="283" t="s">
        <v>14</v>
      </c>
      <c r="D7" s="288" t="s">
        <v>15</v>
      </c>
      <c r="E7" s="287"/>
    </row>
    <row r="8" ht="21" customHeight="1" spans="1:5">
      <c r="A8" s="286"/>
      <c r="B8" s="72"/>
      <c r="C8" s="283" t="s">
        <v>16</v>
      </c>
      <c r="D8" s="288" t="s">
        <v>15</v>
      </c>
      <c r="E8" s="287"/>
    </row>
    <row r="9" ht="21" customHeight="1" spans="1:5">
      <c r="A9" s="286"/>
      <c r="B9" s="72"/>
      <c r="C9" s="283" t="s">
        <v>17</v>
      </c>
      <c r="D9" s="288" t="s">
        <v>15</v>
      </c>
      <c r="E9" s="287"/>
    </row>
    <row r="10" ht="21" customHeight="1" spans="1:5">
      <c r="A10" s="286"/>
      <c r="B10" s="72"/>
      <c r="C10" s="283" t="s">
        <v>18</v>
      </c>
      <c r="D10" s="288" t="s">
        <v>15</v>
      </c>
      <c r="E10" s="287"/>
    </row>
    <row r="11" ht="21" customHeight="1" spans="1:5">
      <c r="A11" s="286"/>
      <c r="B11" s="72"/>
      <c r="C11" s="283" t="s">
        <v>19</v>
      </c>
      <c r="D11" s="288" t="s">
        <v>20</v>
      </c>
      <c r="E11" s="287"/>
    </row>
    <row r="12" ht="21" customHeight="1" spans="1:5">
      <c r="A12" s="286"/>
      <c r="B12" s="72"/>
      <c r="C12" s="283" t="s">
        <v>21</v>
      </c>
      <c r="D12" s="288" t="s">
        <v>22</v>
      </c>
      <c r="E12" s="287"/>
    </row>
    <row r="13" ht="21" customHeight="1" spans="1:5">
      <c r="A13" s="286"/>
      <c r="B13" s="72"/>
      <c r="C13" s="283" t="s">
        <v>23</v>
      </c>
      <c r="D13" s="288" t="s">
        <v>24</v>
      </c>
      <c r="E13" s="287"/>
    </row>
    <row r="14" ht="21" customHeight="1" spans="1:5">
      <c r="A14" s="286"/>
      <c r="B14" s="72"/>
      <c r="C14" s="289" t="s">
        <v>25</v>
      </c>
      <c r="D14" s="288" t="s">
        <v>26</v>
      </c>
      <c r="E14" s="287"/>
    </row>
    <row r="15" ht="21" customHeight="1" spans="1:5">
      <c r="A15" s="286"/>
      <c r="B15" s="72"/>
      <c r="C15" s="283" t="s">
        <v>27</v>
      </c>
      <c r="D15" s="284"/>
      <c r="E15" s="287"/>
    </row>
    <row r="16" ht="21" customHeight="1" spans="1:5">
      <c r="A16" s="290"/>
      <c r="B16" s="72"/>
      <c r="C16" s="283" t="s">
        <v>28</v>
      </c>
      <c r="D16" s="288"/>
      <c r="E16" s="291"/>
    </row>
    <row r="17" ht="21" customHeight="1" spans="1:5">
      <c r="A17" s="44">
        <v>4</v>
      </c>
      <c r="B17" s="72" t="s">
        <v>29</v>
      </c>
      <c r="C17" s="279" t="s">
        <v>7</v>
      </c>
      <c r="D17" s="279" t="s">
        <v>7</v>
      </c>
      <c r="E17" s="223"/>
    </row>
    <row r="18" ht="21" customHeight="1" spans="1:5">
      <c r="A18" s="44">
        <v>5</v>
      </c>
      <c r="B18" s="72" t="s">
        <v>30</v>
      </c>
      <c r="C18" s="279" t="s">
        <v>7</v>
      </c>
      <c r="D18" s="279" t="s">
        <v>7</v>
      </c>
      <c r="E18" s="223"/>
    </row>
    <row r="19" ht="21" customHeight="1" spans="1:5">
      <c r="A19" s="44">
        <v>6</v>
      </c>
      <c r="B19" s="72" t="s">
        <v>31</v>
      </c>
      <c r="C19" s="279" t="s">
        <v>7</v>
      </c>
      <c r="D19" s="279" t="s">
        <v>7</v>
      </c>
      <c r="E19" s="223"/>
    </row>
    <row r="20" ht="21" customHeight="1" spans="1:5">
      <c r="A20" s="44">
        <v>7</v>
      </c>
      <c r="B20" s="72" t="s">
        <v>32</v>
      </c>
      <c r="C20" s="279" t="s">
        <v>7</v>
      </c>
      <c r="D20" s="279" t="s">
        <v>7</v>
      </c>
      <c r="E20" s="223"/>
    </row>
    <row r="21" ht="21" customHeight="1" spans="1:5">
      <c r="A21" s="44">
        <v>8</v>
      </c>
      <c r="B21" s="72" t="s">
        <v>33</v>
      </c>
      <c r="C21" s="279" t="s">
        <v>7</v>
      </c>
      <c r="D21" s="279" t="s">
        <v>7</v>
      </c>
      <c r="E21" s="223"/>
    </row>
    <row r="22" ht="21" customHeight="1" spans="1:5">
      <c r="A22" s="44">
        <v>9</v>
      </c>
      <c r="B22" s="72" t="s">
        <v>34</v>
      </c>
      <c r="C22" s="72" t="s">
        <v>9</v>
      </c>
      <c r="D22" s="72"/>
      <c r="E22" s="292"/>
    </row>
    <row r="23" ht="21" customHeight="1" spans="1:5">
      <c r="A23" s="282">
        <v>10</v>
      </c>
      <c r="B23" s="72" t="s">
        <v>35</v>
      </c>
      <c r="C23" s="72" t="s">
        <v>36</v>
      </c>
      <c r="D23" s="72"/>
      <c r="E23" s="223"/>
    </row>
    <row r="24" ht="21" customHeight="1" spans="1:5">
      <c r="A24" s="286"/>
      <c r="B24" s="72" t="s">
        <v>37</v>
      </c>
      <c r="C24" s="72" t="s">
        <v>7</v>
      </c>
      <c r="D24" s="72"/>
      <c r="E24" s="223"/>
    </row>
    <row r="25" ht="21" customHeight="1" spans="1:5">
      <c r="A25" s="290"/>
      <c r="B25" s="72" t="s">
        <v>38</v>
      </c>
      <c r="C25" s="72" t="s">
        <v>7</v>
      </c>
      <c r="D25" s="72" t="s">
        <v>7</v>
      </c>
      <c r="E25" s="223"/>
    </row>
    <row r="26" ht="21" customHeight="1" spans="1:5">
      <c r="A26" s="44"/>
      <c r="B26" s="72" t="s">
        <v>39</v>
      </c>
      <c r="C26" s="72"/>
      <c r="D26" s="72"/>
      <c r="E26" s="72"/>
    </row>
  </sheetData>
  <mergeCells count="6">
    <mergeCell ref="A1:E1"/>
    <mergeCell ref="B26:D26"/>
    <mergeCell ref="A5:A16"/>
    <mergeCell ref="A23:A25"/>
    <mergeCell ref="B5:B16"/>
    <mergeCell ref="E5:E16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I97"/>
  <sheetViews>
    <sheetView view="pageBreakPreview" zoomScaleNormal="100" workbookViewId="0">
      <pane xSplit="4" ySplit="4" topLeftCell="E30" activePane="bottomRight" state="frozen"/>
      <selection/>
      <selection pane="topRight"/>
      <selection pane="bottomLeft"/>
      <selection pane="bottomRight" activeCell="G9" sqref="G9"/>
    </sheetView>
  </sheetViews>
  <sheetFormatPr defaultColWidth="9" defaultRowHeight="13.5"/>
  <cols>
    <col min="1" max="1" width="5.44166666666667" customWidth="1"/>
    <col min="2" max="2" width="3.88333333333333" customWidth="1"/>
    <col min="3" max="3" width="20.6666666666667" style="76" customWidth="1"/>
    <col min="4" max="4" width="4.66666666666667" customWidth="1"/>
    <col min="5" max="5" width="29.1083333333333" customWidth="1"/>
    <col min="6" max="6" width="4.88333333333333" customWidth="1"/>
    <col min="7" max="7" width="11.3333333333333" customWidth="1"/>
    <col min="8" max="8" width="10.4416666666667" customWidth="1"/>
    <col min="9" max="9" width="12.4416666666667" customWidth="1"/>
    <col min="10" max="10" width="38.8833333333333" customWidth="1"/>
  </cols>
  <sheetData>
    <row r="1" ht="22.5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spans="1:9">
      <c r="A2" s="52" t="s">
        <v>441</v>
      </c>
      <c r="B2" s="66" t="s">
        <v>60</v>
      </c>
      <c r="C2" s="78" t="s">
        <v>61</v>
      </c>
      <c r="D2" s="66" t="s">
        <v>1</v>
      </c>
      <c r="E2" s="79" t="s">
        <v>62</v>
      </c>
      <c r="F2" s="66" t="s">
        <v>63</v>
      </c>
      <c r="G2" s="66" t="s">
        <v>64</v>
      </c>
      <c r="H2" s="66" t="s">
        <v>65</v>
      </c>
      <c r="I2" s="107" t="s">
        <v>66</v>
      </c>
    </row>
    <row r="3" customHeight="1" spans="1:9">
      <c r="A3" s="52"/>
      <c r="B3" s="66"/>
      <c r="C3" s="78"/>
      <c r="D3" s="66"/>
      <c r="E3" s="79"/>
      <c r="F3" s="66"/>
      <c r="G3" s="66"/>
      <c r="H3" s="66"/>
      <c r="I3" s="107"/>
    </row>
    <row r="4" spans="1:9">
      <c r="A4" s="52"/>
      <c r="B4" s="66"/>
      <c r="C4" s="78"/>
      <c r="D4" s="66"/>
      <c r="E4" s="79"/>
      <c r="F4" s="66"/>
      <c r="G4" s="66"/>
      <c r="H4" s="66"/>
      <c r="I4" s="107"/>
    </row>
    <row r="5" spans="1:9">
      <c r="A5" s="80"/>
      <c r="B5" s="81" t="s">
        <v>568</v>
      </c>
      <c r="C5" s="81"/>
      <c r="D5" s="8"/>
      <c r="E5" s="65"/>
      <c r="F5" s="66"/>
      <c r="G5" s="8"/>
      <c r="H5" s="8"/>
      <c r="I5" s="108">
        <f>SUM(I6:I35)</f>
        <v>0</v>
      </c>
    </row>
    <row r="6" ht="33" customHeight="1" spans="1:9">
      <c r="A6" s="50"/>
      <c r="B6" s="82">
        <v>1</v>
      </c>
      <c r="C6" s="65" t="s">
        <v>569</v>
      </c>
      <c r="D6" s="8">
        <v>1</v>
      </c>
      <c r="E6" s="65" t="s">
        <v>570</v>
      </c>
      <c r="F6" s="66" t="s">
        <v>70</v>
      </c>
      <c r="G6" s="8"/>
      <c r="H6" s="8">
        <v>20</v>
      </c>
      <c r="I6" s="108">
        <f>H6*G6</f>
        <v>0</v>
      </c>
    </row>
    <row r="7" ht="36" customHeight="1" spans="1:9">
      <c r="A7" s="50"/>
      <c r="B7" s="82"/>
      <c r="C7" s="65"/>
      <c r="D7" s="8">
        <v>2</v>
      </c>
      <c r="E7" s="65" t="s">
        <v>571</v>
      </c>
      <c r="F7" s="66" t="s">
        <v>70</v>
      </c>
      <c r="G7" s="8"/>
      <c r="H7" s="8">
        <v>30</v>
      </c>
      <c r="I7" s="108">
        <f t="shared" ref="I6:I17" si="0">H7*G7</f>
        <v>0</v>
      </c>
    </row>
    <row r="8" spans="1:9">
      <c r="A8" s="50"/>
      <c r="B8" s="82"/>
      <c r="C8" s="65"/>
      <c r="D8" s="8">
        <v>3</v>
      </c>
      <c r="E8" s="65" t="s">
        <v>572</v>
      </c>
      <c r="F8" s="66" t="s">
        <v>70</v>
      </c>
      <c r="G8" s="8"/>
      <c r="H8" s="8">
        <v>10</v>
      </c>
      <c r="I8" s="108">
        <f t="shared" si="0"/>
        <v>0</v>
      </c>
    </row>
    <row r="9" ht="49.05" customHeight="1" spans="1:9">
      <c r="A9" s="50"/>
      <c r="B9" s="83">
        <v>2</v>
      </c>
      <c r="C9" s="65" t="s">
        <v>573</v>
      </c>
      <c r="D9" s="83">
        <v>1</v>
      </c>
      <c r="E9" s="68" t="s">
        <v>574</v>
      </c>
      <c r="F9" s="25" t="s">
        <v>575</v>
      </c>
      <c r="G9" s="8"/>
      <c r="H9" s="84">
        <v>69576.81</v>
      </c>
      <c r="I9" s="108">
        <f t="shared" si="0"/>
        <v>0</v>
      </c>
    </row>
    <row r="10" s="71" customFormat="1" ht="12" spans="1:9">
      <c r="A10" s="50"/>
      <c r="B10" s="83">
        <v>3</v>
      </c>
      <c r="C10" s="85" t="s">
        <v>576</v>
      </c>
      <c r="D10" s="83">
        <v>1</v>
      </c>
      <c r="E10" s="86" t="s">
        <v>577</v>
      </c>
      <c r="F10" s="33" t="s">
        <v>578</v>
      </c>
      <c r="G10" s="8"/>
      <c r="H10" s="84">
        <v>2</v>
      </c>
      <c r="I10" s="108">
        <f t="shared" si="0"/>
        <v>0</v>
      </c>
    </row>
    <row r="11" s="71" customFormat="1" ht="12" spans="1:9">
      <c r="A11" s="50"/>
      <c r="B11" s="83">
        <v>4</v>
      </c>
      <c r="C11" s="87" t="s">
        <v>579</v>
      </c>
      <c r="D11" s="83">
        <v>1</v>
      </c>
      <c r="E11" s="86" t="s">
        <v>580</v>
      </c>
      <c r="F11" s="33" t="s">
        <v>578</v>
      </c>
      <c r="G11" s="8"/>
      <c r="H11" s="84">
        <v>2</v>
      </c>
      <c r="I11" s="108">
        <f t="shared" si="0"/>
        <v>0</v>
      </c>
    </row>
    <row r="12" ht="14.4" customHeight="1" spans="1:9">
      <c r="A12" s="88"/>
      <c r="B12" s="83">
        <v>5</v>
      </c>
      <c r="C12" s="89" t="s">
        <v>581</v>
      </c>
      <c r="D12" s="8">
        <v>1</v>
      </c>
      <c r="E12" s="90" t="s">
        <v>582</v>
      </c>
      <c r="F12" s="66" t="s">
        <v>583</v>
      </c>
      <c r="G12" s="8"/>
      <c r="H12" s="84">
        <v>1</v>
      </c>
      <c r="I12" s="108">
        <f t="shared" si="0"/>
        <v>0</v>
      </c>
    </row>
    <row r="13" spans="1:9">
      <c r="A13" s="88"/>
      <c r="B13" s="83"/>
      <c r="C13" s="89"/>
      <c r="D13" s="8">
        <v>2</v>
      </c>
      <c r="E13" s="65" t="s">
        <v>584</v>
      </c>
      <c r="F13" s="66" t="s">
        <v>583</v>
      </c>
      <c r="G13" s="8"/>
      <c r="H13" s="84">
        <v>1</v>
      </c>
      <c r="I13" s="108">
        <f t="shared" si="0"/>
        <v>0</v>
      </c>
    </row>
    <row r="14" spans="1:9">
      <c r="A14" s="88"/>
      <c r="B14" s="83"/>
      <c r="C14" s="89"/>
      <c r="D14" s="8">
        <v>3</v>
      </c>
      <c r="E14" s="65" t="s">
        <v>585</v>
      </c>
      <c r="F14" s="66" t="s">
        <v>583</v>
      </c>
      <c r="G14" s="8"/>
      <c r="H14" s="84">
        <v>1</v>
      </c>
      <c r="I14" s="108">
        <f t="shared" si="0"/>
        <v>0</v>
      </c>
    </row>
    <row r="15" spans="1:9">
      <c r="A15" s="88"/>
      <c r="B15" s="83"/>
      <c r="C15" s="89"/>
      <c r="D15" s="8">
        <v>4</v>
      </c>
      <c r="E15" s="65" t="s">
        <v>586</v>
      </c>
      <c r="F15" s="66" t="s">
        <v>583</v>
      </c>
      <c r="G15" s="8"/>
      <c r="H15" s="84">
        <v>1</v>
      </c>
      <c r="I15" s="108">
        <f t="shared" si="0"/>
        <v>0</v>
      </c>
    </row>
    <row r="16" spans="1:9">
      <c r="A16" s="88"/>
      <c r="B16" s="83"/>
      <c r="C16" s="89"/>
      <c r="D16" s="8">
        <v>5</v>
      </c>
      <c r="E16" s="65" t="s">
        <v>587</v>
      </c>
      <c r="F16" s="66" t="s">
        <v>583</v>
      </c>
      <c r="G16" s="8"/>
      <c r="H16" s="84">
        <v>1</v>
      </c>
      <c r="I16" s="108">
        <f t="shared" si="0"/>
        <v>0</v>
      </c>
    </row>
    <row r="17" spans="1:9">
      <c r="A17" s="88"/>
      <c r="B17" s="83"/>
      <c r="C17" s="89"/>
      <c r="D17" s="8">
        <v>6</v>
      </c>
      <c r="E17" s="65" t="s">
        <v>588</v>
      </c>
      <c r="F17" s="66" t="s">
        <v>583</v>
      </c>
      <c r="G17" s="8"/>
      <c r="H17" s="84">
        <v>1</v>
      </c>
      <c r="I17" s="108">
        <f t="shared" si="0"/>
        <v>0</v>
      </c>
    </row>
    <row r="18" ht="14.4" customHeight="1" spans="1:9">
      <c r="A18" s="88"/>
      <c r="B18" s="83">
        <v>6</v>
      </c>
      <c r="C18" s="89" t="s">
        <v>589</v>
      </c>
      <c r="D18" s="8">
        <v>1</v>
      </c>
      <c r="E18" s="65" t="s">
        <v>590</v>
      </c>
      <c r="F18" s="91" t="s">
        <v>248</v>
      </c>
      <c r="G18" s="91"/>
      <c r="H18" s="92">
        <v>10</v>
      </c>
      <c r="I18" s="109">
        <f>+G18*H18</f>
        <v>0</v>
      </c>
    </row>
    <row r="19" spans="1:9">
      <c r="A19" s="88"/>
      <c r="B19" s="83"/>
      <c r="C19" s="89"/>
      <c r="D19" s="8">
        <v>2</v>
      </c>
      <c r="E19" s="65" t="s">
        <v>591</v>
      </c>
      <c r="F19" s="93"/>
      <c r="G19" s="93"/>
      <c r="H19" s="94"/>
      <c r="I19" s="110"/>
    </row>
    <row r="20" spans="1:9">
      <c r="A20" s="88"/>
      <c r="B20" s="83">
        <v>7</v>
      </c>
      <c r="C20" s="95" t="s">
        <v>592</v>
      </c>
      <c r="D20" s="96">
        <v>1</v>
      </c>
      <c r="E20" s="97" t="s">
        <v>593</v>
      </c>
      <c r="F20" s="98" t="s">
        <v>594</v>
      </c>
      <c r="G20" s="96"/>
      <c r="H20" s="84">
        <v>69576.81</v>
      </c>
      <c r="I20" s="108">
        <f t="shared" ref="I20:I35" si="1">H20*G20</f>
        <v>0</v>
      </c>
    </row>
    <row r="21" ht="24" spans="1:9">
      <c r="A21" s="88"/>
      <c r="B21" s="83">
        <v>8</v>
      </c>
      <c r="C21" s="65" t="s">
        <v>595</v>
      </c>
      <c r="D21" s="83">
        <v>1</v>
      </c>
      <c r="E21" s="97" t="s">
        <v>596</v>
      </c>
      <c r="F21" s="96" t="s">
        <v>248</v>
      </c>
      <c r="G21" s="96"/>
      <c r="H21" s="8">
        <v>30</v>
      </c>
      <c r="I21" s="108">
        <f t="shared" si="1"/>
        <v>0</v>
      </c>
    </row>
    <row r="22" ht="24" spans="1:9">
      <c r="A22" s="88"/>
      <c r="B22" s="83">
        <v>9</v>
      </c>
      <c r="C22" s="65" t="s">
        <v>597</v>
      </c>
      <c r="D22" s="83">
        <v>1</v>
      </c>
      <c r="E22" s="68" t="s">
        <v>598</v>
      </c>
      <c r="F22" s="25" t="s">
        <v>575</v>
      </c>
      <c r="G22" s="8"/>
      <c r="H22" s="8">
        <v>69576.81</v>
      </c>
      <c r="I22" s="108">
        <f t="shared" si="1"/>
        <v>0</v>
      </c>
    </row>
    <row r="23" ht="24" spans="1:9">
      <c r="A23" s="50"/>
      <c r="B23" s="83">
        <v>10</v>
      </c>
      <c r="C23" s="65" t="s">
        <v>599</v>
      </c>
      <c r="D23" s="83">
        <v>1</v>
      </c>
      <c r="E23" s="68" t="s">
        <v>600</v>
      </c>
      <c r="F23" s="25" t="s">
        <v>248</v>
      </c>
      <c r="G23" s="8"/>
      <c r="H23" s="8">
        <v>130</v>
      </c>
      <c r="I23" s="108">
        <f t="shared" si="1"/>
        <v>0</v>
      </c>
    </row>
    <row r="24" spans="1:9">
      <c r="A24" s="50"/>
      <c r="B24" s="99">
        <v>11</v>
      </c>
      <c r="C24" s="85" t="s">
        <v>601</v>
      </c>
      <c r="D24" s="83">
        <v>1</v>
      </c>
      <c r="E24" s="68" t="s">
        <v>602</v>
      </c>
      <c r="F24" s="25" t="s">
        <v>603</v>
      </c>
      <c r="G24" s="8"/>
      <c r="H24" s="8">
        <v>9</v>
      </c>
      <c r="I24" s="108">
        <f t="shared" si="1"/>
        <v>0</v>
      </c>
    </row>
    <row r="25" ht="24" spans="1:9">
      <c r="A25" s="50"/>
      <c r="B25" s="100"/>
      <c r="C25" s="101"/>
      <c r="D25" s="83">
        <v>2</v>
      </c>
      <c r="E25" s="68" t="s">
        <v>602</v>
      </c>
      <c r="F25" s="25" t="s">
        <v>575</v>
      </c>
      <c r="G25" s="8"/>
      <c r="H25" s="8">
        <v>25804.19</v>
      </c>
      <c r="I25" s="108">
        <f t="shared" si="1"/>
        <v>0</v>
      </c>
    </row>
    <row r="26" spans="1:9">
      <c r="A26" s="50"/>
      <c r="B26" s="99">
        <v>12</v>
      </c>
      <c r="C26" s="102" t="s">
        <v>604</v>
      </c>
      <c r="D26" s="83">
        <v>1</v>
      </c>
      <c r="E26" s="68" t="s">
        <v>605</v>
      </c>
      <c r="F26" s="25" t="s">
        <v>75</v>
      </c>
      <c r="G26" s="8"/>
      <c r="H26" s="8">
        <v>1</v>
      </c>
      <c r="I26" s="108">
        <f t="shared" si="1"/>
        <v>0</v>
      </c>
    </row>
    <row r="27" spans="1:9">
      <c r="A27" s="50"/>
      <c r="B27" s="100"/>
      <c r="C27" s="103"/>
      <c r="D27" s="83">
        <v>2</v>
      </c>
      <c r="E27" s="68" t="s">
        <v>83</v>
      </c>
      <c r="F27" s="25" t="s">
        <v>75</v>
      </c>
      <c r="G27" s="8"/>
      <c r="H27" s="8">
        <v>1</v>
      </c>
      <c r="I27" s="108">
        <f t="shared" si="1"/>
        <v>0</v>
      </c>
    </row>
    <row r="28" spans="1:9">
      <c r="A28" s="50"/>
      <c r="B28" s="100"/>
      <c r="C28" s="103"/>
      <c r="D28" s="83">
        <v>3</v>
      </c>
      <c r="E28" s="68" t="s">
        <v>85</v>
      </c>
      <c r="F28" s="25" t="s">
        <v>75</v>
      </c>
      <c r="G28" s="8"/>
      <c r="H28" s="8">
        <v>1</v>
      </c>
      <c r="I28" s="108">
        <f t="shared" si="1"/>
        <v>0</v>
      </c>
    </row>
    <row r="29" spans="1:9">
      <c r="A29" s="50"/>
      <c r="B29" s="100"/>
      <c r="C29" s="103"/>
      <c r="D29" s="83">
        <v>4</v>
      </c>
      <c r="E29" s="68" t="s">
        <v>606</v>
      </c>
      <c r="F29" s="25" t="s">
        <v>75</v>
      </c>
      <c r="G29" s="8"/>
      <c r="H29" s="8">
        <v>1</v>
      </c>
      <c r="I29" s="108">
        <f t="shared" si="1"/>
        <v>0</v>
      </c>
    </row>
    <row r="30" spans="1:9">
      <c r="A30" s="50"/>
      <c r="B30" s="100"/>
      <c r="C30" s="103"/>
      <c r="D30" s="83">
        <v>5</v>
      </c>
      <c r="E30" s="68" t="s">
        <v>84</v>
      </c>
      <c r="F30" s="25" t="s">
        <v>75</v>
      </c>
      <c r="G30" s="8"/>
      <c r="H30" s="8">
        <v>1</v>
      </c>
      <c r="I30" s="108">
        <f t="shared" si="1"/>
        <v>0</v>
      </c>
    </row>
    <row r="31" spans="1:9">
      <c r="A31" s="50"/>
      <c r="B31" s="100"/>
      <c r="C31" s="103"/>
      <c r="D31" s="83">
        <v>6</v>
      </c>
      <c r="E31" s="68" t="s">
        <v>607</v>
      </c>
      <c r="F31" s="25" t="s">
        <v>75</v>
      </c>
      <c r="G31" s="8"/>
      <c r="H31" s="8">
        <v>1</v>
      </c>
      <c r="I31" s="108">
        <f t="shared" si="1"/>
        <v>0</v>
      </c>
    </row>
    <row r="32" spans="1:9">
      <c r="A32" s="50"/>
      <c r="B32" s="104"/>
      <c r="C32" s="105"/>
      <c r="D32" s="83">
        <v>7</v>
      </c>
      <c r="E32" s="87" t="s">
        <v>608</v>
      </c>
      <c r="F32" s="33" t="s">
        <v>75</v>
      </c>
      <c r="G32" s="8"/>
      <c r="H32" s="8">
        <v>1</v>
      </c>
      <c r="I32" s="108">
        <f t="shared" si="1"/>
        <v>0</v>
      </c>
    </row>
    <row r="33" ht="14.4" customHeight="1" spans="1:9">
      <c r="A33" s="50"/>
      <c r="B33" s="83">
        <v>13</v>
      </c>
      <c r="C33" s="87" t="s">
        <v>609</v>
      </c>
      <c r="D33" s="83">
        <v>1</v>
      </c>
      <c r="E33" s="87" t="s">
        <v>610</v>
      </c>
      <c r="F33" s="33" t="s">
        <v>429</v>
      </c>
      <c r="G33" s="8"/>
      <c r="H33" s="8">
        <v>30</v>
      </c>
      <c r="I33" s="108">
        <f t="shared" si="1"/>
        <v>0</v>
      </c>
    </row>
    <row r="34" spans="1:9">
      <c r="A34" s="50"/>
      <c r="B34" s="83"/>
      <c r="C34" s="87"/>
      <c r="D34" s="83">
        <v>2</v>
      </c>
      <c r="E34" s="65" t="s">
        <v>611</v>
      </c>
      <c r="F34" s="33" t="s">
        <v>429</v>
      </c>
      <c r="G34" s="8"/>
      <c r="H34" s="8">
        <v>9</v>
      </c>
      <c r="I34" s="108">
        <f t="shared" si="1"/>
        <v>0</v>
      </c>
    </row>
    <row r="35" spans="1:9">
      <c r="A35" s="50"/>
      <c r="B35" s="44">
        <v>14</v>
      </c>
      <c r="C35" s="106" t="s">
        <v>612</v>
      </c>
      <c r="D35" s="83">
        <v>1</v>
      </c>
      <c r="E35" s="87" t="s">
        <v>612</v>
      </c>
      <c r="F35" s="33" t="s">
        <v>613</v>
      </c>
      <c r="G35" s="8"/>
      <c r="H35" s="84">
        <v>69576.81</v>
      </c>
      <c r="I35" s="108">
        <f t="shared" si="1"/>
        <v>0</v>
      </c>
    </row>
    <row r="37" spans="3:3">
      <c r="C37"/>
    </row>
    <row r="38" spans="3:3">
      <c r="C38"/>
    </row>
    <row r="39" spans="3:3">
      <c r="C39"/>
    </row>
    <row r="40" spans="3:3">
      <c r="C40"/>
    </row>
    <row r="41" spans="3:3">
      <c r="C41"/>
    </row>
    <row r="42" spans="3:3">
      <c r="C42"/>
    </row>
    <row r="43" spans="3:3">
      <c r="C43"/>
    </row>
    <row r="44" spans="3:3">
      <c r="C44"/>
    </row>
    <row r="45" spans="3:3">
      <c r="C45"/>
    </row>
    <row r="46" spans="3:3">
      <c r="C46"/>
    </row>
    <row r="47" spans="3:3">
      <c r="C47"/>
    </row>
    <row r="48" spans="3:3">
      <c r="C48"/>
    </row>
    <row r="49" spans="3:3">
      <c r="C49"/>
    </row>
    <row r="50" spans="3:3">
      <c r="C50"/>
    </row>
    <row r="51" spans="3:3">
      <c r="C51"/>
    </row>
    <row r="52" spans="3:3">
      <c r="C52"/>
    </row>
    <row r="53" spans="3:3">
      <c r="C53"/>
    </row>
    <row r="54" spans="3:3">
      <c r="C54"/>
    </row>
    <row r="55" spans="3:3">
      <c r="C55"/>
    </row>
    <row r="56" spans="3:3">
      <c r="C56"/>
    </row>
    <row r="57" spans="3:3">
      <c r="C57"/>
    </row>
    <row r="58" spans="3:3">
      <c r="C58"/>
    </row>
    <row r="59" spans="3:3">
      <c r="C59"/>
    </row>
    <row r="60" spans="3:3">
      <c r="C60"/>
    </row>
    <row r="61" spans="3:3">
      <c r="C61"/>
    </row>
    <row r="62" spans="3:3">
      <c r="C62"/>
    </row>
    <row r="63" spans="3:3">
      <c r="C63"/>
    </row>
    <row r="64" spans="3:3">
      <c r="C64"/>
    </row>
    <row r="65" spans="3:3">
      <c r="C65"/>
    </row>
    <row r="66" spans="3:3">
      <c r="C66"/>
    </row>
    <row r="67" spans="3:3">
      <c r="C67"/>
    </row>
    <row r="68" spans="3:3">
      <c r="C68"/>
    </row>
    <row r="69" spans="3:3">
      <c r="C69"/>
    </row>
    <row r="70" spans="3:3">
      <c r="C70"/>
    </row>
    <row r="71" spans="3:3">
      <c r="C71"/>
    </row>
    <row r="72" spans="3:3">
      <c r="C72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3:3">
      <c r="C81"/>
    </row>
    <row r="82" spans="3:3">
      <c r="C82"/>
    </row>
    <row r="83" spans="3:3">
      <c r="C83"/>
    </row>
    <row r="84" spans="3:3">
      <c r="C84"/>
    </row>
    <row r="85" spans="3:3">
      <c r="C85"/>
    </row>
    <row r="86" spans="3:3">
      <c r="C86"/>
    </row>
    <row r="87" spans="3:3">
      <c r="C87"/>
    </row>
    <row r="88" spans="3:3">
      <c r="C88"/>
    </row>
    <row r="89" spans="3:3">
      <c r="C89"/>
    </row>
    <row r="90" spans="3:3">
      <c r="C90"/>
    </row>
    <row r="91" spans="3:3">
      <c r="C91"/>
    </row>
    <row r="92" spans="3:3">
      <c r="C92"/>
    </row>
    <row r="93" spans="3:3">
      <c r="C93"/>
    </row>
    <row r="94" spans="3:3">
      <c r="C94"/>
    </row>
    <row r="95" spans="3:3">
      <c r="C95"/>
    </row>
    <row r="96" spans="3:3">
      <c r="C96"/>
    </row>
    <row r="97" spans="3:3">
      <c r="C97"/>
    </row>
  </sheetData>
  <autoFilter ref="A4:J35">
    <extLst/>
  </autoFilter>
  <mergeCells count="28">
    <mergeCell ref="A1:I1"/>
    <mergeCell ref="B5:C5"/>
    <mergeCell ref="A2:A4"/>
    <mergeCell ref="A5:A35"/>
    <mergeCell ref="B2:B4"/>
    <mergeCell ref="B6:B8"/>
    <mergeCell ref="B12:B17"/>
    <mergeCell ref="B18:B19"/>
    <mergeCell ref="B24:B25"/>
    <mergeCell ref="B26:B32"/>
    <mergeCell ref="B33:B34"/>
    <mergeCell ref="C2:C4"/>
    <mergeCell ref="C6:C8"/>
    <mergeCell ref="C12:C17"/>
    <mergeCell ref="C18:C19"/>
    <mergeCell ref="C24:C25"/>
    <mergeCell ref="C26:C32"/>
    <mergeCell ref="C33:C34"/>
    <mergeCell ref="D2:D4"/>
    <mergeCell ref="E2:E4"/>
    <mergeCell ref="F2:F4"/>
    <mergeCell ref="F18:F19"/>
    <mergeCell ref="G2:G4"/>
    <mergeCell ref="G18:G19"/>
    <mergeCell ref="H2:H4"/>
    <mergeCell ref="H18:H19"/>
    <mergeCell ref="I2:I4"/>
    <mergeCell ref="I18:I19"/>
  </mergeCells>
  <pageMargins left="0.75" right="0.75" top="1" bottom="1" header="0.5" footer="0.5"/>
  <pageSetup paperSize="9" scale="64" orientation="portrait"/>
  <headerFooter/>
  <ignoredErrors>
    <ignoredError sqref="I1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J16"/>
  <sheetViews>
    <sheetView view="pageBreakPreview" zoomScaleNormal="100" workbookViewId="0">
      <selection activeCell="G9" sqref="G9"/>
    </sheetView>
  </sheetViews>
  <sheetFormatPr defaultColWidth="9" defaultRowHeight="13.5"/>
  <cols>
    <col min="4" max="4" width="27.775" customWidth="1"/>
    <col min="9" max="9" width="21" customWidth="1"/>
    <col min="10" max="10" width="17.1083333333333" customWidth="1"/>
  </cols>
  <sheetData>
    <row r="1" ht="37.05" customHeight="1" spans="2:9">
      <c r="B1" s="61" t="s">
        <v>614</v>
      </c>
      <c r="C1" s="61"/>
      <c r="D1" s="61"/>
      <c r="E1" s="61"/>
      <c r="F1" s="61"/>
      <c r="G1" s="61"/>
      <c r="H1" s="61"/>
      <c r="I1" s="61"/>
    </row>
    <row r="2" ht="37.05" customHeight="1" spans="1:9">
      <c r="A2" s="62" t="s">
        <v>1</v>
      </c>
      <c r="B2" s="63" t="s">
        <v>615</v>
      </c>
      <c r="C2" s="63" t="s">
        <v>1</v>
      </c>
      <c r="D2" s="63" t="s">
        <v>61</v>
      </c>
      <c r="E2" s="63" t="s">
        <v>63</v>
      </c>
      <c r="F2" s="63" t="s">
        <v>64</v>
      </c>
      <c r="G2" s="63" t="s">
        <v>65</v>
      </c>
      <c r="H2" s="63" t="s">
        <v>66</v>
      </c>
      <c r="I2" s="63" t="s">
        <v>616</v>
      </c>
    </row>
    <row r="3" s="60" customFormat="1" spans="1:10">
      <c r="A3" s="64">
        <v>1</v>
      </c>
      <c r="B3" s="24" t="s">
        <v>617</v>
      </c>
      <c r="C3" s="8">
        <v>1</v>
      </c>
      <c r="D3" s="65" t="s">
        <v>618</v>
      </c>
      <c r="E3" s="66" t="s">
        <v>70</v>
      </c>
      <c r="F3" s="8"/>
      <c r="G3" s="8">
        <v>2</v>
      </c>
      <c r="H3" s="8">
        <f>G3*F3</f>
        <v>0</v>
      </c>
      <c r="I3" s="24" t="s">
        <v>619</v>
      </c>
      <c r="J3" s="74"/>
    </row>
    <row r="4" s="60" customFormat="1" spans="1:9">
      <c r="A4" s="64"/>
      <c r="B4" s="67"/>
      <c r="C4" s="8">
        <v>2</v>
      </c>
      <c r="D4" s="65" t="s">
        <v>620</v>
      </c>
      <c r="E4" s="66" t="s">
        <v>70</v>
      </c>
      <c r="F4" s="8"/>
      <c r="G4" s="8">
        <v>2</v>
      </c>
      <c r="H4" s="8">
        <f>G4*F4</f>
        <v>0</v>
      </c>
      <c r="I4" s="67"/>
    </row>
    <row r="5" s="60" customFormat="1" spans="1:9">
      <c r="A5" s="64"/>
      <c r="B5" s="67"/>
      <c r="C5" s="8">
        <v>3</v>
      </c>
      <c r="D5" s="65" t="s">
        <v>621</v>
      </c>
      <c r="E5" s="66" t="s">
        <v>70</v>
      </c>
      <c r="F5" s="8"/>
      <c r="G5" s="8">
        <v>2</v>
      </c>
      <c r="H5" s="8">
        <f>G5*F5</f>
        <v>0</v>
      </c>
      <c r="I5" s="67"/>
    </row>
    <row r="6" s="60" customFormat="1" spans="1:9">
      <c r="A6" s="64"/>
      <c r="B6" s="67"/>
      <c r="C6" s="8">
        <v>4</v>
      </c>
      <c r="D6" s="65" t="s">
        <v>622</v>
      </c>
      <c r="E6" s="66" t="s">
        <v>70</v>
      </c>
      <c r="F6" s="8"/>
      <c r="G6" s="8">
        <v>2</v>
      </c>
      <c r="H6" s="8">
        <f>G6*F6</f>
        <v>0</v>
      </c>
      <c r="I6" s="70"/>
    </row>
    <row r="7" s="60" customFormat="1" ht="33" customHeight="1" spans="1:9">
      <c r="A7" s="64"/>
      <c r="B7" s="67"/>
      <c r="C7" s="8">
        <v>5</v>
      </c>
      <c r="D7" s="68" t="s">
        <v>389</v>
      </c>
      <c r="E7" s="66" t="s">
        <v>70</v>
      </c>
      <c r="F7" s="8"/>
      <c r="G7" s="8">
        <v>2</v>
      </c>
      <c r="H7" s="8">
        <f t="shared" ref="H7:H15" si="0">G7*F7</f>
        <v>0</v>
      </c>
      <c r="I7" s="8"/>
    </row>
    <row r="8" s="60" customFormat="1" ht="39" customHeight="1" spans="1:9">
      <c r="A8" s="69">
        <v>2</v>
      </c>
      <c r="B8" s="8" t="s">
        <v>623</v>
      </c>
      <c r="C8" s="8">
        <v>6</v>
      </c>
      <c r="D8" s="68" t="s">
        <v>624</v>
      </c>
      <c r="E8" s="66" t="s">
        <v>248</v>
      </c>
      <c r="F8" s="8"/>
      <c r="G8" s="8">
        <v>2</v>
      </c>
      <c r="H8" s="8">
        <f t="shared" si="0"/>
        <v>0</v>
      </c>
      <c r="I8" s="8"/>
    </row>
    <row r="9" ht="36" spans="1:9">
      <c r="A9" s="64">
        <v>3</v>
      </c>
      <c r="B9" s="67" t="s">
        <v>625</v>
      </c>
      <c r="C9" s="8">
        <v>7</v>
      </c>
      <c r="D9" s="65" t="s">
        <v>626</v>
      </c>
      <c r="E9" s="66" t="s">
        <v>70</v>
      </c>
      <c r="F9" s="8"/>
      <c r="G9" s="8">
        <v>2</v>
      </c>
      <c r="H9" s="8">
        <f t="shared" si="0"/>
        <v>0</v>
      </c>
      <c r="I9" s="8" t="s">
        <v>619</v>
      </c>
    </row>
    <row r="10" spans="1:9">
      <c r="A10" s="64"/>
      <c r="B10" s="67"/>
      <c r="C10" s="8">
        <v>8</v>
      </c>
      <c r="D10" s="65" t="s">
        <v>627</v>
      </c>
      <c r="E10" s="66" t="s">
        <v>70</v>
      </c>
      <c r="F10" s="8"/>
      <c r="G10" s="8">
        <v>2</v>
      </c>
      <c r="H10" s="8">
        <f t="shared" si="0"/>
        <v>0</v>
      </c>
      <c r="I10" s="8"/>
    </row>
    <row r="11" spans="1:9">
      <c r="A11" s="64"/>
      <c r="B11" s="67"/>
      <c r="C11" s="8">
        <v>9</v>
      </c>
      <c r="D11" s="65" t="s">
        <v>389</v>
      </c>
      <c r="E11" s="66" t="s">
        <v>70</v>
      </c>
      <c r="F11" s="8"/>
      <c r="G11" s="8">
        <v>2</v>
      </c>
      <c r="H11" s="8">
        <f t="shared" si="0"/>
        <v>0</v>
      </c>
      <c r="I11" s="8"/>
    </row>
    <row r="12" spans="1:9">
      <c r="A12" s="64"/>
      <c r="B12" s="67"/>
      <c r="C12" s="8">
        <v>10</v>
      </c>
      <c r="D12" s="65" t="s">
        <v>628</v>
      </c>
      <c r="E12" s="66" t="s">
        <v>70</v>
      </c>
      <c r="F12" s="8"/>
      <c r="G12" s="8">
        <v>2</v>
      </c>
      <c r="H12" s="8">
        <f t="shared" si="0"/>
        <v>0</v>
      </c>
      <c r="I12" s="8"/>
    </row>
    <row r="13" spans="1:9">
      <c r="A13" s="64"/>
      <c r="B13" s="67"/>
      <c r="C13" s="8">
        <v>11</v>
      </c>
      <c r="D13" s="65" t="s">
        <v>365</v>
      </c>
      <c r="E13" s="66" t="s">
        <v>70</v>
      </c>
      <c r="F13" s="8"/>
      <c r="G13" s="8">
        <v>2</v>
      </c>
      <c r="H13" s="8">
        <f t="shared" si="0"/>
        <v>0</v>
      </c>
      <c r="I13" s="8"/>
    </row>
    <row r="14" spans="1:9">
      <c r="A14" s="64"/>
      <c r="B14" s="67"/>
      <c r="C14" s="8">
        <v>12</v>
      </c>
      <c r="D14" s="65" t="s">
        <v>629</v>
      </c>
      <c r="E14" s="66" t="s">
        <v>70</v>
      </c>
      <c r="F14" s="8"/>
      <c r="G14" s="8">
        <v>2</v>
      </c>
      <c r="H14" s="8">
        <f t="shared" si="0"/>
        <v>0</v>
      </c>
      <c r="I14" s="8"/>
    </row>
    <row r="15" spans="1:9">
      <c r="A15" s="64"/>
      <c r="B15" s="70"/>
      <c r="C15" s="8">
        <v>13</v>
      </c>
      <c r="D15" s="65" t="s">
        <v>630</v>
      </c>
      <c r="E15" s="66" t="s">
        <v>70</v>
      </c>
      <c r="F15" s="8"/>
      <c r="G15" s="8">
        <v>2</v>
      </c>
      <c r="H15" s="8">
        <f t="shared" si="0"/>
        <v>0</v>
      </c>
      <c r="I15" s="8"/>
    </row>
    <row r="16" spans="1:9">
      <c r="A16" s="71"/>
      <c r="B16" s="72" t="s">
        <v>39</v>
      </c>
      <c r="C16" s="72"/>
      <c r="D16" s="72"/>
      <c r="E16" s="72"/>
      <c r="F16" s="72"/>
      <c r="G16" s="72"/>
      <c r="H16" s="73">
        <f>SUM(H3:H15)</f>
        <v>0</v>
      </c>
      <c r="I16" s="75"/>
    </row>
  </sheetData>
  <mergeCells count="7">
    <mergeCell ref="B1:I1"/>
    <mergeCell ref="B16:G16"/>
    <mergeCell ref="A3:A7"/>
    <mergeCell ref="A9:A15"/>
    <mergeCell ref="B3:B7"/>
    <mergeCell ref="B9:B15"/>
    <mergeCell ref="I3:I6"/>
  </mergeCells>
  <pageMargins left="0.75" right="0.75" top="1" bottom="1" header="0.5" footer="0.5"/>
  <pageSetup paperSize="9" scale="9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F10"/>
  <sheetViews>
    <sheetView topLeftCell="A10" workbookViewId="0">
      <selection activeCell="I4" sqref="I4"/>
    </sheetView>
  </sheetViews>
  <sheetFormatPr defaultColWidth="9" defaultRowHeight="13.5" outlineLevelCol="5"/>
  <cols>
    <col min="2" max="2" width="25.8833333333333" style="50" customWidth="1"/>
    <col min="3" max="3" width="9" style="50"/>
    <col min="4" max="4" width="15.3333333333333" customWidth="1"/>
    <col min="5" max="5" width="11.1083333333333" customWidth="1"/>
    <col min="6" max="6" width="21.775" customWidth="1"/>
    <col min="9" max="9" width="11.4416666666667"/>
  </cols>
  <sheetData>
    <row r="1" ht="40.05" customHeight="1" spans="1:6">
      <c r="A1" s="51" t="s">
        <v>0</v>
      </c>
      <c r="B1" s="52"/>
      <c r="C1" s="52"/>
      <c r="D1" s="44"/>
      <c r="E1" s="44"/>
      <c r="F1" s="44"/>
    </row>
    <row r="2" ht="40.05" customHeight="1" spans="1:6">
      <c r="A2" s="53" t="s">
        <v>1</v>
      </c>
      <c r="B2" s="53" t="s">
        <v>631</v>
      </c>
      <c r="C2" s="53" t="s">
        <v>63</v>
      </c>
      <c r="D2" s="54" t="s">
        <v>632</v>
      </c>
      <c r="E2" s="54" t="s">
        <v>633</v>
      </c>
      <c r="F2" s="54" t="s">
        <v>634</v>
      </c>
    </row>
    <row r="3" ht="40.05" customHeight="1" spans="1:6">
      <c r="A3" s="53">
        <v>1</v>
      </c>
      <c r="B3" s="53" t="s">
        <v>635</v>
      </c>
      <c r="C3" s="53" t="s">
        <v>594</v>
      </c>
      <c r="D3" s="54">
        <v>6605.7</v>
      </c>
      <c r="E3" s="54"/>
      <c r="F3" s="54">
        <f t="shared" ref="F3:F4" si="0">D3*E3</f>
        <v>0</v>
      </c>
    </row>
    <row r="4" ht="40.05" customHeight="1" spans="1:6">
      <c r="A4" s="53">
        <v>2</v>
      </c>
      <c r="B4" s="53" t="s">
        <v>636</v>
      </c>
      <c r="C4" s="53" t="s">
        <v>594</v>
      </c>
      <c r="D4" s="54">
        <v>6605.7</v>
      </c>
      <c r="E4" s="54"/>
      <c r="F4" s="54">
        <f t="shared" si="0"/>
        <v>0</v>
      </c>
    </row>
    <row r="5" ht="40.05" customHeight="1" spans="1:6">
      <c r="A5" s="53"/>
      <c r="B5" s="55" t="s">
        <v>39</v>
      </c>
      <c r="C5" s="56"/>
      <c r="D5" s="57"/>
      <c r="E5" s="58"/>
      <c r="F5" s="59">
        <f>SUM(F3:F3,F4)</f>
        <v>0</v>
      </c>
    </row>
    <row r="6" ht="40.05" customHeight="1"/>
    <row r="7" ht="40.05" customHeight="1" spans="1:6">
      <c r="A7" s="53" t="s">
        <v>1</v>
      </c>
      <c r="B7" s="53" t="s">
        <v>631</v>
      </c>
      <c r="C7" s="53" t="s">
        <v>63</v>
      </c>
      <c r="D7" s="54" t="s">
        <v>632</v>
      </c>
      <c r="E7" s="54" t="s">
        <v>633</v>
      </c>
      <c r="F7" s="54" t="s">
        <v>634</v>
      </c>
    </row>
    <row r="8" ht="40.05" customHeight="1" spans="1:6">
      <c r="A8" s="53">
        <v>1</v>
      </c>
      <c r="B8" s="53" t="s">
        <v>637</v>
      </c>
      <c r="C8" s="53" t="s">
        <v>594</v>
      </c>
      <c r="D8" s="54">
        <v>69576.81</v>
      </c>
      <c r="E8" s="54"/>
      <c r="F8" s="54">
        <f t="shared" ref="F8:F9" si="1">D8*E8</f>
        <v>0</v>
      </c>
    </row>
    <row r="9" ht="40.05" customHeight="1" spans="1:6">
      <c r="A9" s="53">
        <v>2</v>
      </c>
      <c r="B9" s="53" t="s">
        <v>638</v>
      </c>
      <c r="C9" s="53" t="s">
        <v>594</v>
      </c>
      <c r="D9" s="54">
        <v>69576.81</v>
      </c>
      <c r="E9" s="54"/>
      <c r="F9" s="54">
        <f t="shared" si="1"/>
        <v>0</v>
      </c>
    </row>
    <row r="10" ht="40.05" customHeight="1" spans="1:6">
      <c r="A10" s="53"/>
      <c r="B10" s="55" t="s">
        <v>39</v>
      </c>
      <c r="C10" s="56"/>
      <c r="D10" s="57"/>
      <c r="E10" s="58"/>
      <c r="F10" s="59">
        <f>SUM(F8:F8,F9)</f>
        <v>0</v>
      </c>
    </row>
  </sheetData>
  <mergeCells count="3">
    <mergeCell ref="A1:F1"/>
    <mergeCell ref="B5:E5"/>
    <mergeCell ref="B10:E10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/>
  <dimension ref="A1:O40"/>
  <sheetViews>
    <sheetView workbookViewId="0">
      <selection activeCell="I6" sqref="I6"/>
    </sheetView>
  </sheetViews>
  <sheetFormatPr defaultColWidth="9" defaultRowHeight="13.5"/>
  <cols>
    <col min="2" max="2" width="17.4416666666667" customWidth="1"/>
  </cols>
  <sheetData>
    <row r="1" spans="1:6">
      <c r="A1" s="44" t="s">
        <v>1</v>
      </c>
      <c r="B1" s="44" t="s">
        <v>639</v>
      </c>
      <c r="C1" s="44" t="s">
        <v>63</v>
      </c>
      <c r="D1" s="44" t="s">
        <v>632</v>
      </c>
      <c r="E1" s="44" t="s">
        <v>640</v>
      </c>
      <c r="F1" s="45" t="s">
        <v>641</v>
      </c>
    </row>
    <row r="2" spans="1:6">
      <c r="A2" s="44">
        <v>1</v>
      </c>
      <c r="B2" s="44" t="s">
        <v>642</v>
      </c>
      <c r="C2" s="44" t="s">
        <v>643</v>
      </c>
      <c r="D2" s="44">
        <v>20</v>
      </c>
      <c r="E2" s="44">
        <v>25000</v>
      </c>
      <c r="F2" s="45">
        <f t="shared" ref="F2:F9" si="0">D2*E2</f>
        <v>500000</v>
      </c>
    </row>
    <row r="3" spans="1:6">
      <c r="A3" s="44">
        <v>2</v>
      </c>
      <c r="B3" s="44" t="s">
        <v>644</v>
      </c>
      <c r="C3" s="44" t="s">
        <v>643</v>
      </c>
      <c r="D3" s="44">
        <v>20</v>
      </c>
      <c r="E3" s="44">
        <v>9000</v>
      </c>
      <c r="F3" s="45">
        <f t="shared" si="0"/>
        <v>180000</v>
      </c>
    </row>
    <row r="4" spans="1:6">
      <c r="A4" s="44">
        <v>3</v>
      </c>
      <c r="B4" s="44" t="s">
        <v>645</v>
      </c>
      <c r="C4" s="44" t="s">
        <v>643</v>
      </c>
      <c r="D4" s="44">
        <v>20</v>
      </c>
      <c r="E4" s="44">
        <v>8000</v>
      </c>
      <c r="F4" s="45">
        <f t="shared" si="0"/>
        <v>160000</v>
      </c>
    </row>
    <row r="5" spans="1:6">
      <c r="A5" s="44">
        <v>4</v>
      </c>
      <c r="B5" s="44" t="s">
        <v>646</v>
      </c>
      <c r="C5" s="44" t="s">
        <v>643</v>
      </c>
      <c r="D5" s="44">
        <v>20</v>
      </c>
      <c r="E5" s="44">
        <v>8000</v>
      </c>
      <c r="F5" s="45">
        <f t="shared" si="0"/>
        <v>160000</v>
      </c>
    </row>
    <row r="6" spans="1:6">
      <c r="A6" s="44">
        <v>5</v>
      </c>
      <c r="B6" s="44" t="s">
        <v>647</v>
      </c>
      <c r="C6" s="44" t="s">
        <v>648</v>
      </c>
      <c r="D6" s="44">
        <v>40</v>
      </c>
      <c r="E6" s="44">
        <v>1500</v>
      </c>
      <c r="F6" s="45">
        <f t="shared" si="0"/>
        <v>60000</v>
      </c>
    </row>
    <row r="7" spans="1:6">
      <c r="A7" s="44">
        <v>6</v>
      </c>
      <c r="B7" s="44" t="s">
        <v>649</v>
      </c>
      <c r="C7" s="44" t="s">
        <v>547</v>
      </c>
      <c r="D7" s="44">
        <v>20</v>
      </c>
      <c r="E7" s="44">
        <v>1500</v>
      </c>
      <c r="F7" s="45">
        <f t="shared" si="0"/>
        <v>30000</v>
      </c>
    </row>
    <row r="8" spans="1:6">
      <c r="A8" s="44">
        <v>7</v>
      </c>
      <c r="B8" s="44" t="s">
        <v>650</v>
      </c>
      <c r="C8" s="44" t="s">
        <v>651</v>
      </c>
      <c r="D8" s="44">
        <v>1</v>
      </c>
      <c r="E8" s="44">
        <v>150000</v>
      </c>
      <c r="F8" s="45">
        <f t="shared" si="0"/>
        <v>150000</v>
      </c>
    </row>
    <row r="9" spans="1:6">
      <c r="A9" s="44">
        <v>8</v>
      </c>
      <c r="B9" s="44" t="s">
        <v>652</v>
      </c>
      <c r="C9" s="44" t="s">
        <v>583</v>
      </c>
      <c r="D9" s="44">
        <v>20</v>
      </c>
      <c r="E9" s="44">
        <v>35000</v>
      </c>
      <c r="F9" s="45">
        <f t="shared" si="0"/>
        <v>700000</v>
      </c>
    </row>
    <row r="10" spans="1:6">
      <c r="A10" s="44" t="s">
        <v>39</v>
      </c>
      <c r="B10" s="44"/>
      <c r="C10" s="44"/>
      <c r="D10" s="44"/>
      <c r="E10" s="44"/>
      <c r="F10" s="45">
        <f>SUM(F2:F9)</f>
        <v>1940000</v>
      </c>
    </row>
    <row r="37" spans="4:15">
      <c r="D37" s="46"/>
      <c r="E37" s="46"/>
      <c r="F37" s="47"/>
      <c r="G37" s="46"/>
      <c r="H37" s="47"/>
      <c r="I37" s="48"/>
      <c r="J37" s="49"/>
      <c r="K37" s="49"/>
      <c r="L37" s="49"/>
      <c r="M37" s="49"/>
      <c r="N37" s="48"/>
      <c r="O37" s="49"/>
    </row>
    <row r="38" spans="4:15">
      <c r="D38" s="46"/>
      <c r="E38" s="46"/>
      <c r="F38" s="47"/>
      <c r="G38" s="46"/>
      <c r="H38" s="47"/>
      <c r="I38" s="48"/>
      <c r="J38" s="49"/>
      <c r="K38" s="49"/>
      <c r="L38" s="49"/>
      <c r="M38" s="49"/>
      <c r="N38" s="48"/>
      <c r="O38" s="49"/>
    </row>
    <row r="39" spans="4:15">
      <c r="D39" s="46"/>
      <c r="E39" s="46"/>
      <c r="F39" s="47"/>
      <c r="G39" s="46"/>
      <c r="H39" s="47"/>
      <c r="I39" s="48"/>
      <c r="J39" s="49"/>
      <c r="K39" s="49"/>
      <c r="L39" s="49"/>
      <c r="M39" s="49"/>
      <c r="N39" s="48"/>
      <c r="O39" s="49"/>
    </row>
    <row r="40" spans="4:15">
      <c r="D40" s="46"/>
      <c r="E40" s="46"/>
      <c r="F40" s="47"/>
      <c r="G40" s="46"/>
      <c r="H40" s="47"/>
      <c r="I40" s="48"/>
      <c r="J40" s="49"/>
      <c r="K40" s="49"/>
      <c r="L40" s="49"/>
      <c r="M40" s="49"/>
      <c r="N40" s="48"/>
      <c r="O40" s="49"/>
    </row>
  </sheetData>
  <mergeCells count="3">
    <mergeCell ref="A10:E10"/>
    <mergeCell ref="D37:D40"/>
    <mergeCell ref="F37:F40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0"/>
  <dimension ref="A1"/>
  <sheetViews>
    <sheetView workbookViewId="0">
      <selection activeCell="I15" sqref="I15"/>
    </sheetView>
  </sheetViews>
  <sheetFormatPr defaultColWidth="9" defaultRowHeight="13.5"/>
  <sheetData/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1"/>
  <dimension ref="A1"/>
  <sheetViews>
    <sheetView workbookViewId="0">
      <selection activeCell="I15" sqref="I15"/>
    </sheetView>
  </sheetViews>
  <sheetFormatPr defaultColWidth="9" defaultRowHeight="13.5"/>
  <sheetData/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2"/>
  <dimension ref="A1"/>
  <sheetViews>
    <sheetView workbookViewId="0">
      <selection activeCell="I15" sqref="I15"/>
    </sheetView>
  </sheetViews>
  <sheetFormatPr defaultColWidth="9" defaultRowHeight="13.5"/>
  <sheetData/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3"/>
  <dimension ref="A1:J9"/>
  <sheetViews>
    <sheetView workbookViewId="0">
      <selection activeCell="I15" sqref="I15"/>
    </sheetView>
  </sheetViews>
  <sheetFormatPr defaultColWidth="9" defaultRowHeight="13.5"/>
  <sheetData>
    <row r="1" spans="1:10">
      <c r="A1" s="34">
        <v>38</v>
      </c>
      <c r="B1" s="35" t="s">
        <v>653</v>
      </c>
      <c r="C1" s="36">
        <v>1</v>
      </c>
      <c r="D1" s="37" t="s">
        <v>654</v>
      </c>
      <c r="E1" s="38" t="s">
        <v>70</v>
      </c>
      <c r="F1" s="39">
        <v>500</v>
      </c>
      <c r="G1" s="40">
        <v>5</v>
      </c>
      <c r="H1" s="41">
        <v>0</v>
      </c>
      <c r="I1" s="41">
        <f t="shared" ref="I1:I9" si="0">G1*F1</f>
        <v>2500</v>
      </c>
      <c r="J1" s="43" t="s">
        <v>655</v>
      </c>
    </row>
    <row r="2" ht="36" spans="1:10">
      <c r="A2" s="34"/>
      <c r="B2" s="35"/>
      <c r="C2" s="36">
        <v>2</v>
      </c>
      <c r="D2" s="37" t="s">
        <v>656</v>
      </c>
      <c r="E2" s="38" t="s">
        <v>70</v>
      </c>
      <c r="F2" s="39">
        <v>1000</v>
      </c>
      <c r="G2" s="40">
        <v>5</v>
      </c>
      <c r="H2" s="41">
        <v>0</v>
      </c>
      <c r="I2" s="41">
        <f t="shared" si="0"/>
        <v>5000</v>
      </c>
      <c r="J2" s="43" t="s">
        <v>655</v>
      </c>
    </row>
    <row r="3" ht="36" spans="1:10">
      <c r="A3" s="34"/>
      <c r="B3" s="35"/>
      <c r="C3" s="36">
        <v>3</v>
      </c>
      <c r="D3" s="37" t="s">
        <v>657</v>
      </c>
      <c r="E3" s="38" t="s">
        <v>70</v>
      </c>
      <c r="F3" s="39">
        <v>1000</v>
      </c>
      <c r="G3" s="40">
        <v>5</v>
      </c>
      <c r="H3" s="41">
        <v>0</v>
      </c>
      <c r="I3" s="41">
        <f t="shared" si="0"/>
        <v>5000</v>
      </c>
      <c r="J3" s="43" t="s">
        <v>655</v>
      </c>
    </row>
    <row r="4" ht="36" spans="1:10">
      <c r="A4" s="34"/>
      <c r="B4" s="35"/>
      <c r="C4" s="36">
        <v>4</v>
      </c>
      <c r="D4" s="37" t="s">
        <v>658</v>
      </c>
      <c r="E4" s="38" t="s">
        <v>70</v>
      </c>
      <c r="F4" s="39">
        <v>1000</v>
      </c>
      <c r="G4" s="40">
        <v>5</v>
      </c>
      <c r="H4" s="41">
        <v>0</v>
      </c>
      <c r="I4" s="41">
        <f t="shared" si="0"/>
        <v>5000</v>
      </c>
      <c r="J4" s="43" t="s">
        <v>655</v>
      </c>
    </row>
    <row r="5" ht="24" spans="1:10">
      <c r="A5" s="34"/>
      <c r="B5" s="35"/>
      <c r="C5" s="36">
        <v>5</v>
      </c>
      <c r="D5" s="37" t="s">
        <v>659</v>
      </c>
      <c r="E5" s="38" t="s">
        <v>70</v>
      </c>
      <c r="F5" s="39">
        <v>45000</v>
      </c>
      <c r="G5" s="40">
        <v>5</v>
      </c>
      <c r="H5" s="41">
        <v>0</v>
      </c>
      <c r="I5" s="41">
        <f t="shared" si="0"/>
        <v>225000</v>
      </c>
      <c r="J5" s="43" t="s">
        <v>655</v>
      </c>
    </row>
    <row r="6" ht="36" spans="1:10">
      <c r="A6" s="34"/>
      <c r="B6" s="35"/>
      <c r="C6" s="36">
        <v>6</v>
      </c>
      <c r="D6" s="37" t="s">
        <v>660</v>
      </c>
      <c r="E6" s="38" t="s">
        <v>70</v>
      </c>
      <c r="F6" s="39">
        <v>30000</v>
      </c>
      <c r="G6" s="40">
        <v>1</v>
      </c>
      <c r="H6" s="41">
        <v>0</v>
      </c>
      <c r="I6" s="41">
        <f t="shared" si="0"/>
        <v>30000</v>
      </c>
      <c r="J6" s="43" t="s">
        <v>655</v>
      </c>
    </row>
    <row r="7" spans="1:10">
      <c r="A7" s="34"/>
      <c r="B7" s="35"/>
      <c r="C7" s="36">
        <v>7</v>
      </c>
      <c r="D7" s="37" t="s">
        <v>422</v>
      </c>
      <c r="E7" s="38" t="s">
        <v>70</v>
      </c>
      <c r="F7" s="39">
        <v>500</v>
      </c>
      <c r="G7" s="40">
        <v>1</v>
      </c>
      <c r="H7" s="41">
        <v>0</v>
      </c>
      <c r="I7" s="41">
        <f t="shared" si="0"/>
        <v>500</v>
      </c>
      <c r="J7" s="43" t="s">
        <v>655</v>
      </c>
    </row>
    <row r="8" spans="1:10">
      <c r="A8" s="34"/>
      <c r="B8" s="35"/>
      <c r="C8" s="36">
        <v>8</v>
      </c>
      <c r="D8" s="37" t="s">
        <v>661</v>
      </c>
      <c r="E8" s="38" t="s">
        <v>70</v>
      </c>
      <c r="F8" s="39">
        <v>3000</v>
      </c>
      <c r="G8" s="40">
        <v>1</v>
      </c>
      <c r="H8" s="41">
        <v>0</v>
      </c>
      <c r="I8" s="41">
        <f t="shared" si="0"/>
        <v>3000</v>
      </c>
      <c r="J8" s="43" t="s">
        <v>655</v>
      </c>
    </row>
    <row r="9" ht="24" spans="1:10">
      <c r="A9" s="34"/>
      <c r="B9" s="35"/>
      <c r="C9" s="36">
        <v>9</v>
      </c>
      <c r="D9" s="42" t="s">
        <v>662</v>
      </c>
      <c r="E9" s="38" t="s">
        <v>663</v>
      </c>
      <c r="F9" s="39">
        <v>30</v>
      </c>
      <c r="G9" s="40">
        <v>1200</v>
      </c>
      <c r="H9" s="41">
        <v>0</v>
      </c>
      <c r="I9" s="41">
        <f t="shared" si="0"/>
        <v>36000</v>
      </c>
      <c r="J9" s="43" t="s">
        <v>655</v>
      </c>
    </row>
  </sheetData>
  <mergeCells count="2">
    <mergeCell ref="A1:A9"/>
    <mergeCell ref="B1:B9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4"/>
  <dimension ref="A1:J6"/>
  <sheetViews>
    <sheetView workbookViewId="0">
      <selection activeCell="I15" sqref="I15"/>
    </sheetView>
  </sheetViews>
  <sheetFormatPr defaultColWidth="9" defaultRowHeight="13.5" outlineLevelRow="5"/>
  <sheetData>
    <row r="1" ht="36" spans="1:10">
      <c r="A1" s="1">
        <v>14</v>
      </c>
      <c r="B1" s="11" t="s">
        <v>664</v>
      </c>
      <c r="C1" s="3">
        <v>1</v>
      </c>
      <c r="D1" s="28" t="s">
        <v>585</v>
      </c>
      <c r="E1" s="29" t="s">
        <v>665</v>
      </c>
      <c r="F1" s="6">
        <v>2000</v>
      </c>
      <c r="G1" s="7">
        <v>4</v>
      </c>
      <c r="H1" s="8"/>
      <c r="I1" s="8">
        <v>8000</v>
      </c>
      <c r="J1" s="33" t="s">
        <v>666</v>
      </c>
    </row>
    <row r="2" spans="1:10">
      <c r="A2" s="9"/>
      <c r="B2" s="30"/>
      <c r="C2" s="3">
        <v>2</v>
      </c>
      <c r="D2" s="28" t="s">
        <v>667</v>
      </c>
      <c r="E2" s="29" t="s">
        <v>665</v>
      </c>
      <c r="F2" s="6">
        <v>3000</v>
      </c>
      <c r="G2" s="7">
        <v>4</v>
      </c>
      <c r="H2" s="8"/>
      <c r="I2" s="8">
        <v>12000</v>
      </c>
      <c r="J2" s="25" t="s">
        <v>655</v>
      </c>
    </row>
    <row r="3" spans="1:10">
      <c r="A3" s="9"/>
      <c r="B3" s="30"/>
      <c r="C3" s="3">
        <v>3</v>
      </c>
      <c r="D3" s="28" t="s">
        <v>668</v>
      </c>
      <c r="E3" s="29" t="s">
        <v>665</v>
      </c>
      <c r="F3" s="6">
        <v>3000</v>
      </c>
      <c r="G3" s="7">
        <v>4</v>
      </c>
      <c r="H3" s="8"/>
      <c r="I3" s="8">
        <v>12000</v>
      </c>
      <c r="J3" s="25" t="s">
        <v>655</v>
      </c>
    </row>
    <row r="4" spans="1:10">
      <c r="A4" s="9"/>
      <c r="B4" s="30"/>
      <c r="C4" s="3">
        <v>4</v>
      </c>
      <c r="D4" s="28" t="s">
        <v>669</v>
      </c>
      <c r="E4" s="29" t="s">
        <v>665</v>
      </c>
      <c r="F4" s="6">
        <v>1000</v>
      </c>
      <c r="G4" s="7">
        <v>4</v>
      </c>
      <c r="H4" s="8"/>
      <c r="I4" s="8">
        <v>4000</v>
      </c>
      <c r="J4" s="25" t="s">
        <v>655</v>
      </c>
    </row>
    <row r="5" ht="36" spans="1:10">
      <c r="A5" s="9"/>
      <c r="B5" s="30"/>
      <c r="C5" s="3">
        <v>5</v>
      </c>
      <c r="D5" s="4" t="s">
        <v>586</v>
      </c>
      <c r="E5" s="29" t="s">
        <v>665</v>
      </c>
      <c r="F5" s="6">
        <v>700</v>
      </c>
      <c r="G5" s="7">
        <v>4</v>
      </c>
      <c r="H5" s="8"/>
      <c r="I5" s="8">
        <v>2800</v>
      </c>
      <c r="J5" s="33" t="s">
        <v>666</v>
      </c>
    </row>
    <row r="6" spans="1:10">
      <c r="A6" s="31"/>
      <c r="B6" s="32"/>
      <c r="C6" s="3">
        <v>6</v>
      </c>
      <c r="D6" s="4" t="s">
        <v>670</v>
      </c>
      <c r="E6" s="29" t="s">
        <v>665</v>
      </c>
      <c r="F6" s="6">
        <v>700</v>
      </c>
      <c r="G6" s="7">
        <v>4</v>
      </c>
      <c r="H6" s="8"/>
      <c r="I6" s="8">
        <v>2800</v>
      </c>
      <c r="J6" s="25" t="s">
        <v>655</v>
      </c>
    </row>
  </sheetData>
  <mergeCells count="2">
    <mergeCell ref="A1:A6"/>
    <mergeCell ref="B1:B6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5"/>
  <dimension ref="A1:J18"/>
  <sheetViews>
    <sheetView workbookViewId="0">
      <selection activeCell="I15" sqref="I15"/>
    </sheetView>
  </sheetViews>
  <sheetFormatPr defaultColWidth="9" defaultRowHeight="13.5"/>
  <sheetData>
    <row r="1" spans="1:10">
      <c r="A1" s="1">
        <v>15</v>
      </c>
      <c r="B1" s="2" t="s">
        <v>609</v>
      </c>
      <c r="C1" s="3">
        <v>1</v>
      </c>
      <c r="D1" s="4" t="s">
        <v>610</v>
      </c>
      <c r="E1" s="5" t="s">
        <v>429</v>
      </c>
      <c r="F1" s="6">
        <v>10000</v>
      </c>
      <c r="G1" s="7">
        <v>26</v>
      </c>
      <c r="H1" s="8"/>
      <c r="I1" s="8">
        <v>260000</v>
      </c>
      <c r="J1" s="25" t="s">
        <v>655</v>
      </c>
    </row>
    <row r="2" spans="1:10">
      <c r="A2" s="9"/>
      <c r="B2" s="10"/>
      <c r="C2" s="3">
        <v>2</v>
      </c>
      <c r="D2" s="11" t="s">
        <v>611</v>
      </c>
      <c r="E2" s="12" t="s">
        <v>429</v>
      </c>
      <c r="F2" s="6">
        <v>10000</v>
      </c>
      <c r="G2" s="7">
        <v>13</v>
      </c>
      <c r="H2" s="8"/>
      <c r="I2" s="8">
        <v>130000</v>
      </c>
      <c r="J2" s="25" t="s">
        <v>655</v>
      </c>
    </row>
    <row r="3" spans="1:10">
      <c r="A3" s="9"/>
      <c r="B3" s="10"/>
      <c r="C3" s="13">
        <v>3</v>
      </c>
      <c r="D3" s="14" t="s">
        <v>671</v>
      </c>
      <c r="E3" s="15" t="s">
        <v>248</v>
      </c>
      <c r="F3" s="16">
        <v>650</v>
      </c>
      <c r="G3" s="7">
        <v>50</v>
      </c>
      <c r="H3" s="8"/>
      <c r="I3" s="8">
        <v>32500</v>
      </c>
      <c r="J3" s="25" t="s">
        <v>655</v>
      </c>
    </row>
    <row r="4" ht="24" spans="1:10">
      <c r="A4" s="9"/>
      <c r="B4" s="10"/>
      <c r="C4" s="3">
        <v>4</v>
      </c>
      <c r="D4" s="17" t="s">
        <v>672</v>
      </c>
      <c r="E4" s="18" t="s">
        <v>248</v>
      </c>
      <c r="F4" s="19">
        <v>650</v>
      </c>
      <c r="G4" s="7">
        <v>100</v>
      </c>
      <c r="H4" s="19"/>
      <c r="I4" s="19">
        <v>65000</v>
      </c>
      <c r="J4" s="26" t="s">
        <v>655</v>
      </c>
    </row>
    <row r="5" ht="24" spans="1:10">
      <c r="A5" s="9"/>
      <c r="B5" s="10"/>
      <c r="C5" s="3">
        <v>5</v>
      </c>
      <c r="D5" s="20" t="s">
        <v>673</v>
      </c>
      <c r="E5" s="21" t="s">
        <v>248</v>
      </c>
      <c r="F5" s="19">
        <v>650</v>
      </c>
      <c r="G5" s="7">
        <v>100</v>
      </c>
      <c r="H5" s="19"/>
      <c r="I5" s="19">
        <v>65000</v>
      </c>
      <c r="J5" s="26" t="s">
        <v>655</v>
      </c>
    </row>
    <row r="6" spans="1:10">
      <c r="A6" s="9"/>
      <c r="B6" s="10"/>
      <c r="C6" s="3">
        <v>6</v>
      </c>
      <c r="D6" s="20" t="s">
        <v>674</v>
      </c>
      <c r="E6" s="21" t="s">
        <v>248</v>
      </c>
      <c r="F6" s="19">
        <v>650</v>
      </c>
      <c r="G6" s="7">
        <v>100</v>
      </c>
      <c r="H6" s="19"/>
      <c r="I6" s="19">
        <v>65000</v>
      </c>
      <c r="J6" s="26" t="s">
        <v>655</v>
      </c>
    </row>
    <row r="7" spans="1:10">
      <c r="A7" s="9"/>
      <c r="B7" s="10"/>
      <c r="C7" s="3">
        <v>7</v>
      </c>
      <c r="D7" s="20" t="s">
        <v>675</v>
      </c>
      <c r="E7" s="21" t="s">
        <v>248</v>
      </c>
      <c r="F7" s="19">
        <v>650</v>
      </c>
      <c r="G7" s="7">
        <v>100</v>
      </c>
      <c r="H7" s="19"/>
      <c r="I7" s="19">
        <v>65000</v>
      </c>
      <c r="J7" s="26" t="s">
        <v>655</v>
      </c>
    </row>
    <row r="8" ht="24" spans="1:10">
      <c r="A8" s="9"/>
      <c r="B8" s="10"/>
      <c r="C8" s="3">
        <v>8</v>
      </c>
      <c r="D8" s="20" t="s">
        <v>676</v>
      </c>
      <c r="E8" s="21" t="s">
        <v>248</v>
      </c>
      <c r="F8" s="19">
        <v>650</v>
      </c>
      <c r="G8" s="7">
        <v>100</v>
      </c>
      <c r="H8" s="19"/>
      <c r="I8" s="19">
        <v>65000</v>
      </c>
      <c r="J8" s="26" t="s">
        <v>655</v>
      </c>
    </row>
    <row r="9" spans="1:10">
      <c r="A9" s="9"/>
      <c r="B9" s="10"/>
      <c r="C9" s="3">
        <v>9</v>
      </c>
      <c r="D9" s="20" t="s">
        <v>677</v>
      </c>
      <c r="E9" s="21" t="s">
        <v>248</v>
      </c>
      <c r="F9" s="19">
        <v>650</v>
      </c>
      <c r="G9" s="7">
        <v>100</v>
      </c>
      <c r="H9" s="19"/>
      <c r="I9" s="19">
        <v>65000</v>
      </c>
      <c r="J9" s="26" t="s">
        <v>655</v>
      </c>
    </row>
    <row r="10" ht="24" spans="1:10">
      <c r="A10" s="9"/>
      <c r="B10" s="10"/>
      <c r="C10" s="3">
        <v>10</v>
      </c>
      <c r="D10" s="20" t="s">
        <v>678</v>
      </c>
      <c r="E10" s="21" t="s">
        <v>248</v>
      </c>
      <c r="F10" s="19">
        <v>650</v>
      </c>
      <c r="G10" s="7">
        <v>100</v>
      </c>
      <c r="H10" s="19"/>
      <c r="I10" s="19">
        <v>65000</v>
      </c>
      <c r="J10" s="26" t="s">
        <v>655</v>
      </c>
    </row>
    <row r="11" ht="24" spans="1:10">
      <c r="A11" s="9"/>
      <c r="B11" s="10"/>
      <c r="C11" s="3">
        <v>11</v>
      </c>
      <c r="D11" s="20" t="s">
        <v>679</v>
      </c>
      <c r="E11" s="21" t="s">
        <v>248</v>
      </c>
      <c r="F11" s="19">
        <v>650</v>
      </c>
      <c r="G11" s="7">
        <v>100</v>
      </c>
      <c r="H11" s="19"/>
      <c r="I11" s="19">
        <v>65000</v>
      </c>
      <c r="J11" s="26" t="s">
        <v>655</v>
      </c>
    </row>
    <row r="12" spans="1:10">
      <c r="A12" s="9"/>
      <c r="B12" s="10"/>
      <c r="C12" s="3">
        <v>12</v>
      </c>
      <c r="D12" s="20" t="s">
        <v>680</v>
      </c>
      <c r="E12" s="21" t="s">
        <v>248</v>
      </c>
      <c r="F12" s="19">
        <v>650</v>
      </c>
      <c r="G12" s="7">
        <v>100</v>
      </c>
      <c r="H12" s="19"/>
      <c r="I12" s="19">
        <v>65000</v>
      </c>
      <c r="J12" s="26" t="s">
        <v>655</v>
      </c>
    </row>
    <row r="13" spans="1:10">
      <c r="A13" s="9"/>
      <c r="B13" s="10"/>
      <c r="C13" s="3">
        <v>13</v>
      </c>
      <c r="D13" s="20" t="s">
        <v>681</v>
      </c>
      <c r="E13" s="21" t="s">
        <v>248</v>
      </c>
      <c r="F13" s="19">
        <v>650</v>
      </c>
      <c r="G13" s="7">
        <v>100</v>
      </c>
      <c r="H13" s="19"/>
      <c r="I13" s="19">
        <v>65000</v>
      </c>
      <c r="J13" s="26" t="s">
        <v>655</v>
      </c>
    </row>
    <row r="14" ht="24" spans="1:10">
      <c r="A14" s="9"/>
      <c r="B14" s="10"/>
      <c r="C14" s="3">
        <v>14</v>
      </c>
      <c r="D14" s="20" t="s">
        <v>682</v>
      </c>
      <c r="E14" s="21" t="s">
        <v>248</v>
      </c>
      <c r="F14" s="19">
        <v>650</v>
      </c>
      <c r="G14" s="7">
        <v>100</v>
      </c>
      <c r="H14" s="19"/>
      <c r="I14" s="19">
        <v>65000</v>
      </c>
      <c r="J14" s="26" t="s">
        <v>655</v>
      </c>
    </row>
    <row r="15" spans="1:10">
      <c r="A15" s="9"/>
      <c r="B15" s="10"/>
      <c r="C15" s="3">
        <v>15</v>
      </c>
      <c r="D15" s="20" t="s">
        <v>683</v>
      </c>
      <c r="E15" s="21" t="s">
        <v>248</v>
      </c>
      <c r="F15" s="19">
        <v>650</v>
      </c>
      <c r="G15" s="7">
        <v>100</v>
      </c>
      <c r="H15" s="19"/>
      <c r="I15" s="19">
        <v>65000</v>
      </c>
      <c r="J15" s="26" t="s">
        <v>655</v>
      </c>
    </row>
    <row r="16" spans="1:10">
      <c r="A16" s="9"/>
      <c r="B16" s="10"/>
      <c r="C16" s="3">
        <v>16</v>
      </c>
      <c r="D16" s="20" t="s">
        <v>684</v>
      </c>
      <c r="E16" s="21" t="s">
        <v>248</v>
      </c>
      <c r="F16" s="19">
        <v>650</v>
      </c>
      <c r="G16" s="7">
        <v>100</v>
      </c>
      <c r="H16" s="19"/>
      <c r="I16" s="19">
        <v>65000</v>
      </c>
      <c r="J16" s="26" t="s">
        <v>655</v>
      </c>
    </row>
    <row r="17" spans="1:10">
      <c r="A17" s="9"/>
      <c r="B17" s="10"/>
      <c r="C17" s="3">
        <v>17</v>
      </c>
      <c r="D17" s="20" t="s">
        <v>685</v>
      </c>
      <c r="E17" s="21" t="s">
        <v>248</v>
      </c>
      <c r="F17" s="19">
        <v>650</v>
      </c>
      <c r="G17" s="7">
        <v>100</v>
      </c>
      <c r="H17" s="19"/>
      <c r="I17" s="19">
        <v>65000</v>
      </c>
      <c r="J17" s="26" t="s">
        <v>655</v>
      </c>
    </row>
    <row r="18" spans="1:10">
      <c r="A18" s="9"/>
      <c r="B18" s="10"/>
      <c r="C18" s="1">
        <v>18</v>
      </c>
      <c r="D18" s="2" t="s">
        <v>686</v>
      </c>
      <c r="E18" s="12" t="s">
        <v>687</v>
      </c>
      <c r="F18" s="22">
        <v>8000</v>
      </c>
      <c r="G18" s="23">
        <v>4</v>
      </c>
      <c r="H18" s="24"/>
      <c r="I18" s="24">
        <v>32000</v>
      </c>
      <c r="J18" s="27" t="s">
        <v>655</v>
      </c>
    </row>
  </sheetData>
  <mergeCells count="2">
    <mergeCell ref="A1:A18"/>
    <mergeCell ref="B1:B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19"/>
  <sheetViews>
    <sheetView zoomScale="145" zoomScaleNormal="145" workbookViewId="0">
      <pane ySplit="3" topLeftCell="A4" activePane="bottomLeft" state="frozen"/>
      <selection/>
      <selection pane="bottomLeft" activeCell="G5" sqref="G5"/>
    </sheetView>
  </sheetViews>
  <sheetFormatPr defaultColWidth="9" defaultRowHeight="13.5"/>
  <cols>
    <col min="1" max="1" width="10.2166666666667" style="111" customWidth="1"/>
    <col min="2" max="2" width="12.1083333333333" style="111" customWidth="1"/>
    <col min="3" max="3" width="9" style="111"/>
    <col min="4" max="4" width="12.3333333333333" style="111"/>
    <col min="5" max="5" width="14" style="111"/>
    <col min="6" max="16384" width="9" style="111"/>
  </cols>
  <sheetData>
    <row r="1" ht="14.25" spans="1:10">
      <c r="A1" s="253"/>
      <c r="B1" s="254"/>
      <c r="C1" s="254"/>
      <c r="D1" s="254"/>
      <c r="E1" s="254"/>
      <c r="F1" s="254"/>
      <c r="G1" s="254"/>
      <c r="H1" s="254"/>
      <c r="I1" s="254"/>
      <c r="J1" s="254"/>
    </row>
    <row r="2" spans="1:10">
      <c r="A2" s="255" t="s">
        <v>3</v>
      </c>
      <c r="B2" s="256" t="s">
        <v>40</v>
      </c>
      <c r="C2" s="256" t="s">
        <v>4</v>
      </c>
      <c r="D2" s="256" t="s">
        <v>41</v>
      </c>
      <c r="E2" s="256" t="s">
        <v>42</v>
      </c>
      <c r="F2" s="256" t="s">
        <v>43</v>
      </c>
      <c r="G2" s="257"/>
      <c r="H2" s="255" t="s">
        <v>44</v>
      </c>
      <c r="I2" s="255" t="s">
        <v>45</v>
      </c>
      <c r="J2" s="255" t="s">
        <v>46</v>
      </c>
    </row>
    <row r="3" ht="47.1" customHeight="1" spans="1:10">
      <c r="A3" s="257"/>
      <c r="B3" s="257"/>
      <c r="C3" s="257"/>
      <c r="D3" s="258" t="s">
        <v>47</v>
      </c>
      <c r="E3" s="259" t="s">
        <v>47</v>
      </c>
      <c r="F3" s="260" t="s">
        <v>48</v>
      </c>
      <c r="G3" s="256" t="s">
        <v>49</v>
      </c>
      <c r="H3" s="256"/>
      <c r="I3" s="257"/>
      <c r="J3" s="257"/>
    </row>
    <row r="4" spans="1:10">
      <c r="A4" s="261" t="s">
        <v>11</v>
      </c>
      <c r="B4" s="261" t="s">
        <v>50</v>
      </c>
      <c r="C4" s="262" t="s">
        <v>12</v>
      </c>
      <c r="D4" s="263">
        <v>10562.3</v>
      </c>
      <c r="E4" s="264">
        <v>2815.12</v>
      </c>
      <c r="F4" s="265" t="s">
        <v>51</v>
      </c>
      <c r="G4" s="261"/>
      <c r="H4" s="265"/>
      <c r="I4" s="261" t="s">
        <v>52</v>
      </c>
      <c r="J4" s="261" t="s">
        <v>53</v>
      </c>
    </row>
    <row r="5" spans="1:10">
      <c r="A5" s="261" t="s">
        <v>13</v>
      </c>
      <c r="B5" s="261" t="s">
        <v>50</v>
      </c>
      <c r="C5" s="262" t="s">
        <v>12</v>
      </c>
      <c r="D5" s="263"/>
      <c r="E5" s="264">
        <v>3770.48</v>
      </c>
      <c r="F5" s="265" t="s">
        <v>51</v>
      </c>
      <c r="G5" s="261"/>
      <c r="H5" s="265"/>
      <c r="I5" s="261" t="s">
        <v>52</v>
      </c>
      <c r="J5" s="261" t="s">
        <v>53</v>
      </c>
    </row>
    <row r="6" spans="1:10">
      <c r="A6" s="261" t="s">
        <v>14</v>
      </c>
      <c r="B6" s="261" t="s">
        <v>50</v>
      </c>
      <c r="C6" s="266" t="s">
        <v>15</v>
      </c>
      <c r="D6" s="267"/>
      <c r="E6" s="264">
        <v>2842.3</v>
      </c>
      <c r="F6" s="265" t="s">
        <v>54</v>
      </c>
      <c r="G6" s="268"/>
      <c r="H6" s="265"/>
      <c r="I6" s="261" t="s">
        <v>52</v>
      </c>
      <c r="J6" s="261" t="s">
        <v>53</v>
      </c>
    </row>
    <row r="7" spans="1:10">
      <c r="A7" s="261" t="s">
        <v>16</v>
      </c>
      <c r="B7" s="261" t="s">
        <v>50</v>
      </c>
      <c r="C7" s="266" t="s">
        <v>15</v>
      </c>
      <c r="D7" s="267"/>
      <c r="E7" s="264">
        <v>3548.85</v>
      </c>
      <c r="F7" s="265" t="s">
        <v>51</v>
      </c>
      <c r="G7" s="268"/>
      <c r="H7" s="265"/>
      <c r="I7" s="261" t="s">
        <v>52</v>
      </c>
      <c r="J7" s="261" t="s">
        <v>53</v>
      </c>
    </row>
    <row r="8" spans="1:10">
      <c r="A8" s="261" t="s">
        <v>17</v>
      </c>
      <c r="B8" s="261" t="s">
        <v>50</v>
      </c>
      <c r="C8" s="266" t="s">
        <v>15</v>
      </c>
      <c r="D8" s="267"/>
      <c r="E8" s="264">
        <v>2870.17</v>
      </c>
      <c r="F8" s="265" t="s">
        <v>51</v>
      </c>
      <c r="G8" s="268"/>
      <c r="H8" s="265"/>
      <c r="I8" s="261" t="s">
        <v>52</v>
      </c>
      <c r="J8" s="261" t="s">
        <v>53</v>
      </c>
    </row>
    <row r="9" spans="1:10">
      <c r="A9" s="261" t="s">
        <v>18</v>
      </c>
      <c r="B9" s="261" t="s">
        <v>50</v>
      </c>
      <c r="C9" s="266" t="s">
        <v>15</v>
      </c>
      <c r="D9" s="267"/>
      <c r="E9" s="264">
        <v>2698.06</v>
      </c>
      <c r="F9" s="265" t="s">
        <v>54</v>
      </c>
      <c r="G9" s="268"/>
      <c r="H9" s="265"/>
      <c r="I9" s="261" t="s">
        <v>52</v>
      </c>
      <c r="J9" s="261" t="s">
        <v>53</v>
      </c>
    </row>
    <row r="10" spans="1:10">
      <c r="A10" s="261" t="s">
        <v>19</v>
      </c>
      <c r="B10" s="261" t="s">
        <v>50</v>
      </c>
      <c r="C10" s="266" t="s">
        <v>20</v>
      </c>
      <c r="D10" s="267"/>
      <c r="E10" s="264">
        <v>8361.53</v>
      </c>
      <c r="F10" s="265" t="s">
        <v>51</v>
      </c>
      <c r="G10" s="268"/>
      <c r="H10" s="265"/>
      <c r="I10" s="261" t="s">
        <v>52</v>
      </c>
      <c r="J10" s="261" t="s">
        <v>53</v>
      </c>
    </row>
    <row r="11" spans="1:10">
      <c r="A11" s="261" t="s">
        <v>21</v>
      </c>
      <c r="B11" s="261" t="s">
        <v>50</v>
      </c>
      <c r="C11" s="266" t="s">
        <v>22</v>
      </c>
      <c r="D11" s="267"/>
      <c r="E11" s="264">
        <v>6342.79</v>
      </c>
      <c r="F11" s="265" t="s">
        <v>54</v>
      </c>
      <c r="G11" s="268"/>
      <c r="H11" s="265"/>
      <c r="I11" s="261" t="s">
        <v>52</v>
      </c>
      <c r="J11" s="261" t="s">
        <v>53</v>
      </c>
    </row>
    <row r="12" spans="1:10">
      <c r="A12" s="261" t="s">
        <v>23</v>
      </c>
      <c r="B12" s="261" t="s">
        <v>50</v>
      </c>
      <c r="C12" s="266" t="s">
        <v>24</v>
      </c>
      <c r="D12" s="267"/>
      <c r="E12" s="264">
        <v>6233.99</v>
      </c>
      <c r="F12" s="265" t="s">
        <v>55</v>
      </c>
      <c r="G12" s="261"/>
      <c r="H12" s="269"/>
      <c r="I12" s="261" t="s">
        <v>52</v>
      </c>
      <c r="J12" s="261" t="s">
        <v>53</v>
      </c>
    </row>
    <row r="13" spans="1:10">
      <c r="A13" s="270" t="s">
        <v>25</v>
      </c>
      <c r="B13" s="261" t="s">
        <v>50</v>
      </c>
      <c r="C13" s="266" t="s">
        <v>26</v>
      </c>
      <c r="D13" s="267"/>
      <c r="E13" s="264">
        <v>25804.19</v>
      </c>
      <c r="F13" s="265" t="s">
        <v>56</v>
      </c>
      <c r="G13" s="265"/>
      <c r="H13" s="271"/>
      <c r="I13" s="261" t="s">
        <v>52</v>
      </c>
      <c r="J13" s="261" t="s">
        <v>53</v>
      </c>
    </row>
    <row r="14" spans="1:10">
      <c r="A14" s="261" t="s">
        <v>27</v>
      </c>
      <c r="B14" s="261" t="s">
        <v>57</v>
      </c>
      <c r="C14" s="262"/>
      <c r="D14" s="267"/>
      <c r="E14" s="264">
        <v>4026.58</v>
      </c>
      <c r="F14" s="265" t="s">
        <v>51</v>
      </c>
      <c r="G14" s="261"/>
      <c r="H14" s="272"/>
      <c r="I14" s="261" t="s">
        <v>52</v>
      </c>
      <c r="J14" s="261" t="s">
        <v>53</v>
      </c>
    </row>
    <row r="15" spans="1:10">
      <c r="A15" s="261" t="s">
        <v>28</v>
      </c>
      <c r="B15" s="261" t="s">
        <v>57</v>
      </c>
      <c r="C15" s="266"/>
      <c r="D15" s="267"/>
      <c r="E15" s="264">
        <v>262.75</v>
      </c>
      <c r="F15" s="265" t="s">
        <v>56</v>
      </c>
      <c r="G15" s="261"/>
      <c r="H15" s="272"/>
      <c r="I15" s="261" t="s">
        <v>52</v>
      </c>
      <c r="J15" s="261" t="s">
        <v>53</v>
      </c>
    </row>
    <row r="16" spans="1:10">
      <c r="A16" s="261"/>
      <c r="B16" s="261"/>
      <c r="C16" s="266"/>
      <c r="D16" s="273" t="s">
        <v>39</v>
      </c>
      <c r="E16" s="274">
        <f>SUM(E4:E15)</f>
        <v>69576.81</v>
      </c>
      <c r="F16" s="265"/>
      <c r="G16" s="261"/>
      <c r="H16" s="272"/>
      <c r="I16" s="261"/>
      <c r="J16" s="261"/>
    </row>
    <row r="17" ht="22.5" spans="1:10">
      <c r="A17" s="261" t="s">
        <v>58</v>
      </c>
      <c r="B17" s="275"/>
      <c r="C17" s="266"/>
      <c r="D17" s="267"/>
      <c r="E17" s="264">
        <v>6605.7</v>
      </c>
      <c r="F17" s="265"/>
      <c r="G17" s="261"/>
      <c r="H17" s="272"/>
      <c r="I17" s="261"/>
      <c r="J17" s="261"/>
    </row>
    <row r="18" spans="1:10">
      <c r="A18" s="261"/>
      <c r="B18" s="275"/>
      <c r="C18" s="270"/>
      <c r="F18" s="265"/>
      <c r="G18" s="261"/>
      <c r="H18" s="272"/>
      <c r="I18" s="261"/>
      <c r="J18" s="261"/>
    </row>
    <row r="19" spans="1:10">
      <c r="A19" s="261"/>
      <c r="B19" s="275"/>
      <c r="C19" s="270"/>
      <c r="D19" s="269"/>
      <c r="E19" s="274"/>
      <c r="F19" s="265"/>
      <c r="G19" s="261"/>
      <c r="H19" s="272"/>
      <c r="I19" s="261"/>
      <c r="J19" s="261"/>
    </row>
  </sheetData>
  <sheetProtection formatCells="0" formatColumns="0" formatRows="0" insertRows="0" insertColumns="0" insertHyperlinks="0" deleteColumns="0" deleteRows="0" sort="0" autoFilter="0" pivotTables="0"/>
  <mergeCells count="7">
    <mergeCell ref="A1:D1"/>
    <mergeCell ref="F2:G2"/>
    <mergeCell ref="A2:A3"/>
    <mergeCell ref="B2:B3"/>
    <mergeCell ref="C2:C3"/>
    <mergeCell ref="I2:I3"/>
    <mergeCell ref="J2:J3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420"/>
  <sheetViews>
    <sheetView view="pageBreakPreview" zoomScale="115" zoomScaleNormal="100" topLeftCell="A280" workbookViewId="0">
      <selection activeCell="H8" sqref="H8"/>
    </sheetView>
  </sheetViews>
  <sheetFormatPr defaultColWidth="9" defaultRowHeight="13.5" outlineLevelCol="7"/>
  <cols>
    <col min="1" max="1" width="3.88333333333333" customWidth="1"/>
    <col min="2" max="2" width="20.6666666666667" style="76" customWidth="1"/>
    <col min="3" max="3" width="4.66666666666667" customWidth="1"/>
    <col min="4" max="4" width="29.1083333333333" customWidth="1"/>
    <col min="5" max="5" width="4.88333333333333" customWidth="1"/>
    <col min="6" max="6" width="6.44166666666667" customWidth="1"/>
    <col min="7" max="7" width="7.66666666666667" customWidth="1"/>
    <col min="8" max="8" width="12.4416666666667" customWidth="1"/>
  </cols>
  <sheetData>
    <row r="1" ht="22.5" spans="1:8">
      <c r="A1" s="230" t="s">
        <v>59</v>
      </c>
      <c r="B1" s="231"/>
      <c r="C1" s="230"/>
      <c r="D1" s="230"/>
      <c r="E1" s="230"/>
      <c r="F1" s="230"/>
      <c r="G1" s="230"/>
      <c r="H1" s="230"/>
    </row>
    <row r="2" spans="1:8">
      <c r="A2" s="66" t="s">
        <v>60</v>
      </c>
      <c r="B2" s="78" t="s">
        <v>61</v>
      </c>
      <c r="C2" s="66" t="s">
        <v>1</v>
      </c>
      <c r="D2" s="79" t="s">
        <v>62</v>
      </c>
      <c r="E2" s="66" t="s">
        <v>63</v>
      </c>
      <c r="F2" s="91" t="s">
        <v>64</v>
      </c>
      <c r="G2" s="91" t="s">
        <v>65</v>
      </c>
      <c r="H2" s="91" t="s">
        <v>66</v>
      </c>
    </row>
    <row r="3" spans="1:8">
      <c r="A3" s="66"/>
      <c r="B3" s="78"/>
      <c r="C3" s="66"/>
      <c r="D3" s="79"/>
      <c r="E3" s="66"/>
      <c r="F3" s="232"/>
      <c r="G3" s="232"/>
      <c r="H3" s="232"/>
    </row>
    <row r="4" spans="1:8">
      <c r="A4" s="66"/>
      <c r="B4" s="78"/>
      <c r="C4" s="66"/>
      <c r="D4" s="79"/>
      <c r="E4" s="66"/>
      <c r="F4" s="93"/>
      <c r="G4" s="93"/>
      <c r="H4" s="93"/>
    </row>
    <row r="5" spans="1:8">
      <c r="A5" s="233" t="s">
        <v>67</v>
      </c>
      <c r="B5" s="233"/>
      <c r="C5" s="66"/>
      <c r="D5" s="78"/>
      <c r="E5" s="66"/>
      <c r="H5" s="234">
        <f>SUM(H6:H420)</f>
        <v>0</v>
      </c>
    </row>
    <row r="6" spans="1:8">
      <c r="A6" s="66">
        <v>1</v>
      </c>
      <c r="B6" s="78" t="s">
        <v>68</v>
      </c>
      <c r="C6" s="8">
        <v>1</v>
      </c>
      <c r="D6" s="65" t="s">
        <v>69</v>
      </c>
      <c r="E6" s="66" t="s">
        <v>70</v>
      </c>
      <c r="F6" s="8"/>
      <c r="G6" s="8">
        <v>30</v>
      </c>
      <c r="H6" s="8">
        <f t="shared" ref="H6:H50" si="0">F6*G6</f>
        <v>0</v>
      </c>
    </row>
    <row r="7" spans="1:8">
      <c r="A7" s="66"/>
      <c r="B7" s="78"/>
      <c r="C7" s="8">
        <v>2</v>
      </c>
      <c r="D7" s="65" t="s">
        <v>71</v>
      </c>
      <c r="E7" s="66" t="s">
        <v>70</v>
      </c>
      <c r="F7" s="8"/>
      <c r="G7" s="8">
        <v>15</v>
      </c>
      <c r="H7" s="8">
        <f t="shared" si="0"/>
        <v>0</v>
      </c>
    </row>
    <row r="8" spans="1:8">
      <c r="A8" s="66"/>
      <c r="B8" s="78"/>
      <c r="C8" s="8">
        <v>3</v>
      </c>
      <c r="D8" s="65" t="s">
        <v>72</v>
      </c>
      <c r="E8" s="66" t="s">
        <v>70</v>
      </c>
      <c r="F8" s="8"/>
      <c r="G8" s="8">
        <v>50</v>
      </c>
      <c r="H8" s="8">
        <f t="shared" si="0"/>
        <v>0</v>
      </c>
    </row>
    <row r="9" spans="1:8">
      <c r="A9" s="66"/>
      <c r="B9" s="78"/>
      <c r="C9" s="8">
        <v>4</v>
      </c>
      <c r="D9" s="65" t="s">
        <v>73</v>
      </c>
      <c r="E9" s="66" t="s">
        <v>70</v>
      </c>
      <c r="F9" s="8"/>
      <c r="G9" s="8">
        <v>200</v>
      </c>
      <c r="H9" s="8">
        <f t="shared" si="0"/>
        <v>0</v>
      </c>
    </row>
    <row r="10" spans="1:8">
      <c r="A10" s="66"/>
      <c r="B10" s="78"/>
      <c r="C10" s="8">
        <v>5</v>
      </c>
      <c r="D10" s="65" t="s">
        <v>74</v>
      </c>
      <c r="E10" s="66" t="s">
        <v>75</v>
      </c>
      <c r="F10" s="8"/>
      <c r="G10" s="8">
        <v>10</v>
      </c>
      <c r="H10" s="8">
        <f t="shared" si="0"/>
        <v>0</v>
      </c>
    </row>
    <row r="11" spans="1:8">
      <c r="A11" s="66"/>
      <c r="B11" s="78"/>
      <c r="C11" s="8">
        <v>6</v>
      </c>
      <c r="D11" s="78" t="s">
        <v>76</v>
      </c>
      <c r="E11" s="66" t="s">
        <v>70</v>
      </c>
      <c r="F11" s="8"/>
      <c r="G11" s="8">
        <v>50</v>
      </c>
      <c r="H11" s="8">
        <f t="shared" si="0"/>
        <v>0</v>
      </c>
    </row>
    <row r="12" spans="1:8">
      <c r="A12" s="66"/>
      <c r="B12" s="78"/>
      <c r="C12" s="8">
        <v>7</v>
      </c>
      <c r="D12" s="78" t="s">
        <v>77</v>
      </c>
      <c r="E12" s="66" t="s">
        <v>70</v>
      </c>
      <c r="F12" s="8"/>
      <c r="G12" s="8">
        <v>100</v>
      </c>
      <c r="H12" s="8">
        <f t="shared" si="0"/>
        <v>0</v>
      </c>
    </row>
    <row r="13" spans="1:8">
      <c r="A13" s="66"/>
      <c r="B13" s="78"/>
      <c r="C13" s="8">
        <v>8</v>
      </c>
      <c r="D13" s="78" t="s">
        <v>78</v>
      </c>
      <c r="E13" s="66" t="s">
        <v>70</v>
      </c>
      <c r="F13" s="8"/>
      <c r="G13" s="8">
        <v>5</v>
      </c>
      <c r="H13" s="8">
        <f t="shared" si="0"/>
        <v>0</v>
      </c>
    </row>
    <row r="14" spans="1:8">
      <c r="A14" s="66"/>
      <c r="B14" s="78"/>
      <c r="C14" s="8">
        <v>9</v>
      </c>
      <c r="D14" s="78" t="s">
        <v>79</v>
      </c>
      <c r="E14" s="66" t="s">
        <v>70</v>
      </c>
      <c r="F14" s="8"/>
      <c r="G14" s="8">
        <v>5</v>
      </c>
      <c r="H14" s="8">
        <f t="shared" si="0"/>
        <v>0</v>
      </c>
    </row>
    <row r="15" spans="1:8">
      <c r="A15" s="82">
        <v>2</v>
      </c>
      <c r="B15" s="78" t="s">
        <v>80</v>
      </c>
      <c r="C15" s="8">
        <v>1</v>
      </c>
      <c r="D15" s="65" t="s">
        <v>81</v>
      </c>
      <c r="E15" s="66" t="s">
        <v>70</v>
      </c>
      <c r="F15" s="8"/>
      <c r="G15" s="8">
        <v>3</v>
      </c>
      <c r="H15" s="8">
        <f t="shared" si="0"/>
        <v>0</v>
      </c>
    </row>
    <row r="16" spans="1:8">
      <c r="A16" s="82">
        <v>3</v>
      </c>
      <c r="B16" s="78" t="s">
        <v>82</v>
      </c>
      <c r="C16" s="8">
        <v>1</v>
      </c>
      <c r="D16" s="78" t="s">
        <v>83</v>
      </c>
      <c r="E16" s="66" t="s">
        <v>75</v>
      </c>
      <c r="F16" s="8"/>
      <c r="G16" s="8">
        <v>2</v>
      </c>
      <c r="H16" s="8">
        <f t="shared" si="0"/>
        <v>0</v>
      </c>
    </row>
    <row r="17" spans="1:8">
      <c r="A17" s="82"/>
      <c r="B17" s="78"/>
      <c r="C17" s="8">
        <v>2</v>
      </c>
      <c r="D17" s="78" t="s">
        <v>84</v>
      </c>
      <c r="E17" s="66" t="s">
        <v>75</v>
      </c>
      <c r="F17" s="8"/>
      <c r="G17" s="8">
        <v>2</v>
      </c>
      <c r="H17" s="8">
        <f t="shared" si="0"/>
        <v>0</v>
      </c>
    </row>
    <row r="18" spans="1:8">
      <c r="A18" s="82"/>
      <c r="B18" s="78"/>
      <c r="C18" s="8">
        <v>3</v>
      </c>
      <c r="D18" s="78" t="s">
        <v>85</v>
      </c>
      <c r="E18" s="66" t="s">
        <v>75</v>
      </c>
      <c r="F18" s="8"/>
      <c r="G18" s="8">
        <v>2</v>
      </c>
      <c r="H18" s="8">
        <f t="shared" si="0"/>
        <v>0</v>
      </c>
    </row>
    <row r="19" spans="1:8">
      <c r="A19" s="82"/>
      <c r="B19" s="78"/>
      <c r="C19" s="8">
        <v>4</v>
      </c>
      <c r="D19" s="78" t="s">
        <v>86</v>
      </c>
      <c r="E19" s="66" t="s">
        <v>75</v>
      </c>
      <c r="F19" s="8"/>
      <c r="G19" s="8">
        <v>2</v>
      </c>
      <c r="H19" s="8">
        <f t="shared" si="0"/>
        <v>0</v>
      </c>
    </row>
    <row r="20" spans="1:8">
      <c r="A20" s="82"/>
      <c r="B20" s="78"/>
      <c r="C20" s="8">
        <v>5</v>
      </c>
      <c r="D20" s="78" t="s">
        <v>87</v>
      </c>
      <c r="E20" s="66" t="s">
        <v>75</v>
      </c>
      <c r="F20" s="8"/>
      <c r="G20" s="8">
        <v>2</v>
      </c>
      <c r="H20" s="8">
        <f t="shared" si="0"/>
        <v>0</v>
      </c>
    </row>
    <row r="21" spans="1:8">
      <c r="A21" s="82"/>
      <c r="B21" s="78"/>
      <c r="C21" s="8">
        <v>6</v>
      </c>
      <c r="D21" s="78" t="s">
        <v>88</v>
      </c>
      <c r="E21" s="66" t="s">
        <v>75</v>
      </c>
      <c r="F21" s="8"/>
      <c r="G21" s="8">
        <v>2</v>
      </c>
      <c r="H21" s="8">
        <f t="shared" si="0"/>
        <v>0</v>
      </c>
    </row>
    <row r="22" spans="1:8">
      <c r="A22" s="82"/>
      <c r="B22" s="78"/>
      <c r="C22" s="8">
        <v>7</v>
      </c>
      <c r="D22" s="78" t="s">
        <v>89</v>
      </c>
      <c r="E22" s="66" t="s">
        <v>75</v>
      </c>
      <c r="F22" s="8"/>
      <c r="G22" s="8">
        <v>2</v>
      </c>
      <c r="H22" s="8">
        <f t="shared" si="0"/>
        <v>0</v>
      </c>
    </row>
    <row r="23" spans="1:8">
      <c r="A23" s="66">
        <v>4</v>
      </c>
      <c r="B23" s="78" t="s">
        <v>90</v>
      </c>
      <c r="C23" s="8">
        <v>1</v>
      </c>
      <c r="D23" s="78" t="s">
        <v>91</v>
      </c>
      <c r="E23" s="66" t="s">
        <v>70</v>
      </c>
      <c r="F23" s="8"/>
      <c r="G23" s="8">
        <v>5</v>
      </c>
      <c r="H23" s="8">
        <f t="shared" si="0"/>
        <v>0</v>
      </c>
    </row>
    <row r="24" spans="1:8">
      <c r="A24" s="66"/>
      <c r="B24" s="78"/>
      <c r="C24" s="8">
        <v>2</v>
      </c>
      <c r="D24" s="78" t="s">
        <v>92</v>
      </c>
      <c r="E24" s="66" t="s">
        <v>70</v>
      </c>
      <c r="F24" s="8"/>
      <c r="G24" s="8">
        <v>5</v>
      </c>
      <c r="H24" s="8">
        <f t="shared" si="0"/>
        <v>0</v>
      </c>
    </row>
    <row r="25" spans="1:8">
      <c r="A25" s="66"/>
      <c r="B25" s="78"/>
      <c r="C25" s="8">
        <v>3</v>
      </c>
      <c r="D25" s="78" t="s">
        <v>93</v>
      </c>
      <c r="E25" s="66" t="s">
        <v>70</v>
      </c>
      <c r="F25" s="8"/>
      <c r="G25" s="8">
        <v>5</v>
      </c>
      <c r="H25" s="8">
        <f t="shared" si="0"/>
        <v>0</v>
      </c>
    </row>
    <row r="26" spans="1:8">
      <c r="A26" s="66"/>
      <c r="B26" s="78"/>
      <c r="C26" s="8">
        <v>4</v>
      </c>
      <c r="D26" s="78" t="s">
        <v>94</v>
      </c>
      <c r="E26" s="66" t="s">
        <v>70</v>
      </c>
      <c r="F26" s="8"/>
      <c r="G26" s="8">
        <v>5</v>
      </c>
      <c r="H26" s="8">
        <f t="shared" si="0"/>
        <v>0</v>
      </c>
    </row>
    <row r="27" spans="1:8">
      <c r="A27" s="66"/>
      <c r="B27" s="78"/>
      <c r="C27" s="8">
        <v>5</v>
      </c>
      <c r="D27" s="78" t="s">
        <v>95</v>
      </c>
      <c r="E27" s="66" t="s">
        <v>70</v>
      </c>
      <c r="F27" s="8"/>
      <c r="G27" s="8">
        <v>5</v>
      </c>
      <c r="H27" s="8">
        <f t="shared" si="0"/>
        <v>0</v>
      </c>
    </row>
    <row r="28" spans="1:8">
      <c r="A28" s="66"/>
      <c r="B28" s="78"/>
      <c r="C28" s="8">
        <v>6</v>
      </c>
      <c r="D28" s="78" t="s">
        <v>96</v>
      </c>
      <c r="E28" s="66" t="s">
        <v>70</v>
      </c>
      <c r="F28" s="8"/>
      <c r="G28" s="8">
        <v>5</v>
      </c>
      <c r="H28" s="8">
        <f t="shared" si="0"/>
        <v>0</v>
      </c>
    </row>
    <row r="29" spans="1:8">
      <c r="A29" s="66"/>
      <c r="B29" s="78"/>
      <c r="C29" s="8">
        <v>7</v>
      </c>
      <c r="D29" s="78" t="s">
        <v>97</v>
      </c>
      <c r="E29" s="66" t="s">
        <v>70</v>
      </c>
      <c r="F29" s="8"/>
      <c r="G29" s="8">
        <v>5</v>
      </c>
      <c r="H29" s="8">
        <f t="shared" si="0"/>
        <v>0</v>
      </c>
    </row>
    <row r="30" spans="1:8">
      <c r="A30" s="66"/>
      <c r="B30" s="78"/>
      <c r="C30" s="8">
        <v>8</v>
      </c>
      <c r="D30" s="78" t="s">
        <v>98</v>
      </c>
      <c r="E30" s="66" t="s">
        <v>70</v>
      </c>
      <c r="F30" s="8"/>
      <c r="G30" s="8">
        <v>5</v>
      </c>
      <c r="H30" s="8">
        <f t="shared" si="0"/>
        <v>0</v>
      </c>
    </row>
    <row r="31" spans="1:8">
      <c r="A31" s="66">
        <v>5</v>
      </c>
      <c r="B31" s="78" t="s">
        <v>99</v>
      </c>
      <c r="C31" s="8">
        <v>1</v>
      </c>
      <c r="D31" s="65" t="s">
        <v>100</v>
      </c>
      <c r="E31" s="66" t="s">
        <v>70</v>
      </c>
      <c r="F31" s="8"/>
      <c r="G31" s="8">
        <v>5</v>
      </c>
      <c r="H31" s="8">
        <f t="shared" si="0"/>
        <v>0</v>
      </c>
    </row>
    <row r="32" spans="1:8">
      <c r="A32" s="66"/>
      <c r="B32" s="78"/>
      <c r="C32" s="8">
        <v>2</v>
      </c>
      <c r="D32" s="65" t="s">
        <v>101</v>
      </c>
      <c r="E32" s="66" t="s">
        <v>70</v>
      </c>
      <c r="F32" s="8"/>
      <c r="G32" s="8">
        <v>5</v>
      </c>
      <c r="H32" s="8">
        <f t="shared" si="0"/>
        <v>0</v>
      </c>
    </row>
    <row r="33" spans="1:8">
      <c r="A33" s="66"/>
      <c r="B33" s="78"/>
      <c r="C33" s="8">
        <v>3</v>
      </c>
      <c r="D33" s="65" t="s">
        <v>102</v>
      </c>
      <c r="E33" s="66" t="s">
        <v>70</v>
      </c>
      <c r="F33" s="8"/>
      <c r="G33" s="8">
        <v>5</v>
      </c>
      <c r="H33" s="8">
        <f t="shared" si="0"/>
        <v>0</v>
      </c>
    </row>
    <row r="34" spans="1:8">
      <c r="A34" s="66"/>
      <c r="B34" s="78"/>
      <c r="C34" s="8">
        <v>4</v>
      </c>
      <c r="D34" s="65" t="s">
        <v>103</v>
      </c>
      <c r="E34" s="66" t="s">
        <v>70</v>
      </c>
      <c r="F34" s="8"/>
      <c r="G34" s="8">
        <v>5</v>
      </c>
      <c r="H34" s="8">
        <f t="shared" si="0"/>
        <v>0</v>
      </c>
    </row>
    <row r="35" spans="1:8">
      <c r="A35" s="66"/>
      <c r="B35" s="78"/>
      <c r="C35" s="8">
        <v>5</v>
      </c>
      <c r="D35" s="65" t="s">
        <v>104</v>
      </c>
      <c r="E35" s="66" t="s">
        <v>70</v>
      </c>
      <c r="F35" s="8"/>
      <c r="G35" s="8">
        <v>5</v>
      </c>
      <c r="H35" s="8">
        <f t="shared" si="0"/>
        <v>0</v>
      </c>
    </row>
    <row r="36" spans="1:8">
      <c r="A36" s="66"/>
      <c r="B36" s="78"/>
      <c r="C36" s="8">
        <v>6</v>
      </c>
      <c r="D36" s="65" t="s">
        <v>105</v>
      </c>
      <c r="E36" s="66" t="s">
        <v>70</v>
      </c>
      <c r="F36" s="8"/>
      <c r="G36" s="8">
        <v>5</v>
      </c>
      <c r="H36" s="8">
        <f t="shared" si="0"/>
        <v>0</v>
      </c>
    </row>
    <row r="37" spans="1:8">
      <c r="A37" s="66"/>
      <c r="B37" s="78"/>
      <c r="C37" s="8">
        <v>7</v>
      </c>
      <c r="D37" s="65" t="s">
        <v>86</v>
      </c>
      <c r="E37" s="66" t="s">
        <v>70</v>
      </c>
      <c r="F37" s="8"/>
      <c r="G37" s="8">
        <v>5</v>
      </c>
      <c r="H37" s="8">
        <f t="shared" si="0"/>
        <v>0</v>
      </c>
    </row>
    <row r="38" spans="1:8">
      <c r="A38" s="66"/>
      <c r="B38" s="78"/>
      <c r="C38" s="8">
        <v>8</v>
      </c>
      <c r="D38" s="65" t="s">
        <v>106</v>
      </c>
      <c r="E38" s="66" t="s">
        <v>70</v>
      </c>
      <c r="F38" s="8"/>
      <c r="G38" s="8">
        <v>5</v>
      </c>
      <c r="H38" s="8">
        <f t="shared" si="0"/>
        <v>0</v>
      </c>
    </row>
    <row r="39" spans="1:8">
      <c r="A39" s="66"/>
      <c r="B39" s="78"/>
      <c r="C39" s="8">
        <v>9</v>
      </c>
      <c r="D39" s="65" t="s">
        <v>107</v>
      </c>
      <c r="E39" s="66" t="s">
        <v>70</v>
      </c>
      <c r="F39" s="8"/>
      <c r="G39" s="8">
        <v>5</v>
      </c>
      <c r="H39" s="8">
        <f t="shared" si="0"/>
        <v>0</v>
      </c>
    </row>
    <row r="40" spans="1:8">
      <c r="A40" s="66"/>
      <c r="B40" s="78"/>
      <c r="C40" s="8">
        <v>10</v>
      </c>
      <c r="D40" s="65" t="s">
        <v>108</v>
      </c>
      <c r="E40" s="66" t="s">
        <v>70</v>
      </c>
      <c r="F40" s="8"/>
      <c r="G40" s="8">
        <v>5</v>
      </c>
      <c r="H40" s="8">
        <f t="shared" si="0"/>
        <v>0</v>
      </c>
    </row>
    <row r="41" spans="1:8">
      <c r="A41" s="66">
        <v>6</v>
      </c>
      <c r="B41" s="78" t="s">
        <v>109</v>
      </c>
      <c r="C41" s="8">
        <v>1</v>
      </c>
      <c r="D41" s="65" t="s">
        <v>100</v>
      </c>
      <c r="E41" s="66" t="s">
        <v>70</v>
      </c>
      <c r="F41" s="8"/>
      <c r="G41" s="8">
        <v>5</v>
      </c>
      <c r="H41" s="8">
        <f t="shared" si="0"/>
        <v>0</v>
      </c>
    </row>
    <row r="42" spans="1:8">
      <c r="A42" s="66"/>
      <c r="B42" s="78"/>
      <c r="C42" s="8">
        <v>2</v>
      </c>
      <c r="D42" s="65" t="s">
        <v>102</v>
      </c>
      <c r="E42" s="66" t="s">
        <v>70</v>
      </c>
      <c r="F42" s="8"/>
      <c r="G42" s="8">
        <v>5</v>
      </c>
      <c r="H42" s="8">
        <f t="shared" si="0"/>
        <v>0</v>
      </c>
    </row>
    <row r="43" spans="1:8">
      <c r="A43" s="66"/>
      <c r="B43" s="78"/>
      <c r="C43" s="8">
        <v>3</v>
      </c>
      <c r="D43" s="65" t="s">
        <v>103</v>
      </c>
      <c r="E43" s="66" t="s">
        <v>70</v>
      </c>
      <c r="F43" s="8"/>
      <c r="G43" s="8">
        <v>5</v>
      </c>
      <c r="H43" s="8">
        <f t="shared" si="0"/>
        <v>0</v>
      </c>
    </row>
    <row r="44" spans="1:8">
      <c r="A44" s="66"/>
      <c r="B44" s="78"/>
      <c r="C44" s="8">
        <v>4</v>
      </c>
      <c r="D44" s="65" t="s">
        <v>104</v>
      </c>
      <c r="E44" s="66" t="s">
        <v>70</v>
      </c>
      <c r="F44" s="8"/>
      <c r="G44" s="8">
        <v>5</v>
      </c>
      <c r="H44" s="8">
        <f t="shared" si="0"/>
        <v>0</v>
      </c>
    </row>
    <row r="45" spans="1:8">
      <c r="A45" s="66"/>
      <c r="B45" s="78"/>
      <c r="C45" s="8">
        <v>5</v>
      </c>
      <c r="D45" s="65" t="s">
        <v>110</v>
      </c>
      <c r="E45" s="66" t="s">
        <v>70</v>
      </c>
      <c r="F45" s="8"/>
      <c r="G45" s="8">
        <v>5</v>
      </c>
      <c r="H45" s="8">
        <f t="shared" si="0"/>
        <v>0</v>
      </c>
    </row>
    <row r="46" spans="1:8">
      <c r="A46" s="66"/>
      <c r="B46" s="78"/>
      <c r="C46" s="8">
        <v>6</v>
      </c>
      <c r="D46" s="65" t="s">
        <v>106</v>
      </c>
      <c r="E46" s="66" t="s">
        <v>70</v>
      </c>
      <c r="F46" s="8"/>
      <c r="G46" s="8">
        <v>5</v>
      </c>
      <c r="H46" s="8">
        <f t="shared" si="0"/>
        <v>0</v>
      </c>
    </row>
    <row r="47" spans="1:8">
      <c r="A47" s="66"/>
      <c r="B47" s="78"/>
      <c r="C47" s="8">
        <v>7</v>
      </c>
      <c r="D47" s="65" t="s">
        <v>111</v>
      </c>
      <c r="E47" s="66" t="s">
        <v>70</v>
      </c>
      <c r="F47" s="8"/>
      <c r="G47" s="8">
        <v>5</v>
      </c>
      <c r="H47" s="8">
        <f t="shared" si="0"/>
        <v>0</v>
      </c>
    </row>
    <row r="48" spans="1:8">
      <c r="A48" s="66"/>
      <c r="B48" s="78"/>
      <c r="C48" s="8">
        <v>8</v>
      </c>
      <c r="D48" s="65" t="s">
        <v>108</v>
      </c>
      <c r="E48" s="66" t="s">
        <v>70</v>
      </c>
      <c r="F48" s="8"/>
      <c r="G48" s="8">
        <v>5</v>
      </c>
      <c r="H48" s="8">
        <f t="shared" si="0"/>
        <v>0</v>
      </c>
    </row>
    <row r="49" spans="1:8">
      <c r="A49" s="66"/>
      <c r="B49" s="78"/>
      <c r="C49" s="8">
        <v>9</v>
      </c>
      <c r="D49" s="65" t="s">
        <v>112</v>
      </c>
      <c r="E49" s="66" t="s">
        <v>70</v>
      </c>
      <c r="F49" s="8"/>
      <c r="G49" s="8">
        <v>5</v>
      </c>
      <c r="H49" s="8">
        <f t="shared" si="0"/>
        <v>0</v>
      </c>
    </row>
    <row r="50" spans="1:8">
      <c r="A50" s="66"/>
      <c r="B50" s="78"/>
      <c r="C50" s="8">
        <v>10</v>
      </c>
      <c r="D50" s="65" t="s">
        <v>113</v>
      </c>
      <c r="E50" s="66" t="s">
        <v>70</v>
      </c>
      <c r="F50" s="8"/>
      <c r="G50" s="8">
        <v>5</v>
      </c>
      <c r="H50" s="8">
        <f t="shared" si="0"/>
        <v>0</v>
      </c>
    </row>
    <row r="51" spans="1:8">
      <c r="A51" s="82">
        <v>7</v>
      </c>
      <c r="B51" s="78" t="s">
        <v>114</v>
      </c>
      <c r="C51" s="8">
        <v>1</v>
      </c>
      <c r="D51" s="78" t="s">
        <v>86</v>
      </c>
      <c r="E51" s="66" t="s">
        <v>70</v>
      </c>
      <c r="F51" s="8"/>
      <c r="G51" s="8">
        <v>5</v>
      </c>
      <c r="H51" s="8">
        <f t="shared" ref="H51:H59" si="1">F51*G51</f>
        <v>0</v>
      </c>
    </row>
    <row r="52" spans="1:8">
      <c r="A52" s="82"/>
      <c r="B52" s="78"/>
      <c r="C52" s="8">
        <v>2</v>
      </c>
      <c r="D52" s="78" t="s">
        <v>115</v>
      </c>
      <c r="E52" s="66" t="s">
        <v>70</v>
      </c>
      <c r="F52" s="8"/>
      <c r="G52" s="8">
        <v>5</v>
      </c>
      <c r="H52" s="8">
        <f t="shared" si="1"/>
        <v>0</v>
      </c>
    </row>
    <row r="53" spans="1:8">
      <c r="A53" s="82"/>
      <c r="B53" s="78"/>
      <c r="C53" s="8">
        <v>3</v>
      </c>
      <c r="D53" s="78" t="s">
        <v>116</v>
      </c>
      <c r="E53" s="66" t="s">
        <v>70</v>
      </c>
      <c r="F53" s="8"/>
      <c r="G53" s="8">
        <v>5</v>
      </c>
      <c r="H53" s="8">
        <f t="shared" si="1"/>
        <v>0</v>
      </c>
    </row>
    <row r="54" spans="1:8">
      <c r="A54" s="82"/>
      <c r="B54" s="78"/>
      <c r="C54" s="8">
        <v>4</v>
      </c>
      <c r="D54" s="78" t="s">
        <v>117</v>
      </c>
      <c r="E54" s="66" t="s">
        <v>70</v>
      </c>
      <c r="F54" s="8"/>
      <c r="G54" s="8">
        <v>5</v>
      </c>
      <c r="H54" s="8">
        <f t="shared" si="1"/>
        <v>0</v>
      </c>
    </row>
    <row r="55" spans="1:8">
      <c r="A55" s="82"/>
      <c r="B55" s="78"/>
      <c r="C55" s="8">
        <v>5</v>
      </c>
      <c r="D55" s="78" t="s">
        <v>118</v>
      </c>
      <c r="E55" s="66" t="s">
        <v>70</v>
      </c>
      <c r="F55" s="8"/>
      <c r="G55" s="8">
        <v>5</v>
      </c>
      <c r="H55" s="8">
        <f t="shared" si="1"/>
        <v>0</v>
      </c>
    </row>
    <row r="56" spans="1:8">
      <c r="A56" s="82"/>
      <c r="B56" s="78"/>
      <c r="C56" s="8">
        <v>6</v>
      </c>
      <c r="D56" s="78" t="s">
        <v>119</v>
      </c>
      <c r="E56" s="66" t="s">
        <v>70</v>
      </c>
      <c r="F56" s="8"/>
      <c r="G56" s="8">
        <v>5</v>
      </c>
      <c r="H56" s="8">
        <f t="shared" si="1"/>
        <v>0</v>
      </c>
    </row>
    <row r="57" spans="1:8">
      <c r="A57" s="82"/>
      <c r="B57" s="78"/>
      <c r="C57" s="8">
        <v>7</v>
      </c>
      <c r="D57" s="78" t="s">
        <v>120</v>
      </c>
      <c r="E57" s="66" t="s">
        <v>70</v>
      </c>
      <c r="F57" s="8"/>
      <c r="G57" s="8">
        <v>5</v>
      </c>
      <c r="H57" s="8">
        <f t="shared" si="1"/>
        <v>0</v>
      </c>
    </row>
    <row r="58" spans="1:8">
      <c r="A58" s="82"/>
      <c r="B58" s="78"/>
      <c r="C58" s="8">
        <v>8</v>
      </c>
      <c r="D58" s="78" t="s">
        <v>84</v>
      </c>
      <c r="E58" s="66" t="s">
        <v>70</v>
      </c>
      <c r="F58" s="8"/>
      <c r="G58" s="8">
        <v>5</v>
      </c>
      <c r="H58" s="8">
        <f t="shared" si="1"/>
        <v>0</v>
      </c>
    </row>
    <row r="59" spans="1:8">
      <c r="A59" s="82"/>
      <c r="B59" s="78"/>
      <c r="C59" s="8">
        <v>9</v>
      </c>
      <c r="D59" s="78" t="s">
        <v>91</v>
      </c>
      <c r="E59" s="66" t="s">
        <v>70</v>
      </c>
      <c r="F59" s="8"/>
      <c r="G59" s="8">
        <v>5</v>
      </c>
      <c r="H59" s="8">
        <f t="shared" si="1"/>
        <v>0</v>
      </c>
    </row>
    <row r="60" spans="1:8">
      <c r="A60" s="233" t="s">
        <v>121</v>
      </c>
      <c r="B60" s="233"/>
      <c r="C60" s="8"/>
      <c r="D60" s="65"/>
      <c r="E60" s="66"/>
      <c r="F60" s="8"/>
      <c r="G60" s="8"/>
      <c r="H60" s="8"/>
    </row>
    <row r="61" spans="1:8">
      <c r="A61" s="66">
        <v>1</v>
      </c>
      <c r="B61" s="78" t="s">
        <v>122</v>
      </c>
      <c r="C61" s="8">
        <v>1</v>
      </c>
      <c r="D61" s="65" t="s">
        <v>123</v>
      </c>
      <c r="E61" s="66" t="s">
        <v>70</v>
      </c>
      <c r="F61" s="8"/>
      <c r="G61" s="8">
        <v>100</v>
      </c>
      <c r="H61" s="8">
        <f>F61*G61</f>
        <v>0</v>
      </c>
    </row>
    <row r="62" spans="1:8">
      <c r="A62" s="66"/>
      <c r="B62" s="78"/>
      <c r="C62" s="8">
        <v>2</v>
      </c>
      <c r="D62" s="65" t="s">
        <v>124</v>
      </c>
      <c r="E62" s="66" t="s">
        <v>70</v>
      </c>
      <c r="F62" s="8"/>
      <c r="G62" s="8">
        <v>100</v>
      </c>
      <c r="H62" s="8">
        <f t="shared" ref="H62:H69" si="2">F62*G62</f>
        <v>0</v>
      </c>
    </row>
    <row r="63" spans="1:8">
      <c r="A63" s="66"/>
      <c r="B63" s="78"/>
      <c r="C63" s="8">
        <v>3</v>
      </c>
      <c r="D63" s="65" t="s">
        <v>125</v>
      </c>
      <c r="E63" s="66" t="s">
        <v>70</v>
      </c>
      <c r="F63" s="8"/>
      <c r="G63" s="8">
        <v>100</v>
      </c>
      <c r="H63" s="8">
        <f t="shared" si="2"/>
        <v>0</v>
      </c>
    </row>
    <row r="64" spans="1:8">
      <c r="A64" s="52"/>
      <c r="B64" s="235"/>
      <c r="C64" s="8">
        <v>4</v>
      </c>
      <c r="D64" s="65" t="s">
        <v>126</v>
      </c>
      <c r="E64" s="66" t="s">
        <v>70</v>
      </c>
      <c r="F64" s="8"/>
      <c r="G64" s="8">
        <v>100</v>
      </c>
      <c r="H64" s="8">
        <f t="shared" si="2"/>
        <v>0</v>
      </c>
    </row>
    <row r="65" ht="24" spans="1:8">
      <c r="A65" s="66">
        <v>2</v>
      </c>
      <c r="B65" s="78" t="s">
        <v>127</v>
      </c>
      <c r="C65" s="8">
        <v>1</v>
      </c>
      <c r="D65" s="78" t="s">
        <v>128</v>
      </c>
      <c r="E65" s="66" t="s">
        <v>70</v>
      </c>
      <c r="F65" s="8"/>
      <c r="G65" s="8">
        <v>50</v>
      </c>
      <c r="H65" s="8">
        <f t="shared" si="2"/>
        <v>0</v>
      </c>
    </row>
    <row r="66" ht="16.05" customHeight="1" spans="1:8">
      <c r="A66" s="66"/>
      <c r="B66" s="78"/>
      <c r="C66" s="8">
        <v>2</v>
      </c>
      <c r="D66" s="78" t="s">
        <v>129</v>
      </c>
      <c r="E66" s="66" t="s">
        <v>70</v>
      </c>
      <c r="F66" s="8"/>
      <c r="G66" s="8">
        <v>100</v>
      </c>
      <c r="H66" s="8">
        <f t="shared" si="2"/>
        <v>0</v>
      </c>
    </row>
    <row r="67" spans="1:8">
      <c r="A67" s="66">
        <v>3</v>
      </c>
      <c r="B67" s="78" t="s">
        <v>130</v>
      </c>
      <c r="C67" s="8">
        <v>1</v>
      </c>
      <c r="D67" s="78" t="s">
        <v>131</v>
      </c>
      <c r="E67" s="66" t="s">
        <v>70</v>
      </c>
      <c r="F67" s="8"/>
      <c r="G67" s="8">
        <v>250</v>
      </c>
      <c r="H67" s="8">
        <f t="shared" si="2"/>
        <v>0</v>
      </c>
    </row>
    <row r="68" spans="1:8">
      <c r="A68" s="82">
        <v>4</v>
      </c>
      <c r="B68" s="65" t="s">
        <v>132</v>
      </c>
      <c r="C68" s="82">
        <v>1</v>
      </c>
      <c r="D68" s="78" t="s">
        <v>133</v>
      </c>
      <c r="E68" s="66" t="s">
        <v>70</v>
      </c>
      <c r="F68" s="8"/>
      <c r="G68" s="8">
        <v>2</v>
      </c>
      <c r="H68" s="8">
        <f t="shared" ref="H68:H82" si="3">G68*F68</f>
        <v>0</v>
      </c>
    </row>
    <row r="69" spans="1:8">
      <c r="A69" s="82"/>
      <c r="B69" s="65"/>
      <c r="C69" s="82">
        <v>2</v>
      </c>
      <c r="D69" s="78" t="s">
        <v>134</v>
      </c>
      <c r="E69" s="66" t="s">
        <v>70</v>
      </c>
      <c r="F69" s="8"/>
      <c r="G69" s="8">
        <v>2</v>
      </c>
      <c r="H69" s="8">
        <f t="shared" si="3"/>
        <v>0</v>
      </c>
    </row>
    <row r="70" spans="1:8">
      <c r="A70" s="82"/>
      <c r="B70" s="65"/>
      <c r="C70" s="82">
        <v>3</v>
      </c>
      <c r="D70" s="78" t="s">
        <v>135</v>
      </c>
      <c r="E70" s="66" t="s">
        <v>70</v>
      </c>
      <c r="F70" s="8"/>
      <c r="G70" s="8">
        <v>2</v>
      </c>
      <c r="H70" s="8">
        <f t="shared" si="3"/>
        <v>0</v>
      </c>
    </row>
    <row r="71" spans="1:8">
      <c r="A71" s="82"/>
      <c r="B71" s="65"/>
      <c r="C71" s="82">
        <v>4</v>
      </c>
      <c r="D71" s="78" t="s">
        <v>136</v>
      </c>
      <c r="E71" s="66" t="s">
        <v>70</v>
      </c>
      <c r="F71" s="8"/>
      <c r="G71" s="8">
        <v>2</v>
      </c>
      <c r="H71" s="8">
        <f t="shared" si="3"/>
        <v>0</v>
      </c>
    </row>
    <row r="72" spans="1:8">
      <c r="A72" s="82"/>
      <c r="B72" s="65"/>
      <c r="C72" s="82">
        <v>5</v>
      </c>
      <c r="D72" s="78" t="s">
        <v>137</v>
      </c>
      <c r="E72" s="66" t="s">
        <v>70</v>
      </c>
      <c r="F72" s="8"/>
      <c r="G72" s="8">
        <v>2</v>
      </c>
      <c r="H72" s="8">
        <f t="shared" si="3"/>
        <v>0</v>
      </c>
    </row>
    <row r="73" spans="1:8">
      <c r="A73" s="82"/>
      <c r="B73" s="65"/>
      <c r="C73" s="82">
        <v>6</v>
      </c>
      <c r="D73" s="78" t="s">
        <v>138</v>
      </c>
      <c r="E73" s="66" t="s">
        <v>70</v>
      </c>
      <c r="F73" s="8"/>
      <c r="G73" s="8">
        <v>2</v>
      </c>
      <c r="H73" s="8">
        <f t="shared" si="3"/>
        <v>0</v>
      </c>
    </row>
    <row r="74" spans="1:8">
      <c r="A74" s="82"/>
      <c r="B74" s="65"/>
      <c r="C74" s="82">
        <v>7</v>
      </c>
      <c r="D74" s="78" t="s">
        <v>139</v>
      </c>
      <c r="E74" s="66" t="s">
        <v>70</v>
      </c>
      <c r="F74" s="8"/>
      <c r="G74" s="8">
        <v>2</v>
      </c>
      <c r="H74" s="8">
        <f t="shared" si="3"/>
        <v>0</v>
      </c>
    </row>
    <row r="75" spans="1:8">
      <c r="A75" s="82"/>
      <c r="B75" s="65"/>
      <c r="C75" s="82">
        <v>8</v>
      </c>
      <c r="D75" s="78" t="s">
        <v>140</v>
      </c>
      <c r="E75" s="66" t="s">
        <v>70</v>
      </c>
      <c r="F75" s="8"/>
      <c r="G75" s="8">
        <v>2</v>
      </c>
      <c r="H75" s="8">
        <f t="shared" si="3"/>
        <v>0</v>
      </c>
    </row>
    <row r="76" spans="1:8">
      <c r="A76" s="91">
        <v>5</v>
      </c>
      <c r="B76" s="85" t="s">
        <v>141</v>
      </c>
      <c r="C76" s="8">
        <v>1</v>
      </c>
      <c r="D76" s="78" t="s">
        <v>142</v>
      </c>
      <c r="E76" s="66" t="s">
        <v>70</v>
      </c>
      <c r="F76" s="8"/>
      <c r="G76" s="8">
        <v>8</v>
      </c>
      <c r="H76" s="8">
        <f t="shared" si="3"/>
        <v>0</v>
      </c>
    </row>
    <row r="77" spans="1:8">
      <c r="A77" s="232"/>
      <c r="B77" s="101"/>
      <c r="C77" s="8">
        <v>2</v>
      </c>
      <c r="D77" s="78" t="s">
        <v>143</v>
      </c>
      <c r="E77" s="66" t="s">
        <v>70</v>
      </c>
      <c r="F77" s="8"/>
      <c r="G77" s="8">
        <v>5</v>
      </c>
      <c r="H77" s="8">
        <f t="shared" si="3"/>
        <v>0</v>
      </c>
    </row>
    <row r="78" spans="1:8">
      <c r="A78" s="93"/>
      <c r="B78" s="236"/>
      <c r="C78" s="8">
        <v>3</v>
      </c>
      <c r="D78" s="65" t="s">
        <v>144</v>
      </c>
      <c r="E78" s="66" t="s">
        <v>70</v>
      </c>
      <c r="F78" s="8"/>
      <c r="G78" s="8">
        <v>13</v>
      </c>
      <c r="H78" s="8">
        <f t="shared" si="3"/>
        <v>0</v>
      </c>
    </row>
    <row r="79" spans="1:8">
      <c r="A79" s="83">
        <v>6</v>
      </c>
      <c r="B79" s="78" t="s">
        <v>145</v>
      </c>
      <c r="C79" s="8">
        <v>1</v>
      </c>
      <c r="D79" s="78" t="s">
        <v>146</v>
      </c>
      <c r="E79" s="66" t="s">
        <v>70</v>
      </c>
      <c r="F79" s="8"/>
      <c r="G79" s="8">
        <v>5</v>
      </c>
      <c r="H79" s="8">
        <f t="shared" si="3"/>
        <v>0</v>
      </c>
    </row>
    <row r="80" spans="1:8">
      <c r="A80" s="83"/>
      <c r="B80" s="78"/>
      <c r="C80" s="8">
        <v>2</v>
      </c>
      <c r="D80" s="78" t="s">
        <v>147</v>
      </c>
      <c r="E80" s="66" t="s">
        <v>70</v>
      </c>
      <c r="F80" s="8"/>
      <c r="G80" s="8">
        <v>5</v>
      </c>
      <c r="H80" s="8">
        <f t="shared" si="3"/>
        <v>0</v>
      </c>
    </row>
    <row r="81" spans="1:8">
      <c r="A81" s="83"/>
      <c r="B81" s="78"/>
      <c r="C81" s="8">
        <v>3</v>
      </c>
      <c r="D81" s="78" t="s">
        <v>134</v>
      </c>
      <c r="E81" s="66" t="s">
        <v>70</v>
      </c>
      <c r="F81" s="8"/>
      <c r="G81" s="8">
        <v>5</v>
      </c>
      <c r="H81" s="8">
        <f t="shared" si="3"/>
        <v>0</v>
      </c>
    </row>
    <row r="82" spans="1:8">
      <c r="A82" s="83"/>
      <c r="B82" s="78"/>
      <c r="C82" s="8">
        <v>4</v>
      </c>
      <c r="D82" s="78" t="s">
        <v>148</v>
      </c>
      <c r="E82" s="66" t="s">
        <v>149</v>
      </c>
      <c r="F82" s="8"/>
      <c r="G82" s="8">
        <v>5</v>
      </c>
      <c r="H82" s="8">
        <f t="shared" si="3"/>
        <v>0</v>
      </c>
    </row>
    <row r="83" spans="1:8">
      <c r="A83" s="83"/>
      <c r="B83" s="78"/>
      <c r="C83" s="8">
        <v>5</v>
      </c>
      <c r="D83" s="78" t="s">
        <v>150</v>
      </c>
      <c r="E83" s="66" t="s">
        <v>70</v>
      </c>
      <c r="F83" s="8"/>
      <c r="G83" s="8">
        <v>5</v>
      </c>
      <c r="H83" s="8">
        <f t="shared" ref="H83:H102" si="4">G83*F83</f>
        <v>0</v>
      </c>
    </row>
    <row r="84" spans="1:8">
      <c r="A84" s="44"/>
      <c r="B84" s="235"/>
      <c r="C84" s="8">
        <v>6</v>
      </c>
      <c r="D84" s="78" t="s">
        <v>151</v>
      </c>
      <c r="E84" s="66" t="s">
        <v>70</v>
      </c>
      <c r="F84" s="8"/>
      <c r="G84" s="8">
        <v>5</v>
      </c>
      <c r="H84" s="8">
        <f t="shared" si="4"/>
        <v>0</v>
      </c>
    </row>
    <row r="85" spans="1:8">
      <c r="A85" s="82">
        <v>7</v>
      </c>
      <c r="B85" s="78" t="s">
        <v>152</v>
      </c>
      <c r="C85" s="8">
        <v>1</v>
      </c>
      <c r="D85" s="78" t="s">
        <v>153</v>
      </c>
      <c r="E85" s="66" t="s">
        <v>149</v>
      </c>
      <c r="F85" s="8"/>
      <c r="G85" s="8">
        <v>3</v>
      </c>
      <c r="H85" s="8">
        <f t="shared" si="4"/>
        <v>0</v>
      </c>
    </row>
    <row r="86" ht="24" spans="1:8">
      <c r="A86" s="82"/>
      <c r="B86" s="78"/>
      <c r="C86" s="8">
        <v>2</v>
      </c>
      <c r="D86" s="78" t="s">
        <v>154</v>
      </c>
      <c r="E86" s="66" t="s">
        <v>149</v>
      </c>
      <c r="F86" s="8"/>
      <c r="G86" s="8">
        <v>3</v>
      </c>
      <c r="H86" s="8">
        <f t="shared" si="4"/>
        <v>0</v>
      </c>
    </row>
    <row r="87" spans="1:8">
      <c r="A87" s="82"/>
      <c r="B87" s="78"/>
      <c r="C87" s="8">
        <v>3</v>
      </c>
      <c r="D87" s="78" t="s">
        <v>155</v>
      </c>
      <c r="E87" s="66" t="s">
        <v>149</v>
      </c>
      <c r="F87" s="8"/>
      <c r="G87" s="8">
        <v>3</v>
      </c>
      <c r="H87" s="8">
        <f t="shared" si="4"/>
        <v>0</v>
      </c>
    </row>
    <row r="88" spans="1:8">
      <c r="A88" s="82"/>
      <c r="B88" s="78"/>
      <c r="C88" s="8">
        <v>4</v>
      </c>
      <c r="D88" s="78" t="s">
        <v>156</v>
      </c>
      <c r="E88" s="66" t="s">
        <v>149</v>
      </c>
      <c r="F88" s="8"/>
      <c r="G88" s="8">
        <v>3</v>
      </c>
      <c r="H88" s="8">
        <f t="shared" si="4"/>
        <v>0</v>
      </c>
    </row>
    <row r="89" spans="1:8">
      <c r="A89" s="82"/>
      <c r="B89" s="78"/>
      <c r="C89" s="8">
        <v>5</v>
      </c>
      <c r="D89" s="78" t="s">
        <v>157</v>
      </c>
      <c r="E89" s="66" t="s">
        <v>70</v>
      </c>
      <c r="F89" s="8"/>
      <c r="G89" s="8">
        <v>5</v>
      </c>
      <c r="H89" s="8">
        <f t="shared" si="4"/>
        <v>0</v>
      </c>
    </row>
    <row r="90" spans="1:8">
      <c r="A90" s="82"/>
      <c r="B90" s="78"/>
      <c r="C90" s="8">
        <v>6</v>
      </c>
      <c r="D90" s="78" t="s">
        <v>158</v>
      </c>
      <c r="E90" s="66" t="s">
        <v>70</v>
      </c>
      <c r="F90" s="8"/>
      <c r="G90" s="8">
        <v>5</v>
      </c>
      <c r="H90" s="8">
        <f t="shared" si="4"/>
        <v>0</v>
      </c>
    </row>
    <row r="91" spans="1:8">
      <c r="A91" s="82"/>
      <c r="B91" s="78"/>
      <c r="C91" s="8">
        <v>7</v>
      </c>
      <c r="D91" s="78" t="s">
        <v>159</v>
      </c>
      <c r="E91" s="66" t="s">
        <v>149</v>
      </c>
      <c r="F91" s="8"/>
      <c r="G91" s="8">
        <v>3</v>
      </c>
      <c r="H91" s="8">
        <f t="shared" si="4"/>
        <v>0</v>
      </c>
    </row>
    <row r="92" spans="1:8">
      <c r="A92" s="82"/>
      <c r="B92" s="78"/>
      <c r="C92" s="8">
        <v>8</v>
      </c>
      <c r="D92" s="78" t="s">
        <v>160</v>
      </c>
      <c r="E92" s="66" t="s">
        <v>149</v>
      </c>
      <c r="F92" s="8"/>
      <c r="G92" s="8">
        <v>3</v>
      </c>
      <c r="H92" s="8">
        <f t="shared" si="4"/>
        <v>0</v>
      </c>
    </row>
    <row r="93" spans="1:8">
      <c r="A93" s="82"/>
      <c r="B93" s="78"/>
      <c r="C93" s="8">
        <v>9</v>
      </c>
      <c r="D93" s="78" t="s">
        <v>161</v>
      </c>
      <c r="E93" s="66" t="s">
        <v>149</v>
      </c>
      <c r="F93" s="8"/>
      <c r="G93" s="8">
        <v>3</v>
      </c>
      <c r="H93" s="8">
        <f t="shared" si="4"/>
        <v>0</v>
      </c>
    </row>
    <row r="94" spans="1:8">
      <c r="A94" s="233" t="s">
        <v>162</v>
      </c>
      <c r="B94" s="233"/>
      <c r="C94" s="8"/>
      <c r="D94" s="65"/>
      <c r="E94" s="66"/>
      <c r="F94" s="8"/>
      <c r="G94" s="8"/>
      <c r="H94" s="8">
        <f>F94*G94</f>
        <v>0</v>
      </c>
    </row>
    <row r="95" spans="1:8">
      <c r="A95" s="91">
        <v>1</v>
      </c>
      <c r="B95" s="237" t="s">
        <v>163</v>
      </c>
      <c r="C95" s="8">
        <v>1</v>
      </c>
      <c r="D95" s="65" t="s">
        <v>164</v>
      </c>
      <c r="E95" s="82" t="s">
        <v>70</v>
      </c>
      <c r="F95" s="82"/>
      <c r="G95" s="8">
        <v>3</v>
      </c>
      <c r="H95" s="8">
        <f>F95*G95</f>
        <v>0</v>
      </c>
    </row>
    <row r="96" spans="1:8">
      <c r="A96" s="232"/>
      <c r="B96" s="238"/>
      <c r="C96" s="8">
        <v>2</v>
      </c>
      <c r="D96" s="65" t="s">
        <v>165</v>
      </c>
      <c r="E96" s="82" t="s">
        <v>70</v>
      </c>
      <c r="F96" s="8"/>
      <c r="G96" s="8">
        <v>3</v>
      </c>
      <c r="H96" s="8">
        <f t="shared" ref="H96:H128" si="5">F96*G96</f>
        <v>0</v>
      </c>
    </row>
    <row r="97" spans="1:8">
      <c r="A97" s="232"/>
      <c r="B97" s="238"/>
      <c r="C97" s="8">
        <v>3</v>
      </c>
      <c r="D97" s="65" t="s">
        <v>166</v>
      </c>
      <c r="E97" s="82" t="s">
        <v>70</v>
      </c>
      <c r="F97" s="8"/>
      <c r="G97" s="8">
        <v>3</v>
      </c>
      <c r="H97" s="8">
        <f t="shared" si="5"/>
        <v>0</v>
      </c>
    </row>
    <row r="98" spans="1:8">
      <c r="A98" s="232"/>
      <c r="B98" s="238"/>
      <c r="C98" s="8">
        <v>4</v>
      </c>
      <c r="D98" s="65" t="s">
        <v>103</v>
      </c>
      <c r="E98" s="82" t="s">
        <v>70</v>
      </c>
      <c r="F98" s="8"/>
      <c r="G98" s="8">
        <v>3</v>
      </c>
      <c r="H98" s="8">
        <f t="shared" si="5"/>
        <v>0</v>
      </c>
    </row>
    <row r="99" spans="1:8">
      <c r="A99" s="232"/>
      <c r="B99" s="238"/>
      <c r="C99" s="8">
        <v>5</v>
      </c>
      <c r="D99" s="65" t="s">
        <v>167</v>
      </c>
      <c r="E99" s="82" t="s">
        <v>70</v>
      </c>
      <c r="F99" s="8"/>
      <c r="G99" s="8">
        <v>3</v>
      </c>
      <c r="H99" s="8">
        <f t="shared" si="5"/>
        <v>0</v>
      </c>
    </row>
    <row r="100" spans="1:8">
      <c r="A100" s="232"/>
      <c r="B100" s="238"/>
      <c r="C100" s="8">
        <v>6</v>
      </c>
      <c r="D100" s="65" t="s">
        <v>91</v>
      </c>
      <c r="E100" s="82" t="s">
        <v>70</v>
      </c>
      <c r="F100" s="8"/>
      <c r="G100" s="8">
        <v>3</v>
      </c>
      <c r="H100" s="8">
        <f t="shared" si="5"/>
        <v>0</v>
      </c>
    </row>
    <row r="101" spans="1:8">
      <c r="A101" s="232"/>
      <c r="B101" s="238"/>
      <c r="C101" s="8">
        <v>7</v>
      </c>
      <c r="D101" s="65" t="s">
        <v>168</v>
      </c>
      <c r="E101" s="82" t="s">
        <v>70</v>
      </c>
      <c r="F101" s="8"/>
      <c r="G101" s="8">
        <v>3</v>
      </c>
      <c r="H101" s="8">
        <f t="shared" si="5"/>
        <v>0</v>
      </c>
    </row>
    <row r="102" spans="1:8">
      <c r="A102" s="232"/>
      <c r="B102" s="238"/>
      <c r="C102" s="8">
        <v>8</v>
      </c>
      <c r="D102" s="65" t="s">
        <v>169</v>
      </c>
      <c r="E102" s="82" t="s">
        <v>70</v>
      </c>
      <c r="F102" s="8"/>
      <c r="G102" s="8">
        <v>3</v>
      </c>
      <c r="H102" s="8">
        <f t="shared" si="5"/>
        <v>0</v>
      </c>
    </row>
    <row r="103" spans="1:8">
      <c r="A103" s="232"/>
      <c r="B103" s="238"/>
      <c r="C103" s="8">
        <v>9</v>
      </c>
      <c r="D103" s="65" t="s">
        <v>170</v>
      </c>
      <c r="E103" s="82" t="s">
        <v>70</v>
      </c>
      <c r="F103" s="8"/>
      <c r="G103" s="8">
        <v>3</v>
      </c>
      <c r="H103" s="8">
        <f t="shared" si="5"/>
        <v>0</v>
      </c>
    </row>
    <row r="104" spans="1:8">
      <c r="A104" s="232"/>
      <c r="B104" s="238"/>
      <c r="C104" s="8">
        <v>10</v>
      </c>
      <c r="D104" s="65" t="s">
        <v>171</v>
      </c>
      <c r="E104" s="82" t="s">
        <v>70</v>
      </c>
      <c r="F104" s="8"/>
      <c r="G104" s="8">
        <v>3</v>
      </c>
      <c r="H104" s="8">
        <f t="shared" si="5"/>
        <v>0</v>
      </c>
    </row>
    <row r="105" spans="1:8">
      <c r="A105" s="232"/>
      <c r="B105" s="238"/>
      <c r="C105" s="8">
        <v>11</v>
      </c>
      <c r="D105" s="65" t="s">
        <v>172</v>
      </c>
      <c r="E105" s="82" t="s">
        <v>70</v>
      </c>
      <c r="F105" s="8"/>
      <c r="G105" s="8">
        <v>3</v>
      </c>
      <c r="H105" s="8">
        <f t="shared" si="5"/>
        <v>0</v>
      </c>
    </row>
    <row r="106" spans="1:8">
      <c r="A106" s="82">
        <v>2</v>
      </c>
      <c r="B106" s="78" t="s">
        <v>173</v>
      </c>
      <c r="C106" s="8">
        <v>1</v>
      </c>
      <c r="D106" s="78" t="s">
        <v>174</v>
      </c>
      <c r="E106" s="82" t="s">
        <v>70</v>
      </c>
      <c r="F106" s="8"/>
      <c r="G106" s="8">
        <v>3</v>
      </c>
      <c r="H106" s="8">
        <f t="shared" si="5"/>
        <v>0</v>
      </c>
    </row>
    <row r="107" spans="1:8">
      <c r="A107" s="82"/>
      <c r="B107" s="78"/>
      <c r="C107" s="8">
        <v>2</v>
      </c>
      <c r="D107" s="78" t="s">
        <v>103</v>
      </c>
      <c r="E107" s="82" t="s">
        <v>70</v>
      </c>
      <c r="F107" s="8"/>
      <c r="G107" s="8">
        <v>3</v>
      </c>
      <c r="H107" s="8">
        <f t="shared" si="5"/>
        <v>0</v>
      </c>
    </row>
    <row r="108" spans="1:8">
      <c r="A108" s="82"/>
      <c r="B108" s="78"/>
      <c r="C108" s="8">
        <v>3</v>
      </c>
      <c r="D108" s="78" t="s">
        <v>117</v>
      </c>
      <c r="E108" s="82" t="s">
        <v>70</v>
      </c>
      <c r="F108" s="8"/>
      <c r="G108" s="8">
        <v>3</v>
      </c>
      <c r="H108" s="8">
        <f t="shared" si="5"/>
        <v>0</v>
      </c>
    </row>
    <row r="109" spans="1:8">
      <c r="A109" s="82"/>
      <c r="B109" s="78"/>
      <c r="C109" s="8">
        <v>4</v>
      </c>
      <c r="D109" s="78" t="s">
        <v>86</v>
      </c>
      <c r="E109" s="82" t="s">
        <v>70</v>
      </c>
      <c r="F109" s="8"/>
      <c r="G109" s="8">
        <v>3</v>
      </c>
      <c r="H109" s="8">
        <f t="shared" si="5"/>
        <v>0</v>
      </c>
    </row>
    <row r="110" spans="1:8">
      <c r="A110" s="82"/>
      <c r="B110" s="78"/>
      <c r="C110" s="8">
        <v>5</v>
      </c>
      <c r="D110" s="78" t="s">
        <v>175</v>
      </c>
      <c r="E110" s="82" t="s">
        <v>70</v>
      </c>
      <c r="F110" s="8"/>
      <c r="G110" s="8">
        <v>3</v>
      </c>
      <c r="H110" s="8">
        <f t="shared" si="5"/>
        <v>0</v>
      </c>
    </row>
    <row r="111" spans="1:8">
      <c r="A111" s="82"/>
      <c r="B111" s="78"/>
      <c r="C111" s="8">
        <v>6</v>
      </c>
      <c r="D111" s="78" t="s">
        <v>176</v>
      </c>
      <c r="E111" s="82" t="s">
        <v>70</v>
      </c>
      <c r="F111" s="8"/>
      <c r="G111" s="8">
        <v>3</v>
      </c>
      <c r="H111" s="8">
        <f t="shared" si="5"/>
        <v>0</v>
      </c>
    </row>
    <row r="112" spans="1:8">
      <c r="A112" s="82"/>
      <c r="B112" s="78"/>
      <c r="C112" s="8">
        <v>7</v>
      </c>
      <c r="D112" s="78" t="s">
        <v>177</v>
      </c>
      <c r="E112" s="82" t="s">
        <v>70</v>
      </c>
      <c r="F112" s="8"/>
      <c r="G112" s="8">
        <v>3</v>
      </c>
      <c r="H112" s="8">
        <f t="shared" si="5"/>
        <v>0</v>
      </c>
    </row>
    <row r="113" spans="1:8">
      <c r="A113" s="83">
        <v>3</v>
      </c>
      <c r="B113" s="78" t="s">
        <v>178</v>
      </c>
      <c r="C113" s="8">
        <v>1</v>
      </c>
      <c r="D113" s="78" t="s">
        <v>179</v>
      </c>
      <c r="E113" s="66" t="s">
        <v>70</v>
      </c>
      <c r="F113" s="8"/>
      <c r="G113" s="8">
        <v>3</v>
      </c>
      <c r="H113" s="8">
        <f t="shared" si="5"/>
        <v>0</v>
      </c>
    </row>
    <row r="114" spans="1:8">
      <c r="A114" s="83"/>
      <c r="B114" s="78"/>
      <c r="C114" s="8">
        <v>2</v>
      </c>
      <c r="D114" s="78" t="s">
        <v>147</v>
      </c>
      <c r="E114" s="66" t="s">
        <v>70</v>
      </c>
      <c r="F114" s="8"/>
      <c r="G114" s="8">
        <v>3</v>
      </c>
      <c r="H114" s="8">
        <f t="shared" si="5"/>
        <v>0</v>
      </c>
    </row>
    <row r="115" spans="1:8">
      <c r="A115" s="83"/>
      <c r="B115" s="78"/>
      <c r="C115" s="8">
        <v>3</v>
      </c>
      <c r="D115" s="78" t="s">
        <v>180</v>
      </c>
      <c r="E115" s="66" t="s">
        <v>70</v>
      </c>
      <c r="F115" s="8"/>
      <c r="G115" s="8">
        <v>3</v>
      </c>
      <c r="H115" s="8">
        <f t="shared" si="5"/>
        <v>0</v>
      </c>
    </row>
    <row r="116" spans="1:8">
      <c r="A116" s="83"/>
      <c r="B116" s="78"/>
      <c r="C116" s="8">
        <v>4</v>
      </c>
      <c r="D116" s="78" t="s">
        <v>181</v>
      </c>
      <c r="E116" s="66" t="s">
        <v>70</v>
      </c>
      <c r="F116" s="8"/>
      <c r="G116" s="8">
        <v>3</v>
      </c>
      <c r="H116" s="8">
        <f t="shared" si="5"/>
        <v>0</v>
      </c>
    </row>
    <row r="117" spans="1:8">
      <c r="A117" s="83"/>
      <c r="B117" s="78"/>
      <c r="C117" s="8">
        <v>5</v>
      </c>
      <c r="D117" s="78" t="s">
        <v>182</v>
      </c>
      <c r="E117" s="66" t="s">
        <v>70</v>
      </c>
      <c r="F117" s="8"/>
      <c r="G117" s="8">
        <v>3</v>
      </c>
      <c r="H117" s="8">
        <f t="shared" si="5"/>
        <v>0</v>
      </c>
    </row>
    <row r="118" spans="1:8">
      <c r="A118" s="83"/>
      <c r="B118" s="78"/>
      <c r="C118" s="8">
        <v>6</v>
      </c>
      <c r="D118" s="78" t="s">
        <v>183</v>
      </c>
      <c r="E118" s="66" t="s">
        <v>70</v>
      </c>
      <c r="F118" s="8"/>
      <c r="G118" s="8">
        <v>3</v>
      </c>
      <c r="H118" s="8">
        <f t="shared" si="5"/>
        <v>0</v>
      </c>
    </row>
    <row r="119" spans="1:8">
      <c r="A119" s="83"/>
      <c r="B119" s="78"/>
      <c r="C119" s="8">
        <v>7</v>
      </c>
      <c r="D119" s="78" t="s">
        <v>184</v>
      </c>
      <c r="E119" s="66" t="s">
        <v>70</v>
      </c>
      <c r="F119" s="8"/>
      <c r="G119" s="8">
        <v>3</v>
      </c>
      <c r="H119" s="8">
        <f t="shared" si="5"/>
        <v>0</v>
      </c>
    </row>
    <row r="120" spans="1:8">
      <c r="A120" s="83"/>
      <c r="B120" s="78"/>
      <c r="C120" s="8">
        <v>8</v>
      </c>
      <c r="D120" s="78" t="s">
        <v>185</v>
      </c>
      <c r="E120" s="66" t="s">
        <v>70</v>
      </c>
      <c r="F120" s="8"/>
      <c r="G120" s="8">
        <v>3</v>
      </c>
      <c r="H120" s="8">
        <f t="shared" si="5"/>
        <v>0</v>
      </c>
    </row>
    <row r="121" spans="1:8">
      <c r="A121" s="83"/>
      <c r="B121" s="78"/>
      <c r="C121" s="8">
        <v>9</v>
      </c>
      <c r="D121" s="78" t="s">
        <v>108</v>
      </c>
      <c r="E121" s="66" t="s">
        <v>75</v>
      </c>
      <c r="F121" s="8"/>
      <c r="G121" s="8">
        <v>3</v>
      </c>
      <c r="H121" s="8">
        <f t="shared" si="5"/>
        <v>0</v>
      </c>
    </row>
    <row r="122" spans="1:8">
      <c r="A122" s="99">
        <v>4</v>
      </c>
      <c r="B122" s="237" t="s">
        <v>186</v>
      </c>
      <c r="C122" s="8">
        <v>1</v>
      </c>
      <c r="D122" s="78" t="s">
        <v>187</v>
      </c>
      <c r="E122" s="66" t="s">
        <v>70</v>
      </c>
      <c r="F122" s="8"/>
      <c r="G122" s="8">
        <v>3</v>
      </c>
      <c r="H122" s="8">
        <f t="shared" si="5"/>
        <v>0</v>
      </c>
    </row>
    <row r="123" spans="1:8">
      <c r="A123" s="100"/>
      <c r="B123" s="238"/>
      <c r="C123" s="8">
        <v>2</v>
      </c>
      <c r="D123" s="78" t="s">
        <v>188</v>
      </c>
      <c r="E123" s="66" t="s">
        <v>70</v>
      </c>
      <c r="F123" s="8"/>
      <c r="G123" s="8">
        <v>3</v>
      </c>
      <c r="H123" s="8">
        <f t="shared" si="5"/>
        <v>0</v>
      </c>
    </row>
    <row r="124" spans="1:8">
      <c r="A124" s="100"/>
      <c r="B124" s="238"/>
      <c r="C124" s="8">
        <v>3</v>
      </c>
      <c r="D124" s="78" t="s">
        <v>189</v>
      </c>
      <c r="E124" s="66" t="s">
        <v>70</v>
      </c>
      <c r="F124" s="8"/>
      <c r="G124" s="8">
        <v>3</v>
      </c>
      <c r="H124" s="8">
        <f t="shared" si="5"/>
        <v>0</v>
      </c>
    </row>
    <row r="125" spans="1:8">
      <c r="A125" s="100"/>
      <c r="B125" s="238"/>
      <c r="C125" s="8">
        <v>4</v>
      </c>
      <c r="D125" s="78" t="s">
        <v>190</v>
      </c>
      <c r="E125" s="66" t="s">
        <v>70</v>
      </c>
      <c r="F125" s="8"/>
      <c r="G125" s="8">
        <v>3</v>
      </c>
      <c r="H125" s="8">
        <f t="shared" si="5"/>
        <v>0</v>
      </c>
    </row>
    <row r="126" spans="1:8">
      <c r="A126" s="100"/>
      <c r="B126" s="238"/>
      <c r="C126" s="8">
        <v>5</v>
      </c>
      <c r="D126" s="78" t="s">
        <v>183</v>
      </c>
      <c r="E126" s="66" t="s">
        <v>70</v>
      </c>
      <c r="F126" s="8"/>
      <c r="G126" s="8">
        <v>3</v>
      </c>
      <c r="H126" s="8">
        <f t="shared" si="5"/>
        <v>0</v>
      </c>
    </row>
    <row r="127" spans="1:8">
      <c r="A127" s="100"/>
      <c r="B127" s="238"/>
      <c r="C127" s="8">
        <v>6</v>
      </c>
      <c r="D127" s="78" t="s">
        <v>191</v>
      </c>
      <c r="E127" s="66" t="s">
        <v>70</v>
      </c>
      <c r="F127" s="8"/>
      <c r="G127" s="8">
        <v>3</v>
      </c>
      <c r="H127" s="8">
        <f t="shared" si="5"/>
        <v>0</v>
      </c>
    </row>
    <row r="128" spans="1:8">
      <c r="A128" s="100"/>
      <c r="B128" s="238"/>
      <c r="C128" s="8">
        <v>7</v>
      </c>
      <c r="D128" s="78" t="s">
        <v>192</v>
      </c>
      <c r="E128" s="66" t="s">
        <v>70</v>
      </c>
      <c r="F128" s="8"/>
      <c r="G128" s="8">
        <v>3</v>
      </c>
      <c r="H128" s="8">
        <f t="shared" si="5"/>
        <v>0</v>
      </c>
    </row>
    <row r="129" spans="1:8">
      <c r="A129" s="100"/>
      <c r="B129" s="238"/>
      <c r="C129" s="8">
        <v>8</v>
      </c>
      <c r="D129" s="78" t="s">
        <v>193</v>
      </c>
      <c r="E129" s="66" t="s">
        <v>70</v>
      </c>
      <c r="F129" s="8"/>
      <c r="G129" s="8">
        <v>3</v>
      </c>
      <c r="H129" s="8">
        <f t="shared" ref="H129:H162" si="6">F129*G129</f>
        <v>0</v>
      </c>
    </row>
    <row r="130" spans="1:8">
      <c r="A130" s="100"/>
      <c r="B130" s="238"/>
      <c r="C130" s="8">
        <v>9</v>
      </c>
      <c r="D130" s="78" t="s">
        <v>194</v>
      </c>
      <c r="E130" s="66" t="s">
        <v>70</v>
      </c>
      <c r="F130" s="8"/>
      <c r="G130" s="8">
        <v>3</v>
      </c>
      <c r="H130" s="8">
        <f t="shared" si="6"/>
        <v>0</v>
      </c>
    </row>
    <row r="131" spans="1:8">
      <c r="A131" s="100"/>
      <c r="B131" s="238"/>
      <c r="C131" s="8">
        <v>10</v>
      </c>
      <c r="D131" s="78" t="s">
        <v>185</v>
      </c>
      <c r="E131" s="66" t="s">
        <v>70</v>
      </c>
      <c r="F131" s="8"/>
      <c r="G131" s="8">
        <v>3</v>
      </c>
      <c r="H131" s="8">
        <f t="shared" si="6"/>
        <v>0</v>
      </c>
    </row>
    <row r="132" spans="1:8">
      <c r="A132" s="100"/>
      <c r="B132" s="238"/>
      <c r="C132" s="8">
        <v>11</v>
      </c>
      <c r="D132" s="78" t="s">
        <v>195</v>
      </c>
      <c r="E132" s="66" t="s">
        <v>70</v>
      </c>
      <c r="F132" s="8"/>
      <c r="G132" s="8">
        <v>3</v>
      </c>
      <c r="H132" s="8">
        <f t="shared" si="6"/>
        <v>0</v>
      </c>
    </row>
    <row r="133" spans="1:8">
      <c r="A133" s="99">
        <v>5</v>
      </c>
      <c r="B133" s="237" t="s">
        <v>196</v>
      </c>
      <c r="C133" s="8">
        <v>1</v>
      </c>
      <c r="D133" s="78" t="s">
        <v>187</v>
      </c>
      <c r="E133" s="66" t="s">
        <v>70</v>
      </c>
      <c r="F133" s="8"/>
      <c r="G133" s="8">
        <v>3</v>
      </c>
      <c r="H133" s="8">
        <f t="shared" si="6"/>
        <v>0</v>
      </c>
    </row>
    <row r="134" spans="1:8">
      <c r="A134" s="100"/>
      <c r="B134" s="238"/>
      <c r="C134" s="8">
        <v>2</v>
      </c>
      <c r="D134" s="78" t="s">
        <v>197</v>
      </c>
      <c r="E134" s="66" t="s">
        <v>70</v>
      </c>
      <c r="F134" s="8"/>
      <c r="G134" s="8">
        <v>3</v>
      </c>
      <c r="H134" s="8">
        <f t="shared" si="6"/>
        <v>0</v>
      </c>
    </row>
    <row r="135" spans="1:8">
      <c r="A135" s="100"/>
      <c r="B135" s="238"/>
      <c r="C135" s="8">
        <v>3</v>
      </c>
      <c r="D135" s="78" t="s">
        <v>189</v>
      </c>
      <c r="E135" s="66" t="s">
        <v>70</v>
      </c>
      <c r="F135" s="8"/>
      <c r="G135" s="8">
        <v>3</v>
      </c>
      <c r="H135" s="8">
        <f t="shared" si="6"/>
        <v>0</v>
      </c>
    </row>
    <row r="136" spans="1:8">
      <c r="A136" s="100"/>
      <c r="B136" s="238"/>
      <c r="C136" s="8">
        <v>4</v>
      </c>
      <c r="D136" s="78" t="s">
        <v>190</v>
      </c>
      <c r="E136" s="66" t="s">
        <v>70</v>
      </c>
      <c r="F136" s="8"/>
      <c r="G136" s="8">
        <v>3</v>
      </c>
      <c r="H136" s="8">
        <f t="shared" si="6"/>
        <v>0</v>
      </c>
    </row>
    <row r="137" spans="1:8">
      <c r="A137" s="100"/>
      <c r="B137" s="238"/>
      <c r="C137" s="8">
        <v>5</v>
      </c>
      <c r="D137" s="78" t="s">
        <v>198</v>
      </c>
      <c r="E137" s="66" t="s">
        <v>70</v>
      </c>
      <c r="F137" s="8"/>
      <c r="G137" s="8">
        <v>3</v>
      </c>
      <c r="H137" s="8">
        <f t="shared" si="6"/>
        <v>0</v>
      </c>
    </row>
    <row r="138" spans="1:8">
      <c r="A138" s="100"/>
      <c r="B138" s="238"/>
      <c r="C138" s="8">
        <v>6</v>
      </c>
      <c r="D138" s="78" t="s">
        <v>199</v>
      </c>
      <c r="E138" s="66" t="s">
        <v>70</v>
      </c>
      <c r="F138" s="8"/>
      <c r="G138" s="8">
        <v>3</v>
      </c>
      <c r="H138" s="8">
        <f t="shared" si="6"/>
        <v>0</v>
      </c>
    </row>
    <row r="139" spans="1:8">
      <c r="A139" s="100"/>
      <c r="B139" s="238"/>
      <c r="C139" s="8">
        <v>7</v>
      </c>
      <c r="D139" s="78" t="s">
        <v>200</v>
      </c>
      <c r="E139" s="66" t="s">
        <v>70</v>
      </c>
      <c r="F139" s="8"/>
      <c r="G139" s="8">
        <v>3</v>
      </c>
      <c r="H139" s="8">
        <f t="shared" si="6"/>
        <v>0</v>
      </c>
    </row>
    <row r="140" spans="1:8">
      <c r="A140" s="100"/>
      <c r="B140" s="238"/>
      <c r="C140" s="8">
        <v>8</v>
      </c>
      <c r="D140" s="78" t="s">
        <v>194</v>
      </c>
      <c r="E140" s="66" t="s">
        <v>70</v>
      </c>
      <c r="F140" s="8"/>
      <c r="G140" s="8">
        <v>3</v>
      </c>
      <c r="H140" s="8">
        <f t="shared" si="6"/>
        <v>0</v>
      </c>
    </row>
    <row r="141" spans="1:8">
      <c r="A141" s="100"/>
      <c r="B141" s="238"/>
      <c r="C141" s="8">
        <v>9</v>
      </c>
      <c r="D141" s="78" t="s">
        <v>201</v>
      </c>
      <c r="E141" s="66" t="s">
        <v>70</v>
      </c>
      <c r="F141" s="8"/>
      <c r="G141" s="8">
        <v>3</v>
      </c>
      <c r="H141" s="8">
        <f t="shared" si="6"/>
        <v>0</v>
      </c>
    </row>
    <row r="142" spans="1:8">
      <c r="A142" s="104"/>
      <c r="B142" s="239"/>
      <c r="C142" s="8">
        <v>10</v>
      </c>
      <c r="D142" s="78" t="s">
        <v>202</v>
      </c>
      <c r="E142" s="66" t="s">
        <v>70</v>
      </c>
      <c r="F142" s="8"/>
      <c r="G142" s="8">
        <v>3</v>
      </c>
      <c r="H142" s="8">
        <f t="shared" si="6"/>
        <v>0</v>
      </c>
    </row>
    <row r="143" spans="1:8">
      <c r="A143" s="99">
        <v>6</v>
      </c>
      <c r="B143" s="237" t="s">
        <v>203</v>
      </c>
      <c r="C143" s="8">
        <v>1</v>
      </c>
      <c r="D143" s="78" t="s">
        <v>204</v>
      </c>
      <c r="E143" s="66" t="s">
        <v>70</v>
      </c>
      <c r="F143" s="8"/>
      <c r="G143" s="8">
        <v>3</v>
      </c>
      <c r="H143" s="8">
        <f t="shared" si="6"/>
        <v>0</v>
      </c>
    </row>
    <row r="144" spans="1:8">
      <c r="A144" s="100"/>
      <c r="B144" s="238"/>
      <c r="C144" s="8">
        <v>2</v>
      </c>
      <c r="D144" s="78" t="s">
        <v>205</v>
      </c>
      <c r="E144" s="66" t="s">
        <v>70</v>
      </c>
      <c r="F144" s="8"/>
      <c r="G144" s="8">
        <v>3</v>
      </c>
      <c r="H144" s="8">
        <f t="shared" si="6"/>
        <v>0</v>
      </c>
    </row>
    <row r="145" spans="1:8">
      <c r="A145" s="240">
        <v>7</v>
      </c>
      <c r="B145" s="237" t="s">
        <v>206</v>
      </c>
      <c r="C145" s="8">
        <v>1</v>
      </c>
      <c r="D145" s="78" t="s">
        <v>207</v>
      </c>
      <c r="E145" s="66" t="s">
        <v>70</v>
      </c>
      <c r="F145" s="8"/>
      <c r="G145" s="8">
        <v>3</v>
      </c>
      <c r="H145" s="8">
        <f t="shared" si="6"/>
        <v>0</v>
      </c>
    </row>
    <row r="146" spans="1:8">
      <c r="A146" s="241"/>
      <c r="B146" s="238"/>
      <c r="C146" s="8">
        <v>2</v>
      </c>
      <c r="D146" s="78" t="s">
        <v>174</v>
      </c>
      <c r="E146" s="66" t="s">
        <v>70</v>
      </c>
      <c r="F146" s="8"/>
      <c r="G146" s="8">
        <v>3</v>
      </c>
      <c r="H146" s="8">
        <f t="shared" si="6"/>
        <v>0</v>
      </c>
    </row>
    <row r="147" spans="1:8">
      <c r="A147" s="241"/>
      <c r="B147" s="238"/>
      <c r="C147" s="8">
        <v>3</v>
      </c>
      <c r="D147" s="78" t="s">
        <v>96</v>
      </c>
      <c r="E147" s="66" t="s">
        <v>70</v>
      </c>
      <c r="F147" s="8"/>
      <c r="G147" s="8">
        <v>3</v>
      </c>
      <c r="H147" s="8">
        <f t="shared" si="6"/>
        <v>0</v>
      </c>
    </row>
    <row r="148" spans="1:8">
      <c r="A148" s="241"/>
      <c r="B148" s="238"/>
      <c r="C148" s="8">
        <v>4</v>
      </c>
      <c r="D148" s="78" t="s">
        <v>208</v>
      </c>
      <c r="E148" s="66" t="s">
        <v>70</v>
      </c>
      <c r="F148" s="8"/>
      <c r="G148" s="8">
        <v>3</v>
      </c>
      <c r="H148" s="8">
        <f t="shared" si="6"/>
        <v>0</v>
      </c>
    </row>
    <row r="149" spans="1:8">
      <c r="A149" s="241"/>
      <c r="B149" s="238"/>
      <c r="C149" s="8">
        <v>5</v>
      </c>
      <c r="D149" s="78" t="s">
        <v>209</v>
      </c>
      <c r="E149" s="66" t="s">
        <v>70</v>
      </c>
      <c r="F149" s="8"/>
      <c r="G149" s="8">
        <v>3</v>
      </c>
      <c r="H149" s="8">
        <f t="shared" si="6"/>
        <v>0</v>
      </c>
    </row>
    <row r="150" spans="1:8">
      <c r="A150" s="241"/>
      <c r="B150" s="238"/>
      <c r="C150" s="8">
        <v>6</v>
      </c>
      <c r="D150" s="78" t="s">
        <v>210</v>
      </c>
      <c r="E150" s="66" t="s">
        <v>70</v>
      </c>
      <c r="F150" s="8"/>
      <c r="G150" s="8">
        <v>3</v>
      </c>
      <c r="H150" s="8">
        <f t="shared" si="6"/>
        <v>0</v>
      </c>
    </row>
    <row r="151" spans="1:8">
      <c r="A151" s="241"/>
      <c r="B151" s="238"/>
      <c r="C151" s="8">
        <v>7</v>
      </c>
      <c r="D151" s="78" t="s">
        <v>211</v>
      </c>
      <c r="E151" s="66" t="s">
        <v>70</v>
      </c>
      <c r="F151" s="8"/>
      <c r="G151" s="8">
        <v>3</v>
      </c>
      <c r="H151" s="8">
        <f t="shared" si="6"/>
        <v>0</v>
      </c>
    </row>
    <row r="152" spans="1:8">
      <c r="A152" s="241"/>
      <c r="B152" s="238"/>
      <c r="C152" s="8">
        <v>8</v>
      </c>
      <c r="D152" s="78" t="s">
        <v>212</v>
      </c>
      <c r="E152" s="66" t="s">
        <v>70</v>
      </c>
      <c r="F152" s="8"/>
      <c r="G152" s="8">
        <v>3</v>
      </c>
      <c r="H152" s="8">
        <f t="shared" si="6"/>
        <v>0</v>
      </c>
    </row>
    <row r="153" spans="1:8">
      <c r="A153" s="241"/>
      <c r="B153" s="238"/>
      <c r="C153" s="8">
        <v>9</v>
      </c>
      <c r="D153" t="s">
        <v>213</v>
      </c>
      <c r="E153" s="66" t="s">
        <v>70</v>
      </c>
      <c r="F153" s="8"/>
      <c r="G153" s="8">
        <v>3</v>
      </c>
      <c r="H153" s="8">
        <f t="shared" si="6"/>
        <v>0</v>
      </c>
    </row>
    <row r="154" spans="1:8">
      <c r="A154" s="91">
        <v>8</v>
      </c>
      <c r="B154" s="237" t="s">
        <v>214</v>
      </c>
      <c r="C154" s="8">
        <v>1</v>
      </c>
      <c r="D154" s="78" t="s">
        <v>207</v>
      </c>
      <c r="E154" s="66" t="s">
        <v>70</v>
      </c>
      <c r="F154" s="8"/>
      <c r="G154" s="8">
        <v>3</v>
      </c>
      <c r="H154" s="8">
        <f t="shared" si="6"/>
        <v>0</v>
      </c>
    </row>
    <row r="155" spans="1:8">
      <c r="A155" s="232"/>
      <c r="B155" s="238"/>
      <c r="C155" s="8">
        <v>2</v>
      </c>
      <c r="D155" s="78" t="s">
        <v>174</v>
      </c>
      <c r="E155" s="66" t="s">
        <v>70</v>
      </c>
      <c r="F155" s="8"/>
      <c r="G155" s="8">
        <v>3</v>
      </c>
      <c r="H155" s="8">
        <f t="shared" si="6"/>
        <v>0</v>
      </c>
    </row>
    <row r="156" spans="1:8">
      <c r="A156" s="232"/>
      <c r="B156" s="238"/>
      <c r="C156" s="8">
        <v>3</v>
      </c>
      <c r="D156" s="78" t="s">
        <v>167</v>
      </c>
      <c r="E156" s="66" t="s">
        <v>70</v>
      </c>
      <c r="F156" s="8"/>
      <c r="G156" s="8">
        <v>3</v>
      </c>
      <c r="H156" s="8">
        <f t="shared" si="6"/>
        <v>0</v>
      </c>
    </row>
    <row r="157" spans="1:8">
      <c r="A157" s="232"/>
      <c r="B157" s="238"/>
      <c r="C157" s="8">
        <v>4</v>
      </c>
      <c r="D157" s="78" t="s">
        <v>215</v>
      </c>
      <c r="E157" s="66" t="s">
        <v>70</v>
      </c>
      <c r="F157" s="8"/>
      <c r="G157" s="8">
        <v>3</v>
      </c>
      <c r="H157" s="8">
        <f t="shared" si="6"/>
        <v>0</v>
      </c>
    </row>
    <row r="158" spans="1:8">
      <c r="A158" s="232"/>
      <c r="B158" s="238"/>
      <c r="C158" s="8">
        <v>5</v>
      </c>
      <c r="D158" s="78" t="s">
        <v>216</v>
      </c>
      <c r="E158" s="66" t="s">
        <v>70</v>
      </c>
      <c r="F158" s="8"/>
      <c r="G158" s="8">
        <v>3</v>
      </c>
      <c r="H158" s="8">
        <f t="shared" si="6"/>
        <v>0</v>
      </c>
    </row>
    <row r="159" spans="1:8">
      <c r="A159" s="232"/>
      <c r="B159" s="238"/>
      <c r="C159" s="8">
        <v>6</v>
      </c>
      <c r="D159" s="78" t="s">
        <v>190</v>
      </c>
      <c r="E159" s="66" t="s">
        <v>70</v>
      </c>
      <c r="F159" s="8"/>
      <c r="G159" s="8">
        <v>3</v>
      </c>
      <c r="H159" s="8">
        <f t="shared" si="6"/>
        <v>0</v>
      </c>
    </row>
    <row r="160" spans="1:8">
      <c r="A160" s="232"/>
      <c r="B160" s="238"/>
      <c r="C160" s="8">
        <v>7</v>
      </c>
      <c r="D160" s="78" t="s">
        <v>217</v>
      </c>
      <c r="E160" s="66" t="s">
        <v>70</v>
      </c>
      <c r="F160" s="242"/>
      <c r="G160" s="8">
        <v>3</v>
      </c>
      <c r="H160" s="8">
        <f t="shared" si="6"/>
        <v>0</v>
      </c>
    </row>
    <row r="161" spans="1:8">
      <c r="A161" s="232"/>
      <c r="B161" s="238"/>
      <c r="C161" s="8">
        <v>8</v>
      </c>
      <c r="D161" s="78" t="s">
        <v>218</v>
      </c>
      <c r="E161" s="66" t="s">
        <v>70</v>
      </c>
      <c r="F161" s="242"/>
      <c r="G161" s="8">
        <v>3</v>
      </c>
      <c r="H161" s="8">
        <f t="shared" si="6"/>
        <v>0</v>
      </c>
    </row>
    <row r="162" spans="1:8">
      <c r="A162" s="232"/>
      <c r="B162" s="238"/>
      <c r="C162" s="8">
        <v>9</v>
      </c>
      <c r="D162" s="78" t="s">
        <v>183</v>
      </c>
      <c r="E162" s="66" t="s">
        <v>70</v>
      </c>
      <c r="F162" s="242"/>
      <c r="G162" s="8">
        <v>3</v>
      </c>
      <c r="H162" s="8">
        <f t="shared" si="6"/>
        <v>0</v>
      </c>
    </row>
    <row r="163" spans="1:8">
      <c r="A163" s="66">
        <v>9</v>
      </c>
      <c r="B163" s="78" t="s">
        <v>219</v>
      </c>
      <c r="C163" s="8">
        <v>1</v>
      </c>
      <c r="D163" s="78" t="s">
        <v>220</v>
      </c>
      <c r="E163" s="66" t="s">
        <v>70</v>
      </c>
      <c r="F163" s="8"/>
      <c r="G163" s="8">
        <v>3</v>
      </c>
      <c r="H163" s="8">
        <f t="shared" ref="H163:H182" si="7">F163*G163</f>
        <v>0</v>
      </c>
    </row>
    <row r="164" spans="1:8">
      <c r="A164" s="66"/>
      <c r="B164" s="78"/>
      <c r="C164" s="8">
        <v>2</v>
      </c>
      <c r="D164" s="78" t="s">
        <v>221</v>
      </c>
      <c r="E164" s="66" t="s">
        <v>70</v>
      </c>
      <c r="F164" s="8"/>
      <c r="G164" s="8">
        <v>3</v>
      </c>
      <c r="H164" s="8">
        <f t="shared" si="7"/>
        <v>0</v>
      </c>
    </row>
    <row r="165" spans="1:8">
      <c r="A165" s="66"/>
      <c r="B165" s="78"/>
      <c r="C165" s="8">
        <v>3</v>
      </c>
      <c r="D165" s="78" t="s">
        <v>222</v>
      </c>
      <c r="E165" s="66" t="s">
        <v>70</v>
      </c>
      <c r="F165" s="8"/>
      <c r="G165" s="8">
        <v>3</v>
      </c>
      <c r="H165" s="8">
        <f t="shared" si="7"/>
        <v>0</v>
      </c>
    </row>
    <row r="166" spans="1:8">
      <c r="A166" s="66"/>
      <c r="B166" s="78"/>
      <c r="C166" s="8">
        <v>4</v>
      </c>
      <c r="D166" s="78" t="s">
        <v>223</v>
      </c>
      <c r="E166" s="66" t="s">
        <v>70</v>
      </c>
      <c r="F166" s="8"/>
      <c r="G166" s="8">
        <v>3</v>
      </c>
      <c r="H166" s="8">
        <f t="shared" si="7"/>
        <v>0</v>
      </c>
    </row>
    <row r="167" spans="1:8">
      <c r="A167" s="66"/>
      <c r="B167" s="78"/>
      <c r="C167" s="8">
        <v>5</v>
      </c>
      <c r="D167" s="78" t="s">
        <v>216</v>
      </c>
      <c r="E167" s="66" t="s">
        <v>70</v>
      </c>
      <c r="F167" s="8"/>
      <c r="G167" s="8">
        <v>3</v>
      </c>
      <c r="H167" s="8">
        <f t="shared" si="7"/>
        <v>0</v>
      </c>
    </row>
    <row r="168" spans="1:8">
      <c r="A168" s="66"/>
      <c r="B168" s="78"/>
      <c r="C168" s="8">
        <v>6</v>
      </c>
      <c r="D168" s="78" t="s">
        <v>180</v>
      </c>
      <c r="E168" s="66" t="s">
        <v>70</v>
      </c>
      <c r="F168" s="8"/>
      <c r="G168" s="8">
        <v>3</v>
      </c>
      <c r="H168" s="8">
        <f t="shared" si="7"/>
        <v>0</v>
      </c>
    </row>
    <row r="169" spans="1:8">
      <c r="A169" s="66"/>
      <c r="B169" s="78"/>
      <c r="C169" s="8">
        <v>7</v>
      </c>
      <c r="D169" s="78" t="s">
        <v>167</v>
      </c>
      <c r="E169" s="66" t="s">
        <v>70</v>
      </c>
      <c r="F169" s="8"/>
      <c r="G169" s="8">
        <v>3</v>
      </c>
      <c r="H169" s="8">
        <f t="shared" si="7"/>
        <v>0</v>
      </c>
    </row>
    <row r="170" spans="1:8">
      <c r="A170" s="66"/>
      <c r="B170" s="78"/>
      <c r="C170" s="8">
        <v>8</v>
      </c>
      <c r="D170" s="78" t="s">
        <v>215</v>
      </c>
      <c r="E170" s="66" t="s">
        <v>70</v>
      </c>
      <c r="F170" s="8"/>
      <c r="G170" s="8">
        <v>3</v>
      </c>
      <c r="H170" s="8">
        <f t="shared" si="7"/>
        <v>0</v>
      </c>
    </row>
    <row r="171" spans="1:8">
      <c r="A171" s="66"/>
      <c r="B171" s="78"/>
      <c r="C171" s="8">
        <v>9</v>
      </c>
      <c r="D171" s="78" t="s">
        <v>224</v>
      </c>
      <c r="E171" s="66" t="s">
        <v>70</v>
      </c>
      <c r="F171" s="8"/>
      <c r="G171" s="8">
        <v>3</v>
      </c>
      <c r="H171" s="8">
        <f t="shared" si="7"/>
        <v>0</v>
      </c>
    </row>
    <row r="172" spans="1:8">
      <c r="A172" s="66"/>
      <c r="B172" s="78"/>
      <c r="C172" s="8">
        <v>10</v>
      </c>
      <c r="D172" s="78" t="s">
        <v>225</v>
      </c>
      <c r="E172" s="66" t="s">
        <v>70</v>
      </c>
      <c r="F172" s="8"/>
      <c r="G172" s="8">
        <v>3</v>
      </c>
      <c r="H172" s="8">
        <f t="shared" si="7"/>
        <v>0</v>
      </c>
    </row>
    <row r="173" spans="1:8">
      <c r="A173" s="66"/>
      <c r="B173" s="78"/>
      <c r="C173" s="8">
        <v>11</v>
      </c>
      <c r="D173" s="78" t="s">
        <v>183</v>
      </c>
      <c r="E173" s="66" t="s">
        <v>70</v>
      </c>
      <c r="F173" s="8"/>
      <c r="G173" s="8">
        <v>3</v>
      </c>
      <c r="H173" s="8">
        <f t="shared" si="7"/>
        <v>0</v>
      </c>
    </row>
    <row r="174" spans="1:8">
      <c r="A174" s="66"/>
      <c r="B174" s="78"/>
      <c r="C174" s="8">
        <v>12</v>
      </c>
      <c r="D174" s="78" t="s">
        <v>108</v>
      </c>
      <c r="E174" s="66" t="s">
        <v>70</v>
      </c>
      <c r="F174" s="8"/>
      <c r="G174" s="8">
        <v>3</v>
      </c>
      <c r="H174" s="8">
        <f t="shared" si="7"/>
        <v>0</v>
      </c>
    </row>
    <row r="175" spans="1:8">
      <c r="A175" s="66"/>
      <c r="B175" s="78"/>
      <c r="C175" s="8">
        <v>13</v>
      </c>
      <c r="D175" s="78" t="s">
        <v>226</v>
      </c>
      <c r="E175" s="66" t="s">
        <v>70</v>
      </c>
      <c r="F175" s="8"/>
      <c r="G175" s="8">
        <v>3</v>
      </c>
      <c r="H175" s="8">
        <f t="shared" si="7"/>
        <v>0</v>
      </c>
    </row>
    <row r="176" spans="1:8">
      <c r="A176" s="66"/>
      <c r="B176" s="78"/>
      <c r="C176" s="8">
        <v>14</v>
      </c>
      <c r="D176" s="78" t="s">
        <v>227</v>
      </c>
      <c r="E176" s="66" t="s">
        <v>70</v>
      </c>
      <c r="F176" s="8"/>
      <c r="G176" s="8">
        <v>3</v>
      </c>
      <c r="H176" s="8">
        <f t="shared" si="7"/>
        <v>0</v>
      </c>
    </row>
    <row r="177" spans="1:8">
      <c r="A177" s="66"/>
      <c r="B177" s="78"/>
      <c r="C177" s="8">
        <v>15</v>
      </c>
      <c r="D177" s="78" t="s">
        <v>174</v>
      </c>
      <c r="E177" s="66" t="s">
        <v>70</v>
      </c>
      <c r="F177" s="8"/>
      <c r="G177" s="8">
        <v>3</v>
      </c>
      <c r="H177" s="8">
        <f t="shared" si="7"/>
        <v>0</v>
      </c>
    </row>
    <row r="178" spans="1:8">
      <c r="A178" s="82">
        <v>10</v>
      </c>
      <c r="B178" s="78" t="s">
        <v>228</v>
      </c>
      <c r="C178" s="8">
        <v>1</v>
      </c>
      <c r="D178" s="78" t="s">
        <v>207</v>
      </c>
      <c r="E178" s="66" t="s">
        <v>70</v>
      </c>
      <c r="F178" s="8"/>
      <c r="G178" s="8">
        <v>2</v>
      </c>
      <c r="H178" s="8">
        <f t="shared" si="7"/>
        <v>0</v>
      </c>
    </row>
    <row r="179" spans="1:8">
      <c r="A179" s="82"/>
      <c r="B179" s="78"/>
      <c r="C179" s="8">
        <v>2</v>
      </c>
      <c r="D179" s="75" t="s">
        <v>229</v>
      </c>
      <c r="E179" s="66" t="s">
        <v>70</v>
      </c>
      <c r="F179" s="72"/>
      <c r="G179" s="8">
        <v>2</v>
      </c>
      <c r="H179" s="8">
        <f t="shared" si="7"/>
        <v>0</v>
      </c>
    </row>
    <row r="180" spans="1:8">
      <c r="A180" s="82"/>
      <c r="B180" s="78"/>
      <c r="C180" s="8">
        <v>3</v>
      </c>
      <c r="D180" s="243" t="s">
        <v>230</v>
      </c>
      <c r="E180" s="66" t="s">
        <v>70</v>
      </c>
      <c r="F180" s="72"/>
      <c r="G180" s="8">
        <v>2</v>
      </c>
      <c r="H180" s="8">
        <f t="shared" si="7"/>
        <v>0</v>
      </c>
    </row>
    <row r="181" spans="1:8">
      <c r="A181" s="82"/>
      <c r="B181" s="78"/>
      <c r="C181" s="8">
        <v>4</v>
      </c>
      <c r="D181" s="75" t="s">
        <v>231</v>
      </c>
      <c r="E181" s="66" t="s">
        <v>70</v>
      </c>
      <c r="F181" s="72"/>
      <c r="G181" s="8">
        <v>2</v>
      </c>
      <c r="H181" s="8">
        <f t="shared" si="7"/>
        <v>0</v>
      </c>
    </row>
    <row r="182" spans="1:8">
      <c r="A182" s="82"/>
      <c r="B182" s="78"/>
      <c r="C182" s="8">
        <v>5</v>
      </c>
      <c r="D182" s="75" t="s">
        <v>227</v>
      </c>
      <c r="E182" s="66" t="s">
        <v>70</v>
      </c>
      <c r="F182" s="72"/>
      <c r="G182" s="8">
        <v>2</v>
      </c>
      <c r="H182" s="8">
        <f t="shared" si="7"/>
        <v>0</v>
      </c>
    </row>
    <row r="183" spans="1:8">
      <c r="A183" s="244" t="s">
        <v>232</v>
      </c>
      <c r="B183" s="81"/>
      <c r="C183" s="8"/>
      <c r="D183" s="78"/>
      <c r="E183" s="66"/>
      <c r="F183" s="8"/>
      <c r="G183" s="8"/>
      <c r="H183" s="8"/>
    </row>
    <row r="184" spans="1:8">
      <c r="A184" s="82">
        <v>1</v>
      </c>
      <c r="B184" s="65" t="s">
        <v>233</v>
      </c>
      <c r="C184" s="8">
        <v>1</v>
      </c>
      <c r="D184" s="78" t="s">
        <v>234</v>
      </c>
      <c r="E184" s="66" t="s">
        <v>70</v>
      </c>
      <c r="F184" s="8"/>
      <c r="G184" s="8">
        <v>5</v>
      </c>
      <c r="H184" s="8">
        <f t="shared" ref="H184:H192" si="8">F184*G184</f>
        <v>0</v>
      </c>
    </row>
    <row r="185" spans="1:8">
      <c r="A185" s="44"/>
      <c r="B185" s="65"/>
      <c r="C185" s="8">
        <v>2</v>
      </c>
      <c r="D185" s="78" t="s">
        <v>235</v>
      </c>
      <c r="E185" s="66" t="s">
        <v>70</v>
      </c>
      <c r="F185" s="8"/>
      <c r="G185" s="8">
        <v>5</v>
      </c>
      <c r="H185" s="8">
        <f t="shared" si="8"/>
        <v>0</v>
      </c>
    </row>
    <row r="186" spans="1:8">
      <c r="A186" s="44"/>
      <c r="B186" s="65"/>
      <c r="C186" s="8">
        <v>3</v>
      </c>
      <c r="D186" s="78" t="s">
        <v>236</v>
      </c>
      <c r="E186" s="66" t="s">
        <v>70</v>
      </c>
      <c r="F186" s="8"/>
      <c r="G186" s="8">
        <v>5</v>
      </c>
      <c r="H186" s="8">
        <f t="shared" si="8"/>
        <v>0</v>
      </c>
    </row>
    <row r="187" spans="1:8">
      <c r="A187" s="82">
        <v>2</v>
      </c>
      <c r="B187" s="65" t="s">
        <v>237</v>
      </c>
      <c r="C187" s="83">
        <v>1</v>
      </c>
      <c r="D187" s="78" t="s">
        <v>238</v>
      </c>
      <c r="E187" s="66" t="s">
        <v>70</v>
      </c>
      <c r="F187" s="8"/>
      <c r="G187" s="8">
        <v>5</v>
      </c>
      <c r="H187" s="8">
        <f t="shared" si="8"/>
        <v>0</v>
      </c>
    </row>
    <row r="188" spans="1:8">
      <c r="A188" s="82"/>
      <c r="B188" s="65"/>
      <c r="C188" s="83">
        <v>2</v>
      </c>
      <c r="D188" s="78" t="s">
        <v>239</v>
      </c>
      <c r="E188" s="66" t="s">
        <v>70</v>
      </c>
      <c r="F188" s="8"/>
      <c r="G188" s="8">
        <v>5</v>
      </c>
      <c r="H188" s="8">
        <f t="shared" si="8"/>
        <v>0</v>
      </c>
    </row>
    <row r="189" spans="1:8">
      <c r="A189" s="82"/>
      <c r="B189" s="65"/>
      <c r="C189" s="83">
        <v>3</v>
      </c>
      <c r="D189" s="78" t="s">
        <v>240</v>
      </c>
      <c r="E189" s="66" t="s">
        <v>70</v>
      </c>
      <c r="F189" s="8"/>
      <c r="G189" s="8">
        <v>5</v>
      </c>
      <c r="H189" s="8">
        <f t="shared" si="8"/>
        <v>0</v>
      </c>
    </row>
    <row r="190" spans="1:8">
      <c r="A190" s="82"/>
      <c r="B190" s="65"/>
      <c r="C190" s="83">
        <v>4</v>
      </c>
      <c r="D190" s="78" t="s">
        <v>241</v>
      </c>
      <c r="E190" s="66" t="s">
        <v>70</v>
      </c>
      <c r="F190" s="8"/>
      <c r="G190" s="8">
        <v>5</v>
      </c>
      <c r="H190" s="8">
        <f t="shared" si="8"/>
        <v>0</v>
      </c>
    </row>
    <row r="191" spans="1:8">
      <c r="A191" s="82"/>
      <c r="B191" s="65"/>
      <c r="C191" s="83">
        <v>5</v>
      </c>
      <c r="D191" s="78" t="s">
        <v>108</v>
      </c>
      <c r="E191" s="66" t="s">
        <v>70</v>
      </c>
      <c r="F191" s="8"/>
      <c r="G191" s="8">
        <v>5</v>
      </c>
      <c r="H191" s="8">
        <f t="shared" si="8"/>
        <v>0</v>
      </c>
    </row>
    <row r="192" spans="1:8">
      <c r="A192" s="82"/>
      <c r="B192" s="65"/>
      <c r="C192" s="83">
        <v>6</v>
      </c>
      <c r="D192" s="78" t="s">
        <v>242</v>
      </c>
      <c r="E192" s="66" t="s">
        <v>70</v>
      </c>
      <c r="F192" s="8"/>
      <c r="G192" s="8">
        <v>5</v>
      </c>
      <c r="H192" s="8">
        <f t="shared" si="8"/>
        <v>0</v>
      </c>
    </row>
    <row r="193" spans="1:8">
      <c r="A193" s="244" t="s">
        <v>243</v>
      </c>
      <c r="B193" s="81"/>
      <c r="C193" s="83"/>
      <c r="D193" s="65"/>
      <c r="E193" s="8"/>
      <c r="F193" s="8"/>
      <c r="G193" s="8"/>
      <c r="H193" s="8"/>
    </row>
    <row r="194" spans="1:8">
      <c r="A194" s="83">
        <v>1</v>
      </c>
      <c r="B194" s="65" t="s">
        <v>244</v>
      </c>
      <c r="C194" s="83">
        <v>1</v>
      </c>
      <c r="D194" s="65" t="s">
        <v>245</v>
      </c>
      <c r="E194" s="8" t="s">
        <v>246</v>
      </c>
      <c r="F194" s="8"/>
      <c r="G194" s="8">
        <v>350</v>
      </c>
      <c r="H194" s="8">
        <f>F194*G194</f>
        <v>0</v>
      </c>
    </row>
    <row r="195" spans="1:8">
      <c r="A195" s="83"/>
      <c r="B195" s="65"/>
      <c r="C195" s="83">
        <v>2</v>
      </c>
      <c r="D195" s="65" t="s">
        <v>247</v>
      </c>
      <c r="E195" s="8" t="s">
        <v>248</v>
      </c>
      <c r="F195" s="8"/>
      <c r="G195" s="8">
        <v>100</v>
      </c>
      <c r="H195" s="8">
        <f>F195*G195</f>
        <v>0</v>
      </c>
    </row>
    <row r="196" spans="1:8">
      <c r="A196" s="83"/>
      <c r="B196" s="65"/>
      <c r="C196" s="83">
        <v>3</v>
      </c>
      <c r="D196" s="65" t="s">
        <v>249</v>
      </c>
      <c r="E196" s="8" t="s">
        <v>250</v>
      </c>
      <c r="F196" s="8"/>
      <c r="G196" s="8">
        <v>100</v>
      </c>
      <c r="H196" s="8">
        <f>F196*G196</f>
        <v>0</v>
      </c>
    </row>
    <row r="197" spans="1:8">
      <c r="A197" s="83">
        <v>2</v>
      </c>
      <c r="B197" s="65" t="s">
        <v>251</v>
      </c>
      <c r="C197" s="83">
        <v>1</v>
      </c>
      <c r="D197" s="65" t="s">
        <v>252</v>
      </c>
      <c r="E197" s="8" t="s">
        <v>70</v>
      </c>
      <c r="F197" s="84"/>
      <c r="G197" s="8">
        <v>50</v>
      </c>
      <c r="H197" s="8">
        <f>F197*G197</f>
        <v>0</v>
      </c>
    </row>
    <row r="198" spans="1:8">
      <c r="A198" s="83">
        <v>3</v>
      </c>
      <c r="B198" s="85" t="s">
        <v>253</v>
      </c>
      <c r="C198" s="83">
        <v>1</v>
      </c>
      <c r="D198" s="65" t="s">
        <v>254</v>
      </c>
      <c r="E198" s="8" t="s">
        <v>255</v>
      </c>
      <c r="F198" s="8"/>
      <c r="G198" s="8">
        <v>200</v>
      </c>
      <c r="H198" s="8">
        <f>G198*F198</f>
        <v>0</v>
      </c>
    </row>
    <row r="199" spans="1:8">
      <c r="A199" s="83"/>
      <c r="B199" s="236"/>
      <c r="C199" s="83">
        <v>2</v>
      </c>
      <c r="D199" s="65" t="s">
        <v>256</v>
      </c>
      <c r="E199" s="8" t="s">
        <v>250</v>
      </c>
      <c r="F199" s="8"/>
      <c r="G199" s="8">
        <v>200</v>
      </c>
      <c r="H199" s="8">
        <f>G199*F199</f>
        <v>0</v>
      </c>
    </row>
    <row r="200" spans="1:8">
      <c r="A200" s="44">
        <v>4</v>
      </c>
      <c r="B200" s="87" t="s">
        <v>257</v>
      </c>
      <c r="C200" s="83">
        <v>1</v>
      </c>
      <c r="D200" s="65" t="s">
        <v>258</v>
      </c>
      <c r="E200" s="8" t="s">
        <v>149</v>
      </c>
      <c r="F200" s="8"/>
      <c r="G200" s="8">
        <v>1</v>
      </c>
      <c r="H200" s="8">
        <f>G200*F200</f>
        <v>0</v>
      </c>
    </row>
    <row r="201" spans="1:8">
      <c r="A201" s="44"/>
      <c r="B201" s="65"/>
      <c r="C201" s="83">
        <v>2</v>
      </c>
      <c r="D201" s="65" t="s">
        <v>259</v>
      </c>
      <c r="E201" s="8" t="s">
        <v>149</v>
      </c>
      <c r="F201" s="8"/>
      <c r="G201" s="8">
        <v>2</v>
      </c>
      <c r="H201" s="8">
        <f>G201*F201</f>
        <v>0</v>
      </c>
    </row>
    <row r="202" spans="1:8">
      <c r="A202" s="245" t="s">
        <v>260</v>
      </c>
      <c r="B202" s="246"/>
      <c r="C202" s="8"/>
      <c r="D202" s="78"/>
      <c r="E202" s="66"/>
      <c r="F202" s="8"/>
      <c r="G202" s="8"/>
      <c r="H202" s="8"/>
    </row>
    <row r="203" spans="1:8">
      <c r="A203" s="91">
        <v>1</v>
      </c>
      <c r="B203" s="85" t="s">
        <v>261</v>
      </c>
      <c r="C203" s="8">
        <v>1</v>
      </c>
      <c r="D203" s="78" t="s">
        <v>262</v>
      </c>
      <c r="E203" s="66" t="s">
        <v>70</v>
      </c>
      <c r="F203" s="8"/>
      <c r="G203" s="8">
        <v>3</v>
      </c>
      <c r="H203" s="8">
        <f t="shared" ref="H202:H220" si="9">F203*G203</f>
        <v>0</v>
      </c>
    </row>
    <row r="204" spans="1:8">
      <c r="A204" s="241"/>
      <c r="B204" s="101"/>
      <c r="C204" s="8">
        <v>2</v>
      </c>
      <c r="D204" s="78" t="s">
        <v>108</v>
      </c>
      <c r="E204" s="66" t="s">
        <v>70</v>
      </c>
      <c r="F204" s="8"/>
      <c r="G204" s="8">
        <v>3</v>
      </c>
      <c r="H204" s="8">
        <f t="shared" si="9"/>
        <v>0</v>
      </c>
    </row>
    <row r="205" spans="1:8">
      <c r="A205" s="241"/>
      <c r="B205" s="101"/>
      <c r="C205" s="8">
        <v>3</v>
      </c>
      <c r="D205" s="78" t="s">
        <v>263</v>
      </c>
      <c r="E205" s="66" t="s">
        <v>70</v>
      </c>
      <c r="F205" s="8"/>
      <c r="G205" s="8">
        <v>3</v>
      </c>
      <c r="H205" s="8">
        <f t="shared" si="9"/>
        <v>0</v>
      </c>
    </row>
    <row r="206" spans="1:8">
      <c r="A206" s="241"/>
      <c r="B206" s="101"/>
      <c r="C206" s="8">
        <v>4</v>
      </c>
      <c r="D206" s="78" t="s">
        <v>264</v>
      </c>
      <c r="E206" s="66" t="s">
        <v>70</v>
      </c>
      <c r="F206" s="8"/>
      <c r="G206" s="8">
        <v>3</v>
      </c>
      <c r="H206" s="8">
        <f t="shared" si="9"/>
        <v>0</v>
      </c>
    </row>
    <row r="207" spans="1:8">
      <c r="A207" s="241"/>
      <c r="B207" s="101"/>
      <c r="C207" s="8">
        <v>5</v>
      </c>
      <c r="D207" s="78" t="s">
        <v>265</v>
      </c>
      <c r="E207" s="66" t="s">
        <v>70</v>
      </c>
      <c r="F207" s="8"/>
      <c r="G207" s="8">
        <v>3</v>
      </c>
      <c r="H207" s="8">
        <f t="shared" si="9"/>
        <v>0</v>
      </c>
    </row>
    <row r="208" spans="1:8">
      <c r="A208" s="241"/>
      <c r="B208" s="101"/>
      <c r="C208" s="8">
        <v>6</v>
      </c>
      <c r="D208" s="78" t="s">
        <v>266</v>
      </c>
      <c r="E208" s="66" t="s">
        <v>70</v>
      </c>
      <c r="F208" s="8"/>
      <c r="G208" s="8">
        <v>3</v>
      </c>
      <c r="H208" s="8">
        <f t="shared" si="9"/>
        <v>0</v>
      </c>
    </row>
    <row r="209" spans="1:8">
      <c r="A209" s="247"/>
      <c r="B209" s="236"/>
      <c r="C209" s="8">
        <v>7</v>
      </c>
      <c r="D209" s="68" t="s">
        <v>267</v>
      </c>
      <c r="E209" s="25" t="s">
        <v>70</v>
      </c>
      <c r="F209" s="8"/>
      <c r="G209" s="8">
        <v>3</v>
      </c>
      <c r="H209" s="8">
        <f t="shared" si="9"/>
        <v>0</v>
      </c>
    </row>
    <row r="210" spans="1:8">
      <c r="A210" s="82">
        <v>2</v>
      </c>
      <c r="B210" s="65" t="s">
        <v>268</v>
      </c>
      <c r="C210" s="8">
        <v>1</v>
      </c>
      <c r="D210" s="68" t="s">
        <v>269</v>
      </c>
      <c r="E210" s="25" t="s">
        <v>70</v>
      </c>
      <c r="F210" s="8"/>
      <c r="G210" s="8">
        <v>3</v>
      </c>
      <c r="H210" s="8">
        <f t="shared" si="9"/>
        <v>0</v>
      </c>
    </row>
    <row r="211" spans="1:8">
      <c r="A211" s="82"/>
      <c r="B211" s="65"/>
      <c r="C211" s="8">
        <v>2</v>
      </c>
      <c r="D211" s="68" t="s">
        <v>270</v>
      </c>
      <c r="E211" s="25" t="s">
        <v>70</v>
      </c>
      <c r="F211" s="8"/>
      <c r="G211" s="8">
        <v>3</v>
      </c>
      <c r="H211" s="8">
        <f t="shared" si="9"/>
        <v>0</v>
      </c>
    </row>
    <row r="212" spans="1:8">
      <c r="A212" s="82"/>
      <c r="B212" s="65"/>
      <c r="C212" s="8">
        <v>3</v>
      </c>
      <c r="D212" s="68" t="s">
        <v>271</v>
      </c>
      <c r="E212" s="25" t="s">
        <v>70</v>
      </c>
      <c r="F212" s="8"/>
      <c r="G212" s="8">
        <v>3</v>
      </c>
      <c r="H212" s="8">
        <f t="shared" si="9"/>
        <v>0</v>
      </c>
    </row>
    <row r="213" spans="1:8">
      <c r="A213" s="82"/>
      <c r="B213" s="65"/>
      <c r="C213" s="8">
        <v>4</v>
      </c>
      <c r="D213" s="68" t="s">
        <v>272</v>
      </c>
      <c r="E213" s="25" t="s">
        <v>70</v>
      </c>
      <c r="F213" s="8"/>
      <c r="G213" s="8">
        <v>3</v>
      </c>
      <c r="H213" s="8">
        <f t="shared" si="9"/>
        <v>0</v>
      </c>
    </row>
    <row r="214" spans="1:8">
      <c r="A214" s="82"/>
      <c r="B214" s="65"/>
      <c r="C214" s="8">
        <v>5</v>
      </c>
      <c r="D214" s="68" t="s">
        <v>273</v>
      </c>
      <c r="E214" s="25" t="s">
        <v>70</v>
      </c>
      <c r="F214" s="8"/>
      <c r="G214" s="8">
        <v>3</v>
      </c>
      <c r="H214" s="8">
        <f t="shared" si="9"/>
        <v>0</v>
      </c>
    </row>
    <row r="215" ht="22.05" customHeight="1" spans="1:8">
      <c r="A215" s="82"/>
      <c r="B215" s="65"/>
      <c r="C215" s="8">
        <v>6</v>
      </c>
      <c r="D215" s="68" t="s">
        <v>241</v>
      </c>
      <c r="E215" s="25" t="s">
        <v>70</v>
      </c>
      <c r="F215" s="8"/>
      <c r="G215" s="8">
        <v>3</v>
      </c>
      <c r="H215" s="8">
        <f t="shared" si="9"/>
        <v>0</v>
      </c>
    </row>
    <row r="216" spans="1:8">
      <c r="A216" s="82"/>
      <c r="B216" s="65"/>
      <c r="C216" s="8">
        <v>7</v>
      </c>
      <c r="D216" s="68" t="s">
        <v>207</v>
      </c>
      <c r="E216" s="25" t="s">
        <v>70</v>
      </c>
      <c r="F216" s="8"/>
      <c r="G216" s="8">
        <v>3</v>
      </c>
      <c r="H216" s="8">
        <f t="shared" si="9"/>
        <v>0</v>
      </c>
    </row>
    <row r="217" ht="24" spans="1:8">
      <c r="A217" s="241">
        <v>3</v>
      </c>
      <c r="B217" s="101" t="s">
        <v>274</v>
      </c>
      <c r="C217" s="8">
        <v>1</v>
      </c>
      <c r="D217" s="68" t="s">
        <v>275</v>
      </c>
      <c r="E217" s="25" t="s">
        <v>70</v>
      </c>
      <c r="F217" s="8"/>
      <c r="G217" s="8">
        <v>3</v>
      </c>
      <c r="H217" s="8">
        <f t="shared" si="9"/>
        <v>0</v>
      </c>
    </row>
    <row r="218" ht="24" spans="1:8">
      <c r="A218" s="241"/>
      <c r="B218" s="101"/>
      <c r="C218" s="8">
        <v>2</v>
      </c>
      <c r="D218" s="68" t="s">
        <v>276</v>
      </c>
      <c r="E218" s="25" t="s">
        <v>70</v>
      </c>
      <c r="F218" s="8"/>
      <c r="G218" s="8">
        <v>3</v>
      </c>
      <c r="H218" s="8">
        <f t="shared" si="9"/>
        <v>0</v>
      </c>
    </row>
    <row r="219" ht="24" spans="1:8">
      <c r="A219" s="241"/>
      <c r="B219" s="101"/>
      <c r="C219" s="8">
        <v>3</v>
      </c>
      <c r="D219" s="68" t="s">
        <v>277</v>
      </c>
      <c r="E219" s="25" t="s">
        <v>70</v>
      </c>
      <c r="F219" s="8"/>
      <c r="G219" s="8">
        <v>3</v>
      </c>
      <c r="H219" s="8">
        <f t="shared" si="9"/>
        <v>0</v>
      </c>
    </row>
    <row r="220" ht="24" spans="1:8">
      <c r="A220" s="241"/>
      <c r="B220" s="101"/>
      <c r="C220" s="8">
        <v>4</v>
      </c>
      <c r="D220" s="68" t="s">
        <v>278</v>
      </c>
      <c r="E220" s="25" t="s">
        <v>70</v>
      </c>
      <c r="F220" s="8"/>
      <c r="G220" s="8">
        <v>3</v>
      </c>
      <c r="H220" s="8">
        <f t="shared" si="9"/>
        <v>0</v>
      </c>
    </row>
    <row r="221" spans="1:8">
      <c r="A221" s="247"/>
      <c r="B221" s="236"/>
      <c r="C221" s="8">
        <v>5</v>
      </c>
      <c r="D221" s="68" t="s">
        <v>279</v>
      </c>
      <c r="E221" s="25" t="s">
        <v>70</v>
      </c>
      <c r="F221" s="8"/>
      <c r="G221" s="8">
        <v>3</v>
      </c>
      <c r="H221" s="8">
        <f t="shared" ref="H221:H276" si="10">F221*G221</f>
        <v>0</v>
      </c>
    </row>
    <row r="222" spans="1:8">
      <c r="A222" s="241">
        <v>4</v>
      </c>
      <c r="B222" s="101" t="s">
        <v>280</v>
      </c>
      <c r="C222" s="8">
        <v>1</v>
      </c>
      <c r="D222" s="68" t="s">
        <v>281</v>
      </c>
      <c r="E222" s="25" t="s">
        <v>70</v>
      </c>
      <c r="F222" s="8"/>
      <c r="G222" s="8">
        <v>3</v>
      </c>
      <c r="H222" s="8">
        <f t="shared" si="10"/>
        <v>0</v>
      </c>
    </row>
    <row r="223" ht="24" spans="1:8">
      <c r="A223" s="241"/>
      <c r="B223" s="101"/>
      <c r="C223" s="8">
        <v>2</v>
      </c>
      <c r="D223" s="68" t="s">
        <v>282</v>
      </c>
      <c r="E223" s="25" t="s">
        <v>70</v>
      </c>
      <c r="F223" s="8"/>
      <c r="G223" s="8">
        <v>3</v>
      </c>
      <c r="H223" s="8">
        <f t="shared" si="10"/>
        <v>0</v>
      </c>
    </row>
    <row r="224" ht="24" spans="1:8">
      <c r="A224" s="241"/>
      <c r="B224" s="101"/>
      <c r="C224" s="8">
        <v>3</v>
      </c>
      <c r="D224" s="68" t="s">
        <v>283</v>
      </c>
      <c r="E224" s="25" t="s">
        <v>70</v>
      </c>
      <c r="F224" s="8"/>
      <c r="G224" s="8">
        <v>3</v>
      </c>
      <c r="H224" s="8">
        <f t="shared" si="10"/>
        <v>0</v>
      </c>
    </row>
    <row r="225" ht="24" spans="1:8">
      <c r="A225" s="241"/>
      <c r="B225" s="101"/>
      <c r="C225" s="8">
        <v>4</v>
      </c>
      <c r="D225" s="68" t="s">
        <v>284</v>
      </c>
      <c r="E225" s="25" t="s">
        <v>70</v>
      </c>
      <c r="F225" s="8"/>
      <c r="G225" s="8">
        <v>3</v>
      </c>
      <c r="H225" s="8">
        <f t="shared" si="10"/>
        <v>0</v>
      </c>
    </row>
    <row r="226" ht="24" spans="1:8">
      <c r="A226" s="241"/>
      <c r="B226" s="101"/>
      <c r="C226" s="8">
        <v>5</v>
      </c>
      <c r="D226" s="68" t="s">
        <v>285</v>
      </c>
      <c r="E226" s="25" t="s">
        <v>70</v>
      </c>
      <c r="F226" s="8"/>
      <c r="G226" s="8">
        <v>3</v>
      </c>
      <c r="H226" s="8">
        <f t="shared" si="10"/>
        <v>0</v>
      </c>
    </row>
    <row r="227" ht="24" spans="1:8">
      <c r="A227" s="241"/>
      <c r="B227" s="101"/>
      <c r="C227" s="8">
        <v>6</v>
      </c>
      <c r="D227" s="68" t="s">
        <v>286</v>
      </c>
      <c r="E227" s="25" t="s">
        <v>70</v>
      </c>
      <c r="F227" s="8"/>
      <c r="G227" s="8">
        <v>3</v>
      </c>
      <c r="H227" s="8">
        <f t="shared" si="10"/>
        <v>0</v>
      </c>
    </row>
    <row r="228" spans="1:8">
      <c r="A228" s="241"/>
      <c r="B228" s="101"/>
      <c r="C228" s="8">
        <v>7</v>
      </c>
      <c r="D228" s="68" t="s">
        <v>287</v>
      </c>
      <c r="E228" s="25" t="s">
        <v>70</v>
      </c>
      <c r="F228" s="8"/>
      <c r="G228" s="8">
        <v>3</v>
      </c>
      <c r="H228" s="8">
        <f t="shared" si="10"/>
        <v>0</v>
      </c>
    </row>
    <row r="229" spans="1:8">
      <c r="A229" s="247"/>
      <c r="B229" s="236"/>
      <c r="C229" s="8">
        <v>8</v>
      </c>
      <c r="D229" s="68" t="s">
        <v>288</v>
      </c>
      <c r="E229" s="25" t="s">
        <v>70</v>
      </c>
      <c r="F229" s="8"/>
      <c r="G229" s="8">
        <v>3</v>
      </c>
      <c r="H229" s="8">
        <f t="shared" si="10"/>
        <v>0</v>
      </c>
    </row>
    <row r="230" spans="1:8">
      <c r="A230" s="82">
        <v>5</v>
      </c>
      <c r="B230" s="65" t="s">
        <v>289</v>
      </c>
      <c r="C230" s="8">
        <v>1</v>
      </c>
      <c r="D230" s="68" t="s">
        <v>290</v>
      </c>
      <c r="E230" s="25" t="s">
        <v>70</v>
      </c>
      <c r="F230" s="8"/>
      <c r="G230" s="8">
        <v>3</v>
      </c>
      <c r="H230" s="8">
        <f t="shared" si="10"/>
        <v>0</v>
      </c>
    </row>
    <row r="231" ht="24" spans="1:8">
      <c r="A231" s="82"/>
      <c r="B231" s="65"/>
      <c r="C231" s="8">
        <v>2</v>
      </c>
      <c r="D231" s="68" t="s">
        <v>291</v>
      </c>
      <c r="E231" s="25" t="s">
        <v>70</v>
      </c>
      <c r="F231" s="8"/>
      <c r="G231" s="8">
        <v>3</v>
      </c>
      <c r="H231" s="8">
        <f t="shared" si="10"/>
        <v>0</v>
      </c>
    </row>
    <row r="232" ht="24" spans="1:8">
      <c r="A232" s="82"/>
      <c r="B232" s="65"/>
      <c r="C232" s="8">
        <v>3</v>
      </c>
      <c r="D232" s="68" t="s">
        <v>292</v>
      </c>
      <c r="E232" s="25" t="s">
        <v>70</v>
      </c>
      <c r="F232" s="8"/>
      <c r="G232" s="8">
        <v>3</v>
      </c>
      <c r="H232" s="8">
        <f t="shared" si="10"/>
        <v>0</v>
      </c>
    </row>
    <row r="233" spans="1:8">
      <c r="A233" s="82"/>
      <c r="B233" s="65"/>
      <c r="C233" s="8">
        <v>4</v>
      </c>
      <c r="D233" s="68" t="s">
        <v>281</v>
      </c>
      <c r="E233" s="25" t="s">
        <v>70</v>
      </c>
      <c r="F233" s="8"/>
      <c r="G233" s="8">
        <v>3</v>
      </c>
      <c r="H233" s="8">
        <f t="shared" si="10"/>
        <v>0</v>
      </c>
    </row>
    <row r="234" ht="24" spans="1:8">
      <c r="A234" s="82"/>
      <c r="B234" s="65"/>
      <c r="C234" s="8">
        <v>5</v>
      </c>
      <c r="D234" s="68" t="s">
        <v>282</v>
      </c>
      <c r="E234" s="25" t="s">
        <v>70</v>
      </c>
      <c r="F234" s="8"/>
      <c r="G234" s="8">
        <v>3</v>
      </c>
      <c r="H234" s="8">
        <f t="shared" si="10"/>
        <v>0</v>
      </c>
    </row>
    <row r="235" ht="24" spans="1:8">
      <c r="A235" s="82"/>
      <c r="B235" s="65"/>
      <c r="C235" s="8">
        <v>6</v>
      </c>
      <c r="D235" s="68" t="s">
        <v>283</v>
      </c>
      <c r="E235" s="25" t="s">
        <v>70</v>
      </c>
      <c r="F235" s="8"/>
      <c r="G235" s="8">
        <v>3</v>
      </c>
      <c r="H235" s="8">
        <f t="shared" si="10"/>
        <v>0</v>
      </c>
    </row>
    <row r="236" spans="1:8">
      <c r="A236" s="82"/>
      <c r="B236" s="65"/>
      <c r="C236" s="8">
        <v>7</v>
      </c>
      <c r="D236" s="68" t="s">
        <v>293</v>
      </c>
      <c r="E236" s="25" t="s">
        <v>70</v>
      </c>
      <c r="F236" s="8"/>
      <c r="G236" s="8">
        <v>3</v>
      </c>
      <c r="H236" s="8">
        <f t="shared" si="10"/>
        <v>0</v>
      </c>
    </row>
    <row r="237" spans="1:8">
      <c r="A237" s="82"/>
      <c r="B237" s="65"/>
      <c r="C237" s="8">
        <v>8</v>
      </c>
      <c r="D237" s="68" t="s">
        <v>183</v>
      </c>
      <c r="E237" s="25" t="s">
        <v>70</v>
      </c>
      <c r="F237" s="8"/>
      <c r="G237" s="8">
        <v>3</v>
      </c>
      <c r="H237" s="8">
        <f t="shared" si="10"/>
        <v>0</v>
      </c>
    </row>
    <row r="238" spans="1:8">
      <c r="A238" s="82"/>
      <c r="B238" s="65"/>
      <c r="C238" s="8">
        <v>9</v>
      </c>
      <c r="D238" s="68" t="s">
        <v>294</v>
      </c>
      <c r="E238" s="25" t="s">
        <v>70</v>
      </c>
      <c r="F238" s="8"/>
      <c r="G238" s="8">
        <v>3</v>
      </c>
      <c r="H238" s="8">
        <f t="shared" si="10"/>
        <v>0</v>
      </c>
    </row>
    <row r="239" spans="1:8">
      <c r="A239" s="82"/>
      <c r="B239" s="65"/>
      <c r="C239" s="8">
        <v>10</v>
      </c>
      <c r="D239" s="68" t="s">
        <v>295</v>
      </c>
      <c r="E239" s="25" t="s">
        <v>70</v>
      </c>
      <c r="F239" s="8"/>
      <c r="G239" s="8">
        <v>3</v>
      </c>
      <c r="H239" s="8">
        <f t="shared" si="10"/>
        <v>0</v>
      </c>
    </row>
    <row r="240" spans="1:8">
      <c r="A240" s="82">
        <v>6</v>
      </c>
      <c r="B240" s="65" t="s">
        <v>296</v>
      </c>
      <c r="C240" s="8">
        <v>1</v>
      </c>
      <c r="D240" s="68" t="s">
        <v>297</v>
      </c>
      <c r="E240" s="25" t="s">
        <v>70</v>
      </c>
      <c r="F240" s="8"/>
      <c r="G240" s="8">
        <v>3</v>
      </c>
      <c r="H240" s="8">
        <f t="shared" si="10"/>
        <v>0</v>
      </c>
    </row>
    <row r="241" spans="1:8">
      <c r="A241" s="82"/>
      <c r="B241" s="65"/>
      <c r="C241" s="8">
        <v>2</v>
      </c>
      <c r="D241" s="68" t="s">
        <v>298</v>
      </c>
      <c r="E241" s="25" t="s">
        <v>70</v>
      </c>
      <c r="F241" s="8"/>
      <c r="G241" s="8">
        <v>3</v>
      </c>
      <c r="H241" s="8">
        <f t="shared" si="10"/>
        <v>0</v>
      </c>
    </row>
    <row r="242" spans="1:8">
      <c r="A242" s="82"/>
      <c r="B242" s="65"/>
      <c r="C242" s="8">
        <v>3</v>
      </c>
      <c r="D242" s="68" t="s">
        <v>299</v>
      </c>
      <c r="E242" s="25" t="s">
        <v>70</v>
      </c>
      <c r="F242" s="8"/>
      <c r="G242" s="8">
        <v>3</v>
      </c>
      <c r="H242" s="8">
        <f t="shared" si="10"/>
        <v>0</v>
      </c>
    </row>
    <row r="243" spans="1:8">
      <c r="A243" s="82"/>
      <c r="B243" s="65"/>
      <c r="C243" s="8">
        <v>4</v>
      </c>
      <c r="D243" s="68" t="s">
        <v>300</v>
      </c>
      <c r="E243" s="25" t="s">
        <v>70</v>
      </c>
      <c r="F243" s="8"/>
      <c r="G243" s="8">
        <v>3</v>
      </c>
      <c r="H243" s="8">
        <f t="shared" si="10"/>
        <v>0</v>
      </c>
    </row>
    <row r="244" spans="1:8">
      <c r="A244" s="82"/>
      <c r="B244" s="65"/>
      <c r="C244" s="8">
        <v>5</v>
      </c>
      <c r="D244" s="68" t="s">
        <v>108</v>
      </c>
      <c r="E244" s="25" t="s">
        <v>70</v>
      </c>
      <c r="F244" s="8"/>
      <c r="G244" s="8">
        <v>3</v>
      </c>
      <c r="H244" s="8">
        <f t="shared" si="10"/>
        <v>0</v>
      </c>
    </row>
    <row r="245" spans="1:8">
      <c r="A245" s="82"/>
      <c r="B245" s="65"/>
      <c r="C245" s="8">
        <v>6</v>
      </c>
      <c r="D245" s="68" t="s">
        <v>100</v>
      </c>
      <c r="E245" s="25" t="s">
        <v>70</v>
      </c>
      <c r="F245" s="8"/>
      <c r="G245" s="8">
        <v>3</v>
      </c>
      <c r="H245" s="8">
        <f t="shared" si="10"/>
        <v>0</v>
      </c>
    </row>
    <row r="246" spans="1:8">
      <c r="A246" s="82"/>
      <c r="B246" s="65"/>
      <c r="C246" s="8">
        <v>7</v>
      </c>
      <c r="D246" s="68" t="s">
        <v>301</v>
      </c>
      <c r="E246" s="25" t="s">
        <v>70</v>
      </c>
      <c r="F246" s="8"/>
      <c r="G246" s="8">
        <v>3</v>
      </c>
      <c r="H246" s="8">
        <f t="shared" si="10"/>
        <v>0</v>
      </c>
    </row>
    <row r="247" spans="1:8">
      <c r="A247" s="82"/>
      <c r="B247" s="65"/>
      <c r="C247" s="8">
        <v>8</v>
      </c>
      <c r="D247" s="68" t="s">
        <v>302</v>
      </c>
      <c r="E247" s="25" t="s">
        <v>70</v>
      </c>
      <c r="F247" s="8"/>
      <c r="G247" s="8">
        <v>3</v>
      </c>
      <c r="H247" s="8">
        <f t="shared" si="10"/>
        <v>0</v>
      </c>
    </row>
    <row r="248" spans="1:8">
      <c r="A248" s="82"/>
      <c r="B248" s="65"/>
      <c r="C248" s="8">
        <v>9</v>
      </c>
      <c r="D248" s="68" t="s">
        <v>303</v>
      </c>
      <c r="E248" s="25" t="s">
        <v>70</v>
      </c>
      <c r="F248" s="8"/>
      <c r="G248" s="8">
        <v>3</v>
      </c>
      <c r="H248" s="8">
        <f t="shared" si="10"/>
        <v>0</v>
      </c>
    </row>
    <row r="249" spans="1:8">
      <c r="A249" s="82"/>
      <c r="B249" s="65"/>
      <c r="C249" s="8">
        <v>10</v>
      </c>
      <c r="D249" s="68" t="s">
        <v>304</v>
      </c>
      <c r="E249" s="25" t="s">
        <v>70</v>
      </c>
      <c r="F249" s="8"/>
      <c r="G249" s="8">
        <v>3</v>
      </c>
      <c r="H249" s="8">
        <f t="shared" si="10"/>
        <v>0</v>
      </c>
    </row>
    <row r="250" spans="1:8">
      <c r="A250" s="241">
        <v>7</v>
      </c>
      <c r="B250" s="101" t="s">
        <v>305</v>
      </c>
      <c r="C250" s="8">
        <v>1</v>
      </c>
      <c r="D250" s="68" t="s">
        <v>306</v>
      </c>
      <c r="E250" s="25" t="s">
        <v>70</v>
      </c>
      <c r="F250" s="8"/>
      <c r="G250" s="8">
        <v>3</v>
      </c>
      <c r="H250" s="8">
        <f t="shared" si="10"/>
        <v>0</v>
      </c>
    </row>
    <row r="251" spans="1:8">
      <c r="A251" s="247"/>
      <c r="B251" s="236"/>
      <c r="C251" s="8">
        <v>2</v>
      </c>
      <c r="D251" s="68" t="s">
        <v>307</v>
      </c>
      <c r="E251" s="25" t="s">
        <v>70</v>
      </c>
      <c r="F251" s="8"/>
      <c r="G251" s="8">
        <v>3</v>
      </c>
      <c r="H251" s="8">
        <f t="shared" si="10"/>
        <v>0</v>
      </c>
    </row>
    <row r="252" spans="1:8">
      <c r="A252" s="241">
        <v>8</v>
      </c>
      <c r="B252" s="101" t="s">
        <v>308</v>
      </c>
      <c r="C252" s="8">
        <v>1</v>
      </c>
      <c r="D252" s="68" t="s">
        <v>309</v>
      </c>
      <c r="E252" s="25" t="s">
        <v>70</v>
      </c>
      <c r="F252" s="8"/>
      <c r="G252" s="8">
        <v>3</v>
      </c>
      <c r="H252" s="8">
        <f t="shared" si="10"/>
        <v>0</v>
      </c>
    </row>
    <row r="253" spans="1:8">
      <c r="A253" s="241"/>
      <c r="B253" s="101"/>
      <c r="C253" s="8">
        <v>2</v>
      </c>
      <c r="D253" s="68" t="s">
        <v>299</v>
      </c>
      <c r="E253" s="25" t="s">
        <v>70</v>
      </c>
      <c r="F253" s="8"/>
      <c r="G253" s="8">
        <v>3</v>
      </c>
      <c r="H253" s="8">
        <f t="shared" si="10"/>
        <v>0</v>
      </c>
    </row>
    <row r="254" spans="1:8">
      <c r="A254" s="241"/>
      <c r="B254" s="101"/>
      <c r="C254" s="8">
        <v>3</v>
      </c>
      <c r="D254" s="68" t="s">
        <v>310</v>
      </c>
      <c r="E254" s="25" t="s">
        <v>70</v>
      </c>
      <c r="F254" s="8"/>
      <c r="G254" s="8">
        <v>3</v>
      </c>
      <c r="H254" s="8">
        <f t="shared" si="10"/>
        <v>0</v>
      </c>
    </row>
    <row r="255" spans="1:8">
      <c r="A255" s="241"/>
      <c r="B255" s="101"/>
      <c r="C255" s="8">
        <v>4</v>
      </c>
      <c r="D255" s="68" t="s">
        <v>311</v>
      </c>
      <c r="E255" s="25" t="s">
        <v>70</v>
      </c>
      <c r="F255" s="8"/>
      <c r="G255" s="8">
        <v>3</v>
      </c>
      <c r="H255" s="8">
        <f t="shared" si="10"/>
        <v>0</v>
      </c>
    </row>
    <row r="256" spans="1:8">
      <c r="A256" s="241"/>
      <c r="B256" s="101"/>
      <c r="C256" s="8">
        <v>5</v>
      </c>
      <c r="D256" s="68" t="s">
        <v>312</v>
      </c>
      <c r="E256" s="25" t="s">
        <v>70</v>
      </c>
      <c r="F256" s="8"/>
      <c r="G256" s="8">
        <v>3</v>
      </c>
      <c r="H256" s="8">
        <f t="shared" si="10"/>
        <v>0</v>
      </c>
    </row>
    <row r="257" spans="1:8">
      <c r="A257" s="241"/>
      <c r="B257" s="101"/>
      <c r="C257" s="8">
        <v>6</v>
      </c>
      <c r="D257" s="68" t="s">
        <v>174</v>
      </c>
      <c r="E257" s="25" t="s">
        <v>70</v>
      </c>
      <c r="F257" s="8"/>
      <c r="G257" s="8">
        <v>3</v>
      </c>
      <c r="H257" s="8">
        <f t="shared" si="10"/>
        <v>0</v>
      </c>
    </row>
    <row r="258" spans="1:8">
      <c r="A258" s="241"/>
      <c r="B258" s="101"/>
      <c r="C258" s="8">
        <v>7</v>
      </c>
      <c r="D258" s="68" t="s">
        <v>313</v>
      </c>
      <c r="E258" s="25" t="s">
        <v>70</v>
      </c>
      <c r="F258" s="8"/>
      <c r="G258" s="8">
        <v>3</v>
      </c>
      <c r="H258" s="8">
        <f t="shared" si="10"/>
        <v>0</v>
      </c>
    </row>
    <row r="259" spans="1:8">
      <c r="A259" s="241"/>
      <c r="B259" s="101"/>
      <c r="C259" s="8">
        <v>8</v>
      </c>
      <c r="D259" s="68" t="s">
        <v>314</v>
      </c>
      <c r="E259" s="25" t="s">
        <v>70</v>
      </c>
      <c r="F259" s="8"/>
      <c r="G259" s="8">
        <v>3</v>
      </c>
      <c r="H259" s="8">
        <f t="shared" si="10"/>
        <v>0</v>
      </c>
    </row>
    <row r="260" spans="1:8">
      <c r="A260" s="241"/>
      <c r="B260" s="101"/>
      <c r="C260" s="8">
        <v>9</v>
      </c>
      <c r="D260" s="248" t="s">
        <v>315</v>
      </c>
      <c r="E260" s="25" t="s">
        <v>70</v>
      </c>
      <c r="F260" s="8"/>
      <c r="G260" s="8">
        <v>3</v>
      </c>
      <c r="H260" s="8">
        <f t="shared" si="10"/>
        <v>0</v>
      </c>
    </row>
    <row r="261" spans="1:8">
      <c r="A261" s="247"/>
      <c r="B261" s="236"/>
      <c r="C261" s="8">
        <v>10</v>
      </c>
      <c r="D261" s="68" t="s">
        <v>241</v>
      </c>
      <c r="E261" s="25" t="s">
        <v>70</v>
      </c>
      <c r="F261" s="8"/>
      <c r="G261" s="8">
        <v>3</v>
      </c>
      <c r="H261" s="8">
        <f t="shared" si="10"/>
        <v>0</v>
      </c>
    </row>
    <row r="262" spans="1:8">
      <c r="A262" s="241">
        <v>9</v>
      </c>
      <c r="B262" s="101" t="s">
        <v>316</v>
      </c>
      <c r="C262" s="8">
        <v>1</v>
      </c>
      <c r="D262" s="68" t="s">
        <v>309</v>
      </c>
      <c r="E262" s="25" t="s">
        <v>70</v>
      </c>
      <c r="F262" s="8"/>
      <c r="G262" s="8">
        <v>3</v>
      </c>
      <c r="H262" s="8">
        <f t="shared" si="10"/>
        <v>0</v>
      </c>
    </row>
    <row r="263" spans="1:8">
      <c r="A263" s="241"/>
      <c r="B263" s="101"/>
      <c r="C263" s="8">
        <v>2</v>
      </c>
      <c r="D263" s="68" t="s">
        <v>103</v>
      </c>
      <c r="E263" s="25" t="s">
        <v>70</v>
      </c>
      <c r="F263" s="8"/>
      <c r="G263" s="8">
        <v>3</v>
      </c>
      <c r="H263" s="8">
        <f t="shared" si="10"/>
        <v>0</v>
      </c>
    </row>
    <row r="264" spans="1:8">
      <c r="A264" s="241"/>
      <c r="B264" s="101"/>
      <c r="C264" s="8">
        <v>3</v>
      </c>
      <c r="D264" s="68" t="s">
        <v>297</v>
      </c>
      <c r="E264" s="25" t="s">
        <v>70</v>
      </c>
      <c r="F264" s="8"/>
      <c r="G264" s="8">
        <v>3</v>
      </c>
      <c r="H264" s="8">
        <f t="shared" si="10"/>
        <v>0</v>
      </c>
    </row>
    <row r="265" spans="1:8">
      <c r="A265" s="241"/>
      <c r="B265" s="101"/>
      <c r="C265" s="8">
        <v>4</v>
      </c>
      <c r="D265" s="68" t="s">
        <v>95</v>
      </c>
      <c r="E265" s="25" t="s">
        <v>70</v>
      </c>
      <c r="F265" s="8"/>
      <c r="G265" s="8">
        <v>3</v>
      </c>
      <c r="H265" s="8">
        <f t="shared" si="10"/>
        <v>0</v>
      </c>
    </row>
    <row r="266" spans="1:8">
      <c r="A266" s="241"/>
      <c r="B266" s="101"/>
      <c r="C266" s="8">
        <v>5</v>
      </c>
      <c r="D266" s="68" t="s">
        <v>317</v>
      </c>
      <c r="E266" s="25" t="s">
        <v>70</v>
      </c>
      <c r="F266" s="8"/>
      <c r="G266" s="8">
        <v>3</v>
      </c>
      <c r="H266" s="8">
        <f t="shared" si="10"/>
        <v>0</v>
      </c>
    </row>
    <row r="267" spans="1:8">
      <c r="A267" s="241"/>
      <c r="B267" s="101"/>
      <c r="C267" s="8">
        <v>6</v>
      </c>
      <c r="D267" s="68" t="s">
        <v>318</v>
      </c>
      <c r="E267" s="25" t="s">
        <v>70</v>
      </c>
      <c r="F267" s="8"/>
      <c r="G267" s="8">
        <v>3</v>
      </c>
      <c r="H267" s="8">
        <f t="shared" si="10"/>
        <v>0</v>
      </c>
    </row>
    <row r="268" spans="1:8">
      <c r="A268" s="241"/>
      <c r="B268" s="101"/>
      <c r="C268" s="8">
        <v>7</v>
      </c>
      <c r="D268" s="68" t="s">
        <v>310</v>
      </c>
      <c r="E268" s="25" t="s">
        <v>70</v>
      </c>
      <c r="F268" s="8"/>
      <c r="G268" s="8">
        <v>3</v>
      </c>
      <c r="H268" s="8">
        <f t="shared" si="10"/>
        <v>0</v>
      </c>
    </row>
    <row r="269" spans="1:8">
      <c r="A269" s="241"/>
      <c r="B269" s="101"/>
      <c r="C269" s="8">
        <v>8</v>
      </c>
      <c r="D269" s="68" t="s">
        <v>319</v>
      </c>
      <c r="E269" s="25" t="s">
        <v>70</v>
      </c>
      <c r="F269" s="8"/>
      <c r="G269" s="8">
        <v>3</v>
      </c>
      <c r="H269" s="8">
        <f t="shared" si="10"/>
        <v>0</v>
      </c>
    </row>
    <row r="270" spans="1:8">
      <c r="A270" s="241"/>
      <c r="B270" s="101"/>
      <c r="C270" s="8">
        <v>9</v>
      </c>
      <c r="D270" s="68" t="s">
        <v>311</v>
      </c>
      <c r="E270" s="25" t="s">
        <v>70</v>
      </c>
      <c r="F270" s="8"/>
      <c r="G270" s="8">
        <v>3</v>
      </c>
      <c r="H270" s="8">
        <f t="shared" si="10"/>
        <v>0</v>
      </c>
    </row>
    <row r="271" spans="1:8">
      <c r="A271" s="241"/>
      <c r="B271" s="101"/>
      <c r="C271" s="8">
        <v>10</v>
      </c>
      <c r="D271" s="68" t="s">
        <v>320</v>
      </c>
      <c r="E271" s="25" t="s">
        <v>70</v>
      </c>
      <c r="F271" s="8"/>
      <c r="G271" s="8">
        <v>3</v>
      </c>
      <c r="H271" s="8">
        <f t="shared" si="10"/>
        <v>0</v>
      </c>
    </row>
    <row r="272" spans="1:8">
      <c r="A272" s="241"/>
      <c r="B272" s="101"/>
      <c r="C272" s="8">
        <v>11</v>
      </c>
      <c r="D272" s="68" t="s">
        <v>299</v>
      </c>
      <c r="E272" s="25" t="s">
        <v>70</v>
      </c>
      <c r="F272" s="8"/>
      <c r="G272" s="8">
        <v>3</v>
      </c>
      <c r="H272" s="8">
        <f t="shared" si="10"/>
        <v>0</v>
      </c>
    </row>
    <row r="273" spans="1:8">
      <c r="A273" s="241"/>
      <c r="B273" s="101"/>
      <c r="C273" s="8">
        <v>12</v>
      </c>
      <c r="D273" s="68" t="s">
        <v>174</v>
      </c>
      <c r="E273" s="25" t="s">
        <v>70</v>
      </c>
      <c r="F273" s="8"/>
      <c r="G273" s="8">
        <v>3</v>
      </c>
      <c r="H273" s="8">
        <f t="shared" si="10"/>
        <v>0</v>
      </c>
    </row>
    <row r="274" spans="1:8">
      <c r="A274" s="241"/>
      <c r="B274" s="101"/>
      <c r="C274" s="8">
        <v>13</v>
      </c>
      <c r="D274" s="68" t="s">
        <v>321</v>
      </c>
      <c r="E274" s="25" t="s">
        <v>70</v>
      </c>
      <c r="F274" s="8"/>
      <c r="G274" s="8">
        <v>3</v>
      </c>
      <c r="H274" s="8">
        <f t="shared" si="10"/>
        <v>0</v>
      </c>
    </row>
    <row r="275" spans="1:8">
      <c r="A275" s="82">
        <v>10</v>
      </c>
      <c r="B275" s="65" t="s">
        <v>322</v>
      </c>
      <c r="C275" s="8">
        <v>1</v>
      </c>
      <c r="D275" s="78" t="s">
        <v>323</v>
      </c>
      <c r="E275" s="66" t="s">
        <v>70</v>
      </c>
      <c r="F275" s="8"/>
      <c r="G275" s="8">
        <v>3</v>
      </c>
      <c r="H275" s="8">
        <f t="shared" si="10"/>
        <v>0</v>
      </c>
    </row>
    <row r="276" spans="1:8">
      <c r="A276" s="82"/>
      <c r="B276" s="65"/>
      <c r="C276" s="8">
        <v>2</v>
      </c>
      <c r="D276" s="78" t="s">
        <v>324</v>
      </c>
      <c r="E276" s="66" t="s">
        <v>70</v>
      </c>
      <c r="F276" s="8"/>
      <c r="G276" s="8">
        <v>3</v>
      </c>
      <c r="H276" s="8">
        <f t="shared" si="10"/>
        <v>0</v>
      </c>
    </row>
    <row r="277" spans="1:8">
      <c r="A277" s="249">
        <v>11</v>
      </c>
      <c r="B277" s="250" t="s">
        <v>325</v>
      </c>
      <c r="C277" s="251">
        <v>1</v>
      </c>
      <c r="D277" s="68" t="s">
        <v>326</v>
      </c>
      <c r="E277" s="66" t="s">
        <v>70</v>
      </c>
      <c r="F277" s="8"/>
      <c r="G277" s="8">
        <v>10</v>
      </c>
      <c r="H277" s="8">
        <f t="shared" ref="H277:H332" si="11">F277*G277</f>
        <v>0</v>
      </c>
    </row>
    <row r="278" spans="1:8">
      <c r="A278" s="249"/>
      <c r="B278" s="250"/>
      <c r="C278" s="251">
        <v>2</v>
      </c>
      <c r="D278" s="68" t="s">
        <v>327</v>
      </c>
      <c r="E278" s="66" t="s">
        <v>70</v>
      </c>
      <c r="F278" s="8"/>
      <c r="G278" s="8">
        <v>10</v>
      </c>
      <c r="H278" s="8">
        <f t="shared" si="11"/>
        <v>0</v>
      </c>
    </row>
    <row r="279" spans="1:8">
      <c r="A279" s="247">
        <v>12</v>
      </c>
      <c r="B279" s="236" t="s">
        <v>328</v>
      </c>
      <c r="C279" s="8">
        <v>1</v>
      </c>
      <c r="D279" s="78" t="s">
        <v>329</v>
      </c>
      <c r="E279" s="66" t="s">
        <v>70</v>
      </c>
      <c r="F279" s="8"/>
      <c r="G279" s="8">
        <v>3</v>
      </c>
      <c r="H279" s="8">
        <f t="shared" si="11"/>
        <v>0</v>
      </c>
    </row>
    <row r="280" spans="1:8">
      <c r="A280" s="82"/>
      <c r="B280" s="65"/>
      <c r="C280" s="8">
        <v>2</v>
      </c>
      <c r="D280" s="78" t="s">
        <v>175</v>
      </c>
      <c r="E280" s="66" t="s">
        <v>70</v>
      </c>
      <c r="F280" s="8"/>
      <c r="G280" s="8">
        <v>3</v>
      </c>
      <c r="H280" s="8">
        <f t="shared" si="11"/>
        <v>0</v>
      </c>
    </row>
    <row r="281" spans="1:8">
      <c r="A281" s="82"/>
      <c r="B281" s="65"/>
      <c r="C281" s="8">
        <v>3</v>
      </c>
      <c r="D281" s="78" t="s">
        <v>330</v>
      </c>
      <c r="E281" s="66" t="s">
        <v>70</v>
      </c>
      <c r="F281" s="8"/>
      <c r="G281" s="8">
        <v>3</v>
      </c>
      <c r="H281" s="8">
        <f t="shared" si="11"/>
        <v>0</v>
      </c>
    </row>
    <row r="282" spans="1:8">
      <c r="A282" s="82"/>
      <c r="B282" s="65"/>
      <c r="C282" s="8">
        <v>4</v>
      </c>
      <c r="D282" s="78" t="s">
        <v>331</v>
      </c>
      <c r="E282" s="66" t="s">
        <v>70</v>
      </c>
      <c r="F282" s="8"/>
      <c r="G282" s="8">
        <v>3</v>
      </c>
      <c r="H282" s="8">
        <f t="shared" si="11"/>
        <v>0</v>
      </c>
    </row>
    <row r="283" spans="1:8">
      <c r="A283" s="82"/>
      <c r="B283" s="65"/>
      <c r="C283" s="8">
        <v>5</v>
      </c>
      <c r="D283" s="78" t="s">
        <v>332</v>
      </c>
      <c r="E283" s="66" t="s">
        <v>70</v>
      </c>
      <c r="F283" s="8"/>
      <c r="G283" s="8">
        <v>3</v>
      </c>
      <c r="H283" s="8">
        <f t="shared" si="11"/>
        <v>0</v>
      </c>
    </row>
    <row r="284" spans="1:8">
      <c r="A284" s="82"/>
      <c r="B284" s="65"/>
      <c r="C284" s="8">
        <v>6</v>
      </c>
      <c r="D284" s="78" t="s">
        <v>333</v>
      </c>
      <c r="E284" s="66" t="s">
        <v>70</v>
      </c>
      <c r="F284" s="8"/>
      <c r="G284" s="8">
        <v>3</v>
      </c>
      <c r="H284" s="8">
        <f t="shared" si="11"/>
        <v>0</v>
      </c>
    </row>
    <row r="285" spans="1:8">
      <c r="A285" s="82"/>
      <c r="B285" s="65"/>
      <c r="C285" s="8">
        <v>7</v>
      </c>
      <c r="D285" s="78" t="s">
        <v>334</v>
      </c>
      <c r="E285" s="66" t="s">
        <v>70</v>
      </c>
      <c r="F285" s="8"/>
      <c r="G285" s="8">
        <v>3</v>
      </c>
      <c r="H285" s="8">
        <f t="shared" si="11"/>
        <v>0</v>
      </c>
    </row>
    <row r="286" spans="1:8">
      <c r="A286" s="82"/>
      <c r="B286" s="65"/>
      <c r="C286" s="8">
        <v>8</v>
      </c>
      <c r="D286" s="78" t="s">
        <v>213</v>
      </c>
      <c r="E286" s="66" t="s">
        <v>70</v>
      </c>
      <c r="F286" s="8"/>
      <c r="G286" s="8">
        <v>3</v>
      </c>
      <c r="H286" s="8">
        <f t="shared" si="11"/>
        <v>0</v>
      </c>
    </row>
    <row r="287" spans="1:8">
      <c r="A287" s="82"/>
      <c r="B287" s="65"/>
      <c r="C287" s="8">
        <v>9</v>
      </c>
      <c r="D287" s="78" t="s">
        <v>335</v>
      </c>
      <c r="E287" s="66" t="s">
        <v>70</v>
      </c>
      <c r="F287" s="8"/>
      <c r="G287" s="8">
        <v>3</v>
      </c>
      <c r="H287" s="8">
        <f t="shared" si="11"/>
        <v>0</v>
      </c>
    </row>
    <row r="288" spans="1:8">
      <c r="A288" s="82"/>
      <c r="B288" s="65"/>
      <c r="C288" s="8">
        <v>10</v>
      </c>
      <c r="D288" s="78" t="s">
        <v>336</v>
      </c>
      <c r="E288" s="66" t="s">
        <v>70</v>
      </c>
      <c r="F288" s="8"/>
      <c r="G288" s="8">
        <v>3</v>
      </c>
      <c r="H288" s="8">
        <f t="shared" si="11"/>
        <v>0</v>
      </c>
    </row>
    <row r="289" spans="1:8">
      <c r="A289" s="82"/>
      <c r="B289" s="65"/>
      <c r="C289" s="8">
        <v>11</v>
      </c>
      <c r="D289" s="78" t="s">
        <v>207</v>
      </c>
      <c r="E289" s="66" t="s">
        <v>70</v>
      </c>
      <c r="F289" s="8"/>
      <c r="G289" s="8">
        <v>3</v>
      </c>
      <c r="H289" s="8">
        <f t="shared" si="11"/>
        <v>0</v>
      </c>
    </row>
    <row r="290" spans="1:8">
      <c r="A290" s="82">
        <v>13</v>
      </c>
      <c r="B290" s="65" t="s">
        <v>337</v>
      </c>
      <c r="C290" s="8">
        <v>1</v>
      </c>
      <c r="D290" s="78" t="s">
        <v>338</v>
      </c>
      <c r="E290" s="66" t="s">
        <v>70</v>
      </c>
      <c r="F290" s="8"/>
      <c r="G290" s="8">
        <v>3</v>
      </c>
      <c r="H290" s="8">
        <f t="shared" si="11"/>
        <v>0</v>
      </c>
    </row>
    <row r="291" spans="1:8">
      <c r="A291" s="82"/>
      <c r="B291" s="65"/>
      <c r="C291" s="8">
        <v>2</v>
      </c>
      <c r="D291" s="78" t="s">
        <v>175</v>
      </c>
      <c r="E291" s="66" t="s">
        <v>70</v>
      </c>
      <c r="F291" s="8"/>
      <c r="G291" s="8">
        <v>3</v>
      </c>
      <c r="H291" s="8">
        <f t="shared" si="11"/>
        <v>0</v>
      </c>
    </row>
    <row r="292" spans="1:8">
      <c r="A292" s="82"/>
      <c r="B292" s="65"/>
      <c r="C292" s="8">
        <v>3</v>
      </c>
      <c r="D292" s="78" t="s">
        <v>339</v>
      </c>
      <c r="E292" s="66" t="s">
        <v>70</v>
      </c>
      <c r="F292" s="8"/>
      <c r="G292" s="8">
        <v>3</v>
      </c>
      <c r="H292" s="8">
        <f t="shared" si="11"/>
        <v>0</v>
      </c>
    </row>
    <row r="293" spans="1:8">
      <c r="A293" s="82"/>
      <c r="B293" s="65"/>
      <c r="C293" s="8">
        <v>4</v>
      </c>
      <c r="D293" s="78" t="s">
        <v>333</v>
      </c>
      <c r="E293" s="66" t="s">
        <v>70</v>
      </c>
      <c r="F293" s="8"/>
      <c r="G293" s="8">
        <v>3</v>
      </c>
      <c r="H293" s="8">
        <f t="shared" si="11"/>
        <v>0</v>
      </c>
    </row>
    <row r="294" spans="1:8">
      <c r="A294" s="82"/>
      <c r="B294" s="65"/>
      <c r="C294" s="8">
        <v>5</v>
      </c>
      <c r="D294" s="78" t="s">
        <v>332</v>
      </c>
      <c r="E294" s="66" t="s">
        <v>70</v>
      </c>
      <c r="F294" s="8"/>
      <c r="G294" s="8">
        <v>3</v>
      </c>
      <c r="H294" s="8">
        <f t="shared" si="11"/>
        <v>0</v>
      </c>
    </row>
    <row r="295" spans="1:8">
      <c r="A295" s="82"/>
      <c r="B295" s="65"/>
      <c r="C295" s="8">
        <v>6</v>
      </c>
      <c r="D295" s="78" t="s">
        <v>340</v>
      </c>
      <c r="E295" s="66" t="s">
        <v>70</v>
      </c>
      <c r="F295" s="8"/>
      <c r="G295" s="8">
        <v>3</v>
      </c>
      <c r="H295" s="8">
        <f t="shared" si="11"/>
        <v>0</v>
      </c>
    </row>
    <row r="296" spans="1:8">
      <c r="A296" s="82"/>
      <c r="B296" s="65"/>
      <c r="C296" s="8">
        <v>7</v>
      </c>
      <c r="D296" s="78" t="s">
        <v>341</v>
      </c>
      <c r="E296" s="66" t="s">
        <v>70</v>
      </c>
      <c r="F296" s="8"/>
      <c r="G296" s="8">
        <v>3</v>
      </c>
      <c r="H296" s="8">
        <f t="shared" si="11"/>
        <v>0</v>
      </c>
    </row>
    <row r="297" spans="1:8">
      <c r="A297" s="82"/>
      <c r="B297" s="65"/>
      <c r="C297" s="8">
        <v>8</v>
      </c>
      <c r="D297" s="78" t="s">
        <v>213</v>
      </c>
      <c r="E297" s="66" t="s">
        <v>70</v>
      </c>
      <c r="F297" s="8"/>
      <c r="G297" s="8">
        <v>3</v>
      </c>
      <c r="H297" s="8">
        <f t="shared" si="11"/>
        <v>0</v>
      </c>
    </row>
    <row r="298" spans="1:8">
      <c r="A298" s="82"/>
      <c r="B298" s="65"/>
      <c r="C298" s="8">
        <v>9</v>
      </c>
      <c r="D298" s="78" t="s">
        <v>336</v>
      </c>
      <c r="E298" s="66" t="s">
        <v>70</v>
      </c>
      <c r="F298" s="8"/>
      <c r="G298" s="8">
        <v>3</v>
      </c>
      <c r="H298" s="8">
        <f t="shared" si="11"/>
        <v>0</v>
      </c>
    </row>
    <row r="299" spans="1:8">
      <c r="A299" s="82"/>
      <c r="B299" s="65"/>
      <c r="C299" s="8">
        <v>10</v>
      </c>
      <c r="D299" s="78" t="s">
        <v>342</v>
      </c>
      <c r="E299" s="66" t="s">
        <v>70</v>
      </c>
      <c r="F299" s="8"/>
      <c r="G299" s="8">
        <v>3</v>
      </c>
      <c r="H299" s="8">
        <f t="shared" si="11"/>
        <v>0</v>
      </c>
    </row>
    <row r="300" spans="1:8">
      <c r="A300" s="82"/>
      <c r="B300" s="65"/>
      <c r="C300" s="8">
        <v>11</v>
      </c>
      <c r="D300" s="78" t="s">
        <v>343</v>
      </c>
      <c r="E300" s="66" t="s">
        <v>70</v>
      </c>
      <c r="F300" s="8"/>
      <c r="G300" s="8">
        <v>3</v>
      </c>
      <c r="H300" s="8">
        <f t="shared" si="11"/>
        <v>0</v>
      </c>
    </row>
    <row r="301" spans="1:8">
      <c r="A301" s="82"/>
      <c r="B301" s="65"/>
      <c r="C301" s="8">
        <v>12</v>
      </c>
      <c r="D301" s="78" t="s">
        <v>207</v>
      </c>
      <c r="E301" s="66" t="s">
        <v>70</v>
      </c>
      <c r="F301" s="8"/>
      <c r="G301" s="8">
        <v>3</v>
      </c>
      <c r="H301" s="8">
        <f t="shared" si="11"/>
        <v>0</v>
      </c>
    </row>
    <row r="302" spans="1:8">
      <c r="A302" s="82"/>
      <c r="B302" s="65"/>
      <c r="C302" s="8">
        <v>13</v>
      </c>
      <c r="D302" s="78" t="s">
        <v>344</v>
      </c>
      <c r="E302" s="66" t="s">
        <v>70</v>
      </c>
      <c r="F302" s="8"/>
      <c r="G302" s="8">
        <v>3</v>
      </c>
      <c r="H302" s="8">
        <f t="shared" si="11"/>
        <v>0</v>
      </c>
    </row>
    <row r="303" spans="1:8">
      <c r="A303" s="82"/>
      <c r="B303" s="65"/>
      <c r="C303" s="8">
        <v>14</v>
      </c>
      <c r="D303" s="78" t="s">
        <v>345</v>
      </c>
      <c r="E303" s="66" t="s">
        <v>70</v>
      </c>
      <c r="F303" s="8"/>
      <c r="G303" s="8">
        <v>3</v>
      </c>
      <c r="H303" s="8">
        <f t="shared" si="11"/>
        <v>0</v>
      </c>
    </row>
    <row r="304" spans="1:8">
      <c r="A304" s="82"/>
      <c r="B304" s="65"/>
      <c r="C304" s="8">
        <v>15</v>
      </c>
      <c r="D304" s="78" t="s">
        <v>346</v>
      </c>
      <c r="E304" s="66" t="s">
        <v>70</v>
      </c>
      <c r="F304" s="8"/>
      <c r="G304" s="8">
        <v>3</v>
      </c>
      <c r="H304" s="8">
        <f t="shared" si="11"/>
        <v>0</v>
      </c>
    </row>
    <row r="305" spans="1:8">
      <c r="A305" s="82"/>
      <c r="B305" s="65"/>
      <c r="C305" s="8">
        <v>16</v>
      </c>
      <c r="D305" s="78" t="s">
        <v>347</v>
      </c>
      <c r="E305" s="66" t="s">
        <v>70</v>
      </c>
      <c r="F305" s="8"/>
      <c r="G305" s="8">
        <v>3</v>
      </c>
      <c r="H305" s="8">
        <f t="shared" si="11"/>
        <v>0</v>
      </c>
    </row>
    <row r="306" spans="1:8">
      <c r="A306" s="82"/>
      <c r="B306" s="65"/>
      <c r="C306" s="8">
        <v>17</v>
      </c>
      <c r="D306" s="78" t="s">
        <v>348</v>
      </c>
      <c r="E306" s="66" t="s">
        <v>70</v>
      </c>
      <c r="F306" s="8"/>
      <c r="G306" s="8">
        <v>3</v>
      </c>
      <c r="H306" s="8">
        <f t="shared" si="11"/>
        <v>0</v>
      </c>
    </row>
    <row r="307" spans="1:8">
      <c r="A307" s="82">
        <v>14</v>
      </c>
      <c r="B307" s="65" t="s">
        <v>349</v>
      </c>
      <c r="C307" s="8">
        <v>1</v>
      </c>
      <c r="D307" s="78" t="s">
        <v>207</v>
      </c>
      <c r="E307" s="66" t="s">
        <v>70</v>
      </c>
      <c r="F307" s="8"/>
      <c r="G307" s="8">
        <v>3</v>
      </c>
      <c r="H307" s="8">
        <f t="shared" si="11"/>
        <v>0</v>
      </c>
    </row>
    <row r="308" spans="1:8">
      <c r="A308" s="82"/>
      <c r="B308" s="65"/>
      <c r="C308" s="8">
        <v>2</v>
      </c>
      <c r="D308" s="78" t="s">
        <v>175</v>
      </c>
      <c r="E308" s="66" t="s">
        <v>70</v>
      </c>
      <c r="F308" s="8"/>
      <c r="G308" s="8">
        <v>3</v>
      </c>
      <c r="H308" s="8">
        <f t="shared" si="11"/>
        <v>0</v>
      </c>
    </row>
    <row r="309" spans="1:8">
      <c r="A309" s="82"/>
      <c r="B309" s="65"/>
      <c r="C309" s="8">
        <v>3</v>
      </c>
      <c r="D309" s="78" t="s">
        <v>333</v>
      </c>
      <c r="E309" s="66" t="s">
        <v>70</v>
      </c>
      <c r="F309" s="8"/>
      <c r="G309" s="8">
        <v>3</v>
      </c>
      <c r="H309" s="8">
        <f t="shared" si="11"/>
        <v>0</v>
      </c>
    </row>
    <row r="310" spans="1:8">
      <c r="A310" s="82"/>
      <c r="B310" s="65"/>
      <c r="C310" s="8">
        <v>4</v>
      </c>
      <c r="D310" s="78" t="s">
        <v>341</v>
      </c>
      <c r="E310" s="66" t="s">
        <v>70</v>
      </c>
      <c r="F310" s="8"/>
      <c r="G310" s="8">
        <v>3</v>
      </c>
      <c r="H310" s="8">
        <f t="shared" si="11"/>
        <v>0</v>
      </c>
    </row>
    <row r="311" spans="1:8">
      <c r="A311" s="82"/>
      <c r="B311" s="65"/>
      <c r="C311" s="8">
        <v>5</v>
      </c>
      <c r="D311" s="78" t="s">
        <v>350</v>
      </c>
      <c r="E311" s="66" t="s">
        <v>70</v>
      </c>
      <c r="F311" s="8"/>
      <c r="G311" s="8">
        <v>3</v>
      </c>
      <c r="H311" s="8">
        <f t="shared" si="11"/>
        <v>0</v>
      </c>
    </row>
    <row r="312" spans="1:8">
      <c r="A312" s="82"/>
      <c r="B312" s="65"/>
      <c r="C312" s="8">
        <v>6</v>
      </c>
      <c r="D312" s="78" t="s">
        <v>351</v>
      </c>
      <c r="E312" s="66" t="s">
        <v>70</v>
      </c>
      <c r="F312" s="8"/>
      <c r="G312" s="8">
        <v>3</v>
      </c>
      <c r="H312" s="8">
        <f t="shared" si="11"/>
        <v>0</v>
      </c>
    </row>
    <row r="313" spans="1:8">
      <c r="A313" s="82"/>
      <c r="B313" s="65"/>
      <c r="C313" s="8">
        <v>7</v>
      </c>
      <c r="D313" s="78" t="s">
        <v>329</v>
      </c>
      <c r="E313" s="66" t="s">
        <v>70</v>
      </c>
      <c r="F313" s="8"/>
      <c r="G313" s="8">
        <v>3</v>
      </c>
      <c r="H313" s="8">
        <f t="shared" si="11"/>
        <v>0</v>
      </c>
    </row>
    <row r="314" spans="1:8">
      <c r="A314" s="82"/>
      <c r="B314" s="65"/>
      <c r="C314" s="8">
        <v>8</v>
      </c>
      <c r="D314" s="78" t="s">
        <v>352</v>
      </c>
      <c r="E314" s="66" t="s">
        <v>70</v>
      </c>
      <c r="F314" s="8"/>
      <c r="G314" s="8">
        <v>3</v>
      </c>
      <c r="H314" s="8">
        <f t="shared" si="11"/>
        <v>0</v>
      </c>
    </row>
    <row r="315" spans="1:8">
      <c r="A315" s="82"/>
      <c r="B315" s="65"/>
      <c r="C315" s="8">
        <v>9</v>
      </c>
      <c r="D315" s="78" t="s">
        <v>209</v>
      </c>
      <c r="E315" s="66" t="s">
        <v>70</v>
      </c>
      <c r="F315" s="8"/>
      <c r="G315" s="8">
        <v>3</v>
      </c>
      <c r="H315" s="8">
        <f t="shared" si="11"/>
        <v>0</v>
      </c>
    </row>
    <row r="316" spans="1:8">
      <c r="A316" s="82"/>
      <c r="B316" s="65"/>
      <c r="C316" s="8">
        <v>10</v>
      </c>
      <c r="D316" s="78" t="s">
        <v>353</v>
      </c>
      <c r="E316" s="66" t="s">
        <v>70</v>
      </c>
      <c r="F316" s="8"/>
      <c r="G316" s="8">
        <v>3</v>
      </c>
      <c r="H316" s="8">
        <f t="shared" si="11"/>
        <v>0</v>
      </c>
    </row>
    <row r="317" spans="1:8">
      <c r="A317" s="91">
        <v>15</v>
      </c>
      <c r="B317" s="85" t="s">
        <v>354</v>
      </c>
      <c r="C317" s="8">
        <v>1</v>
      </c>
      <c r="D317" s="78" t="s">
        <v>355</v>
      </c>
      <c r="E317" s="66" t="s">
        <v>70</v>
      </c>
      <c r="F317" s="8"/>
      <c r="G317" s="8">
        <v>3</v>
      </c>
      <c r="H317" s="8">
        <f t="shared" si="11"/>
        <v>0</v>
      </c>
    </row>
    <row r="318" spans="1:8">
      <c r="A318" s="241"/>
      <c r="B318" s="101"/>
      <c r="C318" s="8">
        <v>2</v>
      </c>
      <c r="D318" s="78" t="s">
        <v>356</v>
      </c>
      <c r="E318" s="66" t="s">
        <v>70</v>
      </c>
      <c r="F318" s="8"/>
      <c r="G318" s="8">
        <v>3</v>
      </c>
      <c r="H318" s="8">
        <f t="shared" si="11"/>
        <v>0</v>
      </c>
    </row>
    <row r="319" spans="1:8">
      <c r="A319" s="241"/>
      <c r="B319" s="101"/>
      <c r="C319" s="8">
        <v>3</v>
      </c>
      <c r="D319" s="78" t="s">
        <v>108</v>
      </c>
      <c r="E319" s="66" t="s">
        <v>70</v>
      </c>
      <c r="F319" s="8"/>
      <c r="G319" s="8">
        <v>3</v>
      </c>
      <c r="H319" s="8">
        <f t="shared" si="11"/>
        <v>0</v>
      </c>
    </row>
    <row r="320" spans="1:8">
      <c r="A320" s="241"/>
      <c r="B320" s="101"/>
      <c r="C320" s="8">
        <v>4</v>
      </c>
      <c r="D320" s="78" t="s">
        <v>357</v>
      </c>
      <c r="E320" s="66" t="s">
        <v>70</v>
      </c>
      <c r="F320" s="8"/>
      <c r="G320" s="8">
        <v>3</v>
      </c>
      <c r="H320" s="8">
        <f t="shared" si="11"/>
        <v>0</v>
      </c>
    </row>
    <row r="321" spans="1:8">
      <c r="A321" s="241"/>
      <c r="B321" s="101"/>
      <c r="C321" s="8">
        <v>5</v>
      </c>
      <c r="D321" s="78" t="s">
        <v>358</v>
      </c>
      <c r="E321" s="66" t="s">
        <v>70</v>
      </c>
      <c r="F321" s="8"/>
      <c r="G321" s="8">
        <v>3</v>
      </c>
      <c r="H321" s="8">
        <f t="shared" si="11"/>
        <v>0</v>
      </c>
    </row>
    <row r="322" spans="1:8">
      <c r="A322" s="241"/>
      <c r="B322" s="101"/>
      <c r="C322" s="8">
        <v>6</v>
      </c>
      <c r="D322" s="68" t="s">
        <v>359</v>
      </c>
      <c r="E322" s="25" t="s">
        <v>70</v>
      </c>
      <c r="F322" s="8"/>
      <c r="G322" s="8">
        <v>3</v>
      </c>
      <c r="H322" s="8">
        <f t="shared" si="11"/>
        <v>0</v>
      </c>
    </row>
    <row r="323" spans="1:8">
      <c r="A323" s="82">
        <v>16</v>
      </c>
      <c r="B323" s="65" t="s">
        <v>360</v>
      </c>
      <c r="C323" s="8">
        <v>1</v>
      </c>
      <c r="D323" s="65" t="s">
        <v>361</v>
      </c>
      <c r="E323" s="66" t="s">
        <v>70</v>
      </c>
      <c r="F323" s="8"/>
      <c r="G323" s="8">
        <v>3</v>
      </c>
      <c r="H323" s="8">
        <f t="shared" si="11"/>
        <v>0</v>
      </c>
    </row>
    <row r="324" spans="1:8">
      <c r="A324" s="82">
        <v>17</v>
      </c>
      <c r="B324" s="65" t="s">
        <v>362</v>
      </c>
      <c r="C324" s="8">
        <v>1</v>
      </c>
      <c r="D324" s="78" t="s">
        <v>363</v>
      </c>
      <c r="E324" s="25" t="s">
        <v>70</v>
      </c>
      <c r="F324" s="8"/>
      <c r="G324" s="8">
        <v>3</v>
      </c>
      <c r="H324" s="8">
        <f t="shared" si="11"/>
        <v>0</v>
      </c>
    </row>
    <row r="325" spans="1:8">
      <c r="A325" s="82"/>
      <c r="B325" s="65"/>
      <c r="C325" s="8">
        <v>2</v>
      </c>
      <c r="D325" s="78" t="s">
        <v>364</v>
      </c>
      <c r="E325" s="25" t="s">
        <v>70</v>
      </c>
      <c r="F325" s="8"/>
      <c r="G325" s="8">
        <v>3</v>
      </c>
      <c r="H325" s="8">
        <f t="shared" si="11"/>
        <v>0</v>
      </c>
    </row>
    <row r="326" spans="1:8">
      <c r="A326" s="82"/>
      <c r="B326" s="65"/>
      <c r="C326" s="8">
        <v>3</v>
      </c>
      <c r="D326" s="78" t="s">
        <v>365</v>
      </c>
      <c r="E326" s="25" t="s">
        <v>70</v>
      </c>
      <c r="F326" s="8"/>
      <c r="G326" s="8">
        <v>3</v>
      </c>
      <c r="H326" s="8">
        <f t="shared" si="11"/>
        <v>0</v>
      </c>
    </row>
    <row r="327" spans="1:8">
      <c r="A327" s="72">
        <v>18</v>
      </c>
      <c r="B327" s="252" t="s">
        <v>366</v>
      </c>
      <c r="C327" s="72">
        <v>1</v>
      </c>
      <c r="D327" s="75" t="s">
        <v>367</v>
      </c>
      <c r="E327" s="66" t="s">
        <v>70</v>
      </c>
      <c r="F327" s="72"/>
      <c r="G327" s="8">
        <v>3</v>
      </c>
      <c r="H327" s="8">
        <f t="shared" si="11"/>
        <v>0</v>
      </c>
    </row>
    <row r="328" spans="1:8">
      <c r="A328" s="72"/>
      <c r="B328" s="252"/>
      <c r="C328" s="72">
        <v>2</v>
      </c>
      <c r="D328" s="75" t="s">
        <v>368</v>
      </c>
      <c r="E328" s="66" t="s">
        <v>70</v>
      </c>
      <c r="F328" s="72"/>
      <c r="G328" s="8">
        <v>3</v>
      </c>
      <c r="H328" s="8">
        <f t="shared" si="11"/>
        <v>0</v>
      </c>
    </row>
    <row r="329" spans="1:8">
      <c r="A329" s="72"/>
      <c r="B329" s="252"/>
      <c r="C329" s="72">
        <v>3</v>
      </c>
      <c r="D329" s="75" t="s">
        <v>369</v>
      </c>
      <c r="E329" s="66" t="s">
        <v>70</v>
      </c>
      <c r="F329" s="72"/>
      <c r="G329" s="8">
        <v>3</v>
      </c>
      <c r="H329" s="8">
        <f t="shared" si="11"/>
        <v>0</v>
      </c>
    </row>
    <row r="330" spans="1:8">
      <c r="A330" s="72"/>
      <c r="B330" s="252"/>
      <c r="C330" s="72">
        <v>4</v>
      </c>
      <c r="D330" s="75" t="s">
        <v>370</v>
      </c>
      <c r="E330" s="66" t="s">
        <v>70</v>
      </c>
      <c r="F330" s="72"/>
      <c r="G330" s="8">
        <v>3</v>
      </c>
      <c r="H330" s="8">
        <f t="shared" si="11"/>
        <v>0</v>
      </c>
    </row>
    <row r="331" spans="1:8">
      <c r="A331" s="72"/>
      <c r="B331" s="252"/>
      <c r="C331" s="72">
        <v>5</v>
      </c>
      <c r="D331" s="75" t="s">
        <v>371</v>
      </c>
      <c r="E331" s="66" t="s">
        <v>70</v>
      </c>
      <c r="F331" s="72"/>
      <c r="G331" s="8">
        <v>3</v>
      </c>
      <c r="H331" s="8">
        <f t="shared" si="11"/>
        <v>0</v>
      </c>
    </row>
    <row r="332" spans="1:8">
      <c r="A332" s="72"/>
      <c r="B332" s="252"/>
      <c r="C332" s="72">
        <v>6</v>
      </c>
      <c r="D332" s="75" t="s">
        <v>372</v>
      </c>
      <c r="E332" s="66" t="s">
        <v>70</v>
      </c>
      <c r="F332" s="72"/>
      <c r="G332" s="8">
        <v>3</v>
      </c>
      <c r="H332" s="8">
        <f t="shared" si="11"/>
        <v>0</v>
      </c>
    </row>
    <row r="333" spans="1:8">
      <c r="A333" s="72">
        <v>19</v>
      </c>
      <c r="B333" s="252" t="s">
        <v>373</v>
      </c>
      <c r="C333" s="72">
        <v>1</v>
      </c>
      <c r="D333" s="75" t="s">
        <v>367</v>
      </c>
      <c r="E333" s="66" t="s">
        <v>70</v>
      </c>
      <c r="F333" s="72"/>
      <c r="G333" s="8">
        <v>3</v>
      </c>
      <c r="H333" s="8">
        <f t="shared" ref="H333:H371" si="12">F333*G333</f>
        <v>0</v>
      </c>
    </row>
    <row r="334" spans="1:8">
      <c r="A334" s="72"/>
      <c r="B334" s="252"/>
      <c r="C334" s="72">
        <v>2</v>
      </c>
      <c r="D334" s="75" t="s">
        <v>368</v>
      </c>
      <c r="E334" s="66" t="s">
        <v>70</v>
      </c>
      <c r="F334" s="72"/>
      <c r="G334" s="8">
        <v>3</v>
      </c>
      <c r="H334" s="8">
        <f t="shared" si="12"/>
        <v>0</v>
      </c>
    </row>
    <row r="335" spans="1:8">
      <c r="A335" s="72"/>
      <c r="B335" s="252"/>
      <c r="C335" s="72">
        <v>3</v>
      </c>
      <c r="D335" s="75" t="s">
        <v>369</v>
      </c>
      <c r="E335" s="66" t="s">
        <v>70</v>
      </c>
      <c r="F335" s="72"/>
      <c r="G335" s="8">
        <v>3</v>
      </c>
      <c r="H335" s="8">
        <f t="shared" si="12"/>
        <v>0</v>
      </c>
    </row>
    <row r="336" spans="1:8">
      <c r="A336" s="72"/>
      <c r="B336" s="252"/>
      <c r="C336" s="72">
        <v>4</v>
      </c>
      <c r="D336" s="75" t="s">
        <v>374</v>
      </c>
      <c r="E336" s="66" t="s">
        <v>70</v>
      </c>
      <c r="F336" s="72"/>
      <c r="G336" s="8">
        <v>3</v>
      </c>
      <c r="H336" s="8">
        <f t="shared" si="12"/>
        <v>0</v>
      </c>
    </row>
    <row r="337" spans="1:8">
      <c r="A337" s="82">
        <v>20</v>
      </c>
      <c r="B337" s="65" t="s">
        <v>375</v>
      </c>
      <c r="C337" s="8">
        <v>1</v>
      </c>
      <c r="D337" s="65" t="s">
        <v>367</v>
      </c>
      <c r="E337" s="66" t="s">
        <v>70</v>
      </c>
      <c r="F337" s="8"/>
      <c r="G337" s="8">
        <v>3</v>
      </c>
      <c r="H337" s="8">
        <f t="shared" si="12"/>
        <v>0</v>
      </c>
    </row>
    <row r="338" spans="1:8">
      <c r="A338" s="82"/>
      <c r="B338" s="65"/>
      <c r="C338" s="8">
        <v>2</v>
      </c>
      <c r="D338" s="65" t="s">
        <v>376</v>
      </c>
      <c r="E338" s="66" t="s">
        <v>70</v>
      </c>
      <c r="F338" s="8"/>
      <c r="G338" s="8">
        <v>3</v>
      </c>
      <c r="H338" s="8">
        <f t="shared" si="12"/>
        <v>0</v>
      </c>
    </row>
    <row r="339" spans="1:8">
      <c r="A339" s="82"/>
      <c r="B339" s="65"/>
      <c r="C339" s="8">
        <v>3</v>
      </c>
      <c r="D339" s="65" t="s">
        <v>369</v>
      </c>
      <c r="E339" s="66" t="s">
        <v>70</v>
      </c>
      <c r="F339" s="8"/>
      <c r="G339" s="8">
        <v>3</v>
      </c>
      <c r="H339" s="8">
        <f t="shared" si="12"/>
        <v>0</v>
      </c>
    </row>
    <row r="340" spans="1:8">
      <c r="A340" s="82"/>
      <c r="B340" s="65"/>
      <c r="C340" s="8">
        <v>4</v>
      </c>
      <c r="D340" s="65" t="s">
        <v>377</v>
      </c>
      <c r="E340" s="66" t="s">
        <v>70</v>
      </c>
      <c r="F340" s="8"/>
      <c r="G340" s="8">
        <v>3</v>
      </c>
      <c r="H340" s="8">
        <f t="shared" si="12"/>
        <v>0</v>
      </c>
    </row>
    <row r="341" spans="1:8">
      <c r="A341" s="82"/>
      <c r="B341" s="65"/>
      <c r="C341" s="8">
        <v>5</v>
      </c>
      <c r="D341" s="65" t="s">
        <v>95</v>
      </c>
      <c r="E341" s="66" t="s">
        <v>70</v>
      </c>
      <c r="F341" s="8"/>
      <c r="G341" s="8">
        <v>3</v>
      </c>
      <c r="H341" s="8">
        <f t="shared" si="12"/>
        <v>0</v>
      </c>
    </row>
    <row r="342" spans="1:8">
      <c r="A342" s="82"/>
      <c r="B342" s="65"/>
      <c r="C342" s="8">
        <v>6</v>
      </c>
      <c r="D342" s="65" t="s">
        <v>378</v>
      </c>
      <c r="E342" s="66" t="s">
        <v>70</v>
      </c>
      <c r="F342" s="8"/>
      <c r="G342" s="8">
        <v>3</v>
      </c>
      <c r="H342" s="8">
        <f t="shared" si="12"/>
        <v>0</v>
      </c>
    </row>
    <row r="343" spans="1:8">
      <c r="A343" s="82"/>
      <c r="B343" s="65"/>
      <c r="C343" s="8">
        <v>7</v>
      </c>
      <c r="D343" s="65" t="s">
        <v>371</v>
      </c>
      <c r="E343" s="66" t="s">
        <v>70</v>
      </c>
      <c r="F343" s="8"/>
      <c r="G343" s="8">
        <v>3</v>
      </c>
      <c r="H343" s="8">
        <f t="shared" si="12"/>
        <v>0</v>
      </c>
    </row>
    <row r="344" spans="1:8">
      <c r="A344" s="82"/>
      <c r="B344" s="65"/>
      <c r="C344" s="8">
        <v>8</v>
      </c>
      <c r="D344" s="65" t="s">
        <v>379</v>
      </c>
      <c r="E344" s="66" t="s">
        <v>70</v>
      </c>
      <c r="F344" s="8"/>
      <c r="G344" s="8">
        <v>3</v>
      </c>
      <c r="H344" s="8">
        <f t="shared" si="12"/>
        <v>0</v>
      </c>
    </row>
    <row r="345" spans="1:8">
      <c r="A345" s="82"/>
      <c r="B345" s="65"/>
      <c r="C345" s="8">
        <v>9</v>
      </c>
      <c r="D345" s="65" t="s">
        <v>380</v>
      </c>
      <c r="E345" s="66" t="s">
        <v>70</v>
      </c>
      <c r="F345" s="8"/>
      <c r="G345" s="8">
        <v>3</v>
      </c>
      <c r="H345" s="8">
        <f t="shared" si="12"/>
        <v>0</v>
      </c>
    </row>
    <row r="346" spans="1:8">
      <c r="A346" s="72">
        <v>21</v>
      </c>
      <c r="B346" s="252" t="s">
        <v>381</v>
      </c>
      <c r="C346" s="72">
        <v>1</v>
      </c>
      <c r="D346" s="75" t="s">
        <v>367</v>
      </c>
      <c r="E346" s="66" t="s">
        <v>70</v>
      </c>
      <c r="F346" s="72"/>
      <c r="G346" s="8">
        <v>3</v>
      </c>
      <c r="H346" s="8">
        <f t="shared" si="12"/>
        <v>0</v>
      </c>
    </row>
    <row r="347" spans="1:8">
      <c r="A347" s="72"/>
      <c r="B347" s="252"/>
      <c r="C347" s="72">
        <v>2</v>
      </c>
      <c r="D347" s="75" t="s">
        <v>174</v>
      </c>
      <c r="E347" s="66" t="s">
        <v>70</v>
      </c>
      <c r="F347" s="72"/>
      <c r="G347" s="8">
        <v>3</v>
      </c>
      <c r="H347" s="8">
        <f t="shared" si="12"/>
        <v>0</v>
      </c>
    </row>
    <row r="348" spans="1:8">
      <c r="A348" s="72"/>
      <c r="B348" s="252"/>
      <c r="C348" s="72">
        <v>3</v>
      </c>
      <c r="D348" s="75" t="s">
        <v>369</v>
      </c>
      <c r="E348" s="66" t="s">
        <v>70</v>
      </c>
      <c r="F348" s="72"/>
      <c r="G348" s="8">
        <v>3</v>
      </c>
      <c r="H348" s="8">
        <f t="shared" si="12"/>
        <v>0</v>
      </c>
    </row>
    <row r="349" spans="1:8">
      <c r="A349" s="72"/>
      <c r="B349" s="252"/>
      <c r="C349" s="72">
        <v>4</v>
      </c>
      <c r="D349" s="75" t="s">
        <v>378</v>
      </c>
      <c r="E349" s="66" t="s">
        <v>70</v>
      </c>
      <c r="F349" s="72"/>
      <c r="G349" s="8">
        <v>3</v>
      </c>
      <c r="H349" s="8">
        <f t="shared" si="12"/>
        <v>0</v>
      </c>
    </row>
    <row r="350" spans="1:8">
      <c r="A350" s="72"/>
      <c r="B350" s="252"/>
      <c r="C350" s="72">
        <v>5</v>
      </c>
      <c r="D350" s="75" t="s">
        <v>382</v>
      </c>
      <c r="E350" s="66" t="s">
        <v>70</v>
      </c>
      <c r="F350" s="72"/>
      <c r="G350" s="8">
        <v>3</v>
      </c>
      <c r="H350" s="8">
        <f t="shared" si="12"/>
        <v>0</v>
      </c>
    </row>
    <row r="351" spans="1:8">
      <c r="A351" s="72"/>
      <c r="B351" s="252"/>
      <c r="C351" s="72">
        <v>6</v>
      </c>
      <c r="D351" s="75" t="s">
        <v>383</v>
      </c>
      <c r="E351" s="66" t="s">
        <v>70</v>
      </c>
      <c r="F351" s="72"/>
      <c r="G351" s="8">
        <v>3</v>
      </c>
      <c r="H351" s="8">
        <f t="shared" si="12"/>
        <v>0</v>
      </c>
    </row>
    <row r="352" spans="1:8">
      <c r="A352" s="82">
        <v>22</v>
      </c>
      <c r="B352" s="78" t="s">
        <v>384</v>
      </c>
      <c r="C352" s="83">
        <v>1</v>
      </c>
      <c r="D352" s="78" t="s">
        <v>367</v>
      </c>
      <c r="E352" s="66" t="s">
        <v>70</v>
      </c>
      <c r="F352" s="8"/>
      <c r="G352" s="8">
        <v>3</v>
      </c>
      <c r="H352" s="8">
        <f t="shared" si="12"/>
        <v>0</v>
      </c>
    </row>
    <row r="353" spans="1:8">
      <c r="A353" s="82"/>
      <c r="B353" s="78"/>
      <c r="C353" s="83">
        <v>2</v>
      </c>
      <c r="D353" s="78" t="s">
        <v>376</v>
      </c>
      <c r="E353" s="66" t="s">
        <v>70</v>
      </c>
      <c r="F353" s="8"/>
      <c r="G353" s="8">
        <v>3</v>
      </c>
      <c r="H353" s="8">
        <f t="shared" si="12"/>
        <v>0</v>
      </c>
    </row>
    <row r="354" spans="1:8">
      <c r="A354" s="82"/>
      <c r="B354" s="78"/>
      <c r="C354" s="83">
        <v>3</v>
      </c>
      <c r="D354" s="78" t="s">
        <v>369</v>
      </c>
      <c r="E354" s="66" t="s">
        <v>70</v>
      </c>
      <c r="F354" s="8"/>
      <c r="G354" s="8">
        <v>3</v>
      </c>
      <c r="H354" s="8">
        <f t="shared" si="12"/>
        <v>0</v>
      </c>
    </row>
    <row r="355" spans="1:8">
      <c r="A355" s="82"/>
      <c r="B355" s="78"/>
      <c r="C355" s="83">
        <v>4</v>
      </c>
      <c r="D355" s="78" t="s">
        <v>371</v>
      </c>
      <c r="E355" s="66" t="s">
        <v>70</v>
      </c>
      <c r="F355" s="8"/>
      <c r="G355" s="8">
        <v>3</v>
      </c>
      <c r="H355" s="8">
        <f t="shared" si="12"/>
        <v>0</v>
      </c>
    </row>
    <row r="356" spans="1:8">
      <c r="A356" s="82"/>
      <c r="B356" s="78"/>
      <c r="C356" s="83">
        <v>5</v>
      </c>
      <c r="D356" s="78" t="s">
        <v>378</v>
      </c>
      <c r="E356" s="66" t="s">
        <v>70</v>
      </c>
      <c r="F356" s="8"/>
      <c r="G356" s="8">
        <v>3</v>
      </c>
      <c r="H356" s="8">
        <f t="shared" si="12"/>
        <v>0</v>
      </c>
    </row>
    <row r="357" spans="1:8">
      <c r="A357" s="82"/>
      <c r="B357" s="78"/>
      <c r="C357" s="83">
        <v>6</v>
      </c>
      <c r="D357" s="78" t="s">
        <v>95</v>
      </c>
      <c r="E357" s="66" t="s">
        <v>70</v>
      </c>
      <c r="F357" s="8"/>
      <c r="G357" s="8">
        <v>3</v>
      </c>
      <c r="H357" s="8">
        <f t="shared" si="12"/>
        <v>0</v>
      </c>
    </row>
    <row r="358" spans="1:8">
      <c r="A358" s="82"/>
      <c r="B358" s="78"/>
      <c r="C358" s="83">
        <v>7</v>
      </c>
      <c r="D358" s="78" t="s">
        <v>385</v>
      </c>
      <c r="E358" s="66" t="s">
        <v>70</v>
      </c>
      <c r="F358" s="8"/>
      <c r="G358" s="8">
        <v>3</v>
      </c>
      <c r="H358" s="8">
        <f t="shared" si="12"/>
        <v>0</v>
      </c>
    </row>
    <row r="359" spans="1:8">
      <c r="A359" s="82"/>
      <c r="B359" s="78"/>
      <c r="C359" s="83">
        <v>8</v>
      </c>
      <c r="D359" s="78" t="s">
        <v>216</v>
      </c>
      <c r="E359" s="66" t="s">
        <v>70</v>
      </c>
      <c r="F359" s="8"/>
      <c r="G359" s="8">
        <v>3</v>
      </c>
      <c r="H359" s="8">
        <f t="shared" si="12"/>
        <v>0</v>
      </c>
    </row>
    <row r="360" spans="1:8">
      <c r="A360" s="82"/>
      <c r="B360" s="78"/>
      <c r="C360" s="83">
        <v>9</v>
      </c>
      <c r="D360" s="78" t="s">
        <v>379</v>
      </c>
      <c r="E360" s="66" t="s">
        <v>70</v>
      </c>
      <c r="F360" s="8"/>
      <c r="G360" s="8">
        <v>3</v>
      </c>
      <c r="H360" s="8">
        <f t="shared" si="12"/>
        <v>0</v>
      </c>
    </row>
    <row r="361" spans="1:8">
      <c r="A361" s="82">
        <v>23</v>
      </c>
      <c r="B361" s="65" t="s">
        <v>386</v>
      </c>
      <c r="C361" s="8">
        <v>1</v>
      </c>
      <c r="D361" s="65" t="s">
        <v>367</v>
      </c>
      <c r="E361" s="66" t="s">
        <v>70</v>
      </c>
      <c r="F361" s="8"/>
      <c r="G361" s="8">
        <v>3</v>
      </c>
      <c r="H361" s="8">
        <f t="shared" si="12"/>
        <v>0</v>
      </c>
    </row>
    <row r="362" spans="1:8">
      <c r="A362" s="82"/>
      <c r="B362" s="65"/>
      <c r="C362" s="8">
        <v>2</v>
      </c>
      <c r="D362" s="65" t="s">
        <v>376</v>
      </c>
      <c r="E362" s="66" t="s">
        <v>70</v>
      </c>
      <c r="F362" s="8"/>
      <c r="G362" s="8">
        <v>3</v>
      </c>
      <c r="H362" s="8">
        <f t="shared" si="12"/>
        <v>0</v>
      </c>
    </row>
    <row r="363" spans="1:8">
      <c r="A363" s="82"/>
      <c r="B363" s="65"/>
      <c r="C363" s="8">
        <v>3</v>
      </c>
      <c r="D363" s="65" t="s">
        <v>369</v>
      </c>
      <c r="E363" s="66" t="s">
        <v>70</v>
      </c>
      <c r="F363" s="8"/>
      <c r="G363" s="8">
        <v>3</v>
      </c>
      <c r="H363" s="8">
        <f t="shared" si="12"/>
        <v>0</v>
      </c>
    </row>
    <row r="364" spans="1:8">
      <c r="A364" s="82"/>
      <c r="B364" s="65"/>
      <c r="C364" s="8">
        <v>4</v>
      </c>
      <c r="D364" s="65" t="s">
        <v>95</v>
      </c>
      <c r="E364" s="66" t="s">
        <v>70</v>
      </c>
      <c r="F364" s="8"/>
      <c r="G364" s="8">
        <v>3</v>
      </c>
      <c r="H364" s="8">
        <f t="shared" si="12"/>
        <v>0</v>
      </c>
    </row>
    <row r="365" spans="1:8">
      <c r="A365" s="82"/>
      <c r="B365" s="65"/>
      <c r="C365" s="8">
        <v>5</v>
      </c>
      <c r="D365" s="65" t="s">
        <v>378</v>
      </c>
      <c r="E365" s="66" t="s">
        <v>70</v>
      </c>
      <c r="F365" s="8"/>
      <c r="G365" s="8">
        <v>3</v>
      </c>
      <c r="H365" s="8">
        <f t="shared" si="12"/>
        <v>0</v>
      </c>
    </row>
    <row r="366" spans="1:8">
      <c r="A366" s="82"/>
      <c r="B366" s="65"/>
      <c r="C366" s="8">
        <v>6</v>
      </c>
      <c r="D366" s="65" t="s">
        <v>382</v>
      </c>
      <c r="E366" s="66" t="s">
        <v>70</v>
      </c>
      <c r="F366" s="8"/>
      <c r="G366" s="8">
        <v>3</v>
      </c>
      <c r="H366" s="8">
        <f t="shared" si="12"/>
        <v>0</v>
      </c>
    </row>
    <row r="367" spans="1:8">
      <c r="A367" s="82"/>
      <c r="B367" s="65"/>
      <c r="C367" s="8">
        <v>7</v>
      </c>
      <c r="D367" s="65" t="s">
        <v>383</v>
      </c>
      <c r="E367" s="66" t="s">
        <v>70</v>
      </c>
      <c r="F367" s="8"/>
      <c r="G367" s="8">
        <v>3</v>
      </c>
      <c r="H367" s="8">
        <f t="shared" si="12"/>
        <v>0</v>
      </c>
    </row>
    <row r="368" spans="1:8">
      <c r="A368" s="249">
        <v>24</v>
      </c>
      <c r="B368" s="250" t="s">
        <v>387</v>
      </c>
      <c r="C368" s="251">
        <v>1</v>
      </c>
      <c r="D368" s="65" t="s">
        <v>388</v>
      </c>
      <c r="E368" s="66" t="s">
        <v>70</v>
      </c>
      <c r="F368" s="8"/>
      <c r="G368" s="8">
        <v>3</v>
      </c>
      <c r="H368" s="8">
        <f t="shared" si="12"/>
        <v>0</v>
      </c>
    </row>
    <row r="369" spans="1:8">
      <c r="A369" s="249"/>
      <c r="B369" s="250"/>
      <c r="C369" s="251">
        <v>2</v>
      </c>
      <c r="D369" s="65" t="s">
        <v>389</v>
      </c>
      <c r="E369" s="66" t="s">
        <v>70</v>
      </c>
      <c r="F369" s="8"/>
      <c r="G369" s="8">
        <v>3</v>
      </c>
      <c r="H369" s="8">
        <f t="shared" si="12"/>
        <v>0</v>
      </c>
    </row>
    <row r="370" spans="1:8">
      <c r="A370" s="249">
        <v>25</v>
      </c>
      <c r="B370" s="250" t="s">
        <v>390</v>
      </c>
      <c r="C370" s="251">
        <v>1</v>
      </c>
      <c r="D370" s="65" t="s">
        <v>391</v>
      </c>
      <c r="E370" s="66" t="s">
        <v>70</v>
      </c>
      <c r="F370" s="8"/>
      <c r="G370" s="8">
        <v>3</v>
      </c>
      <c r="H370" s="8">
        <f t="shared" si="12"/>
        <v>0</v>
      </c>
    </row>
    <row r="371" spans="1:8">
      <c r="A371" s="249"/>
      <c r="B371" s="250"/>
      <c r="C371" s="251">
        <v>2</v>
      </c>
      <c r="D371" s="65" t="s">
        <v>392</v>
      </c>
      <c r="E371" s="66" t="s">
        <v>70</v>
      </c>
      <c r="F371" s="8"/>
      <c r="G371" s="8">
        <v>3</v>
      </c>
      <c r="H371" s="8">
        <f t="shared" si="12"/>
        <v>0</v>
      </c>
    </row>
    <row r="372" spans="1:8">
      <c r="A372" s="249"/>
      <c r="B372" s="250"/>
      <c r="C372" s="251">
        <v>3</v>
      </c>
      <c r="D372" s="65" t="s">
        <v>393</v>
      </c>
      <c r="E372" s="66" t="s">
        <v>70</v>
      </c>
      <c r="F372" s="8"/>
      <c r="G372" s="8">
        <v>3</v>
      </c>
      <c r="H372" s="8">
        <f t="shared" ref="H372:H420" si="13">F372*G372</f>
        <v>0</v>
      </c>
    </row>
    <row r="373" spans="1:8">
      <c r="A373" s="249"/>
      <c r="B373" s="250"/>
      <c r="C373" s="251">
        <v>4</v>
      </c>
      <c r="D373" s="65" t="s">
        <v>394</v>
      </c>
      <c r="E373" s="66" t="s">
        <v>70</v>
      </c>
      <c r="F373" s="8"/>
      <c r="G373" s="8">
        <v>3</v>
      </c>
      <c r="H373" s="8">
        <f t="shared" si="13"/>
        <v>0</v>
      </c>
    </row>
    <row r="374" spans="1:8">
      <c r="A374" s="249"/>
      <c r="B374" s="250"/>
      <c r="C374" s="251">
        <v>5</v>
      </c>
      <c r="D374" s="65" t="s">
        <v>395</v>
      </c>
      <c r="E374" s="66" t="s">
        <v>70</v>
      </c>
      <c r="F374" s="8"/>
      <c r="G374" s="8">
        <v>3</v>
      </c>
      <c r="H374" s="8">
        <f t="shared" si="13"/>
        <v>0</v>
      </c>
    </row>
    <row r="375" spans="1:8">
      <c r="A375" s="249"/>
      <c r="B375" s="250"/>
      <c r="C375" s="251">
        <v>6</v>
      </c>
      <c r="D375" s="65" t="s">
        <v>396</v>
      </c>
      <c r="E375" s="66" t="s">
        <v>70</v>
      </c>
      <c r="F375" s="8"/>
      <c r="G375" s="8">
        <v>3</v>
      </c>
      <c r="H375" s="8">
        <f t="shared" si="13"/>
        <v>0</v>
      </c>
    </row>
    <row r="376" spans="1:8">
      <c r="A376" s="249"/>
      <c r="B376" s="250"/>
      <c r="C376" s="251">
        <v>7</v>
      </c>
      <c r="D376" s="65" t="s">
        <v>397</v>
      </c>
      <c r="E376" s="66" t="s">
        <v>70</v>
      </c>
      <c r="F376" s="8"/>
      <c r="G376" s="8">
        <v>3</v>
      </c>
      <c r="H376" s="8">
        <f t="shared" si="13"/>
        <v>0</v>
      </c>
    </row>
    <row r="377" spans="1:8">
      <c r="A377" s="249"/>
      <c r="B377" s="250"/>
      <c r="C377" s="251">
        <v>8</v>
      </c>
      <c r="D377" s="65" t="s">
        <v>398</v>
      </c>
      <c r="E377" s="66" t="s">
        <v>70</v>
      </c>
      <c r="F377" s="8"/>
      <c r="G377" s="8">
        <v>3</v>
      </c>
      <c r="H377" s="8">
        <f t="shared" si="13"/>
        <v>0</v>
      </c>
    </row>
    <row r="378" spans="1:8">
      <c r="A378" s="249"/>
      <c r="B378" s="250"/>
      <c r="C378" s="251">
        <v>9</v>
      </c>
      <c r="D378" s="65" t="s">
        <v>399</v>
      </c>
      <c r="E378" s="66" t="s">
        <v>70</v>
      </c>
      <c r="F378" s="8"/>
      <c r="G378" s="8">
        <v>3</v>
      </c>
      <c r="H378" s="8">
        <f t="shared" si="13"/>
        <v>0</v>
      </c>
    </row>
    <row r="379" spans="1:8">
      <c r="A379" s="249"/>
      <c r="B379" s="250"/>
      <c r="C379" s="251">
        <v>10</v>
      </c>
      <c r="D379" s="65" t="s">
        <v>400</v>
      </c>
      <c r="E379" s="66" t="s">
        <v>70</v>
      </c>
      <c r="F379" s="8"/>
      <c r="G379" s="8">
        <v>3</v>
      </c>
      <c r="H379" s="8">
        <f t="shared" si="13"/>
        <v>0</v>
      </c>
    </row>
    <row r="380" spans="1:8">
      <c r="A380" s="247">
        <v>26</v>
      </c>
      <c r="B380" s="236" t="s">
        <v>401</v>
      </c>
      <c r="C380" s="8">
        <v>1</v>
      </c>
      <c r="D380" s="65" t="s">
        <v>402</v>
      </c>
      <c r="E380" s="66" t="s">
        <v>403</v>
      </c>
      <c r="F380" s="8"/>
      <c r="G380" s="8">
        <v>3</v>
      </c>
      <c r="H380" s="8">
        <f t="shared" si="13"/>
        <v>0</v>
      </c>
    </row>
    <row r="381" spans="1:8">
      <c r="A381" s="82"/>
      <c r="B381" s="65"/>
      <c r="C381" s="8">
        <v>2</v>
      </c>
      <c r="D381" s="65" t="s">
        <v>396</v>
      </c>
      <c r="E381" s="66" t="s">
        <v>403</v>
      </c>
      <c r="F381" s="8"/>
      <c r="G381" s="8">
        <v>3</v>
      </c>
      <c r="H381" s="8">
        <f t="shared" si="13"/>
        <v>0</v>
      </c>
    </row>
    <row r="382" spans="1:8">
      <c r="A382" s="82"/>
      <c r="B382" s="65"/>
      <c r="C382" s="8">
        <v>3</v>
      </c>
      <c r="D382" s="65" t="s">
        <v>404</v>
      </c>
      <c r="E382" s="66" t="s">
        <v>403</v>
      </c>
      <c r="F382" s="8"/>
      <c r="G382" s="8">
        <v>3</v>
      </c>
      <c r="H382" s="8">
        <f t="shared" si="13"/>
        <v>0</v>
      </c>
    </row>
    <row r="383" spans="1:8">
      <c r="A383" s="82"/>
      <c r="B383" s="65"/>
      <c r="C383" s="8">
        <v>4</v>
      </c>
      <c r="D383" s="65" t="s">
        <v>405</v>
      </c>
      <c r="E383" s="66" t="s">
        <v>403</v>
      </c>
      <c r="F383" s="8"/>
      <c r="G383" s="8">
        <v>3</v>
      </c>
      <c r="H383" s="8">
        <f t="shared" si="13"/>
        <v>0</v>
      </c>
    </row>
    <row r="384" spans="1:8">
      <c r="A384" s="82"/>
      <c r="B384" s="65"/>
      <c r="C384" s="8">
        <v>5</v>
      </c>
      <c r="D384" s="65" t="s">
        <v>397</v>
      </c>
      <c r="E384" s="66" t="s">
        <v>403</v>
      </c>
      <c r="F384" s="8"/>
      <c r="G384" s="8">
        <v>3</v>
      </c>
      <c r="H384" s="8">
        <f t="shared" si="13"/>
        <v>0</v>
      </c>
    </row>
    <row r="385" spans="1:8">
      <c r="A385" s="82"/>
      <c r="B385" s="65"/>
      <c r="C385" s="8">
        <v>6</v>
      </c>
      <c r="D385" s="65" t="s">
        <v>395</v>
      </c>
      <c r="E385" s="66" t="s">
        <v>403</v>
      </c>
      <c r="F385" s="8"/>
      <c r="G385" s="8">
        <v>3</v>
      </c>
      <c r="H385" s="8">
        <f t="shared" si="13"/>
        <v>0</v>
      </c>
    </row>
    <row r="386" spans="1:8">
      <c r="A386" s="82"/>
      <c r="B386" s="65"/>
      <c r="C386" s="8">
        <v>7</v>
      </c>
      <c r="D386" s="65" t="s">
        <v>394</v>
      </c>
      <c r="E386" s="66" t="s">
        <v>403</v>
      </c>
      <c r="F386" s="8"/>
      <c r="G386" s="8">
        <v>3</v>
      </c>
      <c r="H386" s="8">
        <f t="shared" si="13"/>
        <v>0</v>
      </c>
    </row>
    <row r="387" spans="1:8">
      <c r="A387" s="82"/>
      <c r="B387" s="65"/>
      <c r="C387" s="8">
        <v>8</v>
      </c>
      <c r="D387" s="65" t="s">
        <v>406</v>
      </c>
      <c r="E387" s="66" t="s">
        <v>70</v>
      </c>
      <c r="F387" s="8"/>
      <c r="G387" s="8">
        <v>3</v>
      </c>
      <c r="H387" s="8">
        <f t="shared" si="13"/>
        <v>0</v>
      </c>
    </row>
    <row r="388" spans="1:8">
      <c r="A388" s="82"/>
      <c r="B388" s="65"/>
      <c r="C388" s="8">
        <v>9</v>
      </c>
      <c r="D388" s="65" t="s">
        <v>407</v>
      </c>
      <c r="E388" s="66" t="s">
        <v>70</v>
      </c>
      <c r="F388" s="8"/>
      <c r="G388" s="8">
        <v>3</v>
      </c>
      <c r="H388" s="8">
        <f t="shared" si="13"/>
        <v>0</v>
      </c>
    </row>
    <row r="389" spans="1:8">
      <c r="A389" s="82"/>
      <c r="B389" s="65"/>
      <c r="C389" s="8">
        <v>10</v>
      </c>
      <c r="D389" s="65" t="s">
        <v>408</v>
      </c>
      <c r="E389" s="66" t="s">
        <v>70</v>
      </c>
      <c r="F389" s="8"/>
      <c r="G389" s="8">
        <v>3</v>
      </c>
      <c r="H389" s="8">
        <f t="shared" si="13"/>
        <v>0</v>
      </c>
    </row>
    <row r="390" spans="1:8">
      <c r="A390" s="82"/>
      <c r="B390" s="65"/>
      <c r="C390" s="8">
        <v>11</v>
      </c>
      <c r="D390" s="65" t="s">
        <v>409</v>
      </c>
      <c r="E390" s="66" t="s">
        <v>70</v>
      </c>
      <c r="F390" s="8"/>
      <c r="G390" s="8">
        <v>3</v>
      </c>
      <c r="H390" s="8">
        <f t="shared" si="13"/>
        <v>0</v>
      </c>
    </row>
    <row r="391" spans="1:8">
      <c r="A391" s="82"/>
      <c r="B391" s="65"/>
      <c r="C391" s="8">
        <v>12</v>
      </c>
      <c r="D391" s="65" t="s">
        <v>410</v>
      </c>
      <c r="E391" s="66" t="s">
        <v>403</v>
      </c>
      <c r="F391" s="8"/>
      <c r="G391" s="8">
        <v>3</v>
      </c>
      <c r="H391" s="8">
        <f t="shared" si="13"/>
        <v>0</v>
      </c>
    </row>
    <row r="392" spans="1:8">
      <c r="A392" s="82"/>
      <c r="B392" s="65"/>
      <c r="C392" s="8">
        <v>13</v>
      </c>
      <c r="D392" s="65" t="s">
        <v>400</v>
      </c>
      <c r="E392" s="66" t="s">
        <v>70</v>
      </c>
      <c r="F392" s="8"/>
      <c r="G392" s="8">
        <v>3</v>
      </c>
      <c r="H392" s="8">
        <f t="shared" si="13"/>
        <v>0</v>
      </c>
    </row>
    <row r="393" spans="1:8">
      <c r="A393" s="82">
        <v>27</v>
      </c>
      <c r="B393" s="65" t="s">
        <v>411</v>
      </c>
      <c r="C393" s="8">
        <v>1</v>
      </c>
      <c r="D393" s="65" t="s">
        <v>412</v>
      </c>
      <c r="E393" s="66" t="s">
        <v>70</v>
      </c>
      <c r="F393" s="8"/>
      <c r="G393" s="8">
        <v>3</v>
      </c>
      <c r="H393" s="8">
        <f t="shared" si="13"/>
        <v>0</v>
      </c>
    </row>
    <row r="394" spans="1:8">
      <c r="A394" s="82"/>
      <c r="B394" s="65"/>
      <c r="C394" s="8">
        <v>2</v>
      </c>
      <c r="D394" s="65" t="s">
        <v>413</v>
      </c>
      <c r="E394" s="66" t="s">
        <v>70</v>
      </c>
      <c r="F394" s="8"/>
      <c r="G394" s="8">
        <v>3</v>
      </c>
      <c r="H394" s="8">
        <f t="shared" si="13"/>
        <v>0</v>
      </c>
    </row>
    <row r="395" spans="1:8">
      <c r="A395" s="82"/>
      <c r="B395" s="65"/>
      <c r="C395" s="8">
        <v>3</v>
      </c>
      <c r="D395" s="65" t="s">
        <v>414</v>
      </c>
      <c r="E395" s="66" t="s">
        <v>70</v>
      </c>
      <c r="F395" s="8"/>
      <c r="G395" s="8">
        <v>3</v>
      </c>
      <c r="H395" s="8">
        <f t="shared" si="13"/>
        <v>0</v>
      </c>
    </row>
    <row r="396" spans="1:8">
      <c r="A396" s="82"/>
      <c r="B396" s="65"/>
      <c r="C396" s="8">
        <v>4</v>
      </c>
      <c r="D396" s="65" t="s">
        <v>415</v>
      </c>
      <c r="E396" s="66" t="s">
        <v>70</v>
      </c>
      <c r="F396" s="8"/>
      <c r="G396" s="8">
        <v>3</v>
      </c>
      <c r="H396" s="8">
        <f t="shared" si="13"/>
        <v>0</v>
      </c>
    </row>
    <row r="397" spans="1:8">
      <c r="A397" s="82"/>
      <c r="B397" s="65"/>
      <c r="C397" s="8">
        <v>5</v>
      </c>
      <c r="D397" s="65" t="s">
        <v>416</v>
      </c>
      <c r="E397" s="66" t="s">
        <v>70</v>
      </c>
      <c r="F397" s="8"/>
      <c r="G397" s="8">
        <v>3</v>
      </c>
      <c r="H397" s="8">
        <f t="shared" si="13"/>
        <v>0</v>
      </c>
    </row>
    <row r="398" spans="1:8">
      <c r="A398" s="82"/>
      <c r="B398" s="65"/>
      <c r="C398" s="8">
        <v>6</v>
      </c>
      <c r="D398" s="65" t="s">
        <v>417</v>
      </c>
      <c r="E398" s="66" t="s">
        <v>70</v>
      </c>
      <c r="F398" s="8"/>
      <c r="G398" s="8">
        <v>3</v>
      </c>
      <c r="H398" s="8">
        <f t="shared" si="13"/>
        <v>0</v>
      </c>
    </row>
    <row r="399" spans="1:8">
      <c r="A399" s="82">
        <v>28</v>
      </c>
      <c r="B399" s="65" t="s">
        <v>418</v>
      </c>
      <c r="C399" s="8">
        <v>1</v>
      </c>
      <c r="D399" s="65" t="s">
        <v>419</v>
      </c>
      <c r="E399" s="66" t="s">
        <v>70</v>
      </c>
      <c r="F399" s="8"/>
      <c r="G399" s="8">
        <v>3</v>
      </c>
      <c r="H399" s="8">
        <f t="shared" si="13"/>
        <v>0</v>
      </c>
    </row>
    <row r="400" spans="1:8">
      <c r="A400" s="82"/>
      <c r="B400" s="65"/>
      <c r="C400" s="8">
        <v>2</v>
      </c>
      <c r="D400" s="65" t="s">
        <v>413</v>
      </c>
      <c r="E400" s="66" t="s">
        <v>70</v>
      </c>
      <c r="F400" s="8"/>
      <c r="G400" s="8">
        <v>3</v>
      </c>
      <c r="H400" s="8">
        <f t="shared" si="13"/>
        <v>0</v>
      </c>
    </row>
    <row r="401" spans="1:8">
      <c r="A401" s="82"/>
      <c r="B401" s="65"/>
      <c r="C401" s="8">
        <v>3</v>
      </c>
      <c r="D401" s="65" t="s">
        <v>420</v>
      </c>
      <c r="E401" s="66" t="s">
        <v>70</v>
      </c>
      <c r="F401" s="8"/>
      <c r="G401" s="8">
        <v>3</v>
      </c>
      <c r="H401" s="8">
        <f t="shared" si="13"/>
        <v>0</v>
      </c>
    </row>
    <row r="402" spans="1:8">
      <c r="A402" s="82"/>
      <c r="B402" s="65"/>
      <c r="C402" s="8">
        <v>4</v>
      </c>
      <c r="D402" s="65" t="s">
        <v>414</v>
      </c>
      <c r="E402" s="66" t="s">
        <v>70</v>
      </c>
      <c r="F402" s="8"/>
      <c r="G402" s="8">
        <v>3</v>
      </c>
      <c r="H402" s="8">
        <f t="shared" si="13"/>
        <v>0</v>
      </c>
    </row>
    <row r="403" spans="1:8">
      <c r="A403" s="82"/>
      <c r="B403" s="65"/>
      <c r="C403" s="8">
        <v>5</v>
      </c>
      <c r="D403" s="65" t="s">
        <v>415</v>
      </c>
      <c r="E403" s="66" t="s">
        <v>70</v>
      </c>
      <c r="F403" s="8"/>
      <c r="G403" s="8">
        <v>3</v>
      </c>
      <c r="H403" s="8">
        <f t="shared" si="13"/>
        <v>0</v>
      </c>
    </row>
    <row r="404" spans="1:8">
      <c r="A404" s="82"/>
      <c r="B404" s="65"/>
      <c r="C404" s="8">
        <v>6</v>
      </c>
      <c r="D404" s="65" t="s">
        <v>416</v>
      </c>
      <c r="E404" s="66" t="s">
        <v>70</v>
      </c>
      <c r="F404" s="8"/>
      <c r="G404" s="8">
        <v>3</v>
      </c>
      <c r="H404" s="8">
        <f t="shared" si="13"/>
        <v>0</v>
      </c>
    </row>
    <row r="405" spans="1:8">
      <c r="A405" s="82"/>
      <c r="B405" s="65"/>
      <c r="C405" s="8">
        <v>7</v>
      </c>
      <c r="D405" s="65" t="s">
        <v>417</v>
      </c>
      <c r="E405" s="66" t="s">
        <v>70</v>
      </c>
      <c r="F405" s="8"/>
      <c r="G405" s="8">
        <v>3</v>
      </c>
      <c r="H405" s="8">
        <f t="shared" si="13"/>
        <v>0</v>
      </c>
    </row>
    <row r="406" spans="1:8">
      <c r="A406" s="82">
        <v>29</v>
      </c>
      <c r="B406" s="65" t="s">
        <v>421</v>
      </c>
      <c r="C406" s="8">
        <v>1</v>
      </c>
      <c r="D406" s="65" t="s">
        <v>422</v>
      </c>
      <c r="E406" s="66" t="s">
        <v>70</v>
      </c>
      <c r="F406" s="8"/>
      <c r="G406" s="8">
        <v>3</v>
      </c>
      <c r="H406" s="8">
        <f t="shared" si="13"/>
        <v>0</v>
      </c>
    </row>
    <row r="407" spans="1:8">
      <c r="A407" s="82"/>
      <c r="B407" s="65"/>
      <c r="C407" s="8">
        <v>2</v>
      </c>
      <c r="D407" s="65" t="s">
        <v>423</v>
      </c>
      <c r="E407" s="66" t="s">
        <v>70</v>
      </c>
      <c r="F407" s="8"/>
      <c r="G407" s="8">
        <v>3</v>
      </c>
      <c r="H407" s="8">
        <f t="shared" si="13"/>
        <v>0</v>
      </c>
    </row>
    <row r="408" spans="1:8">
      <c r="A408" s="82"/>
      <c r="B408" s="65"/>
      <c r="C408" s="8">
        <v>3</v>
      </c>
      <c r="D408" s="65" t="s">
        <v>156</v>
      </c>
      <c r="E408" s="66" t="s">
        <v>70</v>
      </c>
      <c r="F408" s="8"/>
      <c r="G408" s="8">
        <v>3</v>
      </c>
      <c r="H408" s="8">
        <f t="shared" si="13"/>
        <v>0</v>
      </c>
    </row>
    <row r="409" spans="1:8">
      <c r="A409" s="82"/>
      <c r="B409" s="65"/>
      <c r="C409" s="8">
        <v>4</v>
      </c>
      <c r="D409" s="65" t="s">
        <v>424</v>
      </c>
      <c r="E409" s="66" t="s">
        <v>70</v>
      </c>
      <c r="F409" s="8"/>
      <c r="G409" s="8">
        <v>3</v>
      </c>
      <c r="H409" s="8">
        <f t="shared" si="13"/>
        <v>0</v>
      </c>
    </row>
    <row r="410" spans="1:8">
      <c r="A410" s="82"/>
      <c r="B410" s="65"/>
      <c r="C410" s="8">
        <v>5</v>
      </c>
      <c r="D410" s="65" t="s">
        <v>425</v>
      </c>
      <c r="E410" s="66" t="s">
        <v>70</v>
      </c>
      <c r="F410" s="8"/>
      <c r="G410" s="8">
        <v>3</v>
      </c>
      <c r="H410" s="8">
        <f t="shared" si="13"/>
        <v>0</v>
      </c>
    </row>
    <row r="411" spans="1:8">
      <c r="A411" s="82">
        <v>30</v>
      </c>
      <c r="B411" s="65" t="s">
        <v>426</v>
      </c>
      <c r="C411" s="8">
        <v>1</v>
      </c>
      <c r="D411" s="65" t="s">
        <v>427</v>
      </c>
      <c r="E411" s="66" t="s">
        <v>70</v>
      </c>
      <c r="F411" s="8"/>
      <c r="G411" s="8">
        <v>5</v>
      </c>
      <c r="H411" s="8">
        <f t="shared" si="13"/>
        <v>0</v>
      </c>
    </row>
    <row r="412" spans="1:8">
      <c r="A412" s="82"/>
      <c r="B412" s="65"/>
      <c r="C412" s="8">
        <v>2</v>
      </c>
      <c r="D412" s="65" t="s">
        <v>428</v>
      </c>
      <c r="E412" s="66" t="s">
        <v>429</v>
      </c>
      <c r="F412" s="8"/>
      <c r="G412" s="8">
        <v>5</v>
      </c>
      <c r="H412" s="8">
        <f t="shared" si="13"/>
        <v>0</v>
      </c>
    </row>
    <row r="413" ht="24" spans="1:8">
      <c r="A413" s="82"/>
      <c r="B413" s="65"/>
      <c r="C413" s="8">
        <v>3</v>
      </c>
      <c r="D413" s="65" t="s">
        <v>430</v>
      </c>
      <c r="E413" s="66" t="s">
        <v>431</v>
      </c>
      <c r="F413" s="8"/>
      <c r="G413" s="8">
        <v>5</v>
      </c>
      <c r="H413" s="8">
        <f t="shared" si="13"/>
        <v>0</v>
      </c>
    </row>
    <row r="414" spans="1:8">
      <c r="A414" s="82"/>
      <c r="B414" s="65"/>
      <c r="C414" s="8">
        <v>4</v>
      </c>
      <c r="D414" s="65" t="s">
        <v>432</v>
      </c>
      <c r="E414" s="66" t="s">
        <v>70</v>
      </c>
      <c r="F414" s="8"/>
      <c r="G414" s="8">
        <v>3</v>
      </c>
      <c r="H414" s="8">
        <f t="shared" si="13"/>
        <v>0</v>
      </c>
    </row>
    <row r="415" spans="1:8">
      <c r="A415" s="82"/>
      <c r="B415" s="65"/>
      <c r="C415" s="8">
        <v>5</v>
      </c>
      <c r="D415" s="65" t="s">
        <v>433</v>
      </c>
      <c r="E415" s="66" t="s">
        <v>70</v>
      </c>
      <c r="F415" s="8"/>
      <c r="G415" s="8">
        <v>3</v>
      </c>
      <c r="H415" s="8">
        <f t="shared" si="13"/>
        <v>0</v>
      </c>
    </row>
    <row r="416" spans="1:8">
      <c r="A416" s="99">
        <v>31</v>
      </c>
      <c r="B416" s="85" t="s">
        <v>434</v>
      </c>
      <c r="C416" s="83">
        <v>1</v>
      </c>
      <c r="D416" s="65" t="s">
        <v>435</v>
      </c>
      <c r="E416" s="25" t="s">
        <v>70</v>
      </c>
      <c r="F416" s="8"/>
      <c r="G416" s="8">
        <v>6</v>
      </c>
      <c r="H416" s="8">
        <f t="shared" si="13"/>
        <v>0</v>
      </c>
    </row>
    <row r="417" spans="1:8">
      <c r="A417" s="100"/>
      <c r="B417" s="101"/>
      <c r="C417" s="83">
        <v>2</v>
      </c>
      <c r="D417" s="65" t="s">
        <v>436</v>
      </c>
      <c r="E417" s="25" t="s">
        <v>70</v>
      </c>
      <c r="F417" s="8"/>
      <c r="G417" s="8">
        <v>6</v>
      </c>
      <c r="H417" s="8">
        <f t="shared" si="13"/>
        <v>0</v>
      </c>
    </row>
    <row r="418" spans="1:8">
      <c r="A418" s="100"/>
      <c r="B418" s="101"/>
      <c r="C418" s="83">
        <v>3</v>
      </c>
      <c r="D418" s="65" t="s">
        <v>437</v>
      </c>
      <c r="E418" s="25" t="s">
        <v>70</v>
      </c>
      <c r="F418" s="8"/>
      <c r="G418" s="8">
        <v>6</v>
      </c>
      <c r="H418" s="8">
        <f t="shared" si="13"/>
        <v>0</v>
      </c>
    </row>
    <row r="419" spans="1:8">
      <c r="A419" s="100"/>
      <c r="B419" s="101"/>
      <c r="C419" s="83">
        <v>4</v>
      </c>
      <c r="D419" s="65" t="s">
        <v>438</v>
      </c>
      <c r="E419" s="25" t="s">
        <v>70</v>
      </c>
      <c r="F419" s="8"/>
      <c r="G419" s="8">
        <v>6</v>
      </c>
      <c r="H419" s="8">
        <f t="shared" si="13"/>
        <v>0</v>
      </c>
    </row>
    <row r="420" spans="1:8">
      <c r="A420" s="104"/>
      <c r="B420" s="236"/>
      <c r="C420" s="83">
        <v>5</v>
      </c>
      <c r="D420" s="65" t="s">
        <v>439</v>
      </c>
      <c r="E420" s="25" t="s">
        <v>70</v>
      </c>
      <c r="F420" s="8"/>
      <c r="G420" s="8">
        <v>6</v>
      </c>
      <c r="H420" s="8">
        <f t="shared" si="13"/>
        <v>0</v>
      </c>
    </row>
  </sheetData>
  <autoFilter ref="A4:H420">
    <extLst/>
  </autoFilter>
  <mergeCells count="129">
    <mergeCell ref="A1:H1"/>
    <mergeCell ref="A5:B5"/>
    <mergeCell ref="A60:B60"/>
    <mergeCell ref="A94:B94"/>
    <mergeCell ref="A183:B183"/>
    <mergeCell ref="A193:B193"/>
    <mergeCell ref="A202:B202"/>
    <mergeCell ref="A2:A4"/>
    <mergeCell ref="A6:A14"/>
    <mergeCell ref="A16:A22"/>
    <mergeCell ref="A23:A30"/>
    <mergeCell ref="A31:A40"/>
    <mergeCell ref="A41:A50"/>
    <mergeCell ref="A51:A59"/>
    <mergeCell ref="A61:A64"/>
    <mergeCell ref="A65:A66"/>
    <mergeCell ref="A68:A75"/>
    <mergeCell ref="A76:A78"/>
    <mergeCell ref="A79:A84"/>
    <mergeCell ref="A85:A93"/>
    <mergeCell ref="A95:A105"/>
    <mergeCell ref="A106:A112"/>
    <mergeCell ref="A113:A121"/>
    <mergeCell ref="A122:A132"/>
    <mergeCell ref="A133:A142"/>
    <mergeCell ref="A143:A144"/>
    <mergeCell ref="A145:A153"/>
    <mergeCell ref="A154:A162"/>
    <mergeCell ref="A163:A177"/>
    <mergeCell ref="A178:A182"/>
    <mergeCell ref="A184:A186"/>
    <mergeCell ref="A187:A192"/>
    <mergeCell ref="A194:A196"/>
    <mergeCell ref="A198:A199"/>
    <mergeCell ref="A200:A201"/>
    <mergeCell ref="A203:A209"/>
    <mergeCell ref="A210:A216"/>
    <mergeCell ref="A217:A221"/>
    <mergeCell ref="A222:A229"/>
    <mergeCell ref="A230:A239"/>
    <mergeCell ref="A240:A249"/>
    <mergeCell ref="A250:A251"/>
    <mergeCell ref="A252:A261"/>
    <mergeCell ref="A262:A274"/>
    <mergeCell ref="A275:A276"/>
    <mergeCell ref="A277:A278"/>
    <mergeCell ref="A279:A289"/>
    <mergeCell ref="A290:A306"/>
    <mergeCell ref="A307:A316"/>
    <mergeCell ref="A317:A322"/>
    <mergeCell ref="A324:A326"/>
    <mergeCell ref="A327:A332"/>
    <mergeCell ref="A333:A336"/>
    <mergeCell ref="A337:A345"/>
    <mergeCell ref="A346:A351"/>
    <mergeCell ref="A352:A360"/>
    <mergeCell ref="A361:A367"/>
    <mergeCell ref="A368:A369"/>
    <mergeCell ref="A370:A379"/>
    <mergeCell ref="A380:A392"/>
    <mergeCell ref="A393:A398"/>
    <mergeCell ref="A399:A405"/>
    <mergeCell ref="A406:A410"/>
    <mergeCell ref="A411:A415"/>
    <mergeCell ref="A416:A420"/>
    <mergeCell ref="B2:B4"/>
    <mergeCell ref="B6:B14"/>
    <mergeCell ref="B16:B22"/>
    <mergeCell ref="B23:B30"/>
    <mergeCell ref="B31:B40"/>
    <mergeCell ref="B41:B50"/>
    <mergeCell ref="B51:B59"/>
    <mergeCell ref="B61:B64"/>
    <mergeCell ref="B65:B66"/>
    <mergeCell ref="B68:B75"/>
    <mergeCell ref="B76:B78"/>
    <mergeCell ref="B79:B84"/>
    <mergeCell ref="B85:B93"/>
    <mergeCell ref="B95:B105"/>
    <mergeCell ref="B106:B112"/>
    <mergeCell ref="B113:B121"/>
    <mergeCell ref="B122:B132"/>
    <mergeCell ref="B133:B142"/>
    <mergeCell ref="B143:B144"/>
    <mergeCell ref="B145:B153"/>
    <mergeCell ref="B154:B162"/>
    <mergeCell ref="B163:B177"/>
    <mergeCell ref="B178:B182"/>
    <mergeCell ref="B184:B186"/>
    <mergeCell ref="B187:B192"/>
    <mergeCell ref="B194:B196"/>
    <mergeCell ref="B198:B199"/>
    <mergeCell ref="B200:B201"/>
    <mergeCell ref="B203:B209"/>
    <mergeCell ref="B210:B216"/>
    <mergeCell ref="B217:B221"/>
    <mergeCell ref="B222:B229"/>
    <mergeCell ref="B230:B239"/>
    <mergeCell ref="B240:B249"/>
    <mergeCell ref="B250:B251"/>
    <mergeCell ref="B252:B261"/>
    <mergeCell ref="B262:B274"/>
    <mergeCell ref="B275:B276"/>
    <mergeCell ref="B277:B278"/>
    <mergeCell ref="B279:B289"/>
    <mergeCell ref="B290:B306"/>
    <mergeCell ref="B307:B316"/>
    <mergeCell ref="B317:B322"/>
    <mergeCell ref="B324:B326"/>
    <mergeCell ref="B327:B332"/>
    <mergeCell ref="B333:B336"/>
    <mergeCell ref="B337:B345"/>
    <mergeCell ref="B346:B351"/>
    <mergeCell ref="B352:B360"/>
    <mergeCell ref="B361:B367"/>
    <mergeCell ref="B368:B369"/>
    <mergeCell ref="B370:B379"/>
    <mergeCell ref="B380:B392"/>
    <mergeCell ref="B393:B398"/>
    <mergeCell ref="B399:B405"/>
    <mergeCell ref="B406:B410"/>
    <mergeCell ref="B411:B415"/>
    <mergeCell ref="B416:B420"/>
    <mergeCell ref="C2:C4"/>
    <mergeCell ref="D2:D4"/>
    <mergeCell ref="E2:E4"/>
    <mergeCell ref="F2:F4"/>
    <mergeCell ref="G2:G4"/>
    <mergeCell ref="H2:H4"/>
  </mergeCells>
  <pageMargins left="0.75" right="0.75" top="1" bottom="1" header="0.5" footer="0.5"/>
  <pageSetup paperSize="9" scale="6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J28"/>
  <sheetViews>
    <sheetView view="pageBreakPreview" zoomScaleNormal="100" workbookViewId="0">
      <selection activeCell="J2" sqref="J$1:J$1048576"/>
    </sheetView>
  </sheetViews>
  <sheetFormatPr defaultColWidth="9" defaultRowHeight="13.5"/>
  <cols>
    <col min="1" max="1" width="17.3333333333333" customWidth="1"/>
    <col min="2" max="2" width="3.88333333333333" customWidth="1"/>
    <col min="3" max="3" width="20.6666666666667" style="76" customWidth="1"/>
    <col min="4" max="4" width="4.66666666666667" customWidth="1"/>
    <col min="5" max="5" width="29.1083333333333" customWidth="1"/>
    <col min="6" max="6" width="4.88333333333333" customWidth="1"/>
    <col min="7" max="7" width="6.44166666666667" customWidth="1"/>
    <col min="8" max="8" width="7.66666666666667" customWidth="1"/>
    <col min="9" max="9" width="12.4416666666667" customWidth="1"/>
    <col min="10" max="10" width="10.8833333333333" customWidth="1"/>
  </cols>
  <sheetData>
    <row r="1" ht="42" customHeight="1" spans="1:9">
      <c r="A1" s="215" t="s">
        <v>440</v>
      </c>
      <c r="B1" s="215"/>
      <c r="C1" s="215"/>
      <c r="D1" s="215"/>
      <c r="E1" s="215"/>
      <c r="F1" s="215"/>
      <c r="G1" s="215"/>
      <c r="H1" s="215"/>
      <c r="I1" s="215"/>
    </row>
    <row r="2" spans="1:9">
      <c r="A2" s="216" t="s">
        <v>441</v>
      </c>
      <c r="B2" s="66" t="s">
        <v>60</v>
      </c>
      <c r="C2" s="78" t="s">
        <v>61</v>
      </c>
      <c r="D2" s="66" t="s">
        <v>1</v>
      </c>
      <c r="E2" s="79" t="s">
        <v>62</v>
      </c>
      <c r="F2" s="66" t="s">
        <v>63</v>
      </c>
      <c r="G2" s="66" t="s">
        <v>64</v>
      </c>
      <c r="H2" s="66" t="s">
        <v>65</v>
      </c>
      <c r="I2" s="66" t="s">
        <v>66</v>
      </c>
    </row>
    <row r="3" customHeight="1" spans="1:9">
      <c r="A3" s="216"/>
      <c r="B3" s="66"/>
      <c r="C3" s="78"/>
      <c r="D3" s="66"/>
      <c r="E3" s="79"/>
      <c r="F3" s="66"/>
      <c r="G3" s="66"/>
      <c r="H3" s="66"/>
      <c r="I3" s="66"/>
    </row>
    <row r="4" spans="1:9">
      <c r="A4" s="216"/>
      <c r="B4" s="66"/>
      <c r="C4" s="78"/>
      <c r="D4" s="66"/>
      <c r="E4" s="79"/>
      <c r="F4" s="66"/>
      <c r="G4" s="66"/>
      <c r="H4" s="66"/>
      <c r="I4" s="66"/>
    </row>
    <row r="5" spans="1:10">
      <c r="A5" s="217"/>
      <c r="B5" s="81" t="s">
        <v>442</v>
      </c>
      <c r="C5" s="81"/>
      <c r="D5" s="8"/>
      <c r="E5" s="65"/>
      <c r="F5" s="66"/>
      <c r="G5" s="8"/>
      <c r="H5" s="8"/>
      <c r="I5" s="8"/>
      <c r="J5" s="49"/>
    </row>
    <row r="6" spans="1:10">
      <c r="A6" s="216"/>
      <c r="B6" s="83">
        <v>1</v>
      </c>
      <c r="C6" s="78" t="s">
        <v>443</v>
      </c>
      <c r="D6" s="8">
        <v>1</v>
      </c>
      <c r="E6" s="78" t="s">
        <v>444</v>
      </c>
      <c r="F6" s="66" t="s">
        <v>70</v>
      </c>
      <c r="G6" s="8"/>
      <c r="H6" s="84">
        <v>1</v>
      </c>
      <c r="I6" s="8">
        <f t="shared" ref="I6:I27" si="0">H6*G6</f>
        <v>0</v>
      </c>
      <c r="J6" s="49"/>
    </row>
    <row r="7" spans="1:10">
      <c r="A7" s="216"/>
      <c r="B7" s="83"/>
      <c r="C7" s="78"/>
      <c r="D7" s="8">
        <v>2</v>
      </c>
      <c r="E7" s="78" t="s">
        <v>445</v>
      </c>
      <c r="F7" s="66" t="s">
        <v>70</v>
      </c>
      <c r="G7" s="8"/>
      <c r="H7" s="84">
        <v>1</v>
      </c>
      <c r="I7" s="8">
        <f t="shared" si="0"/>
        <v>0</v>
      </c>
      <c r="J7" s="49"/>
    </row>
    <row r="8" spans="1:10">
      <c r="A8" s="216"/>
      <c r="B8" s="83"/>
      <c r="C8" s="78"/>
      <c r="D8" s="8">
        <v>3</v>
      </c>
      <c r="E8" s="78" t="s">
        <v>446</v>
      </c>
      <c r="F8" s="66" t="s">
        <v>70</v>
      </c>
      <c r="G8" s="8"/>
      <c r="H8" s="84">
        <v>1</v>
      </c>
      <c r="I8" s="8">
        <f t="shared" si="0"/>
        <v>0</v>
      </c>
      <c r="J8" s="49"/>
    </row>
    <row r="9" spans="1:10">
      <c r="A9" s="216"/>
      <c r="B9" s="83"/>
      <c r="C9" s="78"/>
      <c r="D9" s="8">
        <v>4</v>
      </c>
      <c r="E9" s="78" t="s">
        <v>447</v>
      </c>
      <c r="F9" s="66" t="s">
        <v>70</v>
      </c>
      <c r="G9" s="8"/>
      <c r="H9" s="84">
        <v>1</v>
      </c>
      <c r="I9" s="8">
        <f t="shared" si="0"/>
        <v>0</v>
      </c>
      <c r="J9" s="49"/>
    </row>
    <row r="10" spans="1:10">
      <c r="A10" s="216"/>
      <c r="B10" s="82">
        <v>2</v>
      </c>
      <c r="C10" s="78" t="s">
        <v>448</v>
      </c>
      <c r="D10" s="218">
        <v>1</v>
      </c>
      <c r="E10" s="219" t="s">
        <v>449</v>
      </c>
      <c r="F10" s="220" t="s">
        <v>70</v>
      </c>
      <c r="G10" s="218"/>
      <c r="H10" s="218">
        <v>1</v>
      </c>
      <c r="I10" s="218">
        <f t="shared" si="0"/>
        <v>0</v>
      </c>
      <c r="J10" s="49"/>
    </row>
    <row r="11" spans="1:10">
      <c r="A11" s="216"/>
      <c r="B11" s="82"/>
      <c r="C11" s="78"/>
      <c r="D11" s="218">
        <v>2</v>
      </c>
      <c r="E11" s="219" t="s">
        <v>450</v>
      </c>
      <c r="F11" s="220" t="s">
        <v>70</v>
      </c>
      <c r="G11" s="218"/>
      <c r="H11" s="218">
        <v>1</v>
      </c>
      <c r="I11" s="218">
        <f t="shared" si="0"/>
        <v>0</v>
      </c>
      <c r="J11" s="49"/>
    </row>
    <row r="12" spans="1:10">
      <c r="A12" s="216"/>
      <c r="B12" s="82"/>
      <c r="C12" s="78"/>
      <c r="D12" s="218">
        <v>3</v>
      </c>
      <c r="E12" s="219" t="s">
        <v>451</v>
      </c>
      <c r="F12" s="220" t="s">
        <v>70</v>
      </c>
      <c r="G12" s="218"/>
      <c r="H12" s="218">
        <v>1</v>
      </c>
      <c r="I12" s="218">
        <f t="shared" si="0"/>
        <v>0</v>
      </c>
      <c r="J12" s="49"/>
    </row>
    <row r="13" spans="1:10">
      <c r="A13" s="216"/>
      <c r="B13" s="82"/>
      <c r="C13" s="78"/>
      <c r="D13" s="218">
        <v>4</v>
      </c>
      <c r="E13" s="219" t="s">
        <v>452</v>
      </c>
      <c r="F13" s="220" t="s">
        <v>70</v>
      </c>
      <c r="G13" s="218"/>
      <c r="H13" s="218">
        <v>1</v>
      </c>
      <c r="I13" s="218">
        <f t="shared" si="0"/>
        <v>0</v>
      </c>
      <c r="J13" s="49"/>
    </row>
    <row r="14" spans="1:10">
      <c r="A14" s="216"/>
      <c r="B14" s="82"/>
      <c r="C14" s="78"/>
      <c r="D14" s="218">
        <v>5</v>
      </c>
      <c r="E14" s="219" t="s">
        <v>453</v>
      </c>
      <c r="F14" s="220" t="s">
        <v>70</v>
      </c>
      <c r="G14" s="218"/>
      <c r="H14" s="218">
        <v>1</v>
      </c>
      <c r="I14" s="218">
        <f t="shared" si="0"/>
        <v>0</v>
      </c>
      <c r="J14" s="49"/>
    </row>
    <row r="15" spans="1:10">
      <c r="A15" s="216"/>
      <c r="B15" s="82"/>
      <c r="C15" s="78"/>
      <c r="D15" s="218">
        <v>6</v>
      </c>
      <c r="E15" s="219" t="s">
        <v>454</v>
      </c>
      <c r="F15" s="220" t="s">
        <v>70</v>
      </c>
      <c r="G15" s="218"/>
      <c r="H15" s="218">
        <v>1</v>
      </c>
      <c r="I15" s="218">
        <f t="shared" si="0"/>
        <v>0</v>
      </c>
      <c r="J15" s="49"/>
    </row>
    <row r="16" spans="1:10">
      <c r="A16" s="216"/>
      <c r="B16" s="82"/>
      <c r="C16" s="78"/>
      <c r="D16" s="218">
        <v>7</v>
      </c>
      <c r="E16" s="219" t="s">
        <v>455</v>
      </c>
      <c r="F16" s="220" t="s">
        <v>70</v>
      </c>
      <c r="G16" s="218"/>
      <c r="H16" s="218">
        <v>1</v>
      </c>
      <c r="I16" s="218">
        <f t="shared" si="0"/>
        <v>0</v>
      </c>
      <c r="J16" s="49"/>
    </row>
    <row r="17" spans="1:9">
      <c r="A17" s="216"/>
      <c r="B17" s="221">
        <v>3</v>
      </c>
      <c r="C17" s="222" t="s">
        <v>456</v>
      </c>
      <c r="D17" s="223">
        <v>1</v>
      </c>
      <c r="E17" s="224" t="s">
        <v>457</v>
      </c>
      <c r="F17" s="220" t="s">
        <v>70</v>
      </c>
      <c r="G17" s="225"/>
      <c r="H17" s="218">
        <v>1</v>
      </c>
      <c r="I17" s="218">
        <f t="shared" si="0"/>
        <v>0</v>
      </c>
    </row>
    <row r="18" spans="1:9">
      <c r="A18" s="216"/>
      <c r="B18" s="221"/>
      <c r="C18" s="222"/>
      <c r="D18" s="223">
        <v>2</v>
      </c>
      <c r="E18" s="224" t="s">
        <v>458</v>
      </c>
      <c r="F18" s="220" t="s">
        <v>70</v>
      </c>
      <c r="G18" s="225"/>
      <c r="H18" s="218">
        <v>1</v>
      </c>
      <c r="I18" s="218">
        <f t="shared" si="0"/>
        <v>0</v>
      </c>
    </row>
    <row r="19" spans="1:9">
      <c r="A19" s="216"/>
      <c r="B19" s="221">
        <v>4</v>
      </c>
      <c r="C19" s="222" t="s">
        <v>459</v>
      </c>
      <c r="D19" s="221">
        <v>1</v>
      </c>
      <c r="E19" s="222" t="s">
        <v>460</v>
      </c>
      <c r="F19" s="66" t="s">
        <v>70</v>
      </c>
      <c r="G19" s="226"/>
      <c r="H19" s="8">
        <v>1</v>
      </c>
      <c r="I19" s="8">
        <f t="shared" si="0"/>
        <v>0</v>
      </c>
    </row>
    <row r="20" spans="1:9">
      <c r="A20" s="216"/>
      <c r="B20" s="221"/>
      <c r="C20" s="222"/>
      <c r="D20" s="221">
        <v>2</v>
      </c>
      <c r="E20" s="222" t="s">
        <v>461</v>
      </c>
      <c r="F20" s="66" t="s">
        <v>70</v>
      </c>
      <c r="G20" s="226"/>
      <c r="H20" s="8">
        <v>1</v>
      </c>
      <c r="I20" s="8">
        <f t="shared" si="0"/>
        <v>0</v>
      </c>
    </row>
    <row r="21" spans="1:9">
      <c r="A21" s="216"/>
      <c r="B21" s="221"/>
      <c r="C21" s="222"/>
      <c r="D21" s="221">
        <v>3</v>
      </c>
      <c r="E21" s="222" t="s">
        <v>462</v>
      </c>
      <c r="F21" s="66" t="s">
        <v>70</v>
      </c>
      <c r="G21" s="226"/>
      <c r="H21" s="8">
        <v>1</v>
      </c>
      <c r="I21" s="8">
        <f t="shared" si="0"/>
        <v>0</v>
      </c>
    </row>
    <row r="22" spans="1:9">
      <c r="A22" s="216"/>
      <c r="B22" s="221">
        <v>5</v>
      </c>
      <c r="C22" s="222" t="s">
        <v>463</v>
      </c>
      <c r="D22" s="221">
        <v>1</v>
      </c>
      <c r="E22" s="222" t="s">
        <v>464</v>
      </c>
      <c r="F22" s="66" t="s">
        <v>70</v>
      </c>
      <c r="G22" s="226"/>
      <c r="H22" s="216">
        <v>2</v>
      </c>
      <c r="I22" s="8">
        <f t="shared" si="0"/>
        <v>0</v>
      </c>
    </row>
    <row r="23" spans="1:9">
      <c r="A23" s="216"/>
      <c r="B23" s="221"/>
      <c r="C23" s="222"/>
      <c r="D23" s="221">
        <v>2</v>
      </c>
      <c r="E23" s="222" t="s">
        <v>465</v>
      </c>
      <c r="F23" s="66" t="s">
        <v>70</v>
      </c>
      <c r="G23" s="226"/>
      <c r="H23" s="216">
        <v>2</v>
      </c>
      <c r="I23" s="8">
        <f t="shared" si="0"/>
        <v>0</v>
      </c>
    </row>
    <row r="24" spans="1:9">
      <c r="A24" s="216"/>
      <c r="B24" s="221"/>
      <c r="C24" s="222"/>
      <c r="D24" s="221">
        <v>3</v>
      </c>
      <c r="E24" s="222" t="s">
        <v>466</v>
      </c>
      <c r="F24" s="66" t="s">
        <v>70</v>
      </c>
      <c r="G24" s="226"/>
      <c r="H24" s="216">
        <v>2</v>
      </c>
      <c r="I24" s="8">
        <f t="shared" si="0"/>
        <v>0</v>
      </c>
    </row>
    <row r="25" spans="1:9">
      <c r="A25" s="216"/>
      <c r="B25" s="221"/>
      <c r="C25" s="222"/>
      <c r="D25" s="221">
        <v>4</v>
      </c>
      <c r="E25" s="222" t="s">
        <v>467</v>
      </c>
      <c r="F25" s="66" t="s">
        <v>70</v>
      </c>
      <c r="G25" s="226"/>
      <c r="H25" s="216">
        <v>2</v>
      </c>
      <c r="I25" s="8">
        <f t="shared" si="0"/>
        <v>0</v>
      </c>
    </row>
    <row r="26" spans="1:9">
      <c r="A26" s="216"/>
      <c r="B26" s="221"/>
      <c r="C26" s="222"/>
      <c r="D26" s="221">
        <v>5</v>
      </c>
      <c r="E26" s="222" t="s">
        <v>457</v>
      </c>
      <c r="F26" s="66" t="s">
        <v>70</v>
      </c>
      <c r="G26" s="226"/>
      <c r="H26" s="216">
        <v>2</v>
      </c>
      <c r="I26" s="8">
        <f t="shared" si="0"/>
        <v>0</v>
      </c>
    </row>
    <row r="27" spans="1:9">
      <c r="A27" s="216"/>
      <c r="B27" s="221"/>
      <c r="C27" s="222"/>
      <c r="D27" s="221">
        <v>6</v>
      </c>
      <c r="E27" s="222" t="s">
        <v>468</v>
      </c>
      <c r="F27" s="66" t="s">
        <v>70</v>
      </c>
      <c r="G27" s="226"/>
      <c r="H27" s="216">
        <v>2</v>
      </c>
      <c r="I27" s="24">
        <f t="shared" si="0"/>
        <v>0</v>
      </c>
    </row>
    <row r="28" spans="1:9">
      <c r="A28" s="227" t="s">
        <v>66</v>
      </c>
      <c r="B28" s="228"/>
      <c r="C28" s="228"/>
      <c r="D28" s="228"/>
      <c r="E28" s="228"/>
      <c r="F28" s="228"/>
      <c r="G28" s="228"/>
      <c r="H28" s="229"/>
      <c r="I28" s="44">
        <f>SUM(I6:I27)</f>
        <v>0</v>
      </c>
    </row>
  </sheetData>
  <mergeCells count="23">
    <mergeCell ref="A1:I1"/>
    <mergeCell ref="B5:C5"/>
    <mergeCell ref="A28:H28"/>
    <mergeCell ref="A2:A4"/>
    <mergeCell ref="A5:A27"/>
    <mergeCell ref="B2:B4"/>
    <mergeCell ref="B6:B9"/>
    <mergeCell ref="B10:B16"/>
    <mergeCell ref="B17:B18"/>
    <mergeCell ref="B19:B21"/>
    <mergeCell ref="B22:B27"/>
    <mergeCell ref="C2:C4"/>
    <mergeCell ref="C6:C9"/>
    <mergeCell ref="C10:C16"/>
    <mergeCell ref="C17:C18"/>
    <mergeCell ref="C19:C21"/>
    <mergeCell ref="C22:C27"/>
    <mergeCell ref="D2:D4"/>
    <mergeCell ref="E2:E4"/>
    <mergeCell ref="F2:F4"/>
    <mergeCell ref="G2:G4"/>
    <mergeCell ref="H2:H4"/>
    <mergeCell ref="I2:I4"/>
  </mergeCells>
  <pageMargins left="0.75" right="0.75" top="1" bottom="1" header="0.5" footer="0.5"/>
  <pageSetup paperSize="9" scale="6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L30"/>
  <sheetViews>
    <sheetView view="pageBreakPreview" zoomScaleNormal="100" workbookViewId="0">
      <selection activeCell="K11" sqref="K11"/>
    </sheetView>
  </sheetViews>
  <sheetFormatPr defaultColWidth="8.775" defaultRowHeight="14.25"/>
  <cols>
    <col min="1" max="1" width="5.88333333333333" style="143" customWidth="1"/>
    <col min="2" max="2" width="24.6666666666667" style="144" customWidth="1"/>
    <col min="3" max="3" width="16.2166666666667" style="143" customWidth="1"/>
    <col min="4" max="4" width="8.88333333333333" style="143" customWidth="1"/>
    <col min="5" max="5" width="9.55833333333333" style="143" customWidth="1"/>
    <col min="6" max="6" width="9.33333333333333" style="145" customWidth="1"/>
    <col min="7" max="7" width="12.5583333333333" style="146" customWidth="1"/>
    <col min="8" max="8" width="12.775" style="143"/>
    <col min="9" max="29" width="9" style="143"/>
    <col min="30" max="16381" width="8.775" style="143"/>
    <col min="16382" max="16384" width="8.775" style="190"/>
  </cols>
  <sheetData>
    <row r="1" s="143" customFormat="1" ht="60" customHeight="1" spans="1:7">
      <c r="A1" s="147" t="s">
        <v>469</v>
      </c>
      <c r="B1" s="147"/>
      <c r="C1" s="147"/>
      <c r="D1" s="147"/>
      <c r="E1" s="147"/>
      <c r="F1" s="148"/>
      <c r="G1" s="149"/>
    </row>
    <row r="2" s="142" customFormat="1" ht="51" customHeight="1" spans="1:7">
      <c r="A2" s="191" t="s">
        <v>470</v>
      </c>
      <c r="B2" s="192" t="s">
        <v>471</v>
      </c>
      <c r="C2" s="192" t="s">
        <v>472</v>
      </c>
      <c r="D2" s="192" t="s">
        <v>473</v>
      </c>
      <c r="E2" s="192" t="s">
        <v>474</v>
      </c>
      <c r="F2" s="193" t="s">
        <v>475</v>
      </c>
      <c r="G2" s="194" t="s">
        <v>476</v>
      </c>
    </row>
    <row r="3" s="143" customFormat="1" ht="24.6" customHeight="1" spans="1:10">
      <c r="A3" s="154" t="s">
        <v>477</v>
      </c>
      <c r="B3" s="155" t="s">
        <v>478</v>
      </c>
      <c r="C3" s="156"/>
      <c r="D3" s="156"/>
      <c r="E3" s="156"/>
      <c r="F3" s="157"/>
      <c r="G3" s="195">
        <f>SUM(G4:G13)</f>
        <v>0</v>
      </c>
      <c r="H3" s="146"/>
      <c r="I3" s="213"/>
      <c r="J3" s="213"/>
    </row>
    <row r="4" s="143" customFormat="1" ht="18.75" customHeight="1" spans="1:10">
      <c r="A4" s="196">
        <v>1</v>
      </c>
      <c r="B4" s="197" t="s">
        <v>479</v>
      </c>
      <c r="C4" s="198" t="s">
        <v>480</v>
      </c>
      <c r="D4" s="198">
        <v>4</v>
      </c>
      <c r="E4" s="199">
        <v>1</v>
      </c>
      <c r="F4" s="200"/>
      <c r="G4" s="201">
        <f t="shared" ref="G4:G9" si="0">D4*E4*F4</f>
        <v>0</v>
      </c>
      <c r="I4" s="213"/>
      <c r="J4" s="213"/>
    </row>
    <row r="5" s="143" customFormat="1" ht="18.75" customHeight="1" spans="1:12">
      <c r="A5" s="196">
        <v>2</v>
      </c>
      <c r="B5" s="198"/>
      <c r="C5" s="198" t="s">
        <v>481</v>
      </c>
      <c r="D5" s="198">
        <v>4</v>
      </c>
      <c r="E5" s="199">
        <v>1</v>
      </c>
      <c r="F5" s="200"/>
      <c r="G5" s="201">
        <f t="shared" si="0"/>
        <v>0</v>
      </c>
      <c r="I5" s="213"/>
      <c r="J5" s="213"/>
      <c r="L5" s="214"/>
    </row>
    <row r="6" s="143" customFormat="1" ht="18.75" customHeight="1" spans="1:12">
      <c r="A6" s="196">
        <v>2</v>
      </c>
      <c r="B6" s="197" t="s">
        <v>482</v>
      </c>
      <c r="C6" s="198" t="s">
        <v>480</v>
      </c>
      <c r="D6" s="198">
        <v>7</v>
      </c>
      <c r="E6" s="202">
        <v>6</v>
      </c>
      <c r="F6" s="200"/>
      <c r="G6" s="201">
        <f t="shared" si="0"/>
        <v>0</v>
      </c>
      <c r="I6" s="213"/>
      <c r="J6" s="213"/>
      <c r="L6" s="214"/>
    </row>
    <row r="7" s="143" customFormat="1" ht="18.75" customHeight="1" spans="1:12">
      <c r="A7" s="196"/>
      <c r="B7" s="198"/>
      <c r="C7" s="198" t="s">
        <v>481</v>
      </c>
      <c r="D7" s="198">
        <v>7</v>
      </c>
      <c r="E7" s="202">
        <v>6</v>
      </c>
      <c r="F7" s="200"/>
      <c r="G7" s="201">
        <f t="shared" si="0"/>
        <v>0</v>
      </c>
      <c r="I7" s="213"/>
      <c r="J7" s="213"/>
      <c r="L7" s="214"/>
    </row>
    <row r="8" s="143" customFormat="1" ht="18.75" customHeight="1" spans="1:12">
      <c r="A8" s="196">
        <v>3</v>
      </c>
      <c r="B8" s="197" t="s">
        <v>483</v>
      </c>
      <c r="C8" s="198" t="s">
        <v>480</v>
      </c>
      <c r="D8" s="198">
        <v>15</v>
      </c>
      <c r="E8" s="199">
        <v>1</v>
      </c>
      <c r="F8" s="200"/>
      <c r="G8" s="201">
        <f t="shared" si="0"/>
        <v>0</v>
      </c>
      <c r="I8" s="213"/>
      <c r="J8" s="213"/>
      <c r="L8" s="214"/>
    </row>
    <row r="9" s="143" customFormat="1" ht="18.75" customHeight="1" spans="1:12">
      <c r="A9" s="196"/>
      <c r="B9" s="198"/>
      <c r="C9" s="198" t="s">
        <v>481</v>
      </c>
      <c r="D9" s="198">
        <v>15</v>
      </c>
      <c r="E9" s="199">
        <v>1</v>
      </c>
      <c r="F9" s="200"/>
      <c r="G9" s="201">
        <f t="shared" si="0"/>
        <v>0</v>
      </c>
      <c r="I9" s="213"/>
      <c r="J9" s="213"/>
      <c r="L9" s="214"/>
    </row>
    <row r="10" s="143" customFormat="1" ht="18.75" customHeight="1" spans="1:12">
      <c r="A10" s="196">
        <v>4</v>
      </c>
      <c r="B10" s="197" t="s">
        <v>484</v>
      </c>
      <c r="C10" s="198" t="s">
        <v>480</v>
      </c>
      <c r="D10" s="198">
        <v>6</v>
      </c>
      <c r="E10" s="199">
        <v>1</v>
      </c>
      <c r="F10" s="200"/>
      <c r="G10" s="201">
        <f>D10*F10</f>
        <v>0</v>
      </c>
      <c r="I10" s="213"/>
      <c r="J10" s="213"/>
      <c r="L10" s="214"/>
    </row>
    <row r="11" s="143" customFormat="1" ht="18.75" customHeight="1" spans="1:12">
      <c r="A11" s="196"/>
      <c r="B11" s="198"/>
      <c r="C11" s="198" t="s">
        <v>481</v>
      </c>
      <c r="D11" s="198">
        <v>6</v>
      </c>
      <c r="E11" s="199">
        <v>1</v>
      </c>
      <c r="F11" s="200"/>
      <c r="G11" s="201">
        <f>D11*F11</f>
        <v>0</v>
      </c>
      <c r="I11" s="213"/>
      <c r="J11" s="213"/>
      <c r="L11" s="214"/>
    </row>
    <row r="12" s="143" customFormat="1" ht="18.75" customHeight="1" spans="1:12">
      <c r="A12" s="196">
        <v>5</v>
      </c>
      <c r="B12" s="198" t="s">
        <v>485</v>
      </c>
      <c r="C12" s="198" t="s">
        <v>486</v>
      </c>
      <c r="D12" s="198">
        <v>2</v>
      </c>
      <c r="E12" s="202">
        <v>9</v>
      </c>
      <c r="F12" s="200"/>
      <c r="G12" s="201">
        <f>E12*F12*D12</f>
        <v>0</v>
      </c>
      <c r="I12" s="213"/>
      <c r="J12" s="213"/>
      <c r="L12" s="214"/>
    </row>
    <row r="13" s="143" customFormat="1" ht="18.75" customHeight="1" spans="1:10">
      <c r="A13" s="196"/>
      <c r="B13" s="198"/>
      <c r="C13" s="198" t="s">
        <v>481</v>
      </c>
      <c r="D13" s="198">
        <v>2</v>
      </c>
      <c r="E13" s="202">
        <v>9</v>
      </c>
      <c r="F13" s="200"/>
      <c r="G13" s="201">
        <f>E13*F13*D13</f>
        <v>0</v>
      </c>
      <c r="I13" s="213"/>
      <c r="J13" s="213"/>
    </row>
    <row r="14" s="143" customFormat="1" ht="26.25" customHeight="1" spans="1:7">
      <c r="A14" s="154" t="s">
        <v>487</v>
      </c>
      <c r="B14" s="203" t="s">
        <v>488</v>
      </c>
      <c r="C14" s="156"/>
      <c r="D14" s="156"/>
      <c r="E14" s="156"/>
      <c r="F14" s="157"/>
      <c r="G14" s="195">
        <f>SUM(G15:G19)</f>
        <v>0</v>
      </c>
    </row>
    <row r="15" s="143" customFormat="1" ht="26.25" customHeight="1" spans="1:7">
      <c r="A15" s="159">
        <v>1</v>
      </c>
      <c r="B15" s="160" t="s">
        <v>489</v>
      </c>
      <c r="C15" s="156" t="s">
        <v>490</v>
      </c>
      <c r="D15" s="156">
        <v>19</v>
      </c>
      <c r="E15" s="204">
        <v>50</v>
      </c>
      <c r="F15" s="205"/>
      <c r="G15" s="195">
        <f>D15*E15*F15</f>
        <v>0</v>
      </c>
    </row>
    <row r="16" s="143" customFormat="1" ht="26.25" customHeight="1" spans="1:7">
      <c r="A16" s="159">
        <v>2</v>
      </c>
      <c r="B16" s="160" t="s">
        <v>491</v>
      </c>
      <c r="C16" s="156" t="s">
        <v>490</v>
      </c>
      <c r="D16" s="156">
        <v>19</v>
      </c>
      <c r="E16" s="204">
        <v>50</v>
      </c>
      <c r="F16" s="205"/>
      <c r="G16" s="195">
        <f>D16*E16*F16</f>
        <v>0</v>
      </c>
    </row>
    <row r="17" s="143" customFormat="1" ht="26.25" customHeight="1" spans="1:7">
      <c r="A17" s="159">
        <v>3</v>
      </c>
      <c r="B17" s="156" t="str">
        <f>B10</f>
        <v>周边建筑物监测</v>
      </c>
      <c r="C17" s="156" t="s">
        <v>490</v>
      </c>
      <c r="D17" s="156">
        <f>D10</f>
        <v>6</v>
      </c>
      <c r="E17" s="204">
        <v>50</v>
      </c>
      <c r="F17" s="205"/>
      <c r="G17" s="195">
        <f t="shared" ref="G15:G19" si="1">D17*E17*F17</f>
        <v>0</v>
      </c>
    </row>
    <row r="18" s="143" customFormat="1" ht="26.25" customHeight="1" spans="1:7">
      <c r="A18" s="159">
        <v>4</v>
      </c>
      <c r="B18" s="156" t="s">
        <v>492</v>
      </c>
      <c r="C18" s="156" t="s">
        <v>490</v>
      </c>
      <c r="D18" s="156">
        <v>2</v>
      </c>
      <c r="E18" s="204">
        <v>50</v>
      </c>
      <c r="F18" s="205"/>
      <c r="G18" s="195">
        <f t="shared" si="1"/>
        <v>0</v>
      </c>
    </row>
    <row r="19" s="143" customFormat="1" ht="26.25" customHeight="1" spans="1:7">
      <c r="A19" s="159">
        <v>5</v>
      </c>
      <c r="B19" s="160" t="s">
        <v>493</v>
      </c>
      <c r="C19" s="156" t="s">
        <v>490</v>
      </c>
      <c r="D19" s="156">
        <v>7</v>
      </c>
      <c r="E19" s="204">
        <v>50</v>
      </c>
      <c r="F19" s="205"/>
      <c r="G19" s="195">
        <f t="shared" si="1"/>
        <v>0</v>
      </c>
    </row>
    <row r="20" s="143" customFormat="1" ht="26.25" customHeight="1" spans="1:7">
      <c r="A20" s="206" t="s">
        <v>494</v>
      </c>
      <c r="B20" s="160" t="s">
        <v>495</v>
      </c>
      <c r="C20" s="156"/>
      <c r="D20" s="156"/>
      <c r="E20" s="204"/>
      <c r="F20" s="205"/>
      <c r="G20" s="195">
        <f>(G14+G3)*0.22</f>
        <v>0</v>
      </c>
    </row>
    <row r="21" s="143" customFormat="1" ht="26.25" customHeight="1" spans="1:7">
      <c r="A21" s="206" t="s">
        <v>496</v>
      </c>
      <c r="B21" s="160" t="s">
        <v>497</v>
      </c>
      <c r="C21" s="156"/>
      <c r="D21" s="156"/>
      <c r="E21" s="204"/>
      <c r="F21" s="205"/>
      <c r="G21" s="195">
        <f>(G14+G3+G20)*0.06</f>
        <v>0</v>
      </c>
    </row>
    <row r="22" s="143" customFormat="1" ht="26.25" customHeight="1" spans="1:7">
      <c r="A22" s="207" t="s">
        <v>498</v>
      </c>
      <c r="B22" s="203" t="s">
        <v>499</v>
      </c>
      <c r="C22" s="155"/>
      <c r="D22" s="155"/>
      <c r="E22" s="155"/>
      <c r="F22" s="155"/>
      <c r="G22" s="208">
        <f>SUM(G3+G14)+G20+G21</f>
        <v>0</v>
      </c>
    </row>
    <row r="23" ht="10.95" customHeight="1"/>
    <row r="24" s="143" customFormat="1" ht="34.05" customHeight="1" spans="2:7">
      <c r="B24" s="209"/>
      <c r="C24" s="210"/>
      <c r="F24" s="145"/>
      <c r="G24" s="146"/>
    </row>
    <row r="25" s="143" customFormat="1" ht="34.05" customHeight="1" spans="2:7">
      <c r="B25" s="209"/>
      <c r="C25" s="210"/>
      <c r="F25" s="145"/>
      <c r="G25" s="146"/>
    </row>
    <row r="26" s="143" customFormat="1" ht="34.05" customHeight="1" spans="2:7">
      <c r="B26" s="209"/>
      <c r="F26" s="145"/>
      <c r="G26" s="146"/>
    </row>
    <row r="27" ht="34.05" customHeight="1"/>
    <row r="28" s="143" customFormat="1" ht="34.05" customHeight="1" spans="2:7">
      <c r="B28" s="209"/>
      <c r="F28" s="145"/>
      <c r="G28" s="146"/>
    </row>
    <row r="29" ht="15" customHeight="1"/>
    <row r="30" s="143" customFormat="1" spans="2:7">
      <c r="B30" s="211"/>
      <c r="C30" s="212"/>
      <c r="F30" s="145"/>
      <c r="G30" s="146"/>
    </row>
  </sheetData>
  <mergeCells count="12">
    <mergeCell ref="A1:G1"/>
    <mergeCell ref="C22:F22"/>
    <mergeCell ref="A4:A5"/>
    <mergeCell ref="A6:A7"/>
    <mergeCell ref="A8:A9"/>
    <mergeCell ref="A10:A11"/>
    <mergeCell ref="A12:A13"/>
    <mergeCell ref="B4:B5"/>
    <mergeCell ref="B6:B7"/>
    <mergeCell ref="B8:B9"/>
    <mergeCell ref="B10:B11"/>
    <mergeCell ref="B12:B1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J31"/>
  <sheetViews>
    <sheetView topLeftCell="A10" workbookViewId="0">
      <selection activeCell="G5" sqref="G5"/>
    </sheetView>
  </sheetViews>
  <sheetFormatPr defaultColWidth="8.775" defaultRowHeight="14.25"/>
  <cols>
    <col min="1" max="1" width="5.88333333333333" style="143" customWidth="1"/>
    <col min="2" max="2" width="15.4416666666667" style="144" customWidth="1"/>
    <col min="3" max="3" width="16.2166666666667" style="143" customWidth="1"/>
    <col min="4" max="4" width="12.1083333333333" style="143" customWidth="1"/>
    <col min="5" max="5" width="12.4416666666667" style="143" customWidth="1"/>
    <col min="6" max="6" width="10.8833333333333" style="145" customWidth="1"/>
    <col min="7" max="7" width="15.8833333333333" style="146" customWidth="1"/>
    <col min="8" max="9" width="10.4416666666667" style="143"/>
    <col min="10" max="10" width="12.775" style="143"/>
    <col min="11" max="12" width="9" style="143"/>
    <col min="13" max="13" width="11.5583333333333" style="143"/>
    <col min="14" max="32" width="9" style="143"/>
    <col min="33" max="16384" width="8.775" style="143"/>
  </cols>
  <sheetData>
    <row r="1" ht="64.95" customHeight="1" spans="1:7">
      <c r="A1" s="147" t="s">
        <v>500</v>
      </c>
      <c r="B1" s="147"/>
      <c r="C1" s="147"/>
      <c r="D1" s="147"/>
      <c r="E1" s="147"/>
      <c r="F1" s="148"/>
      <c r="G1" s="149"/>
    </row>
    <row r="2" s="142" customFormat="1" ht="31.5" customHeight="1" spans="1:7">
      <c r="A2" s="150" t="s">
        <v>470</v>
      </c>
      <c r="B2" s="151" t="s">
        <v>471</v>
      </c>
      <c r="C2" s="151" t="s">
        <v>472</v>
      </c>
      <c r="D2" s="151" t="s">
        <v>473</v>
      </c>
      <c r="E2" s="151" t="s">
        <v>474</v>
      </c>
      <c r="F2" s="152" t="s">
        <v>475</v>
      </c>
      <c r="G2" s="153" t="s">
        <v>476</v>
      </c>
    </row>
    <row r="3" ht="24.6" customHeight="1" spans="1:8">
      <c r="A3" s="154" t="s">
        <v>477</v>
      </c>
      <c r="B3" s="155" t="s">
        <v>478</v>
      </c>
      <c r="C3" s="156"/>
      <c r="D3" s="156"/>
      <c r="E3" s="156"/>
      <c r="F3" s="157"/>
      <c r="G3" s="158">
        <f>SUM(G4:G19)</f>
        <v>0</v>
      </c>
      <c r="H3" s="146"/>
    </row>
    <row r="4" ht="22.95" customHeight="1" spans="1:7">
      <c r="A4" s="159">
        <v>1</v>
      </c>
      <c r="B4" s="163" t="s">
        <v>501</v>
      </c>
      <c r="C4" s="156" t="s">
        <v>502</v>
      </c>
      <c r="D4" s="163">
        <v>11</v>
      </c>
      <c r="E4" s="164">
        <v>1</v>
      </c>
      <c r="F4" s="157"/>
      <c r="G4" s="158">
        <f>D4*E4*F4</f>
        <v>0</v>
      </c>
    </row>
    <row r="5" ht="22.95" customHeight="1" spans="1:7">
      <c r="A5" s="159">
        <v>2</v>
      </c>
      <c r="B5" s="163"/>
      <c r="C5" s="156" t="s">
        <v>503</v>
      </c>
      <c r="D5" s="163">
        <v>3</v>
      </c>
      <c r="E5" s="164">
        <v>1</v>
      </c>
      <c r="F5" s="157"/>
      <c r="G5" s="158">
        <f t="shared" ref="G4:G19" si="0">D5*E5*F5</f>
        <v>0</v>
      </c>
    </row>
    <row r="6" ht="22.95" customHeight="1" spans="1:8">
      <c r="A6" s="159">
        <v>2</v>
      </c>
      <c r="B6" s="160" t="s">
        <v>504</v>
      </c>
      <c r="C6" s="156" t="s">
        <v>502</v>
      </c>
      <c r="D6" s="163">
        <v>22</v>
      </c>
      <c r="E6" s="164">
        <v>1</v>
      </c>
      <c r="F6" s="157"/>
      <c r="G6" s="158">
        <f t="shared" si="0"/>
        <v>0</v>
      </c>
      <c r="H6" s="165"/>
    </row>
    <row r="7" ht="22.95" customHeight="1" spans="1:8">
      <c r="A7" s="159"/>
      <c r="B7" s="156"/>
      <c r="C7" s="156" t="s">
        <v>503</v>
      </c>
      <c r="D7" s="163">
        <v>22</v>
      </c>
      <c r="E7" s="164">
        <v>1</v>
      </c>
      <c r="F7" s="157"/>
      <c r="G7" s="158">
        <f t="shared" si="0"/>
        <v>0</v>
      </c>
      <c r="H7" s="165"/>
    </row>
    <row r="8" ht="22.95" customHeight="1" spans="1:8">
      <c r="A8" s="159">
        <v>2</v>
      </c>
      <c r="B8" s="160" t="s">
        <v>505</v>
      </c>
      <c r="C8" s="156" t="s">
        <v>502</v>
      </c>
      <c r="D8" s="163">
        <v>37</v>
      </c>
      <c r="E8" s="164">
        <v>1</v>
      </c>
      <c r="F8" s="157"/>
      <c r="G8" s="158">
        <f t="shared" si="0"/>
        <v>0</v>
      </c>
      <c r="H8" s="165"/>
    </row>
    <row r="9" ht="22.95" customHeight="1" spans="1:8">
      <c r="A9" s="159"/>
      <c r="B9" s="156"/>
      <c r="C9" s="156" t="s">
        <v>503</v>
      </c>
      <c r="D9" s="163">
        <v>37</v>
      </c>
      <c r="E9" s="164">
        <v>1</v>
      </c>
      <c r="F9" s="157"/>
      <c r="G9" s="158">
        <f t="shared" si="0"/>
        <v>0</v>
      </c>
      <c r="H9" s="165"/>
    </row>
    <row r="10" ht="22.95" customHeight="1" spans="1:8">
      <c r="A10" s="159">
        <v>3</v>
      </c>
      <c r="B10" s="160" t="s">
        <v>506</v>
      </c>
      <c r="C10" s="156" t="s">
        <v>502</v>
      </c>
      <c r="D10" s="163">
        <v>16</v>
      </c>
      <c r="E10" s="164">
        <v>1</v>
      </c>
      <c r="F10" s="157"/>
      <c r="G10" s="158">
        <f t="shared" si="0"/>
        <v>0</v>
      </c>
      <c r="H10" s="165"/>
    </row>
    <row r="11" ht="22.95" customHeight="1" spans="1:8">
      <c r="A11" s="159"/>
      <c r="B11" s="156"/>
      <c r="C11" s="156" t="s">
        <v>503</v>
      </c>
      <c r="D11" s="163">
        <v>16</v>
      </c>
      <c r="E11" s="164">
        <v>1</v>
      </c>
      <c r="F11" s="157"/>
      <c r="G11" s="158">
        <f t="shared" si="0"/>
        <v>0</v>
      </c>
      <c r="H11" s="165"/>
    </row>
    <row r="12" ht="22.95" customHeight="1" spans="1:8">
      <c r="A12" s="159">
        <v>4</v>
      </c>
      <c r="B12" s="160" t="s">
        <v>507</v>
      </c>
      <c r="C12" s="156" t="s">
        <v>502</v>
      </c>
      <c r="D12" s="163">
        <v>11</v>
      </c>
      <c r="E12" s="164">
        <v>1</v>
      </c>
      <c r="F12" s="157"/>
      <c r="G12" s="158">
        <f t="shared" si="0"/>
        <v>0</v>
      </c>
      <c r="H12" s="165"/>
    </row>
    <row r="13" ht="22.95" customHeight="1" spans="1:8">
      <c r="A13" s="159"/>
      <c r="B13" s="156"/>
      <c r="C13" s="156" t="s">
        <v>503</v>
      </c>
      <c r="D13" s="163">
        <v>11</v>
      </c>
      <c r="E13" s="164">
        <v>1</v>
      </c>
      <c r="F13" s="157"/>
      <c r="G13" s="158">
        <f t="shared" si="0"/>
        <v>0</v>
      </c>
      <c r="H13" s="165"/>
    </row>
    <row r="14" ht="22.95" customHeight="1" spans="1:8">
      <c r="A14" s="159">
        <v>5</v>
      </c>
      <c r="B14" s="160" t="s">
        <v>508</v>
      </c>
      <c r="C14" s="156" t="s">
        <v>502</v>
      </c>
      <c r="D14" s="163">
        <v>26</v>
      </c>
      <c r="E14" s="164">
        <v>1</v>
      </c>
      <c r="F14" s="157"/>
      <c r="G14" s="158">
        <f t="shared" si="0"/>
        <v>0</v>
      </c>
      <c r="H14" s="165"/>
    </row>
    <row r="15" ht="22.95" customHeight="1" spans="1:8">
      <c r="A15" s="159"/>
      <c r="B15" s="156"/>
      <c r="C15" s="156" t="s">
        <v>503</v>
      </c>
      <c r="D15" s="163">
        <v>26</v>
      </c>
      <c r="E15" s="164">
        <v>1</v>
      </c>
      <c r="F15" s="157"/>
      <c r="G15" s="158">
        <f t="shared" si="0"/>
        <v>0</v>
      </c>
      <c r="H15" s="165"/>
    </row>
    <row r="16" ht="22.95" customHeight="1" spans="1:8">
      <c r="A16" s="159">
        <v>6</v>
      </c>
      <c r="B16" s="160" t="s">
        <v>24</v>
      </c>
      <c r="C16" s="156" t="s">
        <v>502</v>
      </c>
      <c r="D16" s="163">
        <v>51</v>
      </c>
      <c r="E16" s="164">
        <v>1</v>
      </c>
      <c r="F16" s="157"/>
      <c r="G16" s="158">
        <f t="shared" si="0"/>
        <v>0</v>
      </c>
      <c r="H16" s="165"/>
    </row>
    <row r="17" ht="22.95" customHeight="1" spans="1:8">
      <c r="A17" s="159"/>
      <c r="B17" s="156"/>
      <c r="C17" s="156" t="s">
        <v>503</v>
      </c>
      <c r="D17" s="163">
        <v>51</v>
      </c>
      <c r="E17" s="164">
        <v>1</v>
      </c>
      <c r="F17" s="157"/>
      <c r="G17" s="158">
        <f t="shared" si="0"/>
        <v>0</v>
      </c>
      <c r="H17" s="165"/>
    </row>
    <row r="18" ht="22.95" customHeight="1" spans="1:8">
      <c r="A18" s="159">
        <v>7</v>
      </c>
      <c r="B18" s="160" t="s">
        <v>509</v>
      </c>
      <c r="C18" s="156" t="s">
        <v>502</v>
      </c>
      <c r="D18" s="163">
        <v>24</v>
      </c>
      <c r="E18" s="164">
        <v>1</v>
      </c>
      <c r="F18" s="157"/>
      <c r="G18" s="158">
        <f t="shared" si="0"/>
        <v>0</v>
      </c>
      <c r="H18" s="165"/>
    </row>
    <row r="19" ht="22.95" customHeight="1" spans="1:8">
      <c r="A19" s="159"/>
      <c r="B19" s="156"/>
      <c r="C19" s="156" t="s">
        <v>503</v>
      </c>
      <c r="D19" s="163">
        <v>24</v>
      </c>
      <c r="E19" s="164">
        <v>1</v>
      </c>
      <c r="F19" s="157"/>
      <c r="G19" s="158">
        <f t="shared" si="0"/>
        <v>0</v>
      </c>
      <c r="H19" s="165"/>
    </row>
    <row r="20" ht="26.25" customHeight="1" spans="1:7">
      <c r="A20" s="154" t="s">
        <v>487</v>
      </c>
      <c r="B20" s="155" t="s">
        <v>510</v>
      </c>
      <c r="C20" s="156"/>
      <c r="D20" s="156"/>
      <c r="E20" s="156"/>
      <c r="F20" s="157"/>
      <c r="G20" s="158">
        <f>SUM(G21:G28)</f>
        <v>0</v>
      </c>
    </row>
    <row r="21" ht="22.95" customHeight="1" spans="1:9">
      <c r="A21" s="159">
        <v>1</v>
      </c>
      <c r="B21" s="167" t="str">
        <f>B4</f>
        <v>基准点</v>
      </c>
      <c r="C21" s="156" t="s">
        <v>490</v>
      </c>
      <c r="D21" s="167">
        <f>D4</f>
        <v>11</v>
      </c>
      <c r="E21" s="168">
        <v>3</v>
      </c>
      <c r="F21" s="169"/>
      <c r="G21" s="170">
        <f t="shared" ref="G21:G28" si="1">D21*E21*F21</f>
        <v>0</v>
      </c>
      <c r="H21" s="181"/>
      <c r="I21" s="189"/>
    </row>
    <row r="22" ht="22.95" customHeight="1" spans="1:9">
      <c r="A22" s="159">
        <v>2</v>
      </c>
      <c r="B22" s="167" t="str">
        <f>B6</f>
        <v>A12专业教室</v>
      </c>
      <c r="C22" s="156" t="s">
        <v>490</v>
      </c>
      <c r="D22" s="167">
        <f>D7</f>
        <v>22</v>
      </c>
      <c r="E22" s="168">
        <v>14</v>
      </c>
      <c r="F22" s="169"/>
      <c r="G22" s="170">
        <f t="shared" si="1"/>
        <v>0</v>
      </c>
      <c r="H22" s="181"/>
      <c r="I22" s="189"/>
    </row>
    <row r="23" ht="22.95" customHeight="1" spans="1:9">
      <c r="A23" s="159">
        <v>3</v>
      </c>
      <c r="B23" s="167" t="str">
        <f>B8</f>
        <v>A3456普通教室</v>
      </c>
      <c r="C23" s="156" t="s">
        <v>490</v>
      </c>
      <c r="D23" s="167">
        <f>D8</f>
        <v>37</v>
      </c>
      <c r="E23" s="168">
        <v>14</v>
      </c>
      <c r="F23" s="169"/>
      <c r="G23" s="170">
        <f t="shared" si="1"/>
        <v>0</v>
      </c>
      <c r="H23" s="181"/>
      <c r="I23" s="189"/>
    </row>
    <row r="24" ht="22.95" customHeight="1" spans="1:9">
      <c r="A24" s="159">
        <v>4</v>
      </c>
      <c r="B24" s="167" t="str">
        <f>B10</f>
        <v>B1报告厅</v>
      </c>
      <c r="C24" s="156" t="s">
        <v>490</v>
      </c>
      <c r="D24" s="167">
        <f>D10</f>
        <v>16</v>
      </c>
      <c r="E24" s="168">
        <v>13</v>
      </c>
      <c r="F24" s="169"/>
      <c r="G24" s="170">
        <f t="shared" si="1"/>
        <v>0</v>
      </c>
      <c r="H24" s="182"/>
      <c r="I24" s="189"/>
    </row>
    <row r="25" ht="22.95" customHeight="1" spans="1:9">
      <c r="A25" s="159">
        <v>5</v>
      </c>
      <c r="B25" s="167" t="str">
        <f>B12</f>
        <v>B2风雨操场</v>
      </c>
      <c r="C25" s="156" t="s">
        <v>490</v>
      </c>
      <c r="D25" s="167">
        <f>D12</f>
        <v>11</v>
      </c>
      <c r="E25" s="168">
        <v>12</v>
      </c>
      <c r="F25" s="169"/>
      <c r="G25" s="170">
        <f t="shared" si="1"/>
        <v>0</v>
      </c>
      <c r="H25" s="182"/>
      <c r="I25" s="189"/>
    </row>
    <row r="26" ht="22.95" customHeight="1" spans="1:9">
      <c r="A26" s="159">
        <v>6</v>
      </c>
      <c r="B26" s="167" t="str">
        <f>B14</f>
        <v>A7#B3#综合楼</v>
      </c>
      <c r="C26" s="156" t="s">
        <v>490</v>
      </c>
      <c r="D26" s="167">
        <f>D14</f>
        <v>26</v>
      </c>
      <c r="E26" s="168">
        <v>14</v>
      </c>
      <c r="F26" s="169"/>
      <c r="G26" s="170">
        <f t="shared" si="1"/>
        <v>0</v>
      </c>
      <c r="H26" s="182"/>
      <c r="I26" s="189"/>
    </row>
    <row r="27" ht="22.95" customHeight="1" spans="1:9">
      <c r="A27" s="159">
        <v>7</v>
      </c>
      <c r="B27" s="167" t="str">
        <f>B16</f>
        <v>风雨操场</v>
      </c>
      <c r="C27" s="156" t="s">
        <v>490</v>
      </c>
      <c r="D27" s="167">
        <f>D16</f>
        <v>51</v>
      </c>
      <c r="E27" s="168">
        <v>10</v>
      </c>
      <c r="F27" s="169"/>
      <c r="G27" s="170">
        <f t="shared" si="1"/>
        <v>0</v>
      </c>
      <c r="H27" s="181"/>
      <c r="I27" s="189"/>
    </row>
    <row r="28" ht="22.95" customHeight="1" spans="1:9">
      <c r="A28" s="159">
        <v>8</v>
      </c>
      <c r="B28" s="167" t="str">
        <f>B18</f>
        <v>连廊</v>
      </c>
      <c r="C28" s="156" t="s">
        <v>490</v>
      </c>
      <c r="D28" s="167">
        <v>24</v>
      </c>
      <c r="E28" s="168">
        <v>10</v>
      </c>
      <c r="F28" s="169"/>
      <c r="G28" s="170">
        <f t="shared" si="1"/>
        <v>0</v>
      </c>
      <c r="H28" s="181"/>
      <c r="I28" s="189"/>
    </row>
    <row r="29" ht="26.25" customHeight="1" spans="1:10">
      <c r="A29" s="159" t="s">
        <v>511</v>
      </c>
      <c r="B29" s="156" t="s">
        <v>512</v>
      </c>
      <c r="C29" s="172">
        <v>0.06</v>
      </c>
      <c r="D29" s="156"/>
      <c r="E29" s="156"/>
      <c r="F29" s="156"/>
      <c r="G29" s="158">
        <f>SUM(G20+G3)*0.06</f>
        <v>0</v>
      </c>
      <c r="J29" s="146"/>
    </row>
    <row r="30" ht="26.25" customHeight="1" spans="1:7">
      <c r="A30" s="183" t="s">
        <v>513</v>
      </c>
      <c r="B30" s="184" t="s">
        <v>514</v>
      </c>
      <c r="C30" s="185"/>
      <c r="D30" s="185"/>
      <c r="E30" s="185"/>
      <c r="F30" s="186"/>
      <c r="G30" s="187">
        <f>SUM(G3+G20+G29)</f>
        <v>0</v>
      </c>
    </row>
    <row r="31" ht="45" customHeight="1" spans="1:7">
      <c r="A31" s="188"/>
      <c r="B31" s="188"/>
      <c r="C31" s="188"/>
      <c r="D31" s="188"/>
      <c r="E31" s="188"/>
      <c r="F31" s="188"/>
      <c r="G31" s="188"/>
    </row>
  </sheetData>
  <mergeCells count="20">
    <mergeCell ref="A1:G1"/>
    <mergeCell ref="C29:F29"/>
    <mergeCell ref="B30:F30"/>
    <mergeCell ref="A31:G31"/>
    <mergeCell ref="A4:A5"/>
    <mergeCell ref="A6:A7"/>
    <mergeCell ref="A8:A9"/>
    <mergeCell ref="A10:A11"/>
    <mergeCell ref="A12:A13"/>
    <mergeCell ref="A14:A15"/>
    <mergeCell ref="A16:A17"/>
    <mergeCell ref="A18:A19"/>
    <mergeCell ref="B4:B5"/>
    <mergeCell ref="B6:B7"/>
    <mergeCell ref="B8:B9"/>
    <mergeCell ref="B10:B11"/>
    <mergeCell ref="B12:B13"/>
    <mergeCell ref="B14:B15"/>
    <mergeCell ref="B16:B17"/>
    <mergeCell ref="B18:B19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J9" sqref="J9"/>
    </sheetView>
  </sheetViews>
  <sheetFormatPr defaultColWidth="8.775" defaultRowHeight="14.25"/>
  <cols>
    <col min="1" max="1" width="5.88333333333333" style="143" customWidth="1"/>
    <col min="2" max="2" width="15.4416666666667" style="144" customWidth="1"/>
    <col min="3" max="3" width="16.2166666666667" style="143" customWidth="1"/>
    <col min="4" max="4" width="12.1083333333333" style="143" customWidth="1"/>
    <col min="5" max="5" width="12.4416666666667" style="143" customWidth="1"/>
    <col min="6" max="6" width="10.8833333333333" style="145" customWidth="1"/>
    <col min="7" max="7" width="15.8833333333333" style="146" customWidth="1"/>
    <col min="8" max="9" width="10.4416666666667" style="143"/>
    <col min="10" max="10" width="12.775" style="143"/>
    <col min="11" max="12" width="9" style="143"/>
    <col min="13" max="13" width="11.5583333333333" style="143"/>
    <col min="14" max="32" width="9" style="143"/>
    <col min="33" max="16384" width="8.775" style="143"/>
  </cols>
  <sheetData>
    <row r="1" ht="64.95" customHeight="1" spans="1:7">
      <c r="A1" s="147" t="s">
        <v>515</v>
      </c>
      <c r="B1" s="147"/>
      <c r="C1" s="147"/>
      <c r="D1" s="147"/>
      <c r="E1" s="147"/>
      <c r="F1" s="148"/>
      <c r="G1" s="149"/>
    </row>
    <row r="2" s="142" customFormat="1" ht="31.5" customHeight="1" spans="1:7">
      <c r="A2" s="150" t="s">
        <v>470</v>
      </c>
      <c r="B2" s="151" t="s">
        <v>471</v>
      </c>
      <c r="C2" s="151" t="s">
        <v>472</v>
      </c>
      <c r="D2" s="151" t="s">
        <v>473</v>
      </c>
      <c r="E2" s="151" t="s">
        <v>474</v>
      </c>
      <c r="F2" s="152" t="s">
        <v>475</v>
      </c>
      <c r="G2" s="153" t="s">
        <v>476</v>
      </c>
    </row>
    <row r="3" ht="24.6" customHeight="1" spans="1:8">
      <c r="A3" s="154" t="s">
        <v>477</v>
      </c>
      <c r="B3" s="155" t="s">
        <v>478</v>
      </c>
      <c r="C3" s="156"/>
      <c r="D3" s="156"/>
      <c r="E3" s="156"/>
      <c r="F3" s="157"/>
      <c r="G3" s="158">
        <f>SUM(G4:G7)</f>
        <v>0</v>
      </c>
      <c r="H3" s="146"/>
    </row>
    <row r="4" ht="18.75" customHeight="1" spans="1:7">
      <c r="A4" s="159">
        <v>1</v>
      </c>
      <c r="B4" s="160" t="s">
        <v>516</v>
      </c>
      <c r="C4" s="156" t="s">
        <v>502</v>
      </c>
      <c r="D4" s="156">
        <v>3</v>
      </c>
      <c r="E4" s="161">
        <v>1</v>
      </c>
      <c r="F4" s="157"/>
      <c r="G4" s="158">
        <f t="shared" ref="G4:G7" si="0">D4*E4*F4</f>
        <v>0</v>
      </c>
    </row>
    <row r="5" ht="18.75" customHeight="1" spans="1:7">
      <c r="A5" s="159">
        <v>2</v>
      </c>
      <c r="B5" s="156"/>
      <c r="C5" s="156" t="s">
        <v>503</v>
      </c>
      <c r="D5" s="156">
        <v>3</v>
      </c>
      <c r="E5" s="161">
        <v>1</v>
      </c>
      <c r="F5" s="157"/>
      <c r="G5" s="158">
        <f t="shared" si="0"/>
        <v>0</v>
      </c>
    </row>
    <row r="6" ht="18.75" customHeight="1" spans="1:8">
      <c r="A6" s="159">
        <v>2</v>
      </c>
      <c r="B6" s="162" t="s">
        <v>517</v>
      </c>
      <c r="C6" s="156" t="s">
        <v>502</v>
      </c>
      <c r="D6" s="163">
        <v>26</v>
      </c>
      <c r="E6" s="164">
        <v>1</v>
      </c>
      <c r="F6" s="157"/>
      <c r="G6" s="158">
        <f t="shared" si="0"/>
        <v>0</v>
      </c>
      <c r="H6" s="165"/>
    </row>
    <row r="7" ht="18.75" customHeight="1" spans="1:8">
      <c r="A7" s="159"/>
      <c r="B7" s="163"/>
      <c r="C7" s="156" t="s">
        <v>503</v>
      </c>
      <c r="D7" s="163">
        <v>26</v>
      </c>
      <c r="E7" s="164">
        <v>1</v>
      </c>
      <c r="F7" s="157"/>
      <c r="G7" s="158">
        <f t="shared" si="0"/>
        <v>0</v>
      </c>
      <c r="H7" s="165"/>
    </row>
    <row r="8" ht="26.25" customHeight="1" spans="1:7">
      <c r="A8" s="154" t="s">
        <v>487</v>
      </c>
      <c r="B8" s="155" t="s">
        <v>510</v>
      </c>
      <c r="C8" s="156"/>
      <c r="D8" s="156"/>
      <c r="E8" s="156"/>
      <c r="F8" s="157"/>
      <c r="G8" s="158">
        <f>SUM(G9:G10)</f>
        <v>0</v>
      </c>
    </row>
    <row r="9" ht="26.25" customHeight="1" spans="1:8">
      <c r="A9" s="159">
        <v>1</v>
      </c>
      <c r="B9" s="166" t="s">
        <v>516</v>
      </c>
      <c r="C9" s="156" t="s">
        <v>490</v>
      </c>
      <c r="D9" s="167">
        <f>D5</f>
        <v>3</v>
      </c>
      <c r="E9" s="168">
        <v>3</v>
      </c>
      <c r="F9" s="169"/>
      <c r="G9" s="170">
        <f>D9*E9*F9</f>
        <v>0</v>
      </c>
      <c r="H9" s="171"/>
    </row>
    <row r="10" ht="26.25" customHeight="1" spans="1:9">
      <c r="A10" s="159">
        <v>2</v>
      </c>
      <c r="B10" s="166" t="s">
        <v>517</v>
      </c>
      <c r="C10" s="156" t="s">
        <v>490</v>
      </c>
      <c r="D10" s="167">
        <f>D6</f>
        <v>26</v>
      </c>
      <c r="E10" s="168">
        <v>14</v>
      </c>
      <c r="F10" s="169"/>
      <c r="G10" s="170">
        <f>D10*E10*F10</f>
        <v>0</v>
      </c>
      <c r="H10" s="171"/>
      <c r="I10" s="180"/>
    </row>
    <row r="11" ht="26.25" customHeight="1" spans="1:10">
      <c r="A11" s="159" t="s">
        <v>511</v>
      </c>
      <c r="B11" s="156" t="s">
        <v>512</v>
      </c>
      <c r="C11" s="172">
        <v>0.06</v>
      </c>
      <c r="D11" s="156"/>
      <c r="E11" s="156"/>
      <c r="F11" s="156"/>
      <c r="G11" s="158">
        <f>SUM(G8+G3)*0.06</f>
        <v>0</v>
      </c>
      <c r="J11" s="146"/>
    </row>
    <row r="12" ht="26.25" customHeight="1" spans="1:14">
      <c r="A12" s="154" t="s">
        <v>513</v>
      </c>
      <c r="B12" s="173" t="s">
        <v>514</v>
      </c>
      <c r="C12" s="174"/>
      <c r="D12" s="174"/>
      <c r="E12" s="174"/>
      <c r="F12" s="175"/>
      <c r="G12" s="176">
        <f>SUM(G3+G8+G11)</f>
        <v>0</v>
      </c>
      <c r="N12" s="143">
        <v>2</v>
      </c>
    </row>
    <row r="13" ht="45" customHeight="1" spans="1:7">
      <c r="A13" s="177"/>
      <c r="B13" s="178"/>
      <c r="C13" s="178"/>
      <c r="D13" s="178"/>
      <c r="E13" s="178"/>
      <c r="F13" s="178"/>
      <c r="G13" s="179"/>
    </row>
  </sheetData>
  <mergeCells count="8">
    <mergeCell ref="A1:G1"/>
    <mergeCell ref="C11:F11"/>
    <mergeCell ref="B12:F12"/>
    <mergeCell ref="A13:G13"/>
    <mergeCell ref="A4:A5"/>
    <mergeCell ref="A6:A7"/>
    <mergeCell ref="B4:B5"/>
    <mergeCell ref="B6:B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H23"/>
  <sheetViews>
    <sheetView workbookViewId="0">
      <selection activeCell="I28" sqref="I28"/>
    </sheetView>
  </sheetViews>
  <sheetFormatPr defaultColWidth="9" defaultRowHeight="13.5" outlineLevelCol="7"/>
  <cols>
    <col min="1" max="1" width="9.44166666666667"/>
    <col min="2" max="2" width="25.1083333333333" customWidth="1"/>
    <col min="3" max="4" width="18.1083333333333" customWidth="1"/>
    <col min="5" max="5" width="9.44166666666667"/>
    <col min="6" max="6" width="14.4416666666667" customWidth="1"/>
    <col min="7" max="7" width="9.44166666666667"/>
    <col min="8" max="8" width="10.6666666666667"/>
  </cols>
  <sheetData>
    <row r="1" ht="40.05" customHeight="1" spans="1:8">
      <c r="A1" s="132" t="s">
        <v>518</v>
      </c>
      <c r="B1" s="132"/>
      <c r="C1" s="132"/>
      <c r="D1" s="132"/>
      <c r="E1" s="132"/>
      <c r="F1" s="132"/>
      <c r="G1" s="132"/>
      <c r="H1" s="132"/>
    </row>
    <row r="2" ht="14.25" spans="1:8">
      <c r="A2" s="133" t="s">
        <v>519</v>
      </c>
      <c r="B2" s="134" t="s">
        <v>441</v>
      </c>
      <c r="C2" s="135"/>
      <c r="D2" s="136" t="s">
        <v>520</v>
      </c>
      <c r="E2" s="136" t="s">
        <v>521</v>
      </c>
      <c r="F2" s="136" t="s">
        <v>522</v>
      </c>
      <c r="G2" s="136" t="s">
        <v>523</v>
      </c>
      <c r="H2" s="136" t="s">
        <v>524</v>
      </c>
    </row>
    <row r="3" ht="14.25" spans="1:8">
      <c r="A3" s="136"/>
      <c r="B3" s="137" t="s">
        <v>525</v>
      </c>
      <c r="C3" s="137"/>
      <c r="D3" s="137">
        <v>75</v>
      </c>
      <c r="E3" s="137">
        <v>3</v>
      </c>
      <c r="F3" s="137">
        <v>200</v>
      </c>
      <c r="G3" s="138"/>
      <c r="H3" s="137">
        <f>E3*F3*G3</f>
        <v>0</v>
      </c>
    </row>
    <row r="4" ht="14.25" spans="1:8">
      <c r="A4" s="136"/>
      <c r="B4" s="139" t="s">
        <v>526</v>
      </c>
      <c r="C4" s="140"/>
      <c r="D4" s="137">
        <v>93</v>
      </c>
      <c r="E4" s="137">
        <v>3</v>
      </c>
      <c r="F4" s="137">
        <v>200</v>
      </c>
      <c r="G4" s="138"/>
      <c r="H4" s="137">
        <f t="shared" ref="H3:H8" si="0">E4*F4*G4</f>
        <v>0</v>
      </c>
    </row>
    <row r="5" ht="14.25" spans="1:8">
      <c r="A5" s="136"/>
      <c r="B5" s="139" t="s">
        <v>527</v>
      </c>
      <c r="C5" s="140"/>
      <c r="D5" s="137">
        <v>77</v>
      </c>
      <c r="E5" s="137">
        <v>3</v>
      </c>
      <c r="F5" s="137">
        <v>200</v>
      </c>
      <c r="G5" s="138"/>
      <c r="H5" s="137">
        <f t="shared" si="0"/>
        <v>0</v>
      </c>
    </row>
    <row r="6" ht="14.25" spans="1:8">
      <c r="A6" s="136"/>
      <c r="B6" s="139" t="s">
        <v>528</v>
      </c>
      <c r="C6" s="140"/>
      <c r="D6" s="137">
        <v>91</v>
      </c>
      <c r="E6" s="137">
        <v>3</v>
      </c>
      <c r="F6" s="137">
        <v>200</v>
      </c>
      <c r="G6" s="138"/>
      <c r="H6" s="137">
        <f t="shared" si="0"/>
        <v>0</v>
      </c>
    </row>
    <row r="7" ht="14.25" spans="1:8">
      <c r="A7" s="136"/>
      <c r="B7" s="139" t="s">
        <v>529</v>
      </c>
      <c r="C7" s="140"/>
      <c r="D7" s="137">
        <v>77</v>
      </c>
      <c r="E7" s="137">
        <v>3</v>
      </c>
      <c r="F7" s="137">
        <v>200</v>
      </c>
      <c r="G7" s="138"/>
      <c r="H7" s="137">
        <f t="shared" si="0"/>
        <v>0</v>
      </c>
    </row>
    <row r="8" ht="14.25" spans="1:8">
      <c r="A8" s="136"/>
      <c r="B8" s="139" t="s">
        <v>530</v>
      </c>
      <c r="C8" s="140"/>
      <c r="D8" s="137">
        <v>70</v>
      </c>
      <c r="E8" s="137">
        <v>3</v>
      </c>
      <c r="F8" s="137">
        <v>200</v>
      </c>
      <c r="G8" s="138"/>
      <c r="H8" s="137">
        <f t="shared" si="0"/>
        <v>0</v>
      </c>
    </row>
    <row r="9" ht="14.25" spans="1:8">
      <c r="A9" s="133" t="s">
        <v>531</v>
      </c>
      <c r="B9" s="139" t="s">
        <v>441</v>
      </c>
      <c r="C9" s="140"/>
      <c r="D9" s="136" t="s">
        <v>520</v>
      </c>
      <c r="E9" s="136" t="s">
        <v>521</v>
      </c>
      <c r="F9" s="136"/>
      <c r="G9" s="136"/>
      <c r="H9" s="136" t="s">
        <v>524</v>
      </c>
    </row>
    <row r="10" ht="14.25" spans="1:8">
      <c r="A10" s="136"/>
      <c r="B10" s="137" t="s">
        <v>525</v>
      </c>
      <c r="C10" s="137"/>
      <c r="D10" s="137">
        <v>75</v>
      </c>
      <c r="E10" s="137">
        <v>75</v>
      </c>
      <c r="F10" s="137">
        <v>75</v>
      </c>
      <c r="G10" s="137"/>
      <c r="H10" s="137">
        <f>E10*G10</f>
        <v>0</v>
      </c>
    </row>
    <row r="11" ht="14.25" spans="1:8">
      <c r="A11" s="136"/>
      <c r="B11" s="139" t="s">
        <v>526</v>
      </c>
      <c r="C11" s="140"/>
      <c r="D11" s="137">
        <v>93</v>
      </c>
      <c r="E11" s="137">
        <v>93</v>
      </c>
      <c r="F11" s="137">
        <v>93</v>
      </c>
      <c r="G11" s="137"/>
      <c r="H11" s="137">
        <f t="shared" ref="H10:H15" si="1">E11*G11</f>
        <v>0</v>
      </c>
    </row>
    <row r="12" ht="14.25" spans="1:8">
      <c r="A12" s="136"/>
      <c r="B12" s="139" t="s">
        <v>527</v>
      </c>
      <c r="C12" s="140"/>
      <c r="D12" s="137">
        <v>77</v>
      </c>
      <c r="E12" s="137">
        <v>77</v>
      </c>
      <c r="F12" s="137">
        <v>77</v>
      </c>
      <c r="G12" s="137"/>
      <c r="H12" s="137">
        <f t="shared" si="1"/>
        <v>0</v>
      </c>
    </row>
    <row r="13" ht="14.25" spans="1:8">
      <c r="A13" s="136"/>
      <c r="B13" s="139" t="s">
        <v>528</v>
      </c>
      <c r="C13" s="140"/>
      <c r="D13" s="137">
        <v>91</v>
      </c>
      <c r="E13" s="137">
        <v>91</v>
      </c>
      <c r="F13" s="137">
        <v>91</v>
      </c>
      <c r="G13" s="137"/>
      <c r="H13" s="137">
        <f t="shared" si="1"/>
        <v>0</v>
      </c>
    </row>
    <row r="14" ht="14.25" spans="1:8">
      <c r="A14" s="136"/>
      <c r="B14" s="139" t="s">
        <v>529</v>
      </c>
      <c r="C14" s="140"/>
      <c r="D14" s="137">
        <v>77</v>
      </c>
      <c r="E14" s="137">
        <v>77</v>
      </c>
      <c r="F14" s="137">
        <v>77</v>
      </c>
      <c r="G14" s="137"/>
      <c r="H14" s="137">
        <f t="shared" si="1"/>
        <v>0</v>
      </c>
    </row>
    <row r="15" ht="14.25" spans="1:8">
      <c r="A15" s="136"/>
      <c r="B15" s="139" t="s">
        <v>530</v>
      </c>
      <c r="C15" s="140"/>
      <c r="D15" s="137">
        <v>70</v>
      </c>
      <c r="E15" s="137">
        <v>70</v>
      </c>
      <c r="F15" s="137">
        <v>70</v>
      </c>
      <c r="G15" s="137"/>
      <c r="H15" s="137">
        <f t="shared" si="1"/>
        <v>0</v>
      </c>
    </row>
    <row r="16" ht="14.25" spans="1:8">
      <c r="A16" s="133" t="s">
        <v>532</v>
      </c>
      <c r="B16" s="134" t="s">
        <v>441</v>
      </c>
      <c r="C16" s="135"/>
      <c r="D16" s="136" t="s">
        <v>520</v>
      </c>
      <c r="E16" s="136" t="s">
        <v>521</v>
      </c>
      <c r="F16" s="136"/>
      <c r="G16" s="136"/>
      <c r="H16" s="136" t="s">
        <v>524</v>
      </c>
    </row>
    <row r="17" ht="14.25" spans="1:8">
      <c r="A17" s="136"/>
      <c r="B17" s="137" t="s">
        <v>525</v>
      </c>
      <c r="C17" s="137"/>
      <c r="D17" s="137">
        <v>75</v>
      </c>
      <c r="E17" s="137">
        <v>10</v>
      </c>
      <c r="F17" s="137"/>
      <c r="G17" s="138"/>
      <c r="H17" s="137">
        <f t="shared" ref="H17:H22" si="2">E17*G17</f>
        <v>0</v>
      </c>
    </row>
    <row r="18" ht="14.25" spans="1:8">
      <c r="A18" s="136"/>
      <c r="B18" s="139" t="s">
        <v>526</v>
      </c>
      <c r="C18" s="140"/>
      <c r="D18" s="137">
        <v>93</v>
      </c>
      <c r="E18" s="137">
        <v>10</v>
      </c>
      <c r="F18" s="137"/>
      <c r="G18" s="138"/>
      <c r="H18" s="137">
        <f t="shared" si="2"/>
        <v>0</v>
      </c>
    </row>
    <row r="19" ht="14.25" spans="1:8">
      <c r="A19" s="136"/>
      <c r="B19" s="139" t="s">
        <v>527</v>
      </c>
      <c r="C19" s="140"/>
      <c r="D19" s="137">
        <v>77</v>
      </c>
      <c r="E19" s="137">
        <v>10</v>
      </c>
      <c r="F19" s="137"/>
      <c r="G19" s="138"/>
      <c r="H19" s="137">
        <f t="shared" si="2"/>
        <v>0</v>
      </c>
    </row>
    <row r="20" ht="14.25" spans="1:8">
      <c r="A20" s="136"/>
      <c r="B20" s="139" t="s">
        <v>528</v>
      </c>
      <c r="C20" s="140"/>
      <c r="D20" s="137">
        <v>91</v>
      </c>
      <c r="E20" s="137">
        <v>10</v>
      </c>
      <c r="F20" s="137"/>
      <c r="G20" s="138"/>
      <c r="H20" s="137">
        <f t="shared" si="2"/>
        <v>0</v>
      </c>
    </row>
    <row r="21" ht="14.25" spans="1:8">
      <c r="A21" s="136"/>
      <c r="B21" s="139" t="s">
        <v>529</v>
      </c>
      <c r="C21" s="140"/>
      <c r="D21" s="137">
        <v>77</v>
      </c>
      <c r="E21" s="137">
        <v>10</v>
      </c>
      <c r="F21" s="137"/>
      <c r="G21" s="138"/>
      <c r="H21" s="137">
        <f t="shared" si="2"/>
        <v>0</v>
      </c>
    </row>
    <row r="22" ht="14.25" spans="1:8">
      <c r="A22" s="136"/>
      <c r="B22" s="139" t="s">
        <v>530</v>
      </c>
      <c r="C22" s="140"/>
      <c r="D22" s="137">
        <v>70</v>
      </c>
      <c r="E22" s="137">
        <v>10</v>
      </c>
      <c r="F22" s="137"/>
      <c r="G22" s="138"/>
      <c r="H22" s="137">
        <f t="shared" si="2"/>
        <v>0</v>
      </c>
    </row>
    <row r="23" spans="1:8">
      <c r="A23" s="141" t="s">
        <v>533</v>
      </c>
      <c r="B23" s="141"/>
      <c r="C23" s="141"/>
      <c r="D23" s="141"/>
      <c r="E23" s="141"/>
      <c r="F23" s="141"/>
      <c r="G23" s="141"/>
      <c r="H23" s="141">
        <f>SUM(H2:H22)</f>
        <v>0</v>
      </c>
    </row>
  </sheetData>
  <mergeCells count="34">
    <mergeCell ref="A1:H1"/>
    <mergeCell ref="B2:C2"/>
    <mergeCell ref="B3:C3"/>
    <mergeCell ref="B4:C4"/>
    <mergeCell ref="B5:C5"/>
    <mergeCell ref="B6:C6"/>
    <mergeCell ref="B7:C7"/>
    <mergeCell ref="B8:C8"/>
    <mergeCell ref="B9:C9"/>
    <mergeCell ref="E9:F9"/>
    <mergeCell ref="B10:C10"/>
    <mergeCell ref="B11:C11"/>
    <mergeCell ref="B12:C12"/>
    <mergeCell ref="B13:C13"/>
    <mergeCell ref="B14:C14"/>
    <mergeCell ref="B15:C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A23:G23"/>
    <mergeCell ref="A2:A8"/>
    <mergeCell ref="A9:A15"/>
    <mergeCell ref="A16:A22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I34"/>
  <sheetViews>
    <sheetView view="pageBreakPreview" zoomScaleNormal="100" workbookViewId="0">
      <selection activeCell="I31" sqref="I31"/>
    </sheetView>
  </sheetViews>
  <sheetFormatPr defaultColWidth="9" defaultRowHeight="13.5"/>
  <cols>
    <col min="1" max="1" width="15.4416666666667" style="111" customWidth="1"/>
    <col min="2" max="2" width="3.88333333333333" style="111" customWidth="1"/>
    <col min="3" max="3" width="15" style="112" customWidth="1"/>
    <col min="4" max="4" width="4.66666666666667" style="111" customWidth="1"/>
    <col min="5" max="5" width="29.1083333333333" style="111" customWidth="1"/>
    <col min="6" max="6" width="4.88333333333333" style="111" customWidth="1"/>
    <col min="7" max="7" width="8.66666666666667" style="111" customWidth="1"/>
    <col min="8" max="8" width="7.66666666666667" style="111" customWidth="1"/>
    <col min="9" max="9" width="12.4416666666667" style="111" customWidth="1"/>
    <col min="10" max="16384" width="9" style="111"/>
  </cols>
  <sheetData>
    <row r="1" ht="22.5" customHeight="1" spans="1:9">
      <c r="A1" s="113" t="s">
        <v>534</v>
      </c>
      <c r="B1" s="113"/>
      <c r="C1" s="113"/>
      <c r="D1" s="113"/>
      <c r="E1" s="113"/>
      <c r="F1" s="113"/>
      <c r="G1" s="113"/>
      <c r="H1" s="113"/>
      <c r="I1" s="113"/>
    </row>
    <row r="2" spans="1:9">
      <c r="A2" s="114" t="s">
        <v>441</v>
      </c>
      <c r="B2" s="115" t="s">
        <v>60</v>
      </c>
      <c r="C2" s="116" t="s">
        <v>61</v>
      </c>
      <c r="D2" s="115" t="s">
        <v>1</v>
      </c>
      <c r="E2" s="117" t="s">
        <v>62</v>
      </c>
      <c r="F2" s="115" t="s">
        <v>63</v>
      </c>
      <c r="G2" s="118" t="s">
        <v>64</v>
      </c>
      <c r="H2" s="118" t="s">
        <v>65</v>
      </c>
      <c r="I2" s="118" t="s">
        <v>66</v>
      </c>
    </row>
    <row r="3" spans="1:9">
      <c r="A3" s="114"/>
      <c r="B3" s="115"/>
      <c r="C3" s="116"/>
      <c r="D3" s="115"/>
      <c r="E3" s="117"/>
      <c r="F3" s="115"/>
      <c r="G3" s="119"/>
      <c r="H3" s="119"/>
      <c r="I3" s="119"/>
    </row>
    <row r="4" spans="1:9">
      <c r="A4" s="114"/>
      <c r="B4" s="115"/>
      <c r="C4" s="116"/>
      <c r="D4" s="115"/>
      <c r="E4" s="117"/>
      <c r="F4" s="115"/>
      <c r="G4" s="120"/>
      <c r="H4" s="120"/>
      <c r="I4" s="120"/>
    </row>
    <row r="5" ht="14.25" spans="1:9">
      <c r="A5" s="121"/>
      <c r="B5" s="122" t="s">
        <v>535</v>
      </c>
      <c r="C5" s="123"/>
      <c r="D5" s="123"/>
      <c r="E5" s="124"/>
      <c r="F5" s="115"/>
      <c r="G5" s="125"/>
      <c r="H5" s="125"/>
      <c r="I5" s="125">
        <f>SUM(I6:I35)</f>
        <v>0</v>
      </c>
    </row>
    <row r="6" ht="14.25" spans="1:9">
      <c r="A6" s="114"/>
      <c r="B6" s="118">
        <v>1</v>
      </c>
      <c r="C6" s="118" t="s">
        <v>536</v>
      </c>
      <c r="D6" s="125">
        <v>1</v>
      </c>
      <c r="E6" s="126" t="s">
        <v>537</v>
      </c>
      <c r="F6" s="127" t="s">
        <v>70</v>
      </c>
      <c r="G6" s="127"/>
      <c r="H6" s="125">
        <v>3</v>
      </c>
      <c r="I6" s="125">
        <f t="shared" ref="I6:I22" si="0">H6*G6</f>
        <v>0</v>
      </c>
    </row>
    <row r="7" ht="14.25" spans="1:9">
      <c r="A7" s="114"/>
      <c r="B7" s="119"/>
      <c r="C7" s="119"/>
      <c r="D7" s="125">
        <v>2</v>
      </c>
      <c r="E7" s="128" t="s">
        <v>538</v>
      </c>
      <c r="F7" s="115" t="s">
        <v>70</v>
      </c>
      <c r="G7" s="125"/>
      <c r="H7" s="125">
        <v>3</v>
      </c>
      <c r="I7" s="125">
        <f t="shared" si="0"/>
        <v>0</v>
      </c>
    </row>
    <row r="8" ht="14.25" spans="1:9">
      <c r="A8" s="114"/>
      <c r="B8" s="119"/>
      <c r="C8" s="119"/>
      <c r="D8" s="125">
        <v>3</v>
      </c>
      <c r="E8" s="128" t="s">
        <v>539</v>
      </c>
      <c r="F8" s="115" t="s">
        <v>75</v>
      </c>
      <c r="G8" s="125"/>
      <c r="H8" s="125">
        <v>3</v>
      </c>
      <c r="I8" s="125">
        <f t="shared" si="0"/>
        <v>0</v>
      </c>
    </row>
    <row r="9" ht="14.25" spans="1:9">
      <c r="A9" s="114"/>
      <c r="B9" s="119"/>
      <c r="C9" s="119"/>
      <c r="D9" s="125">
        <v>4</v>
      </c>
      <c r="E9" s="128" t="s">
        <v>540</v>
      </c>
      <c r="F9" s="115" t="s">
        <v>75</v>
      </c>
      <c r="G9" s="125"/>
      <c r="H9" s="125">
        <v>3</v>
      </c>
      <c r="I9" s="125">
        <f t="shared" si="0"/>
        <v>0</v>
      </c>
    </row>
    <row r="10" ht="14.25" spans="1:9">
      <c r="A10" s="114"/>
      <c r="B10" s="119"/>
      <c r="C10" s="119"/>
      <c r="D10" s="125">
        <v>5</v>
      </c>
      <c r="E10" s="129" t="s">
        <v>541</v>
      </c>
      <c r="F10" s="127" t="s">
        <v>70</v>
      </c>
      <c r="G10" s="127"/>
      <c r="H10" s="125">
        <v>3</v>
      </c>
      <c r="I10" s="125">
        <f t="shared" si="0"/>
        <v>0</v>
      </c>
    </row>
    <row r="11" ht="14.25" spans="1:9">
      <c r="A11" s="114"/>
      <c r="B11" s="119"/>
      <c r="C11" s="119"/>
      <c r="D11" s="125">
        <v>6</v>
      </c>
      <c r="E11" s="126" t="s">
        <v>542</v>
      </c>
      <c r="F11" s="127" t="s">
        <v>70</v>
      </c>
      <c r="G11" s="127"/>
      <c r="H11" s="125">
        <v>3</v>
      </c>
      <c r="I11" s="125">
        <f t="shared" si="0"/>
        <v>0</v>
      </c>
    </row>
    <row r="12" ht="14.25" spans="1:9">
      <c r="A12" s="114"/>
      <c r="B12" s="120"/>
      <c r="C12" s="120"/>
      <c r="D12" s="125">
        <v>7</v>
      </c>
      <c r="E12" s="126" t="s">
        <v>543</v>
      </c>
      <c r="F12" s="127" t="s">
        <v>70</v>
      </c>
      <c r="G12" s="127"/>
      <c r="H12" s="125">
        <v>3</v>
      </c>
      <c r="I12" s="125">
        <f t="shared" si="0"/>
        <v>0</v>
      </c>
    </row>
    <row r="13" ht="14.25" spans="1:9">
      <c r="A13" s="114"/>
      <c r="B13" s="118">
        <v>2</v>
      </c>
      <c r="C13" s="118" t="s">
        <v>544</v>
      </c>
      <c r="D13" s="125">
        <v>8</v>
      </c>
      <c r="E13" s="128" t="s">
        <v>545</v>
      </c>
      <c r="F13" s="115" t="s">
        <v>70</v>
      </c>
      <c r="G13" s="125"/>
      <c r="H13" s="125">
        <v>2</v>
      </c>
      <c r="I13" s="125">
        <f t="shared" si="0"/>
        <v>0</v>
      </c>
    </row>
    <row r="14" ht="28.5" spans="1:9">
      <c r="A14" s="114"/>
      <c r="B14" s="119"/>
      <c r="C14" s="119"/>
      <c r="D14" s="125">
        <v>9</v>
      </c>
      <c r="E14" s="127" t="s">
        <v>546</v>
      </c>
      <c r="F14" s="127" t="s">
        <v>547</v>
      </c>
      <c r="G14" s="130"/>
      <c r="H14" s="125">
        <v>30</v>
      </c>
      <c r="I14" s="125">
        <f t="shared" si="0"/>
        <v>0</v>
      </c>
    </row>
    <row r="15" ht="28.5" spans="1:9">
      <c r="A15" s="114"/>
      <c r="B15" s="119"/>
      <c r="C15" s="119"/>
      <c r="D15" s="125">
        <v>10</v>
      </c>
      <c r="E15" s="127" t="s">
        <v>548</v>
      </c>
      <c r="F15" s="127" t="s">
        <v>547</v>
      </c>
      <c r="G15" s="130"/>
      <c r="H15" s="125">
        <v>20</v>
      </c>
      <c r="I15" s="125">
        <f t="shared" si="0"/>
        <v>0</v>
      </c>
    </row>
    <row r="16" ht="14.25" spans="1:9">
      <c r="A16" s="114"/>
      <c r="B16" s="119"/>
      <c r="C16" s="119"/>
      <c r="D16" s="125">
        <v>11</v>
      </c>
      <c r="E16" s="128" t="s">
        <v>549</v>
      </c>
      <c r="F16" s="115" t="s">
        <v>70</v>
      </c>
      <c r="G16" s="125"/>
      <c r="H16" s="125">
        <v>2</v>
      </c>
      <c r="I16" s="125">
        <f t="shared" si="0"/>
        <v>0</v>
      </c>
    </row>
    <row r="17" ht="28.5" spans="1:9">
      <c r="A17" s="114"/>
      <c r="B17" s="119"/>
      <c r="C17" s="119"/>
      <c r="D17" s="125">
        <v>12</v>
      </c>
      <c r="E17" s="128" t="s">
        <v>550</v>
      </c>
      <c r="F17" s="115" t="s">
        <v>70</v>
      </c>
      <c r="G17" s="125"/>
      <c r="H17" s="125">
        <v>2</v>
      </c>
      <c r="I17" s="125">
        <f t="shared" si="0"/>
        <v>0</v>
      </c>
    </row>
    <row r="18" ht="28.5" spans="1:9">
      <c r="A18" s="114"/>
      <c r="B18" s="119"/>
      <c r="C18" s="119"/>
      <c r="D18" s="125">
        <v>13</v>
      </c>
      <c r="E18" s="128" t="s">
        <v>551</v>
      </c>
      <c r="F18" s="115" t="s">
        <v>70</v>
      </c>
      <c r="G18" s="125"/>
      <c r="H18" s="125">
        <v>2</v>
      </c>
      <c r="I18" s="125">
        <f t="shared" si="0"/>
        <v>0</v>
      </c>
    </row>
    <row r="19" ht="28.5" spans="1:9">
      <c r="A19" s="114"/>
      <c r="B19" s="120"/>
      <c r="C19" s="120"/>
      <c r="D19" s="125">
        <v>14</v>
      </c>
      <c r="E19" s="128" t="s">
        <v>552</v>
      </c>
      <c r="F19" s="115" t="s">
        <v>70</v>
      </c>
      <c r="G19" s="125"/>
      <c r="H19" s="125">
        <v>2</v>
      </c>
      <c r="I19" s="125">
        <f t="shared" si="0"/>
        <v>0</v>
      </c>
    </row>
    <row r="20" ht="14.25" spans="1:9">
      <c r="A20" s="114"/>
      <c r="B20" s="118">
        <v>3</v>
      </c>
      <c r="C20" s="118" t="s">
        <v>553</v>
      </c>
      <c r="D20" s="125">
        <v>15</v>
      </c>
      <c r="E20" s="128" t="s">
        <v>554</v>
      </c>
      <c r="F20" s="125" t="s">
        <v>70</v>
      </c>
      <c r="G20" s="125"/>
      <c r="H20" s="125">
        <v>1</v>
      </c>
      <c r="I20" s="125">
        <f t="shared" si="0"/>
        <v>0</v>
      </c>
    </row>
    <row r="21" ht="14.25" spans="1:9">
      <c r="A21" s="114"/>
      <c r="B21" s="119"/>
      <c r="C21" s="119"/>
      <c r="D21" s="125">
        <v>16</v>
      </c>
      <c r="E21" s="126" t="s">
        <v>555</v>
      </c>
      <c r="F21" s="125" t="s">
        <v>70</v>
      </c>
      <c r="G21" s="125"/>
      <c r="H21" s="125">
        <v>1</v>
      </c>
      <c r="I21" s="125">
        <f t="shared" si="0"/>
        <v>0</v>
      </c>
    </row>
    <row r="22" ht="14.25" spans="1:9">
      <c r="A22" s="114"/>
      <c r="B22" s="119"/>
      <c r="C22" s="119"/>
      <c r="D22" s="125">
        <v>17</v>
      </c>
      <c r="E22" s="131" t="s">
        <v>556</v>
      </c>
      <c r="F22" s="127" t="s">
        <v>70</v>
      </c>
      <c r="G22" s="127"/>
      <c r="H22" s="125">
        <v>1</v>
      </c>
      <c r="I22" s="125">
        <f t="shared" si="0"/>
        <v>0</v>
      </c>
    </row>
    <row r="23" ht="14.25" spans="1:9">
      <c r="A23" s="114"/>
      <c r="B23" s="119"/>
      <c r="C23" s="119"/>
      <c r="D23" s="125">
        <v>18</v>
      </c>
      <c r="E23" s="128" t="s">
        <v>103</v>
      </c>
      <c r="F23" s="125" t="s">
        <v>70</v>
      </c>
      <c r="G23" s="125"/>
      <c r="H23" s="125">
        <v>1</v>
      </c>
      <c r="I23" s="125">
        <f t="shared" ref="I23:I34" si="1">H23*G23</f>
        <v>0</v>
      </c>
    </row>
    <row r="24" ht="14.25" spans="1:9">
      <c r="A24" s="114"/>
      <c r="B24" s="119"/>
      <c r="C24" s="119"/>
      <c r="D24" s="125">
        <v>19</v>
      </c>
      <c r="E24" s="128" t="s">
        <v>95</v>
      </c>
      <c r="F24" s="115" t="s">
        <v>75</v>
      </c>
      <c r="G24" s="125"/>
      <c r="H24" s="125">
        <v>1</v>
      </c>
      <c r="I24" s="125">
        <f t="shared" si="1"/>
        <v>0</v>
      </c>
    </row>
    <row r="25" ht="14.25" spans="1:9">
      <c r="A25" s="114"/>
      <c r="B25" s="119"/>
      <c r="C25" s="119"/>
      <c r="D25" s="125">
        <v>20</v>
      </c>
      <c r="E25" s="128" t="s">
        <v>557</v>
      </c>
      <c r="F25" s="115" t="s">
        <v>75</v>
      </c>
      <c r="G25" s="125"/>
      <c r="H25" s="125">
        <v>1</v>
      </c>
      <c r="I25" s="125">
        <f t="shared" si="1"/>
        <v>0</v>
      </c>
    </row>
    <row r="26" ht="14.25" spans="1:9">
      <c r="A26" s="114"/>
      <c r="B26" s="119"/>
      <c r="C26" s="119"/>
      <c r="D26" s="125">
        <v>21</v>
      </c>
      <c r="E26" s="128" t="s">
        <v>558</v>
      </c>
      <c r="F26" s="115" t="s">
        <v>70</v>
      </c>
      <c r="G26" s="125"/>
      <c r="H26" s="125">
        <v>1</v>
      </c>
      <c r="I26" s="125">
        <f t="shared" si="1"/>
        <v>0</v>
      </c>
    </row>
    <row r="27" ht="14.25" spans="1:9">
      <c r="A27" s="114"/>
      <c r="B27" s="119"/>
      <c r="C27" s="119"/>
      <c r="D27" s="125">
        <v>22</v>
      </c>
      <c r="E27" s="128" t="s">
        <v>559</v>
      </c>
      <c r="F27" s="115" t="s">
        <v>70</v>
      </c>
      <c r="G27" s="125"/>
      <c r="H27" s="125">
        <v>1</v>
      </c>
      <c r="I27" s="125">
        <f t="shared" si="1"/>
        <v>0</v>
      </c>
    </row>
    <row r="28" ht="14.25" spans="1:9">
      <c r="A28" s="114"/>
      <c r="B28" s="119"/>
      <c r="C28" s="119"/>
      <c r="D28" s="125">
        <v>23</v>
      </c>
      <c r="E28" s="128" t="s">
        <v>560</v>
      </c>
      <c r="F28" s="115" t="s">
        <v>70</v>
      </c>
      <c r="G28" s="125"/>
      <c r="H28" s="125">
        <v>1</v>
      </c>
      <c r="I28" s="125">
        <f t="shared" si="1"/>
        <v>0</v>
      </c>
    </row>
    <row r="29" ht="14.25" spans="1:9">
      <c r="A29" s="114"/>
      <c r="B29" s="118">
        <v>4</v>
      </c>
      <c r="C29" s="118" t="s">
        <v>561</v>
      </c>
      <c r="D29" s="125">
        <v>24</v>
      </c>
      <c r="E29" s="128" t="s">
        <v>562</v>
      </c>
      <c r="F29" s="125" t="s">
        <v>248</v>
      </c>
      <c r="G29" s="125"/>
      <c r="H29" s="125">
        <v>30</v>
      </c>
      <c r="I29" s="125">
        <f t="shared" si="1"/>
        <v>0</v>
      </c>
    </row>
    <row r="30" ht="14.25" spans="1:9">
      <c r="A30" s="114"/>
      <c r="B30" s="119"/>
      <c r="C30" s="119"/>
      <c r="D30" s="125">
        <v>25</v>
      </c>
      <c r="E30" s="128" t="s">
        <v>563</v>
      </c>
      <c r="F30" s="115" t="s">
        <v>248</v>
      </c>
      <c r="G30" s="125"/>
      <c r="H30" s="125">
        <v>50</v>
      </c>
      <c r="I30" s="125">
        <f t="shared" si="1"/>
        <v>0</v>
      </c>
    </row>
    <row r="31" ht="14.25" spans="1:9">
      <c r="A31" s="114"/>
      <c r="B31" s="119"/>
      <c r="C31" s="119"/>
      <c r="D31" s="125">
        <v>26</v>
      </c>
      <c r="E31" s="128" t="s">
        <v>564</v>
      </c>
      <c r="F31" s="115" t="s">
        <v>248</v>
      </c>
      <c r="G31" s="125"/>
      <c r="H31" s="125">
        <v>30</v>
      </c>
      <c r="I31" s="125">
        <f t="shared" si="1"/>
        <v>0</v>
      </c>
    </row>
    <row r="32" ht="14.25" spans="1:9">
      <c r="A32" s="114"/>
      <c r="B32" s="119"/>
      <c r="C32" s="119"/>
      <c r="D32" s="125">
        <v>27</v>
      </c>
      <c r="E32" s="128" t="s">
        <v>565</v>
      </c>
      <c r="F32" s="115" t="s">
        <v>248</v>
      </c>
      <c r="G32" s="125"/>
      <c r="H32" s="125">
        <v>150</v>
      </c>
      <c r="I32" s="125">
        <f t="shared" si="1"/>
        <v>0</v>
      </c>
    </row>
    <row r="33" ht="14.25" spans="1:9">
      <c r="A33" s="114"/>
      <c r="B33" s="119"/>
      <c r="C33" s="119"/>
      <c r="D33" s="125">
        <v>28</v>
      </c>
      <c r="E33" s="128" t="s">
        <v>566</v>
      </c>
      <c r="F33" s="115" t="s">
        <v>248</v>
      </c>
      <c r="G33" s="125"/>
      <c r="H33" s="125">
        <v>150</v>
      </c>
      <c r="I33" s="125">
        <f t="shared" si="1"/>
        <v>0</v>
      </c>
    </row>
    <row r="34" ht="14.25" spans="1:9">
      <c r="A34" s="114"/>
      <c r="B34" s="120"/>
      <c r="C34" s="120"/>
      <c r="D34" s="125">
        <v>29</v>
      </c>
      <c r="E34" s="128" t="s">
        <v>567</v>
      </c>
      <c r="F34" s="115" t="s">
        <v>248</v>
      </c>
      <c r="G34" s="125"/>
      <c r="H34" s="125">
        <v>3</v>
      </c>
      <c r="I34" s="125">
        <f t="shared" si="1"/>
        <v>0</v>
      </c>
    </row>
  </sheetData>
  <mergeCells count="20">
    <mergeCell ref="A1:I1"/>
    <mergeCell ref="B5:E5"/>
    <mergeCell ref="A2:A4"/>
    <mergeCell ref="A5:A34"/>
    <mergeCell ref="B2:B4"/>
    <mergeCell ref="B6:B12"/>
    <mergeCell ref="B13:B19"/>
    <mergeCell ref="B20:B28"/>
    <mergeCell ref="B29:B34"/>
    <mergeCell ref="C2:C4"/>
    <mergeCell ref="C6:C12"/>
    <mergeCell ref="C13:C19"/>
    <mergeCell ref="C20:C28"/>
    <mergeCell ref="C29:C34"/>
    <mergeCell ref="D2:D4"/>
    <mergeCell ref="E2:E4"/>
    <mergeCell ref="F2:F4"/>
    <mergeCell ref="G2:G4"/>
    <mergeCell ref="H2:H4"/>
    <mergeCell ref="I2:I4"/>
  </mergeCells>
  <pageMargins left="0.75" right="0.75" top="1" bottom="1" header="0.5" footer="0.5"/>
  <pageSetup paperSize="9" scale="6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2 2 0 2 0 9 8 6 6 0 0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汇总表</vt:lpstr>
      <vt:lpstr>项目概况</vt:lpstr>
      <vt:lpstr>材料检测</vt:lpstr>
      <vt:lpstr>安全设施类</vt:lpstr>
      <vt:lpstr>基坑监测</vt:lpstr>
      <vt:lpstr>沉降观测</vt:lpstr>
      <vt:lpstr>抗浮监测</vt:lpstr>
      <vt:lpstr>地基基础类</vt:lpstr>
      <vt:lpstr>市政土工类</vt:lpstr>
      <vt:lpstr>绿建验收类</vt:lpstr>
      <vt:lpstr>幕墙专项类</vt:lpstr>
      <vt:lpstr>人防、消防、防雷检测</vt:lpstr>
      <vt:lpstr>海绵城市类</vt:lpstr>
      <vt:lpstr>人防验收类</vt:lpstr>
      <vt:lpstr>消防查验类</vt:lpstr>
      <vt:lpstr>防雷装置类</vt:lpstr>
      <vt:lpstr>抗震支架</vt:lpstr>
      <vt:lpstr>空调</vt:lpstr>
      <vt:lpstr>声学报告厅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岁三</cp:lastModifiedBy>
  <dcterms:created xsi:type="dcterms:W3CDTF">2023-05-12T19:15:00Z</dcterms:created>
  <cp:lastPrinted>2025-09-14T11:36:00Z</cp:lastPrinted>
  <dcterms:modified xsi:type="dcterms:W3CDTF">2026-05-29T07:41:32Z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2BD1AC03B6CD4A399E509960A2653EF9_13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