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 activeTab="3"/>
  </bookViews>
  <sheets>
    <sheet name="封面" sheetId="4" r:id="rId1"/>
    <sheet name="总价" sheetId="1" r:id="rId2"/>
    <sheet name="基价类" sheetId="2" r:id="rId3"/>
    <sheet name="单价类" sheetId="3" r:id="rId4"/>
  </sheets>
  <definedNames>
    <definedName name="_xlnm.Print_Area" localSheetId="3">单价类!$A$1:$G$22</definedName>
    <definedName name="_xlnm.Print_Area" localSheetId="1">总价!$A$1:$D$9</definedName>
    <definedName name="_xlnm.Print_Titles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<sst xmlns="http://schemas.openxmlformats.org/spreadsheetml/2006/main" count="111" uniqueCount="99">
  <si>
    <t>2026年南京市绕城公路道路保洁及应急处置服务项目</t>
  </si>
  <si>
    <t>养</t>
  </si>
  <si>
    <t>护</t>
  </si>
  <si>
    <t>清</t>
  </si>
  <si>
    <t>单</t>
  </si>
  <si>
    <t>采购人 ：南京市公路事业发展中心</t>
  </si>
  <si>
    <t>采购代理：南京启迪工程管理有限公司</t>
  </si>
  <si>
    <t>二○二六年六月</t>
  </si>
  <si>
    <r>
      <rPr>
        <b/>
        <sz val="20"/>
        <color rgb="FF000000"/>
        <rFont val="宋体"/>
        <charset val="134"/>
      </rPr>
      <t>养护</t>
    </r>
    <r>
      <rPr>
        <b/>
        <sz val="20"/>
        <color indexed="8"/>
        <rFont val="宋体"/>
        <charset val="134"/>
      </rPr>
      <t>清单汇总表</t>
    </r>
  </si>
  <si>
    <r>
      <t>项目名称：</t>
    </r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年南京市绕城公路道路保洁及应急处置服务项目</t>
    </r>
  </si>
  <si>
    <r>
      <rPr>
        <sz val="10"/>
        <rFont val="宋体"/>
        <charset val="134"/>
      </rPr>
      <t>货币单位：人民币元</t>
    </r>
  </si>
  <si>
    <r>
      <rPr>
        <b/>
        <sz val="10"/>
        <color indexed="8"/>
        <rFont val="宋体"/>
        <charset val="134"/>
      </rPr>
      <t>序号</t>
    </r>
  </si>
  <si>
    <r>
      <rPr>
        <b/>
        <sz val="10"/>
        <color indexed="8"/>
        <rFont val="宋体"/>
        <charset val="134"/>
      </rPr>
      <t>类别</t>
    </r>
  </si>
  <si>
    <r>
      <rPr>
        <b/>
        <sz val="10"/>
        <color indexed="8"/>
        <rFont val="宋体"/>
        <charset val="134"/>
      </rPr>
      <t>金额</t>
    </r>
    <r>
      <rPr>
        <b/>
        <sz val="10"/>
        <color indexed="8"/>
        <rFont val="Times New Roman"/>
        <charset val="134"/>
      </rPr>
      <t>(</t>
    </r>
    <r>
      <rPr>
        <b/>
        <sz val="10"/>
        <color indexed="8"/>
        <rFont val="宋体"/>
        <charset val="134"/>
      </rPr>
      <t>元</t>
    </r>
    <r>
      <rPr>
        <b/>
        <sz val="10"/>
        <color indexed="8"/>
        <rFont val="Times New Roman"/>
        <charset val="134"/>
      </rPr>
      <t>)</t>
    </r>
  </si>
  <si>
    <r>
      <rPr>
        <b/>
        <sz val="10"/>
        <color indexed="8"/>
        <rFont val="宋体"/>
        <charset val="134"/>
      </rPr>
      <t>备注</t>
    </r>
  </si>
  <si>
    <r>
      <rPr>
        <b/>
        <sz val="10"/>
        <color rgb="FF000000"/>
        <rFont val="宋体"/>
        <charset val="134"/>
      </rPr>
      <t>一</t>
    </r>
  </si>
  <si>
    <r>
      <rPr>
        <b/>
        <sz val="10"/>
        <color rgb="FF000000"/>
        <rFont val="宋体"/>
        <charset val="134"/>
      </rPr>
      <t>基价类清单小计</t>
    </r>
  </si>
  <si>
    <r>
      <rPr>
        <b/>
        <sz val="10"/>
        <color rgb="FF000000"/>
        <rFont val="宋体"/>
        <charset val="134"/>
      </rPr>
      <t>二</t>
    </r>
  </si>
  <si>
    <r>
      <rPr>
        <b/>
        <sz val="10"/>
        <color rgb="FF000000"/>
        <rFont val="宋体"/>
        <charset val="134"/>
      </rPr>
      <t>单价类清单小计</t>
    </r>
  </si>
  <si>
    <r>
      <rPr>
        <b/>
        <sz val="10"/>
        <color rgb="FF000000"/>
        <rFont val="宋体"/>
        <charset val="134"/>
      </rPr>
      <t>三</t>
    </r>
  </si>
  <si>
    <r>
      <rPr>
        <b/>
        <sz val="10"/>
        <rFont val="宋体"/>
        <charset val="134"/>
      </rPr>
      <t>清单小计【（三）</t>
    </r>
    <r>
      <rPr>
        <b/>
        <sz val="10"/>
        <rFont val="Times New Roman"/>
        <charset val="134"/>
      </rPr>
      <t>=</t>
    </r>
    <r>
      <rPr>
        <b/>
        <sz val="10"/>
        <rFont val="宋体"/>
        <charset val="134"/>
      </rPr>
      <t>（一）</t>
    </r>
    <r>
      <rPr>
        <b/>
        <sz val="10"/>
        <rFont val="Times New Roman"/>
        <charset val="134"/>
      </rPr>
      <t>+</t>
    </r>
    <r>
      <rPr>
        <b/>
        <sz val="10"/>
        <rFont val="宋体"/>
        <charset val="134"/>
      </rPr>
      <t>（二）】</t>
    </r>
  </si>
  <si>
    <r>
      <rPr>
        <b/>
        <sz val="10"/>
        <color rgb="FF000000"/>
        <rFont val="宋体"/>
        <charset val="134"/>
      </rPr>
      <t>四</t>
    </r>
  </si>
  <si>
    <r>
      <rPr>
        <b/>
        <sz val="10"/>
        <rFont val="宋体"/>
        <charset val="134"/>
      </rPr>
      <t>暂列金额（清单小计</t>
    </r>
    <r>
      <rPr>
        <b/>
        <sz val="10"/>
        <rFont val="Times New Roman"/>
        <charset val="134"/>
      </rPr>
      <t>×5%</t>
    </r>
    <r>
      <rPr>
        <b/>
        <sz val="10"/>
        <rFont val="宋体"/>
        <charset val="134"/>
      </rPr>
      <t>）</t>
    </r>
  </si>
  <si>
    <r>
      <rPr>
        <b/>
        <sz val="10"/>
        <color rgb="FF000000"/>
        <rFont val="宋体"/>
        <charset val="134"/>
      </rPr>
      <t>五</t>
    </r>
  </si>
  <si>
    <r>
      <rPr>
        <b/>
        <sz val="10"/>
        <rFont val="宋体"/>
        <charset val="134"/>
      </rPr>
      <t>安全生产费（清单小计</t>
    </r>
    <r>
      <rPr>
        <b/>
        <sz val="10"/>
        <rFont val="Times New Roman"/>
        <charset val="134"/>
      </rPr>
      <t>×2%</t>
    </r>
    <r>
      <rPr>
        <b/>
        <sz val="10"/>
        <rFont val="宋体"/>
        <charset val="134"/>
      </rPr>
      <t>）</t>
    </r>
  </si>
  <si>
    <r>
      <rPr>
        <b/>
        <sz val="10"/>
        <color rgb="FF000000"/>
        <rFont val="宋体"/>
        <charset val="134"/>
      </rPr>
      <t>六</t>
    </r>
  </si>
  <si>
    <r>
      <rPr>
        <b/>
        <sz val="10"/>
        <color indexed="8"/>
        <rFont val="宋体"/>
        <charset val="134"/>
      </rPr>
      <t>总价</t>
    </r>
  </si>
  <si>
    <t>基价类工程量清单</t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</si>
  <si>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</si>
  <si>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名称</t>
    </r>
  </si>
  <si>
    <r>
      <rPr>
        <b/>
        <sz val="10"/>
        <rFont val="宋体"/>
        <charset val="134"/>
      </rPr>
      <t>单位</t>
    </r>
  </si>
  <si>
    <r>
      <rPr>
        <b/>
        <sz val="10"/>
        <rFont val="宋体"/>
        <charset val="134"/>
      </rPr>
      <t>工程量</t>
    </r>
  </si>
  <si>
    <r>
      <rPr>
        <b/>
        <sz val="10"/>
        <rFont val="宋体"/>
        <charset val="134"/>
      </rPr>
      <t>单价（元）</t>
    </r>
  </si>
  <si>
    <r>
      <rPr>
        <b/>
        <sz val="10"/>
        <rFont val="宋体"/>
        <charset val="134"/>
      </rPr>
      <t>合价（元）</t>
    </r>
  </si>
  <si>
    <r>
      <rPr>
        <b/>
        <sz val="10"/>
        <rFont val="宋体"/>
        <charset val="134"/>
      </rPr>
      <t>备注</t>
    </r>
  </si>
  <si>
    <r>
      <rPr>
        <b/>
        <sz val="10"/>
        <rFont val="Times New Roman"/>
        <charset val="134"/>
      </rPr>
      <t>100</t>
    </r>
    <r>
      <rPr>
        <b/>
        <sz val="10"/>
        <rFont val="宋体"/>
        <charset val="134"/>
      </rPr>
      <t>章</t>
    </r>
  </si>
  <si>
    <r>
      <rPr>
        <b/>
        <sz val="10"/>
        <rFont val="宋体"/>
        <charset val="134"/>
      </rPr>
      <t>总则</t>
    </r>
  </si>
  <si>
    <r>
      <rPr>
        <sz val="10"/>
        <rFont val="宋体"/>
        <charset val="134"/>
      </rPr>
      <t>保洁养护基础台帐图表技术档案</t>
    </r>
  </si>
  <si>
    <r>
      <rPr>
        <sz val="10"/>
        <rFont val="宋体"/>
        <charset val="134"/>
      </rPr>
      <t>套</t>
    </r>
  </si>
  <si>
    <r>
      <rPr>
        <sz val="10"/>
        <rFont val="宋体"/>
        <charset val="134"/>
      </rPr>
      <t>保洁日常巡视检查</t>
    </r>
  </si>
  <si>
    <r>
      <rPr>
        <sz val="10"/>
        <rFont val="宋体"/>
        <charset val="134"/>
      </rPr>
      <t>公里</t>
    </r>
  </si>
  <si>
    <t>31.75+55.74=87.49</t>
  </si>
  <si>
    <r>
      <rPr>
        <sz val="10"/>
        <rFont val="宋体"/>
        <charset val="134"/>
      </rPr>
      <t>公众责任险</t>
    </r>
  </si>
  <si>
    <r>
      <rPr>
        <sz val="10"/>
        <rFont val="宋体"/>
        <charset val="134"/>
      </rPr>
      <t>项</t>
    </r>
  </si>
  <si>
    <r>
      <rPr>
        <b/>
        <sz val="10"/>
        <rFont val="Times New Roman"/>
        <charset val="134"/>
      </rPr>
      <t>300</t>
    </r>
    <r>
      <rPr>
        <b/>
        <sz val="10"/>
        <rFont val="宋体"/>
        <charset val="134"/>
      </rPr>
      <t>章</t>
    </r>
  </si>
  <si>
    <r>
      <rPr>
        <b/>
        <sz val="10"/>
        <rFont val="宋体"/>
        <charset val="134"/>
      </rPr>
      <t>路面</t>
    </r>
  </si>
  <si>
    <r>
      <rPr>
        <sz val="10"/>
        <rFont val="宋体"/>
        <charset val="134"/>
      </rPr>
      <t>主线保洁</t>
    </r>
  </si>
  <si>
    <r>
      <rPr>
        <sz val="10"/>
        <rFont val="Times New Roman"/>
        <charset val="134"/>
      </rPr>
      <t>m</t>
    </r>
    <r>
      <rPr>
        <vertAlign val="superscript"/>
        <sz val="10"/>
        <rFont val="Times New Roman"/>
        <charset val="134"/>
      </rPr>
      <t>2</t>
    </r>
  </si>
  <si>
    <r>
      <rPr>
        <sz val="10"/>
        <rFont val="宋体"/>
        <charset val="134"/>
      </rPr>
      <t>人工配合机械路面清扫和洒水，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次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日</t>
    </r>
  </si>
  <si>
    <r>
      <rPr>
        <sz val="10"/>
        <rFont val="宋体"/>
        <charset val="134"/>
      </rPr>
      <t>辅道匝道保洁</t>
    </r>
  </si>
  <si>
    <r>
      <rPr>
        <b/>
        <sz val="10"/>
        <rFont val="宋体"/>
        <charset val="134"/>
      </rPr>
      <t>基价类清单小计</t>
    </r>
  </si>
  <si>
    <r>
      <rPr>
        <sz val="10"/>
        <rFont val="宋体"/>
        <charset val="134"/>
      </rPr>
      <t>元</t>
    </r>
  </si>
  <si>
    <t>单价类工程量清单</t>
  </si>
  <si>
    <t>货币单位：人民币元</t>
  </si>
  <si>
    <t>子目号</t>
  </si>
  <si>
    <t>子目名称</t>
  </si>
  <si>
    <t>单位</t>
  </si>
  <si>
    <t>数量</t>
  </si>
  <si>
    <t>单价</t>
  </si>
  <si>
    <t>合价</t>
  </si>
  <si>
    <t>备注</t>
  </si>
  <si>
    <r>
      <rPr>
        <b/>
        <sz val="9"/>
        <rFont val="Times New Roman"/>
        <charset val="134"/>
      </rPr>
      <t>700</t>
    </r>
    <r>
      <rPr>
        <b/>
        <sz val="9"/>
        <rFont val="宋体"/>
        <charset val="134"/>
      </rPr>
      <t>章</t>
    </r>
  </si>
  <si>
    <t>冬防</t>
  </si>
  <si>
    <r>
      <rPr>
        <sz val="9"/>
        <rFont val="宋体"/>
        <charset val="134"/>
      </rPr>
      <t>装载机</t>
    </r>
    <r>
      <rPr>
        <sz val="9"/>
        <rFont val="Times New Roman"/>
        <charset val="134"/>
      </rPr>
      <t>50</t>
    </r>
    <r>
      <rPr>
        <sz val="9"/>
        <rFont val="宋体"/>
        <charset val="134"/>
      </rPr>
      <t>型</t>
    </r>
  </si>
  <si>
    <t>月</t>
  </si>
  <si>
    <r>
      <rPr>
        <sz val="9"/>
        <rFont val="Times New Roman"/>
        <charset val="134"/>
      </rPr>
      <t>5</t>
    </r>
    <r>
      <rPr>
        <sz val="9"/>
        <rFont val="宋体"/>
        <charset val="134"/>
      </rPr>
      <t>台</t>
    </r>
    <r>
      <rPr>
        <sz val="9"/>
        <rFont val="Times New Roman"/>
        <charset val="134"/>
      </rPr>
      <t>×2.5</t>
    </r>
    <r>
      <rPr>
        <sz val="9"/>
        <rFont val="宋体"/>
        <charset val="134"/>
      </rPr>
      <t>月</t>
    </r>
  </si>
  <si>
    <r>
      <rPr>
        <sz val="9"/>
        <rFont val="宋体"/>
        <charset val="134"/>
      </rPr>
      <t>装载机</t>
    </r>
    <r>
      <rPr>
        <sz val="9"/>
        <rFont val="Times New Roman"/>
        <charset val="134"/>
      </rPr>
      <t>30</t>
    </r>
    <r>
      <rPr>
        <sz val="9"/>
        <rFont val="宋体"/>
        <charset val="134"/>
      </rPr>
      <t>型</t>
    </r>
  </si>
  <si>
    <r>
      <rPr>
        <sz val="9"/>
        <rFont val="Times New Roman"/>
        <charset val="134"/>
      </rPr>
      <t>3</t>
    </r>
    <r>
      <rPr>
        <sz val="9"/>
        <rFont val="宋体"/>
        <charset val="134"/>
      </rPr>
      <t>台</t>
    </r>
    <r>
      <rPr>
        <sz val="9"/>
        <rFont val="Times New Roman"/>
        <charset val="134"/>
      </rPr>
      <t>×2.5</t>
    </r>
    <r>
      <rPr>
        <sz val="9"/>
        <rFont val="宋体"/>
        <charset val="134"/>
      </rPr>
      <t>月</t>
    </r>
  </si>
  <si>
    <t>叉车</t>
  </si>
  <si>
    <r>
      <rPr>
        <sz val="9"/>
        <rFont val="Times New Roman"/>
        <charset val="134"/>
      </rPr>
      <t>2</t>
    </r>
    <r>
      <rPr>
        <sz val="9"/>
        <rFont val="宋体"/>
        <charset val="134"/>
      </rPr>
      <t>台</t>
    </r>
    <r>
      <rPr>
        <sz val="9"/>
        <rFont val="Times New Roman"/>
        <charset val="134"/>
      </rPr>
      <t>×2.5</t>
    </r>
    <r>
      <rPr>
        <sz val="9"/>
        <rFont val="宋体"/>
        <charset val="134"/>
      </rPr>
      <t>月</t>
    </r>
  </si>
  <si>
    <r>
      <rPr>
        <sz val="9"/>
        <rFont val="宋体"/>
        <charset val="134"/>
      </rPr>
      <t>货车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吨</t>
    </r>
  </si>
  <si>
    <r>
      <rPr>
        <sz val="9"/>
        <rFont val="Times New Roman"/>
        <charset val="134"/>
      </rPr>
      <t>2</t>
    </r>
    <r>
      <rPr>
        <sz val="9"/>
        <rFont val="宋体"/>
        <charset val="134"/>
      </rPr>
      <t>台</t>
    </r>
    <r>
      <rPr>
        <sz val="9"/>
        <rFont val="Times New Roman"/>
        <charset val="134"/>
      </rPr>
      <t>×2.5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</si>
  <si>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货车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吨</t>
    </r>
  </si>
  <si>
    <r>
      <rPr>
        <sz val="9"/>
        <rFont val="Times New Roman"/>
        <charset val="134"/>
      </rPr>
      <t>10</t>
    </r>
    <r>
      <rPr>
        <sz val="9"/>
        <rFont val="宋体"/>
        <charset val="134"/>
      </rPr>
      <t>台</t>
    </r>
    <r>
      <rPr>
        <sz val="9"/>
        <rFont val="Times New Roman"/>
        <charset val="134"/>
      </rPr>
      <t>×2.5</t>
    </r>
    <r>
      <rPr>
        <sz val="9"/>
        <rFont val="宋体"/>
        <charset val="134"/>
      </rPr>
      <t>个月</t>
    </r>
  </si>
  <si>
    <t>雪铲</t>
  </si>
  <si>
    <r>
      <rPr>
        <sz val="9"/>
        <rFont val="宋体"/>
        <charset val="134"/>
      </rPr>
      <t>融雪撒布机（</t>
    </r>
    <r>
      <rPr>
        <sz val="9"/>
        <rFont val="Times New Roman"/>
        <charset val="134"/>
      </rPr>
      <t>8m³</t>
    </r>
    <r>
      <rPr>
        <sz val="9"/>
        <rFont val="宋体"/>
        <charset val="134"/>
      </rPr>
      <t>以上）</t>
    </r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</si>
  <si>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台</t>
    </r>
    <r>
      <rPr>
        <sz val="9"/>
        <rFont val="Times New Roman"/>
        <charset val="134"/>
      </rPr>
      <t>×2.5</t>
    </r>
    <r>
      <rPr>
        <sz val="9"/>
        <rFont val="宋体"/>
        <charset val="134"/>
      </rPr>
      <t>个月</t>
    </r>
  </si>
  <si>
    <t>滚刷</t>
  </si>
  <si>
    <r>
      <rPr>
        <sz val="9"/>
        <rFont val="Times New Roman"/>
        <charset val="134"/>
      </rPr>
      <t>4</t>
    </r>
    <r>
      <rPr>
        <sz val="9"/>
        <rFont val="宋体"/>
        <charset val="134"/>
      </rPr>
      <t>台</t>
    </r>
    <r>
      <rPr>
        <sz val="9"/>
        <rFont val="Times New Roman"/>
        <charset val="134"/>
      </rPr>
      <t>×2.5</t>
    </r>
    <r>
      <rPr>
        <sz val="9"/>
        <rFont val="宋体"/>
        <charset val="134"/>
      </rPr>
      <t>个月</t>
    </r>
  </si>
  <si>
    <t>工具车</t>
  </si>
  <si>
    <t>台班</t>
  </si>
  <si>
    <t>环保融雪剂</t>
  </si>
  <si>
    <t>吨</t>
  </si>
  <si>
    <t>冬防应急人员</t>
  </si>
  <si>
    <t>工日</t>
  </si>
  <si>
    <r>
      <rPr>
        <sz val="9"/>
        <rFont val="宋体"/>
        <charset val="134"/>
      </rPr>
      <t>白班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夜班、按实计量</t>
    </r>
  </si>
  <si>
    <r>
      <rPr>
        <b/>
        <sz val="9"/>
        <rFont val="Times New Roman"/>
        <charset val="134"/>
      </rPr>
      <t>800</t>
    </r>
    <r>
      <rPr>
        <b/>
        <sz val="9"/>
        <rFont val="宋体"/>
        <charset val="134"/>
      </rPr>
      <t>章</t>
    </r>
  </si>
  <si>
    <t>防汛</t>
  </si>
  <si>
    <t>夏季防汛补助</t>
  </si>
  <si>
    <t>项</t>
  </si>
  <si>
    <r>
      <rPr>
        <b/>
        <sz val="9"/>
        <rFont val="Times New Roman"/>
        <charset val="134"/>
      </rPr>
      <t>900</t>
    </r>
    <r>
      <rPr>
        <b/>
        <sz val="9"/>
        <rFont val="宋体"/>
        <charset val="134"/>
      </rPr>
      <t>章</t>
    </r>
  </si>
  <si>
    <t>夜间处置</t>
  </si>
  <si>
    <t>夜间应急处置补助</t>
  </si>
  <si>
    <t>次</t>
  </si>
  <si>
    <r>
      <rPr>
        <b/>
        <sz val="9"/>
        <rFont val="Times New Roman"/>
        <charset val="134"/>
      </rPr>
      <t>1000</t>
    </r>
    <r>
      <rPr>
        <b/>
        <sz val="9"/>
        <rFont val="宋体"/>
        <charset val="134"/>
      </rPr>
      <t>章</t>
    </r>
  </si>
  <si>
    <t>专项保障</t>
  </si>
  <si>
    <t>专项任务保洁保障工作</t>
  </si>
  <si>
    <t>单价类清单小计</t>
  </si>
  <si>
    <t>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</si>
</sst>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</numFmts>
  <fonts count="51">
    <font>
      <sz val="11"/>
      <color theme="1"/>
      <name val="等线"/>
      <charset val="134"/>
      <scheme val="minor"/>
    </font>
    <font>
      <sz val="11"/>
      <name val="Times New Roman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b/>
      <sz val="10"/>
      <name val="Times New Roman"/>
      <charset val="134"/>
    </font>
    <font>
      <sz val="11"/>
      <color theme="1"/>
      <name val="Times New Roman"/>
      <charset val="134"/>
    </font>
    <font>
      <b/>
      <sz val="20"/>
      <color indexed="8"/>
      <name val="Times New Roman"/>
      <charset val="134"/>
    </font>
    <font>
      <sz val="10"/>
      <color rgb="FF000000"/>
      <name val="宋体"/>
      <charset val="134"/>
    </font>
    <font>
      <b/>
      <sz val="10"/>
      <color indexed="8"/>
      <name val="Times New Roman"/>
      <charset val="134"/>
    </font>
    <font>
      <b/>
      <sz val="10"/>
      <color rgb="FF000000"/>
      <name val="Times New Roman"/>
      <charset val="134"/>
    </font>
    <font>
      <b/>
      <sz val="11"/>
      <color rgb="FFFF0000"/>
      <name val="Times New Roman"/>
      <charset val="134"/>
    </font>
    <font>
      <b/>
      <u/>
      <sz val="10"/>
      <color indexed="8"/>
      <name val="Times New Roman"/>
      <charset val="134"/>
    </font>
    <font>
      <sz val="12"/>
      <name val="Times New Roman"/>
      <charset val="134"/>
    </font>
    <font>
      <b/>
      <sz val="22"/>
      <name val="宋体"/>
      <charset val="134"/>
    </font>
    <font>
      <b/>
      <sz val="32"/>
      <name val="黑体"/>
      <charset val="134"/>
    </font>
    <font>
      <b/>
      <sz val="56"/>
      <name val="Times New Roman"/>
      <charset val="134"/>
    </font>
    <font>
      <sz val="1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vertAlign val="superscript"/>
      <sz val="10"/>
      <name val="Times New Roman"/>
      <charset val="134"/>
    </font>
    <font>
      <sz val="10"/>
      <color rgb="FF000000"/>
      <name val="Times New Roman"/>
      <charset val="134"/>
    </font>
    <font>
      <b/>
      <sz val="10"/>
      <color indexed="8"/>
      <name val="宋体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5" borderId="10" applyNumberFormat="0" applyAlignment="0" applyProtection="0">
      <alignment vertical="center"/>
    </xf>
    <xf numFmtId="0" fontId="34" fillId="6" borderId="12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>
      <alignment vertical="center"/>
    </xf>
    <xf numFmtId="0" fontId="43" fillId="0" borderId="0"/>
    <xf numFmtId="0" fontId="43" fillId="0" borderId="0">
      <alignment vertical="center"/>
    </xf>
    <xf numFmtId="0" fontId="43" fillId="0" borderId="0"/>
    <xf numFmtId="0" fontId="43" fillId="0" borderId="0"/>
  </cellStyleXfs>
  <cellXfs count="75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176" fontId="3" fillId="0" borderId="0" xfId="0" applyNumberFormat="1" applyFont="1" applyFill="1" applyAlignment="1" applyProtection="1">
      <alignment horizontal="center" vertical="center" wrapText="1"/>
    </xf>
    <xf numFmtId="177" fontId="3" fillId="0" borderId="0" xfId="0" applyNumberFormat="1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left" vertical="center"/>
    </xf>
    <xf numFmtId="176" fontId="4" fillId="0" borderId="1" xfId="51" applyNumberFormat="1" applyFont="1" applyFill="1" applyBorder="1" applyAlignment="1" applyProtection="1">
      <alignment horizontal="right" vertical="center" wrapText="1"/>
    </xf>
    <xf numFmtId="177" fontId="5" fillId="0" borderId="1" xfId="51" applyNumberFormat="1" applyFont="1" applyFill="1" applyBorder="1" applyAlignment="1" applyProtection="1">
      <alignment horizontal="right" vertical="center" wrapText="1"/>
    </xf>
    <xf numFmtId="0" fontId="5" fillId="0" borderId="1" xfId="51" applyFont="1" applyFill="1" applyBorder="1" applyAlignment="1" applyProtection="1">
      <alignment horizontal="right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177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 applyProtection="1">
      <alignment horizontal="center" vertical="center"/>
    </xf>
    <xf numFmtId="176" fontId="8" fillId="0" borderId="2" xfId="0" applyNumberFormat="1" applyFont="1" applyFill="1" applyBorder="1" applyAlignment="1" applyProtection="1">
      <alignment horizontal="center" vertical="center"/>
    </xf>
    <xf numFmtId="176" fontId="8" fillId="0" borderId="2" xfId="52" applyNumberFormat="1" applyFont="1" applyFill="1" applyBorder="1" applyAlignment="1" applyProtection="1">
      <alignment horizontal="center" vertical="center" wrapText="1"/>
    </xf>
    <xf numFmtId="177" fontId="8" fillId="0" borderId="2" xfId="0" applyNumberFormat="1" applyFont="1" applyFill="1" applyBorder="1" applyAlignment="1" applyProtection="1">
      <alignment horizontal="center" vertical="center" wrapText="1" shrinkToFit="1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left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176" fontId="8" fillId="0" borderId="2" xfId="0" applyNumberFormat="1" applyFont="1" applyFill="1" applyBorder="1" applyAlignment="1" applyProtection="1">
      <alignment horizontal="center" vertical="center"/>
      <protection locked="0"/>
    </xf>
    <xf numFmtId="176" fontId="5" fillId="0" borderId="2" xfId="51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left" vertical="center" wrapText="1"/>
    </xf>
    <xf numFmtId="0" fontId="6" fillId="0" borderId="3" xfId="53" applyFont="1" applyFill="1" applyBorder="1" applyAlignment="1" applyProtection="1">
      <alignment horizontal="center" vertical="center" wrapText="1"/>
    </xf>
    <xf numFmtId="0" fontId="6" fillId="0" borderId="4" xfId="53" applyFont="1" applyFill="1" applyBorder="1" applyAlignment="1" applyProtection="1">
      <alignment horizontal="center" vertical="center" wrapText="1"/>
    </xf>
    <xf numFmtId="0" fontId="6" fillId="0" borderId="5" xfId="53" applyFont="1" applyFill="1" applyBorder="1" applyAlignment="1" applyProtection="1">
      <alignment horizontal="center" vertical="center" wrapText="1"/>
    </xf>
    <xf numFmtId="176" fontId="7" fillId="0" borderId="2" xfId="0" applyNumberFormat="1" applyFont="1" applyFill="1" applyBorder="1" applyAlignment="1" applyProtection="1">
      <alignment horizontal="center" vertical="center" wrapText="1" shrinkToFit="1"/>
    </xf>
    <xf numFmtId="0" fontId="9" fillId="0" borderId="6" xfId="0" applyFont="1" applyFill="1" applyBorder="1" applyAlignment="1" applyProtection="1">
      <alignment horizontal="left" vertical="center" wrapText="1"/>
    </xf>
    <xf numFmtId="0" fontId="5" fillId="0" borderId="0" xfId="0" applyFont="1" applyFill="1" applyAlignment="1" applyProtection="1">
      <alignment horizontal="left" vertical="center" wrapText="1"/>
    </xf>
    <xf numFmtId="176" fontId="5" fillId="0" borderId="1" xfId="51" applyNumberFormat="1" applyFont="1" applyFill="1" applyBorder="1" applyAlignment="1" applyProtection="1">
      <alignment horizontal="right" vertical="center" wrapText="1"/>
    </xf>
    <xf numFmtId="178" fontId="10" fillId="0" borderId="2" xfId="0" applyNumberFormat="1" applyFont="1" applyFill="1" applyBorder="1" applyAlignment="1" applyProtection="1">
      <alignment horizontal="center" vertical="center" wrapText="1"/>
    </xf>
    <xf numFmtId="176" fontId="10" fillId="0" borderId="2" xfId="0" applyNumberFormat="1" applyFont="1" applyFill="1" applyBorder="1" applyAlignment="1" applyProtection="1">
      <alignment horizontal="center" vertical="center" wrapText="1"/>
    </xf>
    <xf numFmtId="177" fontId="10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 wrapText="1" shrinkToFit="1"/>
    </xf>
    <xf numFmtId="0" fontId="5" fillId="0" borderId="2" xfId="0" applyFont="1" applyFill="1" applyBorder="1" applyAlignment="1" applyProtection="1"/>
    <xf numFmtId="0" fontId="5" fillId="0" borderId="2" xfId="0" applyFont="1" applyFill="1" applyBorder="1" applyAlignment="1" applyProtection="1">
      <alignment horizontal="left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8" fontId="5" fillId="0" borderId="2" xfId="0" applyNumberFormat="1" applyFont="1" applyFill="1" applyBorder="1" applyAlignment="1" applyProtection="1">
      <alignment horizontal="left" vertical="center" wrapText="1"/>
    </xf>
    <xf numFmtId="0" fontId="5" fillId="0" borderId="2" xfId="49" applyFont="1" applyFill="1" applyBorder="1" applyAlignment="1" applyProtection="1">
      <alignment horizontal="center" vertical="center"/>
    </xf>
    <xf numFmtId="0" fontId="10" fillId="0" borderId="3" xfId="53" applyFont="1" applyFill="1" applyBorder="1" applyAlignment="1" applyProtection="1">
      <alignment horizontal="center" vertical="center" wrapText="1"/>
    </xf>
    <xf numFmtId="0" fontId="10" fillId="0" borderId="4" xfId="53" applyFont="1" applyFill="1" applyBorder="1" applyAlignment="1" applyProtection="1">
      <alignment horizontal="center" vertical="center" wrapText="1"/>
    </xf>
    <xf numFmtId="0" fontId="10" fillId="0" borderId="5" xfId="53" applyFont="1" applyFill="1" applyBorder="1" applyAlignment="1" applyProtection="1">
      <alignment horizontal="center" vertical="center" wrapText="1"/>
    </xf>
    <xf numFmtId="176" fontId="10" fillId="0" borderId="2" xfId="0" applyNumberFormat="1" applyFont="1" applyFill="1" applyBorder="1" applyAlignment="1" applyProtection="1">
      <alignment horizontal="center" vertical="center" wrapText="1" shrinkToFit="1"/>
    </xf>
    <xf numFmtId="0" fontId="5" fillId="0" borderId="6" xfId="0" applyFont="1" applyFill="1" applyBorder="1" applyAlignment="1" applyProtection="1">
      <alignment horizontal="left" vertical="center" wrapText="1"/>
    </xf>
    <xf numFmtId="0" fontId="11" fillId="2" borderId="0" xfId="0" applyFont="1" applyFill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5" fillId="2" borderId="0" xfId="50" applyFont="1" applyFill="1" applyAlignment="1">
      <alignment vertical="center"/>
    </xf>
    <xf numFmtId="0" fontId="14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2" fontId="14" fillId="2" borderId="2" xfId="0" applyNumberFormat="1" applyFont="1" applyFill="1" applyBorder="1" applyAlignment="1">
      <alignment horizontal="center" vertical="center" wrapText="1"/>
    </xf>
    <xf numFmtId="10" fontId="16" fillId="2" borderId="0" xfId="0" applyNumberFormat="1" applyFont="1" applyFill="1">
      <alignment vertical="center"/>
    </xf>
    <xf numFmtId="0" fontId="10" fillId="2" borderId="2" xfId="53" applyFont="1" applyFill="1" applyBorder="1" applyAlignment="1">
      <alignment horizontal="center" vertical="center" wrapText="1"/>
    </xf>
    <xf numFmtId="176" fontId="10" fillId="2" borderId="2" xfId="53" applyNumberFormat="1" applyFont="1" applyFill="1" applyBorder="1" applyAlignment="1">
      <alignment horizontal="center" vertical="center" wrapText="1"/>
    </xf>
    <xf numFmtId="176" fontId="10" fillId="2" borderId="2" xfId="0" applyNumberFormat="1" applyFont="1" applyFill="1" applyBorder="1" applyAlignment="1">
      <alignment horizontal="center" vertical="center"/>
    </xf>
    <xf numFmtId="176" fontId="7" fillId="2" borderId="0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center" vertical="center" wrapText="1" shrinkToFit="1"/>
    </xf>
    <xf numFmtId="176" fontId="7" fillId="2" borderId="0" xfId="0" applyNumberFormat="1" applyFont="1" applyFill="1" applyBorder="1" applyAlignment="1">
      <alignment horizontal="center" vertical="center" wrapText="1" shrinkToFit="1"/>
    </xf>
    <xf numFmtId="2" fontId="17" fillId="2" borderId="2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 applyProtection="1"/>
    <xf numFmtId="0" fontId="19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0" fillId="0" borderId="0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center"/>
    </xf>
    <xf numFmtId="0" fontId="22" fillId="0" borderId="0" xfId="0" applyFont="1" applyFill="1" applyBorder="1" applyAlignment="1" applyProtection="1">
      <alignment horizontal="center" vertical="center" wrapText="1"/>
    </xf>
    <xf numFmtId="0" fontId="22" fillId="0" borderId="0" xfId="0" applyFont="1" applyFill="1" applyBorder="1" applyAlignment="1" applyProtection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8 2" xfId="49"/>
    <cellStyle name="常规 4" xfId="50"/>
    <cellStyle name="常规 8" xfId="51"/>
    <cellStyle name="常规_江宁-宁高线" xfId="52"/>
    <cellStyle name="常规_江宁-宁句线" xfId="53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view="pageBreakPreview" zoomScale="70" zoomScaleNormal="100" workbookViewId="0">
      <selection activeCell="A7" sqref="A7"/>
    </sheetView>
  </sheetViews>
  <sheetFormatPr defaultColWidth="9" defaultRowHeight="14.25"/>
  <cols>
    <col min="1" max="1" width="92.675" customWidth="1"/>
  </cols>
  <sheetData>
    <row r="1" ht="63" customHeight="1" spans="1:1">
      <c r="A1" s="68"/>
    </row>
    <row r="2" ht="45" customHeight="1" spans="1:1">
      <c r="A2" s="69" t="s">
        <v>0</v>
      </c>
    </row>
    <row r="3" ht="69" customHeight="1" spans="1:1">
      <c r="A3" s="70"/>
    </row>
    <row r="4" ht="114" customHeight="1" spans="1:1">
      <c r="A4" s="71" t="s">
        <v>1</v>
      </c>
    </row>
    <row r="5" ht="114" customHeight="1" spans="1:1">
      <c r="A5" s="71" t="s">
        <v>2</v>
      </c>
    </row>
    <row r="6" ht="114" customHeight="1" spans="1:1">
      <c r="A6" s="71" t="s">
        <v>3</v>
      </c>
    </row>
    <row r="7" ht="114" customHeight="1" spans="1:1">
      <c r="A7" s="71" t="s">
        <v>4</v>
      </c>
    </row>
    <row r="8" ht="76" customHeight="1" spans="1:1">
      <c r="A8" s="72"/>
    </row>
    <row r="9" ht="46" customHeight="1" spans="1:1">
      <c r="A9" s="73" t="s">
        <v>5</v>
      </c>
    </row>
    <row r="10" ht="46" customHeight="1" spans="1:1">
      <c r="A10" s="73" t="s">
        <v>6</v>
      </c>
    </row>
    <row r="11" ht="46" customHeight="1" spans="1:1">
      <c r="A11" s="74" t="s">
        <v>7</v>
      </c>
    </row>
  </sheetData>
  <sheetProtection algorithmName="SHA-512" hashValue="WtoHlFnEOGd+t6ZmVQYp+x/RufwQyH78tANPmQCaGPT3n2hEdy/i9hHf02WerabZ5sUYi4gvc6EF+IwB+S58bw==" saltValue="xz86rDiRQc8mrCKDAlix8g==" spinCount="100000" sheet="1" formatColumns="0" formatRows="0" objects="1"/>
  <pageMargins left="0.472222222222222" right="0.472222222222222" top="0.472222222222222" bottom="0.472222222222222" header="0.472222222222222" footer="0.472222222222222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view="pageBreakPreview" zoomScale="120" zoomScaleNormal="100" workbookViewId="0">
      <selection activeCell="C7" sqref="C7"/>
    </sheetView>
  </sheetViews>
  <sheetFormatPr defaultColWidth="9" defaultRowHeight="15" outlineLevelCol="4"/>
  <cols>
    <col min="1" max="1" width="15.625" style="53" customWidth="1"/>
    <col min="2" max="2" width="32.8166666666667" style="53" customWidth="1"/>
    <col min="3" max="3" width="23.7166666666667" style="53" customWidth="1"/>
    <col min="4" max="4" width="15.9416666666667" style="53" customWidth="1"/>
    <col min="5" max="16384" width="9" style="53"/>
  </cols>
  <sheetData>
    <row r="1" ht="59.25" customHeight="1" spans="1:4">
      <c r="A1" s="54" t="s">
        <v>8</v>
      </c>
      <c r="B1" s="54"/>
      <c r="C1" s="54"/>
      <c r="D1" s="54"/>
    </row>
    <row r="2" ht="30" customHeight="1" spans="1:4">
      <c r="A2" s="55" t="s">
        <v>9</v>
      </c>
      <c r="B2" s="56"/>
      <c r="C2" s="56"/>
      <c r="D2" s="56" t="s">
        <v>10</v>
      </c>
    </row>
    <row r="3" ht="45" customHeight="1" spans="1:4">
      <c r="A3" s="57" t="s">
        <v>11</v>
      </c>
      <c r="B3" s="57" t="s">
        <v>12</v>
      </c>
      <c r="C3" s="57" t="s">
        <v>13</v>
      </c>
      <c r="D3" s="57" t="s">
        <v>14</v>
      </c>
    </row>
    <row r="4" ht="45" customHeight="1" spans="1:5">
      <c r="A4" s="58" t="s">
        <v>15</v>
      </c>
      <c r="B4" s="58" t="s">
        <v>16</v>
      </c>
      <c r="C4" s="59">
        <f>基价类!D12</f>
        <v>0</v>
      </c>
      <c r="D4" s="57"/>
      <c r="E4" s="60"/>
    </row>
    <row r="5" ht="45" customHeight="1" spans="1:5">
      <c r="A5" s="58" t="s">
        <v>17</v>
      </c>
      <c r="B5" s="58" t="s">
        <v>18</v>
      </c>
      <c r="C5" s="59">
        <f>单价类!D22</f>
        <v>0</v>
      </c>
      <c r="D5" s="57"/>
      <c r="E5" s="60"/>
    </row>
    <row r="6" s="53" customFormat="1" ht="45" customHeight="1" spans="1:5">
      <c r="A6" s="58" t="s">
        <v>19</v>
      </c>
      <c r="B6" s="61" t="s">
        <v>20</v>
      </c>
      <c r="C6" s="62">
        <f>SUM(C4:C5)</f>
        <v>0</v>
      </c>
      <c r="D6" s="57"/>
      <c r="E6" s="60"/>
    </row>
    <row r="7" s="53" customFormat="1" ht="45" customHeight="1" spans="1:5">
      <c r="A7" s="58" t="s">
        <v>21</v>
      </c>
      <c r="B7" s="61" t="s">
        <v>22</v>
      </c>
      <c r="C7" s="63">
        <f>C6*5%</f>
        <v>0</v>
      </c>
      <c r="D7" s="63"/>
      <c r="E7" s="64"/>
    </row>
    <row r="8" s="53" customFormat="1" ht="45" customHeight="1" spans="1:5">
      <c r="A8" s="58" t="s">
        <v>23</v>
      </c>
      <c r="B8" s="61" t="s">
        <v>24</v>
      </c>
      <c r="C8" s="65">
        <f>C6*2%</f>
        <v>0</v>
      </c>
      <c r="D8" s="65"/>
      <c r="E8" s="66"/>
    </row>
    <row r="9" s="53" customFormat="1" ht="45" customHeight="1" spans="1:4">
      <c r="A9" s="58" t="s">
        <v>25</v>
      </c>
      <c r="B9" s="57" t="s">
        <v>26</v>
      </c>
      <c r="C9" s="67">
        <f>SUM(C6:C8)</f>
        <v>0</v>
      </c>
      <c r="D9" s="57"/>
    </row>
  </sheetData>
  <sheetProtection algorithmName="SHA-512" hashValue="8SkkUckTTC5YQ4KbxxKUyMuLu7qzF3d6IBELvBHoZwn6t5eiXtSCZXEYzYTkIcIlvCHcKSVozQKZkhA+eIBhjw==" saltValue="QTCOG1DYJ71FtHQECZHmag==" spinCount="100000" sheet="1" formatColumns="0" formatRows="0" objects="1"/>
  <mergeCells count="1">
    <mergeCell ref="A1:D1"/>
  </mergeCells>
  <pageMargins left="0.590551181102362" right="0.590551181102362" top="0.590551181102362" bottom="0.590551181102362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view="pageBreakPreview" zoomScale="130" zoomScaleNormal="100" workbookViewId="0">
      <selection activeCell="E14" sqref="E14"/>
    </sheetView>
  </sheetViews>
  <sheetFormatPr defaultColWidth="9" defaultRowHeight="15" outlineLevelCol="6"/>
  <cols>
    <col min="1" max="1" width="9.75" style="1" customWidth="1"/>
    <col min="2" max="2" width="18.425" style="1" customWidth="1"/>
    <col min="3" max="3" width="6.625" style="1" customWidth="1"/>
    <col min="4" max="4" width="9" style="1"/>
    <col min="5" max="5" width="11.575" style="1" customWidth="1"/>
    <col min="6" max="6" width="12.425" style="1" customWidth="1"/>
    <col min="7" max="7" width="23.075" style="1" customWidth="1"/>
    <col min="8" max="8" width="12.625" style="1" customWidth="1"/>
    <col min="9" max="16384" width="9" style="1"/>
  </cols>
  <sheetData>
    <row r="1" spans="1:7">
      <c r="A1" s="2" t="s">
        <v>27</v>
      </c>
      <c r="B1" s="3"/>
      <c r="C1" s="3"/>
      <c r="D1" s="3"/>
      <c r="E1" s="4"/>
      <c r="F1" s="5"/>
      <c r="G1" s="3"/>
    </row>
    <row r="2" ht="42" customHeight="1" spans="1:7">
      <c r="A2" s="3"/>
      <c r="B2" s="3"/>
      <c r="C2" s="3"/>
      <c r="D2" s="3"/>
      <c r="E2" s="4"/>
      <c r="F2" s="5"/>
      <c r="G2" s="3"/>
    </row>
    <row r="3" ht="24" customHeight="1" spans="1:7">
      <c r="A3" s="31" t="str">
        <f>总价!A2</f>
        <v>项目名称：2026年南京市绕城公路道路保洁及应急处置服务项目</v>
      </c>
      <c r="B3" s="31"/>
      <c r="C3" s="31"/>
      <c r="D3" s="31"/>
      <c r="E3" s="31"/>
      <c r="F3" s="32" t="s">
        <v>10</v>
      </c>
      <c r="G3" s="32"/>
    </row>
    <row r="4" ht="30" customHeight="1" spans="1:7">
      <c r="A4" s="33" t="s">
        <v>28</v>
      </c>
      <c r="B4" s="33" t="s">
        <v>29</v>
      </c>
      <c r="C4" s="33" t="s">
        <v>30</v>
      </c>
      <c r="D4" s="33" t="s">
        <v>31</v>
      </c>
      <c r="E4" s="34" t="s">
        <v>32</v>
      </c>
      <c r="F4" s="35" t="s">
        <v>33</v>
      </c>
      <c r="G4" s="33" t="s">
        <v>34</v>
      </c>
    </row>
    <row r="5" ht="30" customHeight="1" spans="1:7">
      <c r="A5" s="36" t="s">
        <v>35</v>
      </c>
      <c r="B5" s="37" t="s">
        <v>36</v>
      </c>
      <c r="C5" s="38"/>
      <c r="D5" s="39"/>
      <c r="E5" s="40"/>
      <c r="F5" s="41"/>
      <c r="G5" s="42"/>
    </row>
    <row r="6" ht="30" customHeight="1" spans="1:7">
      <c r="A6" s="38">
        <v>101</v>
      </c>
      <c r="B6" s="43" t="s">
        <v>37</v>
      </c>
      <c r="C6" s="38" t="s">
        <v>38</v>
      </c>
      <c r="D6" s="39">
        <v>1</v>
      </c>
      <c r="E6" s="44"/>
      <c r="F6" s="24">
        <f t="shared" ref="F6:F11" si="0">IF(D6="","",ROUND(D6*E6,2))</f>
        <v>0</v>
      </c>
      <c r="G6" s="33"/>
    </row>
    <row r="7" ht="30" customHeight="1" spans="1:7">
      <c r="A7" s="38">
        <v>102</v>
      </c>
      <c r="B7" s="43" t="s">
        <v>39</v>
      </c>
      <c r="C7" s="39" t="s">
        <v>40</v>
      </c>
      <c r="D7" s="40">
        <v>87.49</v>
      </c>
      <c r="E7" s="45"/>
      <c r="F7" s="24">
        <f t="shared" si="0"/>
        <v>0</v>
      </c>
      <c r="G7" s="43" t="s">
        <v>41</v>
      </c>
    </row>
    <row r="8" ht="30" customHeight="1" spans="1:7">
      <c r="A8" s="38">
        <v>103</v>
      </c>
      <c r="B8" s="43" t="s">
        <v>42</v>
      </c>
      <c r="C8" s="39" t="s">
        <v>43</v>
      </c>
      <c r="D8" s="40">
        <v>1</v>
      </c>
      <c r="E8" s="45"/>
      <c r="F8" s="24">
        <f t="shared" si="0"/>
        <v>0</v>
      </c>
      <c r="G8" s="43"/>
    </row>
    <row r="9" ht="30" customHeight="1" spans="1:7">
      <c r="A9" s="36" t="s">
        <v>44</v>
      </c>
      <c r="B9" s="37" t="s">
        <v>45</v>
      </c>
      <c r="C9" s="33"/>
      <c r="D9" s="38"/>
      <c r="E9" s="44"/>
      <c r="F9" s="24" t="str">
        <f t="shared" si="0"/>
        <v/>
      </c>
      <c r="G9" s="43"/>
    </row>
    <row r="10" ht="30" customHeight="1" spans="1:7">
      <c r="A10" s="38">
        <v>301</v>
      </c>
      <c r="B10" s="46" t="s">
        <v>46</v>
      </c>
      <c r="C10" s="47" t="s">
        <v>47</v>
      </c>
      <c r="D10" s="39">
        <v>1139000</v>
      </c>
      <c r="E10" s="44"/>
      <c r="F10" s="24">
        <f t="shared" si="0"/>
        <v>0</v>
      </c>
      <c r="G10" s="43" t="s">
        <v>48</v>
      </c>
    </row>
    <row r="11" ht="30" customHeight="1" spans="1:7">
      <c r="A11" s="38">
        <v>302</v>
      </c>
      <c r="B11" s="46" t="s">
        <v>49</v>
      </c>
      <c r="C11" s="47" t="s">
        <v>47</v>
      </c>
      <c r="D11" s="39">
        <v>663958</v>
      </c>
      <c r="E11" s="44"/>
      <c r="F11" s="24">
        <f t="shared" si="0"/>
        <v>0</v>
      </c>
      <c r="G11" s="43" t="s">
        <v>48</v>
      </c>
    </row>
    <row r="12" ht="30" customHeight="1" spans="1:7">
      <c r="A12" s="48" t="s">
        <v>50</v>
      </c>
      <c r="B12" s="49"/>
      <c r="C12" s="50"/>
      <c r="D12" s="51">
        <f>SUM(F6:F11)</f>
        <v>0</v>
      </c>
      <c r="E12" s="51"/>
      <c r="F12" s="51"/>
      <c r="G12" s="52" t="s">
        <v>51</v>
      </c>
    </row>
  </sheetData>
  <sheetProtection algorithmName="SHA-512" hashValue="XOnwxx4fF21mHUD7wwMjey4aZSDzlX0j1MqjoOeqHmb3NiRYEQ7xdKWCt8jw5Ts1oAiJCI8u9s4/HjHiHb9HuQ==" saltValue="zzjX40PTlep1PM9IYZN4vg==" spinCount="100000" sheet="1" formatColumns="0" formatRows="0" objects="1"/>
  <mergeCells count="5">
    <mergeCell ref="A3:E3"/>
    <mergeCell ref="F3:G3"/>
    <mergeCell ref="A12:C12"/>
    <mergeCell ref="D12:F12"/>
    <mergeCell ref="A1:G2"/>
  </mergeCells>
  <pageMargins left="0.472222222222222" right="0.472222222222222" top="0.472222222222222" bottom="0.472222222222222" header="0.472222222222222" footer="0.472222222222222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view="pageBreakPreview" zoomScale="140" zoomScaleNormal="100" workbookViewId="0">
      <selection activeCell="I9" sqref="I9"/>
    </sheetView>
  </sheetViews>
  <sheetFormatPr defaultColWidth="9" defaultRowHeight="15" outlineLevelCol="6"/>
  <cols>
    <col min="1" max="1" width="13.875" style="1" customWidth="1"/>
    <col min="2" max="2" width="20.25" style="1" customWidth="1"/>
    <col min="3" max="3" width="9" style="1"/>
    <col min="4" max="4" width="10.375" style="1" customWidth="1"/>
    <col min="5" max="5" width="9" style="1"/>
    <col min="6" max="6" width="10.25" style="1" customWidth="1"/>
    <col min="7" max="7" width="18.25" style="1" customWidth="1"/>
    <col min="8" max="8" width="10.625" style="1" customWidth="1"/>
    <col min="9" max="16384" width="9" style="1"/>
  </cols>
  <sheetData>
    <row r="1" ht="42" customHeight="1" spans="1:7">
      <c r="A1" s="2" t="s">
        <v>52</v>
      </c>
      <c r="B1" s="3"/>
      <c r="C1" s="3"/>
      <c r="D1" s="3"/>
      <c r="E1" s="4"/>
      <c r="F1" s="5"/>
      <c r="G1" s="3"/>
    </row>
    <row r="2" ht="24" customHeight="1" spans="1:7">
      <c r="A2" s="6" t="str">
        <f>基价类!A3</f>
        <v>项目名称：2026年南京市绕城公路道路保洁及应急处置服务项目</v>
      </c>
      <c r="B2" s="7"/>
      <c r="C2" s="7"/>
      <c r="D2" s="7"/>
      <c r="E2" s="8" t="s">
        <v>53</v>
      </c>
      <c r="F2" s="9"/>
      <c r="G2" s="10"/>
    </row>
    <row r="3" ht="30" customHeight="1" spans="1:7">
      <c r="A3" s="11" t="s">
        <v>54</v>
      </c>
      <c r="B3" s="11" t="s">
        <v>55</v>
      </c>
      <c r="C3" s="11" t="s">
        <v>56</v>
      </c>
      <c r="D3" s="11" t="s">
        <v>57</v>
      </c>
      <c r="E3" s="12" t="s">
        <v>58</v>
      </c>
      <c r="F3" s="13" t="s">
        <v>59</v>
      </c>
      <c r="G3" s="11" t="s">
        <v>60</v>
      </c>
    </row>
    <row r="4" ht="30" customHeight="1" spans="1:7">
      <c r="A4" s="14" t="s">
        <v>61</v>
      </c>
      <c r="B4" s="15" t="s">
        <v>62</v>
      </c>
      <c r="C4" s="16"/>
      <c r="D4" s="17"/>
      <c r="E4" s="18"/>
      <c r="F4" s="19" t="str">
        <f t="shared" ref="F4" si="0">IF(D4="","",ROUND(D4*E4,0))</f>
        <v/>
      </c>
      <c r="G4" s="20"/>
    </row>
    <row r="5" ht="30" customHeight="1" spans="1:7">
      <c r="A5" s="20">
        <v>701</v>
      </c>
      <c r="B5" s="21" t="s">
        <v>63</v>
      </c>
      <c r="C5" s="22" t="s">
        <v>64</v>
      </c>
      <c r="D5" s="17">
        <v>12.5</v>
      </c>
      <c r="E5" s="23"/>
      <c r="F5" s="24">
        <f t="shared" ref="F5:F21" si="1">IF(D5="","",ROUND(D5*E5,2))</f>
        <v>0</v>
      </c>
      <c r="G5" s="25" t="s">
        <v>65</v>
      </c>
    </row>
    <row r="6" ht="30" customHeight="1" spans="1:7">
      <c r="A6" s="20">
        <v>702</v>
      </c>
      <c r="B6" s="21" t="s">
        <v>66</v>
      </c>
      <c r="C6" s="22" t="s">
        <v>64</v>
      </c>
      <c r="D6" s="17">
        <v>7.5</v>
      </c>
      <c r="E6" s="23"/>
      <c r="F6" s="24">
        <f t="shared" si="1"/>
        <v>0</v>
      </c>
      <c r="G6" s="25" t="s">
        <v>67</v>
      </c>
    </row>
    <row r="7" ht="30" customHeight="1" spans="1:7">
      <c r="A7" s="20">
        <v>703</v>
      </c>
      <c r="B7" s="21" t="s">
        <v>68</v>
      </c>
      <c r="C7" s="22" t="s">
        <v>64</v>
      </c>
      <c r="D7" s="17">
        <v>5</v>
      </c>
      <c r="E7" s="23"/>
      <c r="F7" s="24">
        <f t="shared" si="1"/>
        <v>0</v>
      </c>
      <c r="G7" s="25" t="s">
        <v>69</v>
      </c>
    </row>
    <row r="8" ht="30" customHeight="1" spans="1:7">
      <c r="A8" s="20">
        <v>704</v>
      </c>
      <c r="B8" s="21" t="s">
        <v>70</v>
      </c>
      <c r="C8" s="22" t="s">
        <v>64</v>
      </c>
      <c r="D8" s="17">
        <v>5</v>
      </c>
      <c r="E8" s="23"/>
      <c r="F8" s="24">
        <f t="shared" si="1"/>
        <v>0</v>
      </c>
      <c r="G8" s="25" t="s">
        <v>71</v>
      </c>
    </row>
    <row r="9" ht="30" customHeight="1" spans="1:7">
      <c r="A9" s="20">
        <v>705</v>
      </c>
      <c r="B9" s="21" t="s">
        <v>72</v>
      </c>
      <c r="C9" s="22" t="s">
        <v>64</v>
      </c>
      <c r="D9" s="17">
        <v>25</v>
      </c>
      <c r="E9" s="23"/>
      <c r="F9" s="24">
        <f t="shared" si="1"/>
        <v>0</v>
      </c>
      <c r="G9" s="25" t="s">
        <v>73</v>
      </c>
    </row>
    <row r="10" ht="30" customHeight="1" spans="1:7">
      <c r="A10" s="20">
        <v>706</v>
      </c>
      <c r="B10" s="21" t="s">
        <v>74</v>
      </c>
      <c r="C10" s="22" t="s">
        <v>64</v>
      </c>
      <c r="D10" s="17">
        <v>25</v>
      </c>
      <c r="E10" s="23"/>
      <c r="F10" s="24">
        <f t="shared" si="1"/>
        <v>0</v>
      </c>
      <c r="G10" s="25" t="s">
        <v>73</v>
      </c>
    </row>
    <row r="11" ht="30" customHeight="1" spans="1:7">
      <c r="A11" s="20">
        <v>707</v>
      </c>
      <c r="B11" s="21" t="s">
        <v>75</v>
      </c>
      <c r="C11" s="22" t="s">
        <v>64</v>
      </c>
      <c r="D11" s="17">
        <v>30</v>
      </c>
      <c r="E11" s="23"/>
      <c r="F11" s="24">
        <f t="shared" si="1"/>
        <v>0</v>
      </c>
      <c r="G11" s="25" t="s">
        <v>76</v>
      </c>
    </row>
    <row r="12" ht="30" customHeight="1" spans="1:7">
      <c r="A12" s="20">
        <v>708</v>
      </c>
      <c r="B12" s="21" t="s">
        <v>77</v>
      </c>
      <c r="C12" s="22" t="s">
        <v>64</v>
      </c>
      <c r="D12" s="17">
        <v>10</v>
      </c>
      <c r="E12" s="23"/>
      <c r="F12" s="24">
        <f t="shared" si="1"/>
        <v>0</v>
      </c>
      <c r="G12" s="25" t="s">
        <v>78</v>
      </c>
    </row>
    <row r="13" ht="30" customHeight="1" spans="1:7">
      <c r="A13" s="20">
        <v>709</v>
      </c>
      <c r="B13" s="21" t="s">
        <v>79</v>
      </c>
      <c r="C13" s="22" t="s">
        <v>80</v>
      </c>
      <c r="D13" s="17">
        <v>200</v>
      </c>
      <c r="E13" s="23"/>
      <c r="F13" s="24">
        <f t="shared" si="1"/>
        <v>0</v>
      </c>
      <c r="G13" s="25"/>
    </row>
    <row r="14" ht="30" customHeight="1" spans="1:7">
      <c r="A14" s="20">
        <v>710</v>
      </c>
      <c r="B14" s="21" t="s">
        <v>81</v>
      </c>
      <c r="C14" s="22" t="s">
        <v>82</v>
      </c>
      <c r="D14" s="17">
        <v>500</v>
      </c>
      <c r="E14" s="23"/>
      <c r="F14" s="24">
        <f t="shared" si="1"/>
        <v>0</v>
      </c>
      <c r="G14" s="25"/>
    </row>
    <row r="15" ht="30" customHeight="1" spans="1:7">
      <c r="A15" s="20">
        <v>711</v>
      </c>
      <c r="B15" s="21" t="s">
        <v>83</v>
      </c>
      <c r="C15" s="22" t="s">
        <v>84</v>
      </c>
      <c r="D15" s="17">
        <v>450</v>
      </c>
      <c r="E15" s="23"/>
      <c r="F15" s="24">
        <f t="shared" si="1"/>
        <v>0</v>
      </c>
      <c r="G15" s="21" t="s">
        <v>85</v>
      </c>
    </row>
    <row r="16" ht="30" customHeight="1" spans="1:7">
      <c r="A16" s="14" t="s">
        <v>86</v>
      </c>
      <c r="B16" s="15" t="s">
        <v>87</v>
      </c>
      <c r="C16" s="20"/>
      <c r="D16" s="17"/>
      <c r="E16" s="23"/>
      <c r="F16" s="24" t="str">
        <f t="shared" si="1"/>
        <v/>
      </c>
      <c r="G16" s="25"/>
    </row>
    <row r="17" ht="30" customHeight="1" spans="1:7">
      <c r="A17" s="20">
        <v>801</v>
      </c>
      <c r="B17" s="21" t="s">
        <v>88</v>
      </c>
      <c r="C17" s="22" t="s">
        <v>89</v>
      </c>
      <c r="D17" s="17">
        <v>1</v>
      </c>
      <c r="E17" s="23"/>
      <c r="F17" s="24">
        <f t="shared" si="1"/>
        <v>0</v>
      </c>
      <c r="G17" s="25"/>
    </row>
    <row r="18" ht="30" customHeight="1" spans="1:7">
      <c r="A18" s="14" t="s">
        <v>90</v>
      </c>
      <c r="B18" s="15" t="s">
        <v>91</v>
      </c>
      <c r="C18" s="20"/>
      <c r="D18" s="17"/>
      <c r="E18" s="23"/>
      <c r="F18" s="24" t="str">
        <f t="shared" si="1"/>
        <v/>
      </c>
      <c r="G18" s="20"/>
    </row>
    <row r="19" ht="30" customHeight="1" spans="1:7">
      <c r="A19" s="20">
        <v>901</v>
      </c>
      <c r="B19" s="21" t="s">
        <v>92</v>
      </c>
      <c r="C19" s="22" t="s">
        <v>93</v>
      </c>
      <c r="D19" s="17">
        <v>850</v>
      </c>
      <c r="E19" s="23"/>
      <c r="F19" s="24">
        <f t="shared" si="1"/>
        <v>0</v>
      </c>
      <c r="G19" s="20"/>
    </row>
    <row r="20" ht="30" customHeight="1" spans="1:7">
      <c r="A20" s="14" t="s">
        <v>94</v>
      </c>
      <c r="B20" s="15" t="s">
        <v>95</v>
      </c>
      <c r="C20" s="20"/>
      <c r="D20" s="17"/>
      <c r="E20" s="23"/>
      <c r="F20" s="24" t="str">
        <f t="shared" si="1"/>
        <v/>
      </c>
      <c r="G20" s="14"/>
    </row>
    <row r="21" ht="30" customHeight="1" spans="1:7">
      <c r="A21" s="20">
        <v>1001</v>
      </c>
      <c r="B21" s="21" t="s">
        <v>96</v>
      </c>
      <c r="C21" s="22" t="s">
        <v>93</v>
      </c>
      <c r="D21" s="17">
        <v>6</v>
      </c>
      <c r="E21" s="23"/>
      <c r="F21" s="24">
        <f t="shared" si="1"/>
        <v>0</v>
      </c>
      <c r="G21" s="20"/>
    </row>
    <row r="22" ht="30" customHeight="1" spans="1:7">
      <c r="A22" s="26" t="s">
        <v>97</v>
      </c>
      <c r="B22" s="27"/>
      <c r="C22" s="28"/>
      <c r="D22" s="29">
        <f>SUM(F5:F21)</f>
        <v>0</v>
      </c>
      <c r="E22" s="29"/>
      <c r="F22" s="29"/>
      <c r="G22" s="30" t="s">
        <v>98</v>
      </c>
    </row>
  </sheetData>
  <sheetProtection algorithmName="SHA-512" hashValue="xqN8tvo9El+0B/UMno3M6qwxGXmS5pjxSdWz9ACGmgXyCRkCDCqKCAgxsEnNT+9fjoO4rjjEsATfoKEWbuwHIQ==" saltValue="d22s647qLRGNzQm2FIJYOg==" spinCount="100000" sheet="1" formatColumns="0" formatRows="0" objects="1"/>
  <mergeCells count="5">
    <mergeCell ref="A1:G1"/>
    <mergeCell ref="A2:D2"/>
    <mergeCell ref="E2:G2"/>
    <mergeCell ref="A22:C22"/>
    <mergeCell ref="D22:F22"/>
  </mergeCells>
  <conditionalFormatting sqref="A4:A21">
    <cfRule type="cellIs" dxfId="0" priority="1" stopIfTrue="1" operator="equal">
      <formula>0</formula>
    </cfRule>
  </conditionalFormatting>
  <conditionalFormatting sqref="G4:G13 G19 G21">
    <cfRule type="cellIs" dxfId="0" priority="2" stopIfTrue="1" operator="equal">
      <formula>0</formula>
    </cfRule>
  </conditionalFormatting>
  <pageMargins left="0.47244094488189" right="0.47244094488189" top="0.590551181102362" bottom="0.590551181102362" header="0.31496062992126" footer="0.3149606299212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</vt:lpstr>
      <vt:lpstr>总价</vt:lpstr>
      <vt:lpstr>基价类</vt:lpstr>
      <vt:lpstr>单价类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卫东 胡</dc:creator>
  <cp:lastModifiedBy>Queen</cp:lastModifiedBy>
  <dcterms:created xsi:type="dcterms:W3CDTF">2025-03-11T01:07:00Z</dcterms:created>
  <cp:lastPrinted>2026-05-25T01:31:00Z</cp:lastPrinted>
  <dcterms:modified xsi:type="dcterms:W3CDTF">2026-06-18T06:26:29Z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2726FAF162F34ED9A2C244131E9B5700_12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0</vt:i4>
  </property>
</Properties>
</file>