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A9AB2CA-339A-40B6-A5EA-B153DDD29124}" xr6:coauthVersionLast="47" xr6:coauthVersionMax="47" xr10:uidLastSave="{00000000-0000-0000-0000-000000000000}"/>
  <bookViews>
    <workbookView xWindow="-120" yWindow="-120" windowWidth="29040" windowHeight="15840" xr2:uid="{00000000-000D-0000-FFFF-FFFF00000000}"/>
  </bookViews>
  <sheets>
    <sheet name="扉-1 招标工程量清单扉页" sheetId="4" r:id="rId1"/>
    <sheet name="【】编制说明" sheetId="1" r:id="rId2"/>
    <sheet name="【标表1】投标报价汇总表" sheetId="2" r:id="rId3"/>
    <sheet name="【标表2-2】工程量清单表（招标）" sheetId="3" r:id="rId4"/>
  </sheets>
  <calcPr calcId="181029"/>
</workbook>
</file>

<file path=xl/calcChain.xml><?xml version="1.0" encoding="utf-8"?>
<calcChain xmlns="http://schemas.openxmlformats.org/spreadsheetml/2006/main">
  <c r="E181" i="3" l="1"/>
  <c r="F7" i="2" s="1"/>
  <c r="I141" i="3"/>
  <c r="I144" i="3"/>
  <c r="I140" i="3"/>
  <c r="E133" i="3"/>
  <c r="F6" i="2" s="1"/>
  <c r="I105" i="3"/>
  <c r="I106" i="3"/>
  <c r="I109" i="3"/>
  <c r="I111" i="3"/>
  <c r="I112" i="3"/>
  <c r="I115" i="3"/>
  <c r="I116" i="3"/>
  <c r="I117" i="3"/>
  <c r="I119" i="3"/>
  <c r="I121" i="3"/>
  <c r="I122" i="3"/>
  <c r="I103" i="3"/>
  <c r="E95" i="3"/>
  <c r="F5" i="2" s="1"/>
  <c r="I60" i="3"/>
  <c r="I56" i="3"/>
  <c r="E48" i="3"/>
  <c r="F4" i="2" s="1"/>
  <c r="I8" i="3"/>
  <c r="I10" i="3"/>
  <c r="I11" i="3"/>
  <c r="I12" i="3"/>
  <c r="I14" i="3"/>
  <c r="I7" i="3"/>
  <c r="F8" i="2" l="1"/>
  <c r="F10" i="2" s="1"/>
  <c r="F13" i="2" s="1"/>
</calcChain>
</file>

<file path=xl/sharedStrings.xml><?xml version="1.0" encoding="utf-8"?>
<sst xmlns="http://schemas.openxmlformats.org/spreadsheetml/2006/main" count="225" uniqueCount="160">
  <si>
    <t>编制说明</t>
  </si>
  <si>
    <t>第  1  页  共  1  页</t>
  </si>
  <si>
    <t xml:space="preserve">一 、工程概况 
    沭阳县华冲镇2026年农村公路（华经线华经段大中修）建设项目，现状为水泥混凝土路面，长1.506km，路面宽 5.5m，将局部病害处理后，再整体加铺 4cmAC-13C+5cmAC-16C 沥青砼面层。其余详见工程量清单。 
二、编制依据 
1、图纸 
2、2018公路工程部颁清单计价依据、公路工程预算定额（2018）以及现行省、市相关配套执行文件等。 
3、材料价格参照《宿迁工程造价管理》（2026年第3期） 
三、其他说明 
1、工程结算按实际完成工程量计算。 
2、工程清单中所列工程数量是设计的预计数量，仅作为计价基础，不能作为最终结算与支付的依据。实际支付应按实际完成的数量，由承包人按合同规定的计量方法，以监理工程师认可的尺寸、断面、数量计量，按工程量清单的单价和总额价计算支付金额。当图纸与工程量清单所列数量不一致时，以工程量清单所列数量作为报价的依据。 
3、符合合同条款规定的全部费用应认为已被计入有标价的工程量清单所列各子目之中，未列子目不予计量工作，其费用应视为已分摊在本合同工程的有关子目的单价或总额价之中。 
4、用于本合同工程的各类装备的提供、运输、维护、拆卸、拼装等支付的费用，已包括在工程量清单的单价与总额价中。 
5、清单中的标志牌、护栏等均含基础、挖填土等所有工序，请投标人综合考虑其报价。 
6、清单中的项目特征描述包括但不限于其内容，具体报价及现场做法以施工图纸为准。 </t>
  </si>
  <si>
    <t>投标报价汇总表</t>
  </si>
  <si>
    <t>合同段：沭阳县华冲镇2026年农村公路（华经线华经段大中修）建设项目</t>
  </si>
  <si>
    <t>标表1</t>
  </si>
  <si>
    <t>序号</t>
  </si>
  <si>
    <t>章次</t>
  </si>
  <si>
    <t>100</t>
  </si>
  <si>
    <t>200</t>
  </si>
  <si>
    <t>300</t>
  </si>
  <si>
    <t>600</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</si>
  <si>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</si>
  <si>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</si>
  <si>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</si>
  <si>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</si>
  <si>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</si>
  <si>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</si>
  <si>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科目名称</t>
  </si>
  <si>
    <t>总则</t>
  </si>
  <si>
    <t>路基</t>
  </si>
  <si>
    <t>路面</t>
  </si>
  <si>
    <t>安全设施及预埋管线</t>
  </si>
  <si>
    <t>金额（元）</t>
  </si>
  <si>
    <t>清单   第  1  页  共  1  页</t>
  </si>
  <si>
    <t>工程量清单表（招标）</t>
  </si>
  <si>
    <t>标表2</t>
  </si>
  <si>
    <t>清单 第100章 总则</t>
  </si>
  <si>
    <t>子目号</t>
  </si>
  <si>
    <t>101</t>
  </si>
  <si>
    <t>101-1</t>
  </si>
  <si>
    <t>-a</t>
  </si>
  <si>
    <t>-b</t>
  </si>
  <si>
    <t>102</t>
  </si>
  <si>
    <t>102-1</t>
  </si>
  <si>
    <t>102-2</t>
  </si>
  <si>
    <t>102-3</t>
  </si>
  <si>
    <t>104</t>
  </si>
  <si>
    <t>104-1</t>
  </si>
  <si>
    <t>子目名称</t>
  </si>
  <si>
    <t>通则</t>
  </si>
  <si>
    <t>保险费</t>
  </si>
  <si>
    <t>按合同条款规定，提供建筑工程一切险</t>
  </si>
  <si>
    <t>按合同条款规定，提供第三者责任险</t>
  </si>
  <si>
    <t>工程管理</t>
  </si>
  <si>
    <t>竣工文件</t>
  </si>
  <si>
    <t>施工环保费</t>
  </si>
  <si>
    <t>安全生产费</t>
  </si>
  <si>
    <t>承包人驻地建设</t>
  </si>
  <si>
    <t>单位</t>
  </si>
  <si>
    <t>总额</t>
  </si>
  <si>
    <t>项目特征</t>
  </si>
  <si>
    <t>最高投标限价的1.5%</t>
  </si>
  <si>
    <t>数量</t>
  </si>
  <si>
    <t>单价</t>
  </si>
  <si>
    <t>合价</t>
  </si>
  <si>
    <t>清单 第  1  页  共  4  页</t>
  </si>
  <si>
    <t>清单 第200章 路基</t>
  </si>
  <si>
    <t>202</t>
  </si>
  <si>
    <t>202-2</t>
  </si>
  <si>
    <t>205</t>
  </si>
  <si>
    <t>205-1</t>
  </si>
  <si>
    <t>-d</t>
  </si>
  <si>
    <t>-d-3</t>
  </si>
  <si>
    <t>场地清理</t>
  </si>
  <si>
    <t>挖除旧路面</t>
  </si>
  <si>
    <t>水泥混凝土路面</t>
  </si>
  <si>
    <t>特殊地区路基处理</t>
  </si>
  <si>
    <t>软土路基处理</t>
  </si>
  <si>
    <t>土工合成材料</t>
  </si>
  <si>
    <t>抗裂贴</t>
  </si>
  <si>
    <t>m3</t>
  </si>
  <si>
    <t>m2</t>
  </si>
  <si>
    <t>挖除破损水泥混凝土路面，厚18cm，拆除16cm厚老路路基，路面废料打碎用于回填路基</t>
  </si>
  <si>
    <t>32cm宽抗裂贴</t>
  </si>
  <si>
    <t>清单 第  2  页  共  4  页</t>
  </si>
  <si>
    <t>清单 第300章 路面</t>
  </si>
  <si>
    <t>306</t>
  </si>
  <si>
    <t>306-1</t>
  </si>
  <si>
    <t>308</t>
  </si>
  <si>
    <t>308-2</t>
  </si>
  <si>
    <t>309</t>
  </si>
  <si>
    <t>309-1</t>
  </si>
  <si>
    <t>309-2</t>
  </si>
  <si>
    <t>312</t>
  </si>
  <si>
    <t>312-1</t>
  </si>
  <si>
    <t>-c</t>
  </si>
  <si>
    <t>312-2</t>
  </si>
  <si>
    <t>314</t>
  </si>
  <si>
    <t>314-3</t>
  </si>
  <si>
    <t>级配碎（砾）石底基层、基层</t>
  </si>
  <si>
    <t>级配碎石底基层</t>
  </si>
  <si>
    <t>16cm厚老路废料垫层</t>
  </si>
  <si>
    <t>透层和黏层</t>
  </si>
  <si>
    <t>黏层</t>
  </si>
  <si>
    <t>热拌沥青混合料面层</t>
  </si>
  <si>
    <t>细粒式沥青混凝土</t>
  </si>
  <si>
    <t>细粒式沥青混凝土路面</t>
  </si>
  <si>
    <t>中粒式沥青混凝土</t>
  </si>
  <si>
    <t>中粒式沥青混凝土路面</t>
  </si>
  <si>
    <t>中粒式沥青混凝土调平层</t>
  </si>
  <si>
    <t>水泥混凝土面板</t>
  </si>
  <si>
    <t>裂缝灌封胶（缝宽＜5mm）</t>
  </si>
  <si>
    <t>裂缝灌砂浆（缝宽≥5mm）</t>
  </si>
  <si>
    <t>钢筋</t>
  </si>
  <si>
    <t>拉杆、传力杆</t>
  </si>
  <si>
    <t>路面及中央分隔带排水</t>
  </si>
  <si>
    <t>检查井抬高修复</t>
  </si>
  <si>
    <t>更换检查井井盖、井座</t>
  </si>
  <si>
    <t>m</t>
  </si>
  <si>
    <t>kg</t>
  </si>
  <si>
    <t>座</t>
  </si>
  <si>
    <t>老路废料打碎，粒径满足设计要求，并摊铺压实，厚16cm</t>
  </si>
  <si>
    <t>PC-3乳化沥青粘层，喷洒前对路面进行清扫</t>
  </si>
  <si>
    <t>PC-3乳化沥青粘层</t>
  </si>
  <si>
    <t>4cmAC-13C细粒式沥青混凝土路面</t>
  </si>
  <si>
    <t>5cm厚AC-16C中粒式沥青混凝土路面</t>
  </si>
  <si>
    <t>18cm厚C30水泥混凝土路面修补</t>
  </si>
  <si>
    <t>更换检查井井盖、井座，重型球墨铸铁，工程量暂估，结算按实调整</t>
  </si>
  <si>
    <t>清单 第  3  页  共  4  页</t>
  </si>
  <si>
    <t>清单 第600章 安全设施及预埋管线</t>
  </si>
  <si>
    <t>604</t>
  </si>
  <si>
    <t>604-1</t>
  </si>
  <si>
    <t>604-10</t>
  </si>
  <si>
    <t>605</t>
  </si>
  <si>
    <t>605-1</t>
  </si>
  <si>
    <t>道路交通标志</t>
  </si>
  <si>
    <t>单柱式交通标志</t>
  </si>
  <si>
    <t>警示柱</t>
  </si>
  <si>
    <t>道路交通标线</t>
  </si>
  <si>
    <t>热熔型涂料路面标线</t>
  </si>
  <si>
    <t>热熔反光标线</t>
  </si>
  <si>
    <t>个</t>
  </si>
  <si>
    <t>根</t>
  </si>
  <si>
    <t>三角形面板，A=700mm，单柱式，包含挖填土、基础等所有工序</t>
  </si>
  <si>
    <t>含基础</t>
  </si>
  <si>
    <t>清单 第  4  页  共  4  页</t>
  </si>
  <si>
    <t>扉-1</t>
  </si>
  <si>
    <t>复 核 时 间：</t>
  </si>
  <si>
    <t xml:space="preserve">编 制 时 间：  </t>
  </si>
  <si>
    <t>(造价工程师签字盖专用章)</t>
  </si>
  <si>
    <t>(造价人员签字盖专用章)</t>
  </si>
  <si>
    <t>复  核  人：</t>
  </si>
  <si>
    <t>编  制  人：</t>
  </si>
  <si>
    <t>(签字或盖章)</t>
  </si>
  <si>
    <t>法定代表人  
  或其授权人：</t>
  </si>
  <si>
    <t>法定代表人  
或其授权人：</t>
  </si>
  <si>
    <t>(单位资质专用章)</t>
  </si>
  <si>
    <t>（单位盖章）</t>
  </si>
  <si>
    <t>造价咨询人：</t>
  </si>
  <si>
    <t>招  标  人：</t>
  </si>
  <si>
    <t>招 标 工 程 量 清 单</t>
  </si>
  <si>
    <t>工程</t>
  </si>
  <si>
    <t>建设项目名称：沭阳县华冲镇2026年农村公路（华经线华经段大中修）建设项目</t>
    <phoneticPr fontId="8" type="noConversion"/>
  </si>
  <si>
    <t>沭阳县华冲镇2026年农村公路（华经线华经段大中修）建设项目</t>
    <phoneticPr fontId="8" type="noConversion"/>
  </si>
  <si>
    <t>合同段：沭阳县华冲镇2026年农村公路（华经线华经段大中修）建设项目</t>
    <phoneticPr fontId="8" type="noConversion"/>
  </si>
  <si>
    <r>
      <t>清单 第100章 合计 人民币</t>
    </r>
    <r>
      <rPr>
        <sz val="9"/>
        <rFont val="宋体"/>
        <family val="3"/>
        <charset val="134"/>
      </rPr>
      <t xml:space="preserve"> </t>
    </r>
    <phoneticPr fontId="8" type="noConversion"/>
  </si>
  <si>
    <r>
      <t>清单 第200章 合计 人民币</t>
    </r>
    <r>
      <rPr>
        <sz val="9"/>
        <rFont val="宋体"/>
        <family val="3"/>
        <charset val="134"/>
      </rPr>
      <t xml:space="preserve"> </t>
    </r>
    <phoneticPr fontId="8" type="noConversion"/>
  </si>
  <si>
    <r>
      <t>清单 第300章 合计 人民币</t>
    </r>
    <r>
      <rPr>
        <sz val="9"/>
        <rFont val="宋体"/>
        <family val="3"/>
        <charset val="134"/>
      </rPr>
      <t xml:space="preserve"> </t>
    </r>
    <phoneticPr fontId="8" type="noConversion"/>
  </si>
  <si>
    <t xml:space="preserve">清单 第600章 合计 人民币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</si>
</sst>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9"/>
      <color theme="1"/>
      <name val="宋体"/>
      <family val="2"/>
      <charset val="134"/>
      <scheme val="minor"/>
    </font>
    <font>
      <sz val="9"/>
      <name val="宋体"/>
      <charset val="134"/>
    </font>
    <font>
      <b/>
      <sz val="18"/>
      <name val="宋体"/>
      <charset val="134"/>
    </font>
    <font>
      <b/>
      <sz val="18"/>
      <name val="宋体"/>
      <charset val="134"/>
    </font>
    <font>
      <sz val="9"/>
      <name val="宋体"/>
      <charset val="134"/>
    </font>
    <font>
      <b/>
      <sz val="18"/>
      <name val="宋体"/>
      <charset val="134"/>
    </font>
    <font>
      <sz val="9"/>
      <name val="宋体"/>
      <charset val="134"/>
    </font>
    <font>
      <sz val="9"/>
      <color theme="1"/>
      <name val="宋体"/>
      <family val="2"/>
      <charset val="134"/>
      <scheme val="minor"/>
    </font>
    <font>
      <sz val="9"/>
      <name val="宋体"/>
      <family val="2"/>
      <charset val="134"/>
      <scheme val="minor"/>
    </font>
    <font>
      <sz val="12"/>
      <name val="宋体"/>
      <charset val="134"/>
    </font>
    <font>
      <b/>
      <sz val="12"/>
      <name val="宋体"/>
      <charset val="134"/>
    </font>
    <font>
      <sz val="10"/>
      <name val="宋体"/>
      <charset val="134"/>
    </font>
    <font>
      <b/>
      <sz val="22"/>
      <name val="宋体"/>
      <charset val="134"/>
    </font>
    <font>
      <sz val="9"/>
      <name val="宋体"/>
      <family val="3"/>
      <charset val="134"/>
    </font>
  </fonts>
  <fills count="3">
    <fill>
      <patternFill patternType="none"/>
    </fill>
    <fill>
      <patternFill patternType="gray125"/>
    </fill>
    <fill>
      <patternFill patternType="solid">
        <fgColor indexed="9"/>
        <bgColor indexed="1"/>
      </patternFill>
    </fill>
  </fills>
  <borders count="15">
    <border>
      <left/>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right/>
      <top style="thin">
        <color indexed="8"/>
      </top>
      <bottom/>
      <diagonal/>
    </border>
  </borders>
  <cellStyleXfs count="2">
    <xf numFmtId="0" fontId="0" fillId="0" borderId="0"/>
    <xf numFmtId="0" fontId="7" fillId="0" borderId="0"/>
  </cellStyleXfs>
  <cellXfs count="66">
    <xf numFmtId="0" fontId="0" fillId="0" borderId="0" xfId="0"/>
    <xf numFmtId="0" fontId="1" fillId="2" borderId="0" xfId="1" applyFont="1" applyFill="1" applyAlignment="1">
      <alignment horizontal="left" vertical="center" wrapText="1"/>
    </xf>
    <xf numFmtId="0" fontId="2" fillId="2" borderId="0" xfId="1" applyFont="1" applyFill="1" applyAlignment="1">
      <alignment horizontal="center" vertical="center" wrapText="1"/>
    </xf>
    <xf numFmtId="0" fontId="1" fillId="2" borderId="0" xfId="1" applyFont="1" applyFill="1" applyAlignment="1">
      <alignment horizontal="center" vertical="center" wrapText="1"/>
    </xf>
    <xf numFmtId="0" fontId="1" fillId="2" borderId="0" xfId="1" applyFont="1" applyFill="1" applyAlignment="1">
      <alignment horizontal="right" vertical="center" wrapText="1"/>
    </xf>
    <xf numFmtId="0" fontId="4" fillId="2" borderId="0" xfId="1" applyFont="1" applyFill="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left" vertical="center" wrapText="1"/>
    </xf>
    <xf numFmtId="0" fontId="1" fillId="2" borderId="1" xfId="1" applyFont="1" applyFill="1" applyBorder="1" applyAlignment="1">
      <alignment vertical="top" wrapText="1"/>
    </xf>
    <xf numFmtId="0" fontId="1" fillId="2" borderId="2" xfId="1" applyFont="1" applyFill="1" applyBorder="1" applyAlignment="1">
      <alignment vertical="top" wrapText="1"/>
    </xf>
    <xf numFmtId="0" fontId="1" fillId="2" borderId="3" xfId="1" applyFont="1" applyFill="1" applyBorder="1" applyAlignment="1">
      <alignment vertical="top" wrapText="1"/>
    </xf>
    <xf numFmtId="0" fontId="3" fillId="2" borderId="0" xfId="1" applyFont="1" applyFill="1" applyAlignment="1">
      <alignment horizontal="center" vertical="center" wrapText="1"/>
    </xf>
    <xf numFmtId="0" fontId="4" fillId="2" borderId="0" xfId="1" applyFont="1" applyFill="1" applyAlignment="1">
      <alignment horizontal="left" vertical="center" wrapText="1"/>
    </xf>
    <xf numFmtId="0" fontId="4" fillId="2" borderId="0" xfId="1" applyFont="1" applyFill="1" applyAlignment="1">
      <alignment horizontal="right"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5" fillId="2" borderId="0" xfId="1" applyFont="1" applyFill="1" applyAlignment="1">
      <alignment horizontal="center" vertical="center" wrapText="1"/>
    </xf>
    <xf numFmtId="0" fontId="6" fillId="2" borderId="0" xfId="1" applyFont="1" applyFill="1" applyAlignment="1">
      <alignment horizontal="left" vertical="center" wrapText="1"/>
    </xf>
    <xf numFmtId="0" fontId="6" fillId="2" borderId="0" xfId="1" applyFont="1" applyFill="1" applyAlignment="1">
      <alignment horizontal="center" vertical="center" wrapText="1"/>
    </xf>
    <xf numFmtId="0" fontId="6" fillId="2" borderId="0" xfId="1" applyFont="1" applyFill="1" applyAlignment="1">
      <alignment horizontal="right" vertical="center"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left" vertical="center" wrapText="1"/>
    </xf>
    <xf numFmtId="0" fontId="6" fillId="2" borderId="8" xfId="1" applyFont="1" applyFill="1" applyBorder="1" applyAlignment="1">
      <alignment horizontal="right" vertical="center" wrapText="1"/>
    </xf>
    <xf numFmtId="0" fontId="6" fillId="2" borderId="9"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1" fillId="2" borderId="0" xfId="1" applyFont="1" applyFill="1" applyAlignment="1">
      <alignment horizontal="center" vertical="center" wrapText="1"/>
    </xf>
    <xf numFmtId="0" fontId="1" fillId="2" borderId="0" xfId="1" applyFont="1" applyFill="1" applyAlignment="1">
      <alignment horizontal="left" vertical="center" wrapText="1"/>
    </xf>
    <xf numFmtId="0" fontId="9" fillId="2" borderId="13" xfId="1" applyFont="1" applyFill="1" applyBorder="1" applyAlignment="1">
      <alignment horizontal="left" wrapText="1"/>
    </xf>
    <xf numFmtId="0" fontId="10" fillId="2" borderId="0" xfId="1" applyFont="1" applyFill="1" applyAlignment="1">
      <alignment horizontal="right" wrapText="1"/>
    </xf>
    <xf numFmtId="0" fontId="10" fillId="2" borderId="0" xfId="1" applyFont="1" applyFill="1" applyAlignment="1">
      <alignment horizontal="left" wrapText="1"/>
    </xf>
    <xf numFmtId="0" fontId="1" fillId="2" borderId="14" xfId="1" applyFont="1" applyFill="1" applyBorder="1" applyAlignment="1">
      <alignment horizontal="center" vertical="top" wrapText="1"/>
    </xf>
    <xf numFmtId="0" fontId="1" fillId="2" borderId="0" xfId="1" applyFont="1" applyFill="1" applyAlignment="1">
      <alignment horizontal="right" vertical="top" wrapText="1"/>
    </xf>
    <xf numFmtId="0" fontId="11" fillId="2" borderId="14" xfId="1" applyFont="1" applyFill="1" applyBorder="1" applyAlignment="1">
      <alignment horizontal="center" vertical="top" wrapText="1"/>
    </xf>
    <xf numFmtId="0" fontId="11" fillId="2" borderId="0" xfId="1" applyFont="1" applyFill="1" applyAlignment="1">
      <alignment horizontal="center" wrapText="1"/>
    </xf>
    <xf numFmtId="0" fontId="11" fillId="2" borderId="0" xfId="1" applyFont="1" applyFill="1" applyAlignment="1">
      <alignment horizontal="center" vertical="top" wrapText="1"/>
    </xf>
    <xf numFmtId="0" fontId="10" fillId="2" borderId="0" xfId="1" applyFont="1" applyFill="1" applyAlignment="1">
      <alignment horizontal="right" vertical="center" wrapText="1"/>
    </xf>
    <xf numFmtId="0" fontId="11" fillId="2" borderId="0" xfId="1" applyFont="1" applyFill="1" applyAlignment="1">
      <alignment horizontal="center" vertical="center" wrapText="1"/>
    </xf>
    <xf numFmtId="0" fontId="11" fillId="2" borderId="0" xfId="1" applyFont="1" applyFill="1" applyAlignment="1">
      <alignment horizontal="center" vertical="center" wrapText="1"/>
    </xf>
    <xf numFmtId="0" fontId="9" fillId="2" borderId="0" xfId="1" applyFont="1" applyFill="1" applyAlignment="1">
      <alignment horizontal="left" wrapText="1"/>
    </xf>
    <xf numFmtId="0" fontId="9" fillId="2" borderId="0" xfId="1" applyFont="1" applyFill="1" applyAlignment="1">
      <alignment horizontal="left" wrapText="1"/>
    </xf>
    <xf numFmtId="0" fontId="12" fillId="2" borderId="0" xfId="1" applyFont="1" applyFill="1" applyAlignment="1">
      <alignment horizontal="center" vertical="center" wrapText="1"/>
    </xf>
    <xf numFmtId="0" fontId="2" fillId="2" borderId="0" xfId="1" applyFont="1" applyFill="1" applyAlignment="1">
      <alignment wrapText="1"/>
    </xf>
    <xf numFmtId="0" fontId="2" fillId="2" borderId="13" xfId="1" applyFont="1" applyFill="1" applyBorder="1" applyAlignment="1">
      <alignment horizontal="center" wrapText="1"/>
    </xf>
    <xf numFmtId="0" fontId="2" fillId="2" borderId="0" xfId="1" applyFont="1" applyFill="1" applyAlignment="1">
      <alignment vertical="center" wrapText="1"/>
    </xf>
    <xf numFmtId="176" fontId="6" fillId="2" borderId="8"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176" fontId="6" fillId="2" borderId="8" xfId="1" applyNumberFormat="1" applyFont="1" applyFill="1" applyBorder="1" applyAlignment="1">
      <alignment horizontal="right" vertical="center" wrapText="1"/>
    </xf>
    <xf numFmtId="176" fontId="6" fillId="2" borderId="11" xfId="1" applyNumberFormat="1" applyFont="1" applyFill="1" applyBorder="1" applyAlignment="1">
      <alignment horizontal="right" vertical="center" wrapText="1"/>
    </xf>
    <xf numFmtId="176" fontId="0" fillId="0" borderId="0" xfId="0" applyNumberFormat="1"/>
    <xf numFmtId="0" fontId="13" fillId="2" borderId="6" xfId="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6" fontId="4" fillId="2" borderId="11" xfId="1" applyNumberFormat="1" applyFont="1" applyFill="1" applyBorder="1" applyAlignment="1">
      <alignment horizontal="right" vertical="center" wrapText="1"/>
    </xf>
    <xf numFmtId="176" fontId="4" fillId="2" borderId="12" xfId="1" applyNumberFormat="1" applyFont="1" applyFill="1" applyBorder="1" applyAlignment="1">
      <alignment horizontal="right" vertical="center" wrapText="1"/>
    </xf>
    <xf numFmtId="176" fontId="6" fillId="2" borderId="8" xfId="1" applyNumberFormat="1" applyFont="1" applyFill="1" applyBorder="1" applyAlignment="1" applyProtection="1">
      <alignment horizontal="right" vertical="center" wrapText="1"/>
      <protection locked="0"/>
    </xf>
  </cellXfs>
  <cellStyles count="2">
    <cellStyle name="Normal" xfId="1" xr:uid="{00000000-0005-0000-0000-000000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03C4-FFA3-4C67-BD8E-0B6835E68886}">
  <dimension ref="A1:G11"/>
  <sheetViews>
    <sheetView showGridLines="0" tabSelected="1" view="pageBreakPreview" zoomScaleNormal="100" zoomScaleSheetLayoutView="100" workbookViewId="0">
      <selection activeCell="B4" sqref="B4:D4"/>
    </sheetView>
  </sheetViews>
  <sheetFormatPr defaultColWidth="9" defaultRowHeight="11.25" x14ac:dyDescent="0.15"/>
  <cols>
    <col min="1" max="1" width="21.1640625" customWidth="1"/>
    <col min="2" max="2" width="0.33203125" customWidth="1"/>
    <col min="3" max="3" width="16.5" customWidth="1"/>
    <col min="4" max="4" width="16.83203125" customWidth="1"/>
    <col min="5" max="5" width="27.33203125" customWidth="1"/>
    <col min="6" max="6" width="9.83203125" customWidth="1"/>
    <col min="7" max="7" width="23.6640625" customWidth="1"/>
  </cols>
  <sheetData>
    <row r="1" spans="1:7" ht="66" customHeight="1" x14ac:dyDescent="0.25">
      <c r="A1" s="54"/>
      <c r="B1" s="54"/>
      <c r="C1" s="53" t="s">
        <v>154</v>
      </c>
      <c r="D1" s="53"/>
      <c r="E1" s="53"/>
      <c r="F1" s="53"/>
      <c r="G1" s="52" t="s">
        <v>152</v>
      </c>
    </row>
    <row r="2" spans="1:7" ht="69.75" customHeight="1" x14ac:dyDescent="0.15">
      <c r="A2" s="51" t="s">
        <v>151</v>
      </c>
      <c r="B2" s="51"/>
      <c r="C2" s="51"/>
      <c r="D2" s="51"/>
      <c r="E2" s="51"/>
      <c r="F2" s="51"/>
      <c r="G2" s="51"/>
    </row>
    <row r="3" spans="1:7" ht="24" customHeight="1" x14ac:dyDescent="0.15">
      <c r="A3" s="49"/>
      <c r="B3" s="50"/>
      <c r="C3" s="50"/>
      <c r="D3" s="49"/>
      <c r="E3" s="48"/>
      <c r="F3" s="47"/>
      <c r="G3" s="47"/>
    </row>
    <row r="4" spans="1:7" ht="71.25" customHeight="1" x14ac:dyDescent="0.15">
      <c r="A4" s="40" t="s">
        <v>150</v>
      </c>
      <c r="B4" s="38"/>
      <c r="C4" s="38"/>
      <c r="D4" s="38"/>
      <c r="E4" s="39" t="s">
        <v>149</v>
      </c>
      <c r="F4" s="38"/>
      <c r="G4" s="38"/>
    </row>
    <row r="5" spans="1:7" ht="42.75" customHeight="1" x14ac:dyDescent="0.15">
      <c r="A5" s="46"/>
      <c r="B5" s="43" t="s">
        <v>148</v>
      </c>
      <c r="C5" s="43"/>
      <c r="D5" s="43"/>
      <c r="E5" s="44"/>
      <c r="F5" s="45" t="s">
        <v>147</v>
      </c>
      <c r="G5" s="45"/>
    </row>
    <row r="6" spans="1:7" ht="71.25" customHeight="1" x14ac:dyDescent="0.15">
      <c r="A6" s="40" t="s">
        <v>146</v>
      </c>
      <c r="B6" s="38"/>
      <c r="C6" s="38"/>
      <c r="D6" s="38"/>
      <c r="E6" s="39" t="s">
        <v>145</v>
      </c>
      <c r="F6" s="38"/>
      <c r="G6" s="38"/>
    </row>
    <row r="7" spans="1:7" ht="42.75" customHeight="1" x14ac:dyDescent="0.15">
      <c r="A7" s="40"/>
      <c r="B7" s="43" t="s">
        <v>144</v>
      </c>
      <c r="C7" s="43"/>
      <c r="D7" s="43"/>
      <c r="E7" s="44"/>
      <c r="F7" s="43" t="s">
        <v>144</v>
      </c>
      <c r="G7" s="43"/>
    </row>
    <row r="8" spans="1:7" ht="71.25" customHeight="1" x14ac:dyDescent="0.15">
      <c r="A8" s="40" t="s">
        <v>143</v>
      </c>
      <c r="B8" s="38"/>
      <c r="C8" s="38"/>
      <c r="D8" s="38"/>
      <c r="E8" s="39" t="s">
        <v>142</v>
      </c>
      <c r="F8" s="38"/>
      <c r="G8" s="38"/>
    </row>
    <row r="9" spans="1:7" ht="42.75" customHeight="1" x14ac:dyDescent="0.15">
      <c r="A9" s="39"/>
      <c r="B9" s="43" t="s">
        <v>141</v>
      </c>
      <c r="C9" s="43"/>
      <c r="D9" s="43"/>
      <c r="E9" s="42"/>
      <c r="F9" s="41" t="s">
        <v>140</v>
      </c>
      <c r="G9" s="41"/>
    </row>
    <row r="10" spans="1:7" ht="71.25" customHeight="1" x14ac:dyDescent="0.15">
      <c r="A10" s="40" t="s">
        <v>139</v>
      </c>
      <c r="B10" s="38"/>
      <c r="C10" s="38"/>
      <c r="D10" s="38"/>
      <c r="E10" s="39" t="s">
        <v>138</v>
      </c>
      <c r="F10" s="38"/>
      <c r="G10" s="38"/>
    </row>
    <row r="11" spans="1:7" ht="18" customHeight="1" x14ac:dyDescent="0.15">
      <c r="A11" s="37"/>
      <c r="B11" s="37"/>
      <c r="C11" s="36"/>
      <c r="D11" s="36"/>
      <c r="E11" s="36"/>
      <c r="F11" s="36"/>
      <c r="G11" s="4" t="s">
        <v>137</v>
      </c>
    </row>
  </sheetData>
  <sheetProtection algorithmName="SHA-512" hashValue="K8rgTlACwqNxMRuz6iePph+UHUrANNOlm/Kq6q6KidgN9jUfIY4gMVtiYBPNufKZTyGO9Uc6G3KGOfV/wSsOLw==" saltValue="m+FfAYU8SFra7X+aqOFLsQ==" spinCount="100000" sheet="1" objects="1" scenarios="1"/>
  <mergeCells count="21">
    <mergeCell ref="A1:B1"/>
    <mergeCell ref="C1:F1"/>
    <mergeCell ref="A2:G2"/>
    <mergeCell ref="B3:C3"/>
    <mergeCell ref="F3:G3"/>
    <mergeCell ref="B4:D4"/>
    <mergeCell ref="F4:G4"/>
    <mergeCell ref="B5:D5"/>
    <mergeCell ref="F5:G5"/>
    <mergeCell ref="B6:D6"/>
    <mergeCell ref="F6:G6"/>
    <mergeCell ref="B10:D10"/>
    <mergeCell ref="F10:G10"/>
    <mergeCell ref="A11:B11"/>
    <mergeCell ref="C11:F11"/>
    <mergeCell ref="B7:D7"/>
    <mergeCell ref="F7:G7"/>
    <mergeCell ref="B8:D8"/>
    <mergeCell ref="F8:G8"/>
    <mergeCell ref="B9:D9"/>
    <mergeCell ref="F9:G9"/>
  </mergeCells>
  <phoneticPr fontId="8" type="noConversion"/>
  <printOptions horizontalCentered="1"/>
  <pageMargins left="0.116416666666667" right="0.116416666666667" top="0.59375" bottom="0" header="0.59375"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showGridLines="0" view="pageBreakPreview" zoomScale="85" zoomScaleNormal="100" zoomScaleSheetLayoutView="85" workbookViewId="0">
      <selection activeCell="A3" sqref="A3:C20"/>
    </sheetView>
  </sheetViews>
  <sheetFormatPr defaultColWidth="9" defaultRowHeight="11.25" x14ac:dyDescent="0.15"/>
  <cols>
    <col min="1" max="1" width="38.33203125" customWidth="1"/>
    <col min="2" max="2" width="41.5" customWidth="1"/>
    <col min="3" max="3" width="33.1640625" customWidth="1"/>
  </cols>
  <sheetData>
    <row r="1" spans="1:3" ht="21" customHeight="1" x14ac:dyDescent="0.15">
      <c r="A1" s="1"/>
      <c r="B1" s="2" t="s">
        <v>0</v>
      </c>
      <c r="C1" s="4"/>
    </row>
    <row r="2" spans="1:3" ht="30" customHeight="1" x14ac:dyDescent="0.15">
      <c r="A2" s="1" t="s">
        <v>153</v>
      </c>
      <c r="B2" s="3"/>
      <c r="C2" s="4" t="s">
        <v>1</v>
      </c>
    </row>
    <row r="3" spans="1:3" ht="28.5" customHeight="1" x14ac:dyDescent="0.15">
      <c r="A3" s="15" t="s">
        <v>2</v>
      </c>
      <c r="B3" s="15"/>
      <c r="C3" s="15"/>
    </row>
    <row r="4" spans="1:3" ht="28.5" customHeight="1" x14ac:dyDescent="0.15">
      <c r="A4" s="16"/>
      <c r="B4" s="16"/>
      <c r="C4" s="16"/>
    </row>
    <row r="5" spans="1:3" ht="28.5" customHeight="1" x14ac:dyDescent="0.15">
      <c r="A5" s="16"/>
      <c r="B5" s="16"/>
      <c r="C5" s="16"/>
    </row>
    <row r="6" spans="1:3" ht="28.5" customHeight="1" x14ac:dyDescent="0.15">
      <c r="A6" s="16"/>
      <c r="B6" s="16"/>
      <c r="C6" s="16"/>
    </row>
    <row r="7" spans="1:3" ht="28.5" customHeight="1" x14ac:dyDescent="0.15">
      <c r="A7" s="16"/>
      <c r="B7" s="16"/>
      <c r="C7" s="16"/>
    </row>
    <row r="8" spans="1:3" ht="28.5" customHeight="1" x14ac:dyDescent="0.15">
      <c r="A8" s="16"/>
      <c r="B8" s="16"/>
      <c r="C8" s="16"/>
    </row>
    <row r="9" spans="1:3" ht="28.5" customHeight="1" x14ac:dyDescent="0.15">
      <c r="A9" s="16"/>
      <c r="B9" s="16"/>
      <c r="C9" s="16"/>
    </row>
    <row r="10" spans="1:3" ht="28.5" customHeight="1" x14ac:dyDescent="0.15">
      <c r="A10" s="16"/>
      <c r="B10" s="16"/>
      <c r="C10" s="16"/>
    </row>
    <row r="11" spans="1:3" ht="28.5" customHeight="1" x14ac:dyDescent="0.15">
      <c r="A11" s="16"/>
      <c r="B11" s="16"/>
      <c r="C11" s="16"/>
    </row>
    <row r="12" spans="1:3" ht="28.5" customHeight="1" x14ac:dyDescent="0.15">
      <c r="A12" s="16"/>
      <c r="B12" s="16"/>
      <c r="C12" s="16"/>
    </row>
    <row r="13" spans="1:3" ht="28.5" customHeight="1" x14ac:dyDescent="0.15">
      <c r="A13" s="16"/>
      <c r="B13" s="16"/>
      <c r="C13" s="16"/>
    </row>
    <row r="14" spans="1:3" ht="28.5" customHeight="1" x14ac:dyDescent="0.15">
      <c r="A14" s="16"/>
      <c r="B14" s="16"/>
      <c r="C14" s="16"/>
    </row>
    <row r="15" spans="1:3" ht="28.5" customHeight="1" x14ac:dyDescent="0.15">
      <c r="A15" s="16"/>
      <c r="B15" s="16"/>
      <c r="C15" s="16"/>
    </row>
    <row r="16" spans="1:3" ht="28.5" customHeight="1" x14ac:dyDescent="0.15">
      <c r="A16" s="16"/>
      <c r="B16" s="16"/>
      <c r="C16" s="16"/>
    </row>
    <row r="17" spans="1:3" ht="28.5" customHeight="1" x14ac:dyDescent="0.15">
      <c r="A17" s="16"/>
      <c r="B17" s="16"/>
      <c r="C17" s="16"/>
    </row>
    <row r="18" spans="1:3" ht="28.5" customHeight="1" x14ac:dyDescent="0.15">
      <c r="A18" s="16"/>
      <c r="B18" s="16"/>
      <c r="C18" s="16"/>
    </row>
    <row r="19" spans="1:3" ht="28.5" customHeight="1" x14ac:dyDescent="0.15">
      <c r="A19" s="16"/>
      <c r="B19" s="16"/>
      <c r="C19" s="16"/>
    </row>
    <row r="20" spans="1:3" ht="28.5" customHeight="1" x14ac:dyDescent="0.15">
      <c r="A20" s="16"/>
      <c r="B20" s="16"/>
      <c r="C20" s="16"/>
    </row>
    <row r="21" spans="1:3" ht="28.5" customHeight="1" x14ac:dyDescent="0.15">
      <c r="A21" s="16"/>
      <c r="B21" s="16"/>
      <c r="C21" s="16"/>
    </row>
    <row r="22" spans="1:3" ht="28.5" customHeight="1" x14ac:dyDescent="0.15">
      <c r="A22" s="16"/>
      <c r="B22" s="16"/>
      <c r="C22" s="16"/>
    </row>
    <row r="23" spans="1:3" ht="28.5" customHeight="1" x14ac:dyDescent="0.15">
      <c r="A23" s="16"/>
      <c r="B23" s="16"/>
      <c r="C23" s="16"/>
    </row>
    <row r="24" spans="1:3" ht="28.5" customHeight="1" x14ac:dyDescent="0.15">
      <c r="A24" s="16"/>
      <c r="B24" s="16"/>
      <c r="C24" s="16"/>
    </row>
    <row r="25" spans="1:3" ht="28.5" customHeight="1" x14ac:dyDescent="0.15">
      <c r="A25" s="17"/>
      <c r="B25" s="17"/>
      <c r="C25" s="17"/>
    </row>
  </sheetData>
  <sheetProtection algorithmName="SHA-512" hashValue="RyS1b3RR4f33vXRckKSByQduRpG3L+NTP6j5kqFSxCaOLB2296F0sa+xUUaVKf1Z0ptO+Tf659SvqEYQIQkslw==" saltValue="fRUe7tG4GREaVdM0IZu5GA==" spinCount="100000" sheet="1" objects="1" scenarios="1"/>
  <mergeCells count="2">
    <mergeCell ref="A3:C20"/>
    <mergeCell ref="A21:C25"/>
  </mergeCells>
  <phoneticPr fontId="8" type="noConversion"/>
  <printOptions horizontalCentered="1"/>
  <pageMargins left="0.19975000000000001" right="0.19975000000000001" top="0.59375" bottom="0" header="0.59375"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
  <sheetViews>
    <sheetView showGridLines="0" view="pageBreakPreview" zoomScaleNormal="100" zoomScaleSheetLayoutView="100" workbookViewId="0">
      <selection activeCell="B18" sqref="B18:E18"/>
    </sheetView>
  </sheetViews>
  <sheetFormatPr defaultColWidth="9" defaultRowHeight="11.25" x14ac:dyDescent="0.15"/>
  <cols>
    <col min="1" max="1" width="12.6640625" customWidth="1"/>
    <col min="2" max="2" width="13.5" customWidth="1"/>
    <col min="3" max="3" width="12.1640625" customWidth="1"/>
    <col min="4" max="4" width="37.33203125" customWidth="1"/>
    <col min="5" max="5" width="18.83203125" customWidth="1"/>
    <col min="6" max="6" width="18.5" style="59" customWidth="1"/>
  </cols>
  <sheetData>
    <row r="1" spans="1:6" ht="21" customHeight="1" x14ac:dyDescent="0.15">
      <c r="A1" s="18" t="s">
        <v>3</v>
      </c>
      <c r="B1" s="18"/>
      <c r="C1" s="18"/>
      <c r="D1" s="18"/>
      <c r="E1" s="18"/>
      <c r="F1" s="18"/>
    </row>
    <row r="2" spans="1:6" ht="21" customHeight="1" x14ac:dyDescent="0.15">
      <c r="A2" s="37" t="s">
        <v>155</v>
      </c>
      <c r="B2" s="19"/>
      <c r="C2" s="19"/>
      <c r="D2" s="5"/>
      <c r="E2" s="20" t="s">
        <v>5</v>
      </c>
      <c r="F2" s="20"/>
    </row>
    <row r="3" spans="1:6" ht="13.5" customHeight="1" x14ac:dyDescent="0.15">
      <c r="A3" s="6" t="s">
        <v>6</v>
      </c>
      <c r="B3" s="9" t="s">
        <v>7</v>
      </c>
      <c r="C3" s="21" t="s">
        <v>18</v>
      </c>
      <c r="D3" s="21"/>
      <c r="E3" s="21"/>
      <c r="F3" s="62" t="s">
        <v>23</v>
      </c>
    </row>
    <row r="4" spans="1:6" ht="13.5" customHeight="1" x14ac:dyDescent="0.15">
      <c r="A4" s="7">
        <v>1</v>
      </c>
      <c r="B4" s="10" t="s">
        <v>8</v>
      </c>
      <c r="C4" s="22" t="s">
        <v>19</v>
      </c>
      <c r="D4" s="22"/>
      <c r="E4" s="22"/>
      <c r="F4" s="63">
        <f>SUM('【标表2-2】工程量清单表（招标）'!E48)</f>
        <v>17373.400000000001</v>
      </c>
    </row>
    <row r="5" spans="1:6" ht="13.5" customHeight="1" x14ac:dyDescent="0.15">
      <c r="A5" s="7">
        <v>2</v>
      </c>
      <c r="B5" s="10" t="s">
        <v>9</v>
      </c>
      <c r="C5" s="22" t="s">
        <v>20</v>
      </c>
      <c r="D5" s="22"/>
      <c r="E5" s="22"/>
      <c r="F5" s="63">
        <f>SUM('【标表2-2】工程量清单表（招标）'!E95)</f>
        <v>0</v>
      </c>
    </row>
    <row r="6" spans="1:6" ht="13.5" customHeight="1" x14ac:dyDescent="0.15">
      <c r="A6" s="7">
        <v>3</v>
      </c>
      <c r="B6" s="10" t="s">
        <v>10</v>
      </c>
      <c r="C6" s="22" t="s">
        <v>21</v>
      </c>
      <c r="D6" s="22"/>
      <c r="E6" s="22"/>
      <c r="F6" s="63">
        <f>SUM('【标表2-2】工程量清单表（招标）'!E133)</f>
        <v>0</v>
      </c>
    </row>
    <row r="7" spans="1:6" ht="13.5" customHeight="1" x14ac:dyDescent="0.15">
      <c r="A7" s="7">
        <v>4</v>
      </c>
      <c r="B7" s="10" t="s">
        <v>11</v>
      </c>
      <c r="C7" s="22" t="s">
        <v>22</v>
      </c>
      <c r="D7" s="22"/>
      <c r="E7" s="22"/>
      <c r="F7" s="63">
        <f>SUM('【标表2-2】工程量清单表（招标）'!E181)</f>
        <v>0</v>
      </c>
    </row>
    <row r="8" spans="1:6" ht="13.5" customHeight="1" x14ac:dyDescent="0.15">
      <c r="A8" s="7">
        <v>5</v>
      </c>
      <c r="B8" s="22" t="s">
        <v>12</v>
      </c>
      <c r="C8" s="22"/>
      <c r="D8" s="22"/>
      <c r="E8" s="22"/>
      <c r="F8" s="63">
        <f>SUM(F4:F7)</f>
        <v>17373.400000000001</v>
      </c>
    </row>
    <row r="9" spans="1:6" ht="13.5" customHeight="1" x14ac:dyDescent="0.15">
      <c r="A9" s="7">
        <v>6</v>
      </c>
      <c r="B9" s="22" t="s">
        <v>13</v>
      </c>
      <c r="C9" s="22"/>
      <c r="D9" s="22"/>
      <c r="E9" s="22"/>
      <c r="F9" s="63">
        <v>0</v>
      </c>
    </row>
    <row r="10" spans="1:6" ht="13.5" customHeight="1" x14ac:dyDescent="0.15">
      <c r="A10" s="7">
        <v>7</v>
      </c>
      <c r="B10" s="22" t="s">
        <v>14</v>
      </c>
      <c r="C10" s="22"/>
      <c r="D10" s="22"/>
      <c r="E10" s="22"/>
      <c r="F10" s="63">
        <f>F8-F9</f>
        <v>17373.400000000001</v>
      </c>
    </row>
    <row r="11" spans="1:6" ht="13.5" customHeight="1" x14ac:dyDescent="0.15">
      <c r="A11" s="7">
        <v>8</v>
      </c>
      <c r="B11" s="22" t="s">
        <v>15</v>
      </c>
      <c r="C11" s="22"/>
      <c r="D11" s="22"/>
      <c r="E11" s="22"/>
      <c r="F11" s="63">
        <v>0</v>
      </c>
    </row>
    <row r="12" spans="1:6" ht="13.5" customHeight="1" x14ac:dyDescent="0.15">
      <c r="A12" s="7">
        <v>9</v>
      </c>
      <c r="B12" s="22" t="s">
        <v>16</v>
      </c>
      <c r="C12" s="22"/>
      <c r="D12" s="22"/>
      <c r="E12" s="22"/>
      <c r="F12" s="63">
        <v>0</v>
      </c>
    </row>
    <row r="13" spans="1:6" ht="13.5" customHeight="1" x14ac:dyDescent="0.15">
      <c r="A13" s="7">
        <v>10</v>
      </c>
      <c r="B13" s="22" t="s">
        <v>17</v>
      </c>
      <c r="C13" s="22"/>
      <c r="D13" s="22"/>
      <c r="E13" s="22"/>
      <c r="F13" s="63">
        <f>SUM(F9,F10,F11,F12)</f>
        <v>17373.400000000001</v>
      </c>
    </row>
    <row r="14" spans="1:6" ht="13.5" customHeight="1" x14ac:dyDescent="0.15">
      <c r="A14" s="7"/>
      <c r="B14" s="22"/>
      <c r="C14" s="22"/>
      <c r="D14" s="22"/>
      <c r="E14" s="22"/>
      <c r="F14" s="63"/>
    </row>
    <row r="15" spans="1:6" ht="13.5" customHeight="1" x14ac:dyDescent="0.15">
      <c r="A15" s="7"/>
      <c r="B15" s="22"/>
      <c r="C15" s="22"/>
      <c r="D15" s="22"/>
      <c r="E15" s="22"/>
      <c r="F15" s="63"/>
    </row>
    <row r="16" spans="1:6" ht="13.5" customHeight="1" x14ac:dyDescent="0.15">
      <c r="A16" s="7"/>
      <c r="B16" s="22"/>
      <c r="C16" s="22"/>
      <c r="D16" s="22"/>
      <c r="E16" s="22"/>
      <c r="F16" s="63"/>
    </row>
    <row r="17" spans="1:6" ht="13.5" customHeight="1" x14ac:dyDescent="0.15">
      <c r="A17" s="7"/>
      <c r="B17" s="22"/>
      <c r="C17" s="22"/>
      <c r="D17" s="22"/>
      <c r="E17" s="22"/>
      <c r="F17" s="63"/>
    </row>
    <row r="18" spans="1:6" ht="13.5" customHeight="1" x14ac:dyDescent="0.15">
      <c r="A18" s="7"/>
      <c r="B18" s="22"/>
      <c r="C18" s="22"/>
      <c r="D18" s="22"/>
      <c r="E18" s="22"/>
      <c r="F18" s="63"/>
    </row>
    <row r="19" spans="1:6" ht="13.5" customHeight="1" x14ac:dyDescent="0.15">
      <c r="A19" s="7"/>
      <c r="B19" s="22"/>
      <c r="C19" s="22"/>
      <c r="D19" s="22"/>
      <c r="E19" s="22"/>
      <c r="F19" s="63"/>
    </row>
    <row r="20" spans="1:6" ht="13.5" customHeight="1" x14ac:dyDescent="0.15">
      <c r="A20" s="7"/>
      <c r="B20" s="22"/>
      <c r="C20" s="22"/>
      <c r="D20" s="22"/>
      <c r="E20" s="22"/>
      <c r="F20" s="63"/>
    </row>
    <row r="21" spans="1:6" ht="13.5" customHeight="1" x14ac:dyDescent="0.15">
      <c r="A21" s="7"/>
      <c r="B21" s="22"/>
      <c r="C21" s="22"/>
      <c r="D21" s="22"/>
      <c r="E21" s="22"/>
      <c r="F21" s="63"/>
    </row>
    <row r="22" spans="1:6" ht="13.5" customHeight="1" x14ac:dyDescent="0.15">
      <c r="A22" s="7"/>
      <c r="B22" s="22"/>
      <c r="C22" s="22"/>
      <c r="D22" s="22"/>
      <c r="E22" s="22"/>
      <c r="F22" s="63"/>
    </row>
    <row r="23" spans="1:6" ht="13.5" customHeight="1" x14ac:dyDescent="0.15">
      <c r="A23" s="7"/>
      <c r="B23" s="22"/>
      <c r="C23" s="22"/>
      <c r="D23" s="22"/>
      <c r="E23" s="22"/>
      <c r="F23" s="63"/>
    </row>
    <row r="24" spans="1:6" ht="13.5" customHeight="1" x14ac:dyDescent="0.15">
      <c r="A24" s="7"/>
      <c r="B24" s="22"/>
      <c r="C24" s="22"/>
      <c r="D24" s="22"/>
      <c r="E24" s="22"/>
      <c r="F24" s="63"/>
    </row>
    <row r="25" spans="1:6" ht="13.5" customHeight="1" x14ac:dyDescent="0.15">
      <c r="A25" s="7"/>
      <c r="B25" s="22"/>
      <c r="C25" s="22"/>
      <c r="D25" s="22"/>
      <c r="E25" s="22"/>
      <c r="F25" s="63"/>
    </row>
    <row r="26" spans="1:6" ht="13.5" customHeight="1" x14ac:dyDescent="0.15">
      <c r="A26" s="7"/>
      <c r="B26" s="22"/>
      <c r="C26" s="22"/>
      <c r="D26" s="22"/>
      <c r="E26" s="22"/>
      <c r="F26" s="63"/>
    </row>
    <row r="27" spans="1:6" ht="13.5" customHeight="1" x14ac:dyDescent="0.15">
      <c r="A27" s="7"/>
      <c r="B27" s="22"/>
      <c r="C27" s="22"/>
      <c r="D27" s="22"/>
      <c r="E27" s="22"/>
      <c r="F27" s="63"/>
    </row>
    <row r="28" spans="1:6" ht="13.5" customHeight="1" x14ac:dyDescent="0.15">
      <c r="A28" s="7"/>
      <c r="B28" s="22"/>
      <c r="C28" s="22"/>
      <c r="D28" s="22"/>
      <c r="E28" s="22"/>
      <c r="F28" s="63"/>
    </row>
    <row r="29" spans="1:6" ht="13.5" customHeight="1" x14ac:dyDescent="0.15">
      <c r="A29" s="7"/>
      <c r="B29" s="22"/>
      <c r="C29" s="22"/>
      <c r="D29" s="22"/>
      <c r="E29" s="22"/>
      <c r="F29" s="63"/>
    </row>
    <row r="30" spans="1:6" ht="13.5" customHeight="1" x14ac:dyDescent="0.15">
      <c r="A30" s="7"/>
      <c r="B30" s="22"/>
      <c r="C30" s="22"/>
      <c r="D30" s="22"/>
      <c r="E30" s="22"/>
      <c r="F30" s="63"/>
    </row>
    <row r="31" spans="1:6" ht="13.5" customHeight="1" x14ac:dyDescent="0.15">
      <c r="A31" s="7"/>
      <c r="B31" s="22"/>
      <c r="C31" s="22"/>
      <c r="D31" s="22"/>
      <c r="E31" s="22"/>
      <c r="F31" s="63"/>
    </row>
    <row r="32" spans="1:6" ht="13.5" customHeight="1" x14ac:dyDescent="0.15">
      <c r="A32" s="7"/>
      <c r="B32" s="22"/>
      <c r="C32" s="22"/>
      <c r="D32" s="22"/>
      <c r="E32" s="22"/>
      <c r="F32" s="63"/>
    </row>
    <row r="33" spans="1:6" ht="13.5" customHeight="1" x14ac:dyDescent="0.15">
      <c r="A33" s="7"/>
      <c r="B33" s="22"/>
      <c r="C33" s="22"/>
      <c r="D33" s="22"/>
      <c r="E33" s="22"/>
      <c r="F33" s="63"/>
    </row>
    <row r="34" spans="1:6" ht="13.5" customHeight="1" x14ac:dyDescent="0.15">
      <c r="A34" s="7"/>
      <c r="B34" s="22"/>
      <c r="C34" s="22"/>
      <c r="D34" s="22"/>
      <c r="E34" s="22"/>
      <c r="F34" s="63"/>
    </row>
    <row r="35" spans="1:6" ht="13.5" customHeight="1" x14ac:dyDescent="0.15">
      <c r="A35" s="7"/>
      <c r="B35" s="22"/>
      <c r="C35" s="22"/>
      <c r="D35" s="22"/>
      <c r="E35" s="22"/>
      <c r="F35" s="63"/>
    </row>
    <row r="36" spans="1:6" ht="13.5" customHeight="1" x14ac:dyDescent="0.15">
      <c r="A36" s="7"/>
      <c r="B36" s="22"/>
      <c r="C36" s="22"/>
      <c r="D36" s="22"/>
      <c r="E36" s="22"/>
      <c r="F36" s="63"/>
    </row>
    <row r="37" spans="1:6" ht="13.5" customHeight="1" x14ac:dyDescent="0.15">
      <c r="A37" s="7"/>
      <c r="B37" s="22"/>
      <c r="C37" s="22"/>
      <c r="D37" s="22"/>
      <c r="E37" s="22"/>
      <c r="F37" s="63"/>
    </row>
    <row r="38" spans="1:6" ht="13.5" customHeight="1" x14ac:dyDescent="0.15">
      <c r="A38" s="7"/>
      <c r="B38" s="22"/>
      <c r="C38" s="22"/>
      <c r="D38" s="22"/>
      <c r="E38" s="22"/>
      <c r="F38" s="63"/>
    </row>
    <row r="39" spans="1:6" ht="13.5" customHeight="1" x14ac:dyDescent="0.15">
      <c r="A39" s="7"/>
      <c r="B39" s="22"/>
      <c r="C39" s="22"/>
      <c r="D39" s="22"/>
      <c r="E39" s="22"/>
      <c r="F39" s="63"/>
    </row>
    <row r="40" spans="1:6" ht="13.5" customHeight="1" x14ac:dyDescent="0.15">
      <c r="A40" s="7"/>
      <c r="B40" s="22"/>
      <c r="C40" s="22"/>
      <c r="D40" s="22"/>
      <c r="E40" s="22"/>
      <c r="F40" s="63"/>
    </row>
    <row r="41" spans="1:6" ht="13.5" customHeight="1" x14ac:dyDescent="0.15">
      <c r="A41" s="7"/>
      <c r="B41" s="22"/>
      <c r="C41" s="22"/>
      <c r="D41" s="22"/>
      <c r="E41" s="22"/>
      <c r="F41" s="63"/>
    </row>
    <row r="42" spans="1:6" ht="13.5" customHeight="1" x14ac:dyDescent="0.15">
      <c r="A42" s="7"/>
      <c r="B42" s="22"/>
      <c r="C42" s="22"/>
      <c r="D42" s="22"/>
      <c r="E42" s="22"/>
      <c r="F42" s="63"/>
    </row>
    <row r="43" spans="1:6" ht="13.5" customHeight="1" x14ac:dyDescent="0.15">
      <c r="A43" s="7"/>
      <c r="B43" s="22"/>
      <c r="C43" s="22"/>
      <c r="D43" s="22"/>
      <c r="E43" s="22"/>
      <c r="F43" s="63"/>
    </row>
    <row r="44" spans="1:6" ht="13.5" customHeight="1" x14ac:dyDescent="0.15">
      <c r="A44" s="7"/>
      <c r="B44" s="22"/>
      <c r="C44" s="22"/>
      <c r="D44" s="22"/>
      <c r="E44" s="22"/>
      <c r="F44" s="63"/>
    </row>
    <row r="45" spans="1:6" ht="13.5" customHeight="1" x14ac:dyDescent="0.15">
      <c r="A45" s="7"/>
      <c r="B45" s="22"/>
      <c r="C45" s="22"/>
      <c r="D45" s="22"/>
      <c r="E45" s="22"/>
      <c r="F45" s="63"/>
    </row>
    <row r="46" spans="1:6" ht="13.5" customHeight="1" x14ac:dyDescent="0.15">
      <c r="A46" s="7"/>
      <c r="B46" s="22"/>
      <c r="C46" s="22"/>
      <c r="D46" s="22"/>
      <c r="E46" s="22"/>
      <c r="F46" s="63"/>
    </row>
    <row r="47" spans="1:6" ht="13.5" customHeight="1" x14ac:dyDescent="0.15">
      <c r="A47" s="7"/>
      <c r="B47" s="22"/>
      <c r="C47" s="22"/>
      <c r="D47" s="22"/>
      <c r="E47" s="22"/>
      <c r="F47" s="63"/>
    </row>
    <row r="48" spans="1:6" ht="13.5" customHeight="1" x14ac:dyDescent="0.15">
      <c r="A48" s="7"/>
      <c r="B48" s="22"/>
      <c r="C48" s="22"/>
      <c r="D48" s="22"/>
      <c r="E48" s="22"/>
      <c r="F48" s="63"/>
    </row>
    <row r="49" spans="1:6" ht="13.5" customHeight="1" x14ac:dyDescent="0.15">
      <c r="A49" s="7"/>
      <c r="B49" s="22"/>
      <c r="C49" s="22"/>
      <c r="D49" s="22"/>
      <c r="E49" s="22"/>
      <c r="F49" s="63"/>
    </row>
    <row r="50" spans="1:6" ht="13.5" customHeight="1" x14ac:dyDescent="0.15">
      <c r="A50" s="8"/>
      <c r="B50" s="23"/>
      <c r="C50" s="23"/>
      <c r="D50" s="23"/>
      <c r="E50" s="23"/>
      <c r="F50" s="64"/>
    </row>
    <row r="51" spans="1:6" ht="13.5" customHeight="1" x14ac:dyDescent="0.15">
      <c r="A51" s="19"/>
      <c r="B51" s="19"/>
      <c r="C51" s="19"/>
      <c r="D51" s="20" t="s">
        <v>24</v>
      </c>
      <c r="E51" s="20"/>
      <c r="F51" s="20"/>
    </row>
  </sheetData>
  <sheetProtection algorithmName="SHA-512" hashValue="7bpUU8aNP/jL5H8isIdt+FKMqMAgSp/yh3Zt8e4GkxhQVlNRDSyhPlgNUy9inDI7ZPGyhHulykjp3Ku9pDWQWg==" saltValue="qq0UgPh7AZnRlLqhmuRaVg==" spinCount="100000" sheet="1" objects="1" scenarios="1"/>
  <mergeCells count="53">
    <mergeCell ref="B50:E50"/>
    <mergeCell ref="A51:C51"/>
    <mergeCell ref="D51:F51"/>
    <mergeCell ref="B45:E45"/>
    <mergeCell ref="B46:E46"/>
    <mergeCell ref="B47:E47"/>
    <mergeCell ref="B48:E48"/>
    <mergeCell ref="B49:E49"/>
    <mergeCell ref="B40:E40"/>
    <mergeCell ref="B41:E41"/>
    <mergeCell ref="B42:E42"/>
    <mergeCell ref="B43:E43"/>
    <mergeCell ref="B44:E44"/>
    <mergeCell ref="B35:E35"/>
    <mergeCell ref="B36:E36"/>
    <mergeCell ref="B37:E37"/>
    <mergeCell ref="B38:E38"/>
    <mergeCell ref="B39:E39"/>
    <mergeCell ref="B30:E30"/>
    <mergeCell ref="B31:E31"/>
    <mergeCell ref="B32:E32"/>
    <mergeCell ref="B33:E33"/>
    <mergeCell ref="B34:E34"/>
    <mergeCell ref="B25:E25"/>
    <mergeCell ref="B26:E26"/>
    <mergeCell ref="B27:E27"/>
    <mergeCell ref="B28:E28"/>
    <mergeCell ref="B29:E29"/>
    <mergeCell ref="B20:E20"/>
    <mergeCell ref="B21:E21"/>
    <mergeCell ref="B22:E22"/>
    <mergeCell ref="B23:E23"/>
    <mergeCell ref="B24:E24"/>
    <mergeCell ref="B15:E15"/>
    <mergeCell ref="B16:E16"/>
    <mergeCell ref="B17:E17"/>
    <mergeCell ref="B18:E18"/>
    <mergeCell ref="B19:E19"/>
    <mergeCell ref="B10:E10"/>
    <mergeCell ref="B11:E11"/>
    <mergeCell ref="B12:E12"/>
    <mergeCell ref="B13:E13"/>
    <mergeCell ref="B14:E14"/>
    <mergeCell ref="C5:E5"/>
    <mergeCell ref="C6:E6"/>
    <mergeCell ref="C7:E7"/>
    <mergeCell ref="B8:E8"/>
    <mergeCell ref="B9:E9"/>
    <mergeCell ref="A1:F1"/>
    <mergeCell ref="A2:C2"/>
    <mergeCell ref="E2:F2"/>
    <mergeCell ref="C3:E3"/>
    <mergeCell ref="C4:E4"/>
  </mergeCells>
  <phoneticPr fontId="8" type="noConversion"/>
  <printOptions horizontalCentered="1"/>
  <pageMargins left="0.19975000000000001" right="0.19975000000000001" top="0.59375" bottom="0" header="0.59375"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2"/>
  <sheetViews>
    <sheetView showGridLines="0" view="pageBreakPreview" zoomScaleNormal="100" zoomScaleSheetLayoutView="100" workbookViewId="0">
      <selection activeCell="H16" sqref="H16"/>
    </sheetView>
  </sheetViews>
  <sheetFormatPr defaultColWidth="9" defaultRowHeight="11.25" x14ac:dyDescent="0.15"/>
  <cols>
    <col min="1" max="1" width="18.6640625" customWidth="1"/>
    <col min="2" max="2" width="19.6640625" customWidth="1"/>
    <col min="3" max="3" width="8.83203125" customWidth="1"/>
    <col min="4" max="4" width="9.83203125" customWidth="1"/>
    <col min="5" max="5" width="14.6640625" customWidth="1"/>
    <col min="6" max="6" width="4" customWidth="1"/>
    <col min="7" max="7" width="10.6640625" customWidth="1"/>
    <col min="8" max="8" width="13.5" style="59" customWidth="1"/>
    <col min="9" max="9" width="13.1640625" style="59" customWidth="1"/>
  </cols>
  <sheetData>
    <row r="1" spans="1:9" ht="22.5" x14ac:dyDescent="0.15">
      <c r="A1" s="24" t="s">
        <v>25</v>
      </c>
      <c r="B1" s="24"/>
      <c r="C1" s="24"/>
      <c r="D1" s="24"/>
      <c r="E1" s="24"/>
      <c r="F1" s="24"/>
      <c r="G1" s="24"/>
      <c r="H1" s="24"/>
      <c r="I1" s="24"/>
    </row>
    <row r="2" spans="1:9" x14ac:dyDescent="0.15">
      <c r="A2" s="25" t="s">
        <v>4</v>
      </c>
      <c r="B2" s="25"/>
      <c r="C2" s="26"/>
      <c r="D2" s="26"/>
      <c r="E2" s="26"/>
      <c r="F2" s="26"/>
      <c r="G2" s="27" t="s">
        <v>26</v>
      </c>
      <c r="H2" s="27"/>
      <c r="I2" s="27"/>
    </row>
    <row r="3" spans="1:9" x14ac:dyDescent="0.15">
      <c r="A3" s="28" t="s">
        <v>27</v>
      </c>
      <c r="B3" s="29"/>
      <c r="C3" s="29"/>
      <c r="D3" s="29"/>
      <c r="E3" s="12"/>
      <c r="F3" s="29"/>
      <c r="G3" s="29"/>
      <c r="H3" s="29"/>
      <c r="I3" s="30"/>
    </row>
    <row r="4" spans="1:9" x14ac:dyDescent="0.15">
      <c r="A4" s="11" t="s">
        <v>28</v>
      </c>
      <c r="B4" s="31" t="s">
        <v>39</v>
      </c>
      <c r="C4" s="31"/>
      <c r="D4" s="13" t="s">
        <v>49</v>
      </c>
      <c r="E4" s="13" t="s">
        <v>51</v>
      </c>
      <c r="F4" s="31" t="s">
        <v>53</v>
      </c>
      <c r="G4" s="31"/>
      <c r="H4" s="55" t="s">
        <v>54</v>
      </c>
      <c r="I4" s="56" t="s">
        <v>55</v>
      </c>
    </row>
    <row r="5" spans="1:9" x14ac:dyDescent="0.15">
      <c r="A5" s="11" t="s">
        <v>29</v>
      </c>
      <c r="B5" s="32" t="s">
        <v>40</v>
      </c>
      <c r="C5" s="32"/>
      <c r="D5" s="13"/>
      <c r="E5" s="14"/>
      <c r="F5" s="33"/>
      <c r="G5" s="33"/>
      <c r="H5" s="57"/>
      <c r="I5" s="58"/>
    </row>
    <row r="6" spans="1:9" x14ac:dyDescent="0.15">
      <c r="A6" s="11" t="s">
        <v>30</v>
      </c>
      <c r="B6" s="32" t="s">
        <v>41</v>
      </c>
      <c r="C6" s="32"/>
      <c r="D6" s="13"/>
      <c r="E6" s="14"/>
      <c r="F6" s="33"/>
      <c r="G6" s="33"/>
      <c r="H6" s="57"/>
      <c r="I6" s="58"/>
    </row>
    <row r="7" spans="1:9" ht="21.75" customHeight="1" x14ac:dyDescent="0.15">
      <c r="A7" s="11" t="s">
        <v>31</v>
      </c>
      <c r="B7" s="32" t="s">
        <v>42</v>
      </c>
      <c r="C7" s="32"/>
      <c r="D7" s="13" t="s">
        <v>50</v>
      </c>
      <c r="E7" s="14"/>
      <c r="F7" s="33">
        <v>1</v>
      </c>
      <c r="G7" s="33"/>
      <c r="H7" s="65"/>
      <c r="I7" s="58">
        <f>F7*H7</f>
        <v>0</v>
      </c>
    </row>
    <row r="8" spans="1:9" ht="24" customHeight="1" x14ac:dyDescent="0.15">
      <c r="A8" s="11" t="s">
        <v>32</v>
      </c>
      <c r="B8" s="32" t="s">
        <v>43</v>
      </c>
      <c r="C8" s="32"/>
      <c r="D8" s="13" t="s">
        <v>50</v>
      </c>
      <c r="E8" s="14"/>
      <c r="F8" s="33">
        <v>1</v>
      </c>
      <c r="G8" s="33"/>
      <c r="H8" s="65"/>
      <c r="I8" s="58">
        <f t="shared" ref="I8:I14" si="0">F8*H8</f>
        <v>0</v>
      </c>
    </row>
    <row r="9" spans="1:9" x14ac:dyDescent="0.15">
      <c r="A9" s="11" t="s">
        <v>33</v>
      </c>
      <c r="B9" s="32" t="s">
        <v>44</v>
      </c>
      <c r="C9" s="32"/>
      <c r="D9" s="13"/>
      <c r="E9" s="14"/>
      <c r="F9" s="33"/>
      <c r="G9" s="33"/>
      <c r="H9" s="57"/>
      <c r="I9" s="58"/>
    </row>
    <row r="10" spans="1:9" x14ac:dyDescent="0.15">
      <c r="A10" s="11" t="s">
        <v>34</v>
      </c>
      <c r="B10" s="32" t="s">
        <v>45</v>
      </c>
      <c r="C10" s="32"/>
      <c r="D10" s="13" t="s">
        <v>50</v>
      </c>
      <c r="E10" s="14"/>
      <c r="F10" s="33">
        <v>1</v>
      </c>
      <c r="G10" s="33"/>
      <c r="H10" s="65"/>
      <c r="I10" s="58">
        <f t="shared" si="0"/>
        <v>0</v>
      </c>
    </row>
    <row r="11" spans="1:9" x14ac:dyDescent="0.15">
      <c r="A11" s="11" t="s">
        <v>35</v>
      </c>
      <c r="B11" s="32" t="s">
        <v>46</v>
      </c>
      <c r="C11" s="32"/>
      <c r="D11" s="13" t="s">
        <v>50</v>
      </c>
      <c r="E11" s="14"/>
      <c r="F11" s="33">
        <v>1</v>
      </c>
      <c r="G11" s="33"/>
      <c r="H11" s="65"/>
      <c r="I11" s="58">
        <f t="shared" si="0"/>
        <v>0</v>
      </c>
    </row>
    <row r="12" spans="1:9" ht="22.5" x14ac:dyDescent="0.15">
      <c r="A12" s="11" t="s">
        <v>36</v>
      </c>
      <c r="B12" s="32" t="s">
        <v>47</v>
      </c>
      <c r="C12" s="32"/>
      <c r="D12" s="13" t="s">
        <v>50</v>
      </c>
      <c r="E12" s="14" t="s">
        <v>52</v>
      </c>
      <c r="F12" s="33">
        <v>1</v>
      </c>
      <c r="G12" s="33"/>
      <c r="H12" s="57">
        <v>17373.400000000001</v>
      </c>
      <c r="I12" s="58">
        <f t="shared" si="0"/>
        <v>17373.400000000001</v>
      </c>
    </row>
    <row r="13" spans="1:9" x14ac:dyDescent="0.15">
      <c r="A13" s="11" t="s">
        <v>37</v>
      </c>
      <c r="B13" s="32" t="s">
        <v>48</v>
      </c>
      <c r="C13" s="32"/>
      <c r="D13" s="13"/>
      <c r="E13" s="14"/>
      <c r="F13" s="33"/>
      <c r="G13" s="33"/>
      <c r="H13" s="57"/>
      <c r="I13" s="58"/>
    </row>
    <row r="14" spans="1:9" x14ac:dyDescent="0.15">
      <c r="A14" s="11" t="s">
        <v>38</v>
      </c>
      <c r="B14" s="32" t="s">
        <v>48</v>
      </c>
      <c r="C14" s="32"/>
      <c r="D14" s="13" t="s">
        <v>50</v>
      </c>
      <c r="E14" s="14"/>
      <c r="F14" s="33">
        <v>1</v>
      </c>
      <c r="G14" s="33"/>
      <c r="H14" s="65"/>
      <c r="I14" s="58">
        <f t="shared" si="0"/>
        <v>0</v>
      </c>
    </row>
    <row r="15" spans="1:9" x14ac:dyDescent="0.15">
      <c r="A15" s="11"/>
      <c r="B15" s="32"/>
      <c r="C15" s="32"/>
      <c r="D15" s="13"/>
      <c r="E15" s="14"/>
      <c r="F15" s="33"/>
      <c r="G15" s="33"/>
      <c r="H15" s="57"/>
      <c r="I15" s="58"/>
    </row>
    <row r="16" spans="1:9" x14ac:dyDescent="0.15">
      <c r="A16" s="11"/>
      <c r="B16" s="32"/>
      <c r="C16" s="32"/>
      <c r="D16" s="13"/>
      <c r="E16" s="14"/>
      <c r="F16" s="33"/>
      <c r="G16" s="33"/>
      <c r="H16" s="57"/>
      <c r="I16" s="58"/>
    </row>
    <row r="17" spans="1:9" x14ac:dyDescent="0.15">
      <c r="A17" s="11"/>
      <c r="B17" s="32"/>
      <c r="C17" s="32"/>
      <c r="D17" s="13"/>
      <c r="E17" s="14"/>
      <c r="F17" s="33"/>
      <c r="G17" s="33"/>
      <c r="H17" s="57"/>
      <c r="I17" s="58"/>
    </row>
    <row r="18" spans="1:9" x14ac:dyDescent="0.15">
      <c r="A18" s="11"/>
      <c r="B18" s="32"/>
      <c r="C18" s="32"/>
      <c r="D18" s="13"/>
      <c r="E18" s="14"/>
      <c r="F18" s="33"/>
      <c r="G18" s="33"/>
      <c r="H18" s="57"/>
      <c r="I18" s="58"/>
    </row>
    <row r="19" spans="1:9" x14ac:dyDescent="0.15">
      <c r="A19" s="11"/>
      <c r="B19" s="32"/>
      <c r="C19" s="32"/>
      <c r="D19" s="13"/>
      <c r="E19" s="14"/>
      <c r="F19" s="33"/>
      <c r="G19" s="33"/>
      <c r="H19" s="57"/>
      <c r="I19" s="58"/>
    </row>
    <row r="20" spans="1:9" x14ac:dyDescent="0.15">
      <c r="A20" s="11"/>
      <c r="B20" s="32"/>
      <c r="C20" s="32"/>
      <c r="D20" s="13"/>
      <c r="E20" s="14"/>
      <c r="F20" s="33"/>
      <c r="G20" s="33"/>
      <c r="H20" s="57"/>
      <c r="I20" s="58"/>
    </row>
    <row r="21" spans="1:9" x14ac:dyDescent="0.15">
      <c r="A21" s="11"/>
      <c r="B21" s="32"/>
      <c r="C21" s="32"/>
      <c r="D21" s="13"/>
      <c r="E21" s="14"/>
      <c r="F21" s="33"/>
      <c r="G21" s="33"/>
      <c r="H21" s="57"/>
      <c r="I21" s="58"/>
    </row>
    <row r="22" spans="1:9" x14ac:dyDescent="0.15">
      <c r="A22" s="11"/>
      <c r="B22" s="32"/>
      <c r="C22" s="32"/>
      <c r="D22" s="13"/>
      <c r="E22" s="14"/>
      <c r="F22" s="33"/>
      <c r="G22" s="33"/>
      <c r="H22" s="57"/>
      <c r="I22" s="58"/>
    </row>
    <row r="23" spans="1:9" x14ac:dyDescent="0.15">
      <c r="A23" s="11"/>
      <c r="B23" s="32"/>
      <c r="C23" s="32"/>
      <c r="D23" s="13"/>
      <c r="E23" s="14"/>
      <c r="F23" s="33"/>
      <c r="G23" s="33"/>
      <c r="H23" s="57"/>
      <c r="I23" s="58"/>
    </row>
    <row r="24" spans="1:9" x14ac:dyDescent="0.15">
      <c r="A24" s="11"/>
      <c r="B24" s="32"/>
      <c r="C24" s="32"/>
      <c r="D24" s="13"/>
      <c r="E24" s="14"/>
      <c r="F24" s="33"/>
      <c r="G24" s="33"/>
      <c r="H24" s="57"/>
      <c r="I24" s="58"/>
    </row>
    <row r="25" spans="1:9" x14ac:dyDescent="0.15">
      <c r="A25" s="11"/>
      <c r="B25" s="32"/>
      <c r="C25" s="32"/>
      <c r="D25" s="13"/>
      <c r="E25" s="14"/>
      <c r="F25" s="33"/>
      <c r="G25" s="33"/>
      <c r="H25" s="57"/>
      <c r="I25" s="58"/>
    </row>
    <row r="26" spans="1:9" x14ac:dyDescent="0.15">
      <c r="A26" s="11"/>
      <c r="B26" s="32"/>
      <c r="C26" s="32"/>
      <c r="D26" s="13"/>
      <c r="E26" s="14"/>
      <c r="F26" s="33"/>
      <c r="G26" s="33"/>
      <c r="H26" s="57"/>
      <c r="I26" s="58"/>
    </row>
    <row r="27" spans="1:9" x14ac:dyDescent="0.15">
      <c r="A27" s="11"/>
      <c r="B27" s="32"/>
      <c r="C27" s="32"/>
      <c r="D27" s="13"/>
      <c r="E27" s="14"/>
      <c r="F27" s="33"/>
      <c r="G27" s="33"/>
      <c r="H27" s="57"/>
      <c r="I27" s="58"/>
    </row>
    <row r="28" spans="1:9" x14ac:dyDescent="0.15">
      <c r="A28" s="11"/>
      <c r="B28" s="32"/>
      <c r="C28" s="32"/>
      <c r="D28" s="13"/>
      <c r="E28" s="14"/>
      <c r="F28" s="33"/>
      <c r="G28" s="33"/>
      <c r="H28" s="57"/>
      <c r="I28" s="58"/>
    </row>
    <row r="29" spans="1:9" x14ac:dyDescent="0.15">
      <c r="A29" s="11"/>
      <c r="B29" s="32"/>
      <c r="C29" s="32"/>
      <c r="D29" s="13"/>
      <c r="E29" s="14"/>
      <c r="F29" s="33"/>
      <c r="G29" s="33"/>
      <c r="H29" s="57"/>
      <c r="I29" s="58"/>
    </row>
    <row r="30" spans="1:9" x14ac:dyDescent="0.15">
      <c r="A30" s="11"/>
      <c r="B30" s="32"/>
      <c r="C30" s="32"/>
      <c r="D30" s="13"/>
      <c r="E30" s="14"/>
      <c r="F30" s="33"/>
      <c r="G30" s="33"/>
      <c r="H30" s="57"/>
      <c r="I30" s="58"/>
    </row>
    <row r="31" spans="1:9" x14ac:dyDescent="0.15">
      <c r="A31" s="11"/>
      <c r="B31" s="32"/>
      <c r="C31" s="32"/>
      <c r="D31" s="13"/>
      <c r="E31" s="14"/>
      <c r="F31" s="33"/>
      <c r="G31" s="33"/>
      <c r="H31" s="57"/>
      <c r="I31" s="58"/>
    </row>
    <row r="32" spans="1:9" x14ac:dyDescent="0.15">
      <c r="A32" s="11"/>
      <c r="B32" s="32"/>
      <c r="C32" s="32"/>
      <c r="D32" s="13"/>
      <c r="E32" s="14"/>
      <c r="F32" s="33"/>
      <c r="G32" s="33"/>
      <c r="H32" s="57"/>
      <c r="I32" s="58"/>
    </row>
    <row r="33" spans="1:9" x14ac:dyDescent="0.15">
      <c r="A33" s="11"/>
      <c r="B33" s="32"/>
      <c r="C33" s="32"/>
      <c r="D33" s="13"/>
      <c r="E33" s="14"/>
      <c r="F33" s="33"/>
      <c r="G33" s="33"/>
      <c r="H33" s="57"/>
      <c r="I33" s="58"/>
    </row>
    <row r="34" spans="1:9" x14ac:dyDescent="0.15">
      <c r="A34" s="11"/>
      <c r="B34" s="32"/>
      <c r="C34" s="32"/>
      <c r="D34" s="13"/>
      <c r="E34" s="14"/>
      <c r="F34" s="33"/>
      <c r="G34" s="33"/>
      <c r="H34" s="57"/>
      <c r="I34" s="58"/>
    </row>
    <row r="35" spans="1:9" x14ac:dyDescent="0.15">
      <c r="A35" s="11"/>
      <c r="B35" s="32"/>
      <c r="C35" s="32"/>
      <c r="D35" s="13"/>
      <c r="E35" s="14"/>
      <c r="F35" s="33"/>
      <c r="G35" s="33"/>
      <c r="H35" s="57"/>
      <c r="I35" s="58"/>
    </row>
    <row r="36" spans="1:9" x14ac:dyDescent="0.15">
      <c r="A36" s="11"/>
      <c r="B36" s="32"/>
      <c r="C36" s="32"/>
      <c r="D36" s="13"/>
      <c r="E36" s="14"/>
      <c r="F36" s="33"/>
      <c r="G36" s="33"/>
      <c r="H36" s="57"/>
      <c r="I36" s="58"/>
    </row>
    <row r="37" spans="1:9" x14ac:dyDescent="0.15">
      <c r="A37" s="11"/>
      <c r="B37" s="32"/>
      <c r="C37" s="32"/>
      <c r="D37" s="13"/>
      <c r="E37" s="14"/>
      <c r="F37" s="33"/>
      <c r="G37" s="33"/>
      <c r="H37" s="57"/>
      <c r="I37" s="58"/>
    </row>
    <row r="38" spans="1:9" x14ac:dyDescent="0.15">
      <c r="A38" s="11"/>
      <c r="B38" s="32"/>
      <c r="C38" s="32"/>
      <c r="D38" s="13"/>
      <c r="E38" s="14"/>
      <c r="F38" s="33"/>
      <c r="G38" s="33"/>
      <c r="H38" s="57"/>
      <c r="I38" s="58"/>
    </row>
    <row r="39" spans="1:9" x14ac:dyDescent="0.15">
      <c r="A39" s="11"/>
      <c r="B39" s="32"/>
      <c r="C39" s="32"/>
      <c r="D39" s="13"/>
      <c r="E39" s="14"/>
      <c r="F39" s="33"/>
      <c r="G39" s="33"/>
      <c r="H39" s="57"/>
      <c r="I39" s="58"/>
    </row>
    <row r="40" spans="1:9" x14ac:dyDescent="0.15">
      <c r="A40" s="11"/>
      <c r="B40" s="32"/>
      <c r="C40" s="32"/>
      <c r="D40" s="13"/>
      <c r="E40" s="14"/>
      <c r="F40" s="33"/>
      <c r="G40" s="33"/>
      <c r="H40" s="57"/>
      <c r="I40" s="58"/>
    </row>
    <row r="41" spans="1:9" x14ac:dyDescent="0.15">
      <c r="A41" s="11"/>
      <c r="B41" s="32"/>
      <c r="C41" s="32"/>
      <c r="D41" s="13"/>
      <c r="E41" s="14"/>
      <c r="F41" s="33"/>
      <c r="G41" s="33"/>
      <c r="H41" s="57"/>
      <c r="I41" s="58"/>
    </row>
    <row r="42" spans="1:9" x14ac:dyDescent="0.15">
      <c r="A42" s="11"/>
      <c r="B42" s="32"/>
      <c r="C42" s="32"/>
      <c r="D42" s="13"/>
      <c r="E42" s="14"/>
      <c r="F42" s="33"/>
      <c r="G42" s="33"/>
      <c r="H42" s="57"/>
      <c r="I42" s="58"/>
    </row>
    <row r="43" spans="1:9" x14ac:dyDescent="0.15">
      <c r="A43" s="11"/>
      <c r="B43" s="32"/>
      <c r="C43" s="32"/>
      <c r="D43" s="13"/>
      <c r="E43" s="14"/>
      <c r="F43" s="33"/>
      <c r="G43" s="33"/>
      <c r="H43" s="57"/>
      <c r="I43" s="58"/>
    </row>
    <row r="44" spans="1:9" x14ac:dyDescent="0.15">
      <c r="A44" s="11"/>
      <c r="B44" s="32"/>
      <c r="C44" s="32"/>
      <c r="D44" s="13"/>
      <c r="E44" s="14"/>
      <c r="F44" s="33"/>
      <c r="G44" s="33"/>
      <c r="H44" s="57"/>
      <c r="I44" s="58"/>
    </row>
    <row r="45" spans="1:9" x14ac:dyDescent="0.15">
      <c r="A45" s="11"/>
      <c r="B45" s="32"/>
      <c r="C45" s="32"/>
      <c r="D45" s="13"/>
      <c r="E45" s="14"/>
      <c r="F45" s="33"/>
      <c r="G45" s="33"/>
      <c r="H45" s="57"/>
      <c r="I45" s="58"/>
    </row>
    <row r="46" spans="1:9" x14ac:dyDescent="0.15">
      <c r="A46" s="11"/>
      <c r="B46" s="32"/>
      <c r="C46" s="32"/>
      <c r="D46" s="13"/>
      <c r="E46" s="14"/>
      <c r="F46" s="33"/>
      <c r="G46" s="33"/>
      <c r="H46" s="57"/>
      <c r="I46" s="58"/>
    </row>
    <row r="47" spans="1:9" x14ac:dyDescent="0.15">
      <c r="A47" s="11"/>
      <c r="B47" s="32"/>
      <c r="C47" s="32"/>
      <c r="D47" s="13"/>
      <c r="E47" s="14"/>
      <c r="F47" s="33"/>
      <c r="G47" s="33"/>
      <c r="H47" s="57"/>
      <c r="I47" s="58"/>
    </row>
    <row r="48" spans="1:9" x14ac:dyDescent="0.15">
      <c r="A48" s="60" t="s">
        <v>156</v>
      </c>
      <c r="B48" s="34"/>
      <c r="C48" s="34"/>
      <c r="D48" s="34"/>
      <c r="E48" s="61">
        <f>SUM(I7,I8,I10,I11,I12,I14)</f>
        <v>17373.400000000001</v>
      </c>
      <c r="F48" s="34"/>
      <c r="G48" s="34"/>
      <c r="H48" s="34"/>
      <c r="I48" s="35"/>
    </row>
    <row r="49" spans="1:9" x14ac:dyDescent="0.15">
      <c r="A49" s="25"/>
      <c r="B49" s="25"/>
      <c r="C49" s="26"/>
      <c r="D49" s="26"/>
      <c r="E49" s="26"/>
      <c r="F49" s="26"/>
      <c r="G49" s="27" t="s">
        <v>56</v>
      </c>
      <c r="H49" s="27"/>
      <c r="I49" s="27"/>
    </row>
    <row r="50" spans="1:9" ht="22.5" x14ac:dyDescent="0.15">
      <c r="A50" s="24" t="s">
        <v>25</v>
      </c>
      <c r="B50" s="24"/>
      <c r="C50" s="24"/>
      <c r="D50" s="24"/>
      <c r="E50" s="24"/>
      <c r="F50" s="24"/>
      <c r="G50" s="24"/>
      <c r="H50" s="24"/>
      <c r="I50" s="24"/>
    </row>
    <row r="51" spans="1:9" x14ac:dyDescent="0.15">
      <c r="A51" s="25" t="s">
        <v>4</v>
      </c>
      <c r="B51" s="25"/>
      <c r="C51" s="26"/>
      <c r="D51" s="26"/>
      <c r="E51" s="26"/>
      <c r="F51" s="26"/>
      <c r="G51" s="27" t="s">
        <v>26</v>
      </c>
      <c r="H51" s="27"/>
      <c r="I51" s="27"/>
    </row>
    <row r="52" spans="1:9" x14ac:dyDescent="0.15">
      <c r="A52" s="28" t="s">
        <v>57</v>
      </c>
      <c r="B52" s="29"/>
      <c r="C52" s="29"/>
      <c r="D52" s="29"/>
      <c r="E52" s="12"/>
      <c r="F52" s="29"/>
      <c r="G52" s="29"/>
      <c r="H52" s="29"/>
      <c r="I52" s="30"/>
    </row>
    <row r="53" spans="1:9" x14ac:dyDescent="0.15">
      <c r="A53" s="11" t="s">
        <v>28</v>
      </c>
      <c r="B53" s="31" t="s">
        <v>39</v>
      </c>
      <c r="C53" s="31"/>
      <c r="D53" s="13" t="s">
        <v>49</v>
      </c>
      <c r="E53" s="13" t="s">
        <v>51</v>
      </c>
      <c r="F53" s="31" t="s">
        <v>53</v>
      </c>
      <c r="G53" s="31"/>
      <c r="H53" s="55" t="s">
        <v>54</v>
      </c>
      <c r="I53" s="56" t="s">
        <v>55</v>
      </c>
    </row>
    <row r="54" spans="1:9" x14ac:dyDescent="0.15">
      <c r="A54" s="11" t="s">
        <v>58</v>
      </c>
      <c r="B54" s="32" t="s">
        <v>64</v>
      </c>
      <c r="C54" s="32"/>
      <c r="D54" s="13"/>
      <c r="E54" s="14"/>
      <c r="F54" s="33"/>
      <c r="G54" s="33"/>
      <c r="H54" s="57"/>
      <c r="I54" s="58"/>
    </row>
    <row r="55" spans="1:9" x14ac:dyDescent="0.15">
      <c r="A55" s="11" t="s">
        <v>59</v>
      </c>
      <c r="B55" s="32" t="s">
        <v>65</v>
      </c>
      <c r="C55" s="32"/>
      <c r="D55" s="13"/>
      <c r="E55" s="14"/>
      <c r="F55" s="33"/>
      <c r="G55" s="33"/>
      <c r="H55" s="57"/>
      <c r="I55" s="58"/>
    </row>
    <row r="56" spans="1:9" ht="78.75" x14ac:dyDescent="0.15">
      <c r="A56" s="11" t="s">
        <v>31</v>
      </c>
      <c r="B56" s="32" t="s">
        <v>66</v>
      </c>
      <c r="C56" s="32"/>
      <c r="D56" s="13" t="s">
        <v>71</v>
      </c>
      <c r="E56" s="14" t="s">
        <v>73</v>
      </c>
      <c r="F56" s="33">
        <v>161.46</v>
      </c>
      <c r="G56" s="33"/>
      <c r="H56" s="65"/>
      <c r="I56" s="58">
        <f>F56*H56</f>
        <v>0</v>
      </c>
    </row>
    <row r="57" spans="1:9" x14ac:dyDescent="0.15">
      <c r="A57" s="11" t="s">
        <v>60</v>
      </c>
      <c r="B57" s="32" t="s">
        <v>67</v>
      </c>
      <c r="C57" s="32"/>
      <c r="D57" s="13"/>
      <c r="E57" s="14"/>
      <c r="F57" s="33"/>
      <c r="G57" s="33"/>
      <c r="H57" s="57"/>
      <c r="I57" s="58"/>
    </row>
    <row r="58" spans="1:9" x14ac:dyDescent="0.15">
      <c r="A58" s="11" t="s">
        <v>61</v>
      </c>
      <c r="B58" s="32" t="s">
        <v>68</v>
      </c>
      <c r="C58" s="32"/>
      <c r="D58" s="13"/>
      <c r="E58" s="14"/>
      <c r="F58" s="33"/>
      <c r="G58" s="33"/>
      <c r="H58" s="57"/>
      <c r="I58" s="58"/>
    </row>
    <row r="59" spans="1:9" x14ac:dyDescent="0.15">
      <c r="A59" s="11" t="s">
        <v>62</v>
      </c>
      <c r="B59" s="32" t="s">
        <v>69</v>
      </c>
      <c r="C59" s="32"/>
      <c r="D59" s="13"/>
      <c r="E59" s="14"/>
      <c r="F59" s="33"/>
      <c r="G59" s="33"/>
      <c r="H59" s="57"/>
      <c r="I59" s="58"/>
    </row>
    <row r="60" spans="1:9" x14ac:dyDescent="0.15">
      <c r="A60" s="11" t="s">
        <v>63</v>
      </c>
      <c r="B60" s="32" t="s">
        <v>70</v>
      </c>
      <c r="C60" s="32"/>
      <c r="D60" s="13" t="s">
        <v>72</v>
      </c>
      <c r="E60" s="14" t="s">
        <v>74</v>
      </c>
      <c r="F60" s="33">
        <v>1373</v>
      </c>
      <c r="G60" s="33"/>
      <c r="H60" s="65"/>
      <c r="I60" s="58">
        <f t="shared" ref="I57:I60" si="1">F60*H60</f>
        <v>0</v>
      </c>
    </row>
    <row r="61" spans="1:9" x14ac:dyDescent="0.15">
      <c r="A61" s="11"/>
      <c r="B61" s="32"/>
      <c r="C61" s="32"/>
      <c r="D61" s="13"/>
      <c r="E61" s="14"/>
      <c r="F61" s="33"/>
      <c r="G61" s="33"/>
      <c r="H61" s="57"/>
      <c r="I61" s="58"/>
    </row>
    <row r="62" spans="1:9" x14ac:dyDescent="0.15">
      <c r="A62" s="11"/>
      <c r="B62" s="32"/>
      <c r="C62" s="32"/>
      <c r="D62" s="13"/>
      <c r="E62" s="14"/>
      <c r="F62" s="33"/>
      <c r="G62" s="33"/>
      <c r="H62" s="57"/>
      <c r="I62" s="58"/>
    </row>
    <row r="63" spans="1:9" x14ac:dyDescent="0.15">
      <c r="A63" s="11"/>
      <c r="B63" s="32"/>
      <c r="C63" s="32"/>
      <c r="D63" s="13"/>
      <c r="E63" s="14"/>
      <c r="F63" s="33"/>
      <c r="G63" s="33"/>
      <c r="H63" s="57"/>
      <c r="I63" s="58"/>
    </row>
    <row r="64" spans="1:9" x14ac:dyDescent="0.15">
      <c r="A64" s="11"/>
      <c r="B64" s="32"/>
      <c r="C64" s="32"/>
      <c r="D64" s="13"/>
      <c r="E64" s="14"/>
      <c r="F64" s="33"/>
      <c r="G64" s="33"/>
      <c r="H64" s="57"/>
      <c r="I64" s="58"/>
    </row>
    <row r="65" spans="1:9" x14ac:dyDescent="0.15">
      <c r="A65" s="11"/>
      <c r="B65" s="32"/>
      <c r="C65" s="32"/>
      <c r="D65" s="13"/>
      <c r="E65" s="14"/>
      <c r="F65" s="33"/>
      <c r="G65" s="33"/>
      <c r="H65" s="57"/>
      <c r="I65" s="58"/>
    </row>
    <row r="66" spans="1:9" x14ac:dyDescent="0.15">
      <c r="A66" s="11"/>
      <c r="B66" s="32"/>
      <c r="C66" s="32"/>
      <c r="D66" s="13"/>
      <c r="E66" s="14"/>
      <c r="F66" s="33"/>
      <c r="G66" s="33"/>
      <c r="H66" s="57"/>
      <c r="I66" s="58"/>
    </row>
    <row r="67" spans="1:9" x14ac:dyDescent="0.15">
      <c r="A67" s="11"/>
      <c r="B67" s="32"/>
      <c r="C67" s="32"/>
      <c r="D67" s="13"/>
      <c r="E67" s="14"/>
      <c r="F67" s="33"/>
      <c r="G67" s="33"/>
      <c r="H67" s="57"/>
      <c r="I67" s="58"/>
    </row>
    <row r="68" spans="1:9" x14ac:dyDescent="0.15">
      <c r="A68" s="11"/>
      <c r="B68" s="32"/>
      <c r="C68" s="32"/>
      <c r="D68" s="13"/>
      <c r="E68" s="14"/>
      <c r="F68" s="33"/>
      <c r="G68" s="33"/>
      <c r="H68" s="57"/>
      <c r="I68" s="58"/>
    </row>
    <row r="69" spans="1:9" x14ac:dyDescent="0.15">
      <c r="A69" s="11"/>
      <c r="B69" s="32"/>
      <c r="C69" s="32"/>
      <c r="D69" s="13"/>
      <c r="E69" s="14"/>
      <c r="F69" s="33"/>
      <c r="G69" s="33"/>
      <c r="H69" s="57"/>
      <c r="I69" s="58"/>
    </row>
    <row r="70" spans="1:9" x14ac:dyDescent="0.15">
      <c r="A70" s="11"/>
      <c r="B70" s="32"/>
      <c r="C70" s="32"/>
      <c r="D70" s="13"/>
      <c r="E70" s="14"/>
      <c r="F70" s="33"/>
      <c r="G70" s="33"/>
      <c r="H70" s="57"/>
      <c r="I70" s="58"/>
    </row>
    <row r="71" spans="1:9" x14ac:dyDescent="0.15">
      <c r="A71" s="11"/>
      <c r="B71" s="32"/>
      <c r="C71" s="32"/>
      <c r="D71" s="13"/>
      <c r="E71" s="14"/>
      <c r="F71" s="33"/>
      <c r="G71" s="33"/>
      <c r="H71" s="57"/>
      <c r="I71" s="58"/>
    </row>
    <row r="72" spans="1:9" x14ac:dyDescent="0.15">
      <c r="A72" s="11"/>
      <c r="B72" s="32"/>
      <c r="C72" s="32"/>
      <c r="D72" s="13"/>
      <c r="E72" s="14"/>
      <c r="F72" s="33"/>
      <c r="G72" s="33"/>
      <c r="H72" s="57"/>
      <c r="I72" s="58"/>
    </row>
    <row r="73" spans="1:9" x14ac:dyDescent="0.15">
      <c r="A73" s="11"/>
      <c r="B73" s="32"/>
      <c r="C73" s="32"/>
      <c r="D73" s="13"/>
      <c r="E73" s="14"/>
      <c r="F73" s="33"/>
      <c r="G73" s="33"/>
      <c r="H73" s="57"/>
      <c r="I73" s="58"/>
    </row>
    <row r="74" spans="1:9" x14ac:dyDescent="0.15">
      <c r="A74" s="11"/>
      <c r="B74" s="32"/>
      <c r="C74" s="32"/>
      <c r="D74" s="13"/>
      <c r="E74" s="14"/>
      <c r="F74" s="33"/>
      <c r="G74" s="33"/>
      <c r="H74" s="57"/>
      <c r="I74" s="58"/>
    </row>
    <row r="75" spans="1:9" x14ac:dyDescent="0.15">
      <c r="A75" s="11"/>
      <c r="B75" s="32"/>
      <c r="C75" s="32"/>
      <c r="D75" s="13"/>
      <c r="E75" s="14"/>
      <c r="F75" s="33"/>
      <c r="G75" s="33"/>
      <c r="H75" s="57"/>
      <c r="I75" s="58"/>
    </row>
    <row r="76" spans="1:9" x14ac:dyDescent="0.15">
      <c r="A76" s="11"/>
      <c r="B76" s="32"/>
      <c r="C76" s="32"/>
      <c r="D76" s="13"/>
      <c r="E76" s="14"/>
      <c r="F76" s="33"/>
      <c r="G76" s="33"/>
      <c r="H76" s="57"/>
      <c r="I76" s="58"/>
    </row>
    <row r="77" spans="1:9" x14ac:dyDescent="0.15">
      <c r="A77" s="11"/>
      <c r="B77" s="32"/>
      <c r="C77" s="32"/>
      <c r="D77" s="13"/>
      <c r="E77" s="14"/>
      <c r="F77" s="33"/>
      <c r="G77" s="33"/>
      <c r="H77" s="57"/>
      <c r="I77" s="58"/>
    </row>
    <row r="78" spans="1:9" x14ac:dyDescent="0.15">
      <c r="A78" s="11"/>
      <c r="B78" s="32"/>
      <c r="C78" s="32"/>
      <c r="D78" s="13"/>
      <c r="E78" s="14"/>
      <c r="F78" s="33"/>
      <c r="G78" s="33"/>
      <c r="H78" s="57"/>
      <c r="I78" s="58"/>
    </row>
    <row r="79" spans="1:9" x14ac:dyDescent="0.15">
      <c r="A79" s="11"/>
      <c r="B79" s="32"/>
      <c r="C79" s="32"/>
      <c r="D79" s="13"/>
      <c r="E79" s="14"/>
      <c r="F79" s="33"/>
      <c r="G79" s="33"/>
      <c r="H79" s="57"/>
      <c r="I79" s="58"/>
    </row>
    <row r="80" spans="1:9" x14ac:dyDescent="0.15">
      <c r="A80" s="11"/>
      <c r="B80" s="32"/>
      <c r="C80" s="32"/>
      <c r="D80" s="13"/>
      <c r="E80" s="14"/>
      <c r="F80" s="33"/>
      <c r="G80" s="33"/>
      <c r="H80" s="57"/>
      <c r="I80" s="58"/>
    </row>
    <row r="81" spans="1:9" x14ac:dyDescent="0.15">
      <c r="A81" s="11"/>
      <c r="B81" s="32"/>
      <c r="C81" s="32"/>
      <c r="D81" s="13"/>
      <c r="E81" s="14"/>
      <c r="F81" s="33"/>
      <c r="G81" s="33"/>
      <c r="H81" s="57"/>
      <c r="I81" s="58"/>
    </row>
    <row r="82" spans="1:9" x14ac:dyDescent="0.15">
      <c r="A82" s="11"/>
      <c r="B82" s="32"/>
      <c r="C82" s="32"/>
      <c r="D82" s="13"/>
      <c r="E82" s="14"/>
      <c r="F82" s="33"/>
      <c r="G82" s="33"/>
      <c r="H82" s="57"/>
      <c r="I82" s="58"/>
    </row>
    <row r="83" spans="1:9" x14ac:dyDescent="0.15">
      <c r="A83" s="11"/>
      <c r="B83" s="32"/>
      <c r="C83" s="32"/>
      <c r="D83" s="13"/>
      <c r="E83" s="14"/>
      <c r="F83" s="33"/>
      <c r="G83" s="33"/>
      <c r="H83" s="57"/>
      <c r="I83" s="58"/>
    </row>
    <row r="84" spans="1:9" x14ac:dyDescent="0.15">
      <c r="A84" s="11"/>
      <c r="B84" s="32"/>
      <c r="C84" s="32"/>
      <c r="D84" s="13"/>
      <c r="E84" s="14"/>
      <c r="F84" s="33"/>
      <c r="G84" s="33"/>
      <c r="H84" s="57"/>
      <c r="I84" s="58"/>
    </row>
    <row r="85" spans="1:9" x14ac:dyDescent="0.15">
      <c r="A85" s="11"/>
      <c r="B85" s="32"/>
      <c r="C85" s="32"/>
      <c r="D85" s="13"/>
      <c r="E85" s="14"/>
      <c r="F85" s="33"/>
      <c r="G85" s="33"/>
      <c r="H85" s="57"/>
      <c r="I85" s="58"/>
    </row>
    <row r="86" spans="1:9" x14ac:dyDescent="0.15">
      <c r="A86" s="11"/>
      <c r="B86" s="32"/>
      <c r="C86" s="32"/>
      <c r="D86" s="13"/>
      <c r="E86" s="14"/>
      <c r="F86" s="33"/>
      <c r="G86" s="33"/>
      <c r="H86" s="57"/>
      <c r="I86" s="58"/>
    </row>
    <row r="87" spans="1:9" x14ac:dyDescent="0.15">
      <c r="A87" s="11"/>
      <c r="B87" s="32"/>
      <c r="C87" s="32"/>
      <c r="D87" s="13"/>
      <c r="E87" s="14"/>
      <c r="F87" s="33"/>
      <c r="G87" s="33"/>
      <c r="H87" s="57"/>
      <c r="I87" s="58"/>
    </row>
    <row r="88" spans="1:9" x14ac:dyDescent="0.15">
      <c r="A88" s="11"/>
      <c r="B88" s="32"/>
      <c r="C88" s="32"/>
      <c r="D88" s="13"/>
      <c r="E88" s="14"/>
      <c r="F88" s="33"/>
      <c r="G88" s="33"/>
      <c r="H88" s="57"/>
      <c r="I88" s="58"/>
    </row>
    <row r="89" spans="1:9" x14ac:dyDescent="0.15">
      <c r="A89" s="11"/>
      <c r="B89" s="32"/>
      <c r="C89" s="32"/>
      <c r="D89" s="13"/>
      <c r="E89" s="14"/>
      <c r="F89" s="33"/>
      <c r="G89" s="33"/>
      <c r="H89" s="57"/>
      <c r="I89" s="58"/>
    </row>
    <row r="90" spans="1:9" x14ac:dyDescent="0.15">
      <c r="A90" s="11"/>
      <c r="B90" s="32"/>
      <c r="C90" s="32"/>
      <c r="D90" s="13"/>
      <c r="E90" s="14"/>
      <c r="F90" s="33"/>
      <c r="G90" s="33"/>
      <c r="H90" s="57"/>
      <c r="I90" s="58"/>
    </row>
    <row r="91" spans="1:9" x14ac:dyDescent="0.15">
      <c r="A91" s="11"/>
      <c r="B91" s="32"/>
      <c r="C91" s="32"/>
      <c r="D91" s="13"/>
      <c r="E91" s="14"/>
      <c r="F91" s="33"/>
      <c r="G91" s="33"/>
      <c r="H91" s="57"/>
      <c r="I91" s="58"/>
    </row>
    <row r="92" spans="1:9" x14ac:dyDescent="0.15">
      <c r="A92" s="11"/>
      <c r="B92" s="32"/>
      <c r="C92" s="32"/>
      <c r="D92" s="13"/>
      <c r="E92" s="14"/>
      <c r="F92" s="33"/>
      <c r="G92" s="33"/>
      <c r="H92" s="57"/>
      <c r="I92" s="58"/>
    </row>
    <row r="93" spans="1:9" x14ac:dyDescent="0.15">
      <c r="A93" s="11"/>
      <c r="B93" s="32"/>
      <c r="C93" s="32"/>
      <c r="D93" s="13"/>
      <c r="E93" s="14"/>
      <c r="F93" s="33"/>
      <c r="G93" s="33"/>
      <c r="H93" s="57"/>
      <c r="I93" s="58"/>
    </row>
    <row r="94" spans="1:9" x14ac:dyDescent="0.15">
      <c r="A94" s="11"/>
      <c r="B94" s="32"/>
      <c r="C94" s="32"/>
      <c r="D94" s="13"/>
      <c r="E94" s="14"/>
      <c r="F94" s="33"/>
      <c r="G94" s="33"/>
      <c r="H94" s="57"/>
      <c r="I94" s="58"/>
    </row>
    <row r="95" spans="1:9" x14ac:dyDescent="0.15">
      <c r="A95" s="60" t="s">
        <v>157</v>
      </c>
      <c r="B95" s="34"/>
      <c r="C95" s="34"/>
      <c r="D95" s="34"/>
      <c r="E95" s="61">
        <f>SUM(I56,I60)</f>
        <v>0</v>
      </c>
      <c r="F95" s="34"/>
      <c r="G95" s="34"/>
      <c r="H95" s="34"/>
      <c r="I95" s="35"/>
    </row>
    <row r="96" spans="1:9" x14ac:dyDescent="0.15">
      <c r="A96" s="25"/>
      <c r="B96" s="25"/>
      <c r="C96" s="26"/>
      <c r="D96" s="26"/>
      <c r="E96" s="26"/>
      <c r="F96" s="26"/>
      <c r="G96" s="27" t="s">
        <v>75</v>
      </c>
      <c r="H96" s="27"/>
      <c r="I96" s="27"/>
    </row>
    <row r="97" spans="1:9" ht="22.5" x14ac:dyDescent="0.15">
      <c r="A97" s="24" t="s">
        <v>25</v>
      </c>
      <c r="B97" s="24"/>
      <c r="C97" s="24"/>
      <c r="D97" s="24"/>
      <c r="E97" s="24"/>
      <c r="F97" s="24"/>
      <c r="G97" s="24"/>
      <c r="H97" s="24"/>
      <c r="I97" s="24"/>
    </row>
    <row r="98" spans="1:9" x14ac:dyDescent="0.15">
      <c r="A98" s="25" t="s">
        <v>4</v>
      </c>
      <c r="B98" s="25"/>
      <c r="C98" s="26"/>
      <c r="D98" s="26"/>
      <c r="E98" s="26"/>
      <c r="F98" s="26"/>
      <c r="G98" s="27" t="s">
        <v>26</v>
      </c>
      <c r="H98" s="27"/>
      <c r="I98" s="27"/>
    </row>
    <row r="99" spans="1:9" x14ac:dyDescent="0.15">
      <c r="A99" s="28" t="s">
        <v>76</v>
      </c>
      <c r="B99" s="29"/>
      <c r="C99" s="29"/>
      <c r="D99" s="29"/>
      <c r="E99" s="12"/>
      <c r="F99" s="29"/>
      <c r="G99" s="29"/>
      <c r="H99" s="29"/>
      <c r="I99" s="30"/>
    </row>
    <row r="100" spans="1:9" x14ac:dyDescent="0.15">
      <c r="A100" s="11" t="s">
        <v>28</v>
      </c>
      <c r="B100" s="31" t="s">
        <v>39</v>
      </c>
      <c r="C100" s="31"/>
      <c r="D100" s="13" t="s">
        <v>49</v>
      </c>
      <c r="E100" s="13" t="s">
        <v>51</v>
      </c>
      <c r="F100" s="31" t="s">
        <v>53</v>
      </c>
      <c r="G100" s="31"/>
      <c r="H100" s="55" t="s">
        <v>54</v>
      </c>
      <c r="I100" s="56" t="s">
        <v>55</v>
      </c>
    </row>
    <row r="101" spans="1:9" x14ac:dyDescent="0.15">
      <c r="A101" s="11" t="s">
        <v>77</v>
      </c>
      <c r="B101" s="32" t="s">
        <v>90</v>
      </c>
      <c r="C101" s="32"/>
      <c r="D101" s="13"/>
      <c r="E101" s="14"/>
      <c r="F101" s="33"/>
      <c r="G101" s="33"/>
      <c r="H101" s="57"/>
      <c r="I101" s="58"/>
    </row>
    <row r="102" spans="1:9" x14ac:dyDescent="0.15">
      <c r="A102" s="11" t="s">
        <v>78</v>
      </c>
      <c r="B102" s="32" t="s">
        <v>91</v>
      </c>
      <c r="C102" s="32"/>
      <c r="D102" s="13"/>
      <c r="E102" s="14"/>
      <c r="F102" s="33"/>
      <c r="G102" s="33"/>
      <c r="H102" s="57"/>
      <c r="I102" s="58"/>
    </row>
    <row r="103" spans="1:9" ht="56.25" x14ac:dyDescent="0.15">
      <c r="A103" s="11" t="s">
        <v>31</v>
      </c>
      <c r="B103" s="32" t="s">
        <v>92</v>
      </c>
      <c r="C103" s="32"/>
      <c r="D103" s="13" t="s">
        <v>72</v>
      </c>
      <c r="E103" s="14" t="s">
        <v>112</v>
      </c>
      <c r="F103" s="33">
        <v>897</v>
      </c>
      <c r="G103" s="33"/>
      <c r="H103" s="65"/>
      <c r="I103" s="58">
        <f>F103*H103</f>
        <v>0</v>
      </c>
    </row>
    <row r="104" spans="1:9" x14ac:dyDescent="0.15">
      <c r="A104" s="11" t="s">
        <v>79</v>
      </c>
      <c r="B104" s="32" t="s">
        <v>93</v>
      </c>
      <c r="C104" s="32"/>
      <c r="D104" s="13"/>
      <c r="E104" s="14"/>
      <c r="F104" s="33"/>
      <c r="G104" s="33"/>
      <c r="H104" s="57"/>
      <c r="I104" s="58"/>
    </row>
    <row r="105" spans="1:9" ht="45" x14ac:dyDescent="0.15">
      <c r="A105" s="11" t="s">
        <v>80</v>
      </c>
      <c r="B105" s="32" t="s">
        <v>94</v>
      </c>
      <c r="C105" s="32"/>
      <c r="D105" s="13" t="s">
        <v>72</v>
      </c>
      <c r="E105" s="14" t="s">
        <v>113</v>
      </c>
      <c r="F105" s="33">
        <v>8419</v>
      </c>
      <c r="G105" s="33"/>
      <c r="H105" s="65"/>
      <c r="I105" s="58">
        <f t="shared" ref="I104:I122" si="2">F105*H105</f>
        <v>0</v>
      </c>
    </row>
    <row r="106" spans="1:9" ht="22.5" x14ac:dyDescent="0.15">
      <c r="A106" s="11" t="s">
        <v>80</v>
      </c>
      <c r="B106" s="32" t="s">
        <v>94</v>
      </c>
      <c r="C106" s="32"/>
      <c r="D106" s="13" t="s">
        <v>72</v>
      </c>
      <c r="E106" s="14" t="s">
        <v>114</v>
      </c>
      <c r="F106" s="33">
        <v>8419</v>
      </c>
      <c r="G106" s="33"/>
      <c r="H106" s="65"/>
      <c r="I106" s="58">
        <f t="shared" si="2"/>
        <v>0</v>
      </c>
    </row>
    <row r="107" spans="1:9" x14ac:dyDescent="0.15">
      <c r="A107" s="11" t="s">
        <v>81</v>
      </c>
      <c r="B107" s="32" t="s">
        <v>95</v>
      </c>
      <c r="C107" s="32"/>
      <c r="D107" s="13"/>
      <c r="E107" s="14"/>
      <c r="F107" s="33"/>
      <c r="G107" s="33"/>
      <c r="H107" s="57"/>
      <c r="I107" s="58"/>
    </row>
    <row r="108" spans="1:9" x14ac:dyDescent="0.15">
      <c r="A108" s="11" t="s">
        <v>82</v>
      </c>
      <c r="B108" s="32" t="s">
        <v>96</v>
      </c>
      <c r="C108" s="32"/>
      <c r="D108" s="13"/>
      <c r="E108" s="14"/>
      <c r="F108" s="33"/>
      <c r="G108" s="33"/>
      <c r="H108" s="57"/>
      <c r="I108" s="58"/>
    </row>
    <row r="109" spans="1:9" ht="33.75" x14ac:dyDescent="0.15">
      <c r="A109" s="11" t="s">
        <v>31</v>
      </c>
      <c r="B109" s="32" t="s">
        <v>97</v>
      </c>
      <c r="C109" s="32"/>
      <c r="D109" s="13" t="s">
        <v>72</v>
      </c>
      <c r="E109" s="14" t="s">
        <v>115</v>
      </c>
      <c r="F109" s="33">
        <v>8419</v>
      </c>
      <c r="G109" s="33"/>
      <c r="H109" s="65"/>
      <c r="I109" s="58">
        <f t="shared" si="2"/>
        <v>0</v>
      </c>
    </row>
    <row r="110" spans="1:9" x14ac:dyDescent="0.15">
      <c r="A110" s="11" t="s">
        <v>83</v>
      </c>
      <c r="B110" s="32" t="s">
        <v>98</v>
      </c>
      <c r="C110" s="32"/>
      <c r="D110" s="13"/>
      <c r="E110" s="14"/>
      <c r="F110" s="33"/>
      <c r="G110" s="33"/>
      <c r="H110" s="57"/>
      <c r="I110" s="58"/>
    </row>
    <row r="111" spans="1:9" ht="33.75" x14ac:dyDescent="0.15">
      <c r="A111" s="11" t="s">
        <v>31</v>
      </c>
      <c r="B111" s="32" t="s">
        <v>99</v>
      </c>
      <c r="C111" s="32"/>
      <c r="D111" s="13" t="s">
        <v>72</v>
      </c>
      <c r="E111" s="14" t="s">
        <v>116</v>
      </c>
      <c r="F111" s="33">
        <v>8419</v>
      </c>
      <c r="G111" s="33"/>
      <c r="H111" s="65"/>
      <c r="I111" s="58">
        <f t="shared" si="2"/>
        <v>0</v>
      </c>
    </row>
    <row r="112" spans="1:9" ht="22.5" x14ac:dyDescent="0.15">
      <c r="A112" s="11" t="s">
        <v>32</v>
      </c>
      <c r="B112" s="32" t="s">
        <v>100</v>
      </c>
      <c r="C112" s="32"/>
      <c r="D112" s="13" t="s">
        <v>71</v>
      </c>
      <c r="E112" s="14" t="s">
        <v>100</v>
      </c>
      <c r="F112" s="33">
        <v>42</v>
      </c>
      <c r="G112" s="33"/>
      <c r="H112" s="65"/>
      <c r="I112" s="58">
        <f t="shared" si="2"/>
        <v>0</v>
      </c>
    </row>
    <row r="113" spans="1:9" x14ac:dyDescent="0.15">
      <c r="A113" s="11" t="s">
        <v>84</v>
      </c>
      <c r="B113" s="32" t="s">
        <v>101</v>
      </c>
      <c r="C113" s="32"/>
      <c r="D113" s="13"/>
      <c r="E113" s="14"/>
      <c r="F113" s="33"/>
      <c r="G113" s="33"/>
      <c r="H113" s="57"/>
      <c r="I113" s="58"/>
    </row>
    <row r="114" spans="1:9" x14ac:dyDescent="0.15">
      <c r="A114" s="11" t="s">
        <v>85</v>
      </c>
      <c r="B114" s="32" t="s">
        <v>101</v>
      </c>
      <c r="C114" s="32"/>
      <c r="D114" s="13"/>
      <c r="E114" s="14"/>
      <c r="F114" s="33"/>
      <c r="G114" s="33"/>
      <c r="H114" s="57"/>
      <c r="I114" s="58"/>
    </row>
    <row r="115" spans="1:9" ht="33.75" x14ac:dyDescent="0.15">
      <c r="A115" s="11" t="s">
        <v>31</v>
      </c>
      <c r="B115" s="32" t="s">
        <v>66</v>
      </c>
      <c r="C115" s="32"/>
      <c r="D115" s="13" t="s">
        <v>71</v>
      </c>
      <c r="E115" s="14" t="s">
        <v>117</v>
      </c>
      <c r="F115" s="33">
        <v>161.46</v>
      </c>
      <c r="G115" s="33"/>
      <c r="H115" s="65"/>
      <c r="I115" s="58">
        <f t="shared" si="2"/>
        <v>0</v>
      </c>
    </row>
    <row r="116" spans="1:9" ht="22.5" x14ac:dyDescent="0.15">
      <c r="A116" s="11" t="s">
        <v>32</v>
      </c>
      <c r="B116" s="32" t="s">
        <v>102</v>
      </c>
      <c r="C116" s="32"/>
      <c r="D116" s="13" t="s">
        <v>109</v>
      </c>
      <c r="E116" s="14" t="s">
        <v>102</v>
      </c>
      <c r="F116" s="33">
        <v>1680</v>
      </c>
      <c r="G116" s="33"/>
      <c r="H116" s="65"/>
      <c r="I116" s="58">
        <f t="shared" si="2"/>
        <v>0</v>
      </c>
    </row>
    <row r="117" spans="1:9" ht="22.5" x14ac:dyDescent="0.15">
      <c r="A117" s="11" t="s">
        <v>86</v>
      </c>
      <c r="B117" s="32" t="s">
        <v>103</v>
      </c>
      <c r="C117" s="32"/>
      <c r="D117" s="13" t="s">
        <v>71</v>
      </c>
      <c r="E117" s="14" t="s">
        <v>103</v>
      </c>
      <c r="F117" s="33">
        <v>6</v>
      </c>
      <c r="G117" s="33"/>
      <c r="H117" s="65"/>
      <c r="I117" s="58">
        <f t="shared" si="2"/>
        <v>0</v>
      </c>
    </row>
    <row r="118" spans="1:9" x14ac:dyDescent="0.15">
      <c r="A118" s="11" t="s">
        <v>87</v>
      </c>
      <c r="B118" s="32" t="s">
        <v>104</v>
      </c>
      <c r="C118" s="32"/>
      <c r="D118" s="13"/>
      <c r="E118" s="14"/>
      <c r="F118" s="33"/>
      <c r="G118" s="33"/>
      <c r="H118" s="57"/>
      <c r="I118" s="58"/>
    </row>
    <row r="119" spans="1:9" x14ac:dyDescent="0.15">
      <c r="A119" s="11" t="s">
        <v>32</v>
      </c>
      <c r="B119" s="32" t="s">
        <v>105</v>
      </c>
      <c r="C119" s="32"/>
      <c r="D119" s="13" t="s">
        <v>110</v>
      </c>
      <c r="E119" s="14"/>
      <c r="F119" s="33">
        <v>234</v>
      </c>
      <c r="G119" s="33"/>
      <c r="H119" s="65"/>
      <c r="I119" s="58">
        <f t="shared" si="2"/>
        <v>0</v>
      </c>
    </row>
    <row r="120" spans="1:9" x14ac:dyDescent="0.15">
      <c r="A120" s="11" t="s">
        <v>88</v>
      </c>
      <c r="B120" s="32" t="s">
        <v>106</v>
      </c>
      <c r="C120" s="32"/>
      <c r="D120" s="13"/>
      <c r="E120" s="14"/>
      <c r="F120" s="33"/>
      <c r="G120" s="33"/>
      <c r="H120" s="57"/>
      <c r="I120" s="58"/>
    </row>
    <row r="121" spans="1:9" ht="22.5" x14ac:dyDescent="0.15">
      <c r="A121" s="11" t="s">
        <v>89</v>
      </c>
      <c r="B121" s="32" t="s">
        <v>107</v>
      </c>
      <c r="C121" s="32"/>
      <c r="D121" s="13" t="s">
        <v>111</v>
      </c>
      <c r="E121" s="14" t="s">
        <v>107</v>
      </c>
      <c r="F121" s="33">
        <v>20</v>
      </c>
      <c r="G121" s="33"/>
      <c r="H121" s="65"/>
      <c r="I121" s="58">
        <f t="shared" si="2"/>
        <v>0</v>
      </c>
    </row>
    <row r="122" spans="1:9" ht="56.25" x14ac:dyDescent="0.15">
      <c r="A122" s="11" t="s">
        <v>89</v>
      </c>
      <c r="B122" s="32" t="s">
        <v>108</v>
      </c>
      <c r="C122" s="32"/>
      <c r="D122" s="13" t="s">
        <v>111</v>
      </c>
      <c r="E122" s="14" t="s">
        <v>118</v>
      </c>
      <c r="F122" s="33">
        <v>10</v>
      </c>
      <c r="G122" s="33"/>
      <c r="H122" s="65"/>
      <c r="I122" s="58">
        <f t="shared" si="2"/>
        <v>0</v>
      </c>
    </row>
    <row r="123" spans="1:9" x14ac:dyDescent="0.15">
      <c r="A123" s="11"/>
      <c r="B123" s="32"/>
      <c r="C123" s="32"/>
      <c r="D123" s="13"/>
      <c r="E123" s="14"/>
      <c r="F123" s="33"/>
      <c r="G123" s="33"/>
      <c r="H123" s="57"/>
      <c r="I123" s="58"/>
    </row>
    <row r="124" spans="1:9" x14ac:dyDescent="0.15">
      <c r="A124" s="11"/>
      <c r="B124" s="32"/>
      <c r="C124" s="32"/>
      <c r="D124" s="13"/>
      <c r="E124" s="14"/>
      <c r="F124" s="33"/>
      <c r="G124" s="33"/>
      <c r="H124" s="57"/>
      <c r="I124" s="58"/>
    </row>
    <row r="125" spans="1:9" x14ac:dyDescent="0.15">
      <c r="A125" s="11"/>
      <c r="B125" s="32"/>
      <c r="C125" s="32"/>
      <c r="D125" s="13"/>
      <c r="E125" s="14"/>
      <c r="F125" s="33"/>
      <c r="G125" s="33"/>
      <c r="H125" s="57"/>
      <c r="I125" s="58"/>
    </row>
    <row r="126" spans="1:9" x14ac:dyDescent="0.15">
      <c r="A126" s="11"/>
      <c r="B126" s="32"/>
      <c r="C126" s="32"/>
      <c r="D126" s="13"/>
      <c r="E126" s="14"/>
      <c r="F126" s="33"/>
      <c r="G126" s="33"/>
      <c r="H126" s="57"/>
      <c r="I126" s="58"/>
    </row>
    <row r="127" spans="1:9" x14ac:dyDescent="0.15">
      <c r="A127" s="11"/>
      <c r="B127" s="32"/>
      <c r="C127" s="32"/>
      <c r="D127" s="13"/>
      <c r="E127" s="14"/>
      <c r="F127" s="33"/>
      <c r="G127" s="33"/>
      <c r="H127" s="57"/>
      <c r="I127" s="58"/>
    </row>
    <row r="128" spans="1:9" x14ac:dyDescent="0.15">
      <c r="A128" s="11"/>
      <c r="B128" s="32"/>
      <c r="C128" s="32"/>
      <c r="D128" s="13"/>
      <c r="E128" s="14"/>
      <c r="F128" s="33"/>
      <c r="G128" s="33"/>
      <c r="H128" s="57"/>
      <c r="I128" s="58"/>
    </row>
    <row r="129" spans="1:9" x14ac:dyDescent="0.15">
      <c r="A129" s="11"/>
      <c r="B129" s="32"/>
      <c r="C129" s="32"/>
      <c r="D129" s="13"/>
      <c r="E129" s="14"/>
      <c r="F129" s="33"/>
      <c r="G129" s="33"/>
      <c r="H129" s="57"/>
      <c r="I129" s="58"/>
    </row>
    <row r="130" spans="1:9" x14ac:dyDescent="0.15">
      <c r="A130" s="11"/>
      <c r="B130" s="32"/>
      <c r="C130" s="32"/>
      <c r="D130" s="13"/>
      <c r="E130" s="14"/>
      <c r="F130" s="33"/>
      <c r="G130" s="33"/>
      <c r="H130" s="57"/>
      <c r="I130" s="58"/>
    </row>
    <row r="131" spans="1:9" x14ac:dyDescent="0.15">
      <c r="A131" s="11"/>
      <c r="B131" s="32"/>
      <c r="C131" s="32"/>
      <c r="D131" s="13"/>
      <c r="E131" s="14"/>
      <c r="F131" s="33"/>
      <c r="G131" s="33"/>
      <c r="H131" s="57"/>
      <c r="I131" s="58"/>
    </row>
    <row r="132" spans="1:9" x14ac:dyDescent="0.15">
      <c r="A132" s="11"/>
      <c r="B132" s="32"/>
      <c r="C132" s="32"/>
      <c r="D132" s="13"/>
      <c r="E132" s="14"/>
      <c r="F132" s="33"/>
      <c r="G132" s="33"/>
      <c r="H132" s="57"/>
      <c r="I132" s="58"/>
    </row>
    <row r="133" spans="1:9" x14ac:dyDescent="0.15">
      <c r="A133" s="60" t="s">
        <v>158</v>
      </c>
      <c r="B133" s="34"/>
      <c r="C133" s="34"/>
      <c r="D133" s="34"/>
      <c r="E133" s="61">
        <f>SUM(I103,I105,I106,I109,I111,I112,I115,I116,I117,I119,I121,I122)</f>
        <v>0</v>
      </c>
      <c r="F133" s="34"/>
      <c r="G133" s="34"/>
      <c r="H133" s="34"/>
      <c r="I133" s="35"/>
    </row>
    <row r="134" spans="1:9" x14ac:dyDescent="0.15">
      <c r="A134" s="25"/>
      <c r="B134" s="25"/>
      <c r="C134" s="26"/>
      <c r="D134" s="26"/>
      <c r="E134" s="26"/>
      <c r="F134" s="26"/>
      <c r="G134" s="27" t="s">
        <v>119</v>
      </c>
      <c r="H134" s="27"/>
      <c r="I134" s="27"/>
    </row>
    <row r="135" spans="1:9" ht="22.5" x14ac:dyDescent="0.15">
      <c r="A135" s="24" t="s">
        <v>25</v>
      </c>
      <c r="B135" s="24"/>
      <c r="C135" s="24"/>
      <c r="D135" s="24"/>
      <c r="E135" s="24"/>
      <c r="F135" s="24"/>
      <c r="G135" s="24"/>
      <c r="H135" s="24"/>
      <c r="I135" s="24"/>
    </row>
    <row r="136" spans="1:9" x14ac:dyDescent="0.15">
      <c r="A136" s="25" t="s">
        <v>4</v>
      </c>
      <c r="B136" s="25"/>
      <c r="C136" s="26"/>
      <c r="D136" s="26"/>
      <c r="E136" s="26"/>
      <c r="F136" s="26"/>
      <c r="G136" s="27" t="s">
        <v>26</v>
      </c>
      <c r="H136" s="27"/>
      <c r="I136" s="27"/>
    </row>
    <row r="137" spans="1:9" x14ac:dyDescent="0.15">
      <c r="A137" s="28" t="s">
        <v>120</v>
      </c>
      <c r="B137" s="29"/>
      <c r="C137" s="29"/>
      <c r="D137" s="29"/>
      <c r="E137" s="12"/>
      <c r="F137" s="29"/>
      <c r="G137" s="29"/>
      <c r="H137" s="29"/>
      <c r="I137" s="30"/>
    </row>
    <row r="138" spans="1:9" x14ac:dyDescent="0.15">
      <c r="A138" s="11" t="s">
        <v>28</v>
      </c>
      <c r="B138" s="31" t="s">
        <v>39</v>
      </c>
      <c r="C138" s="31"/>
      <c r="D138" s="13" t="s">
        <v>49</v>
      </c>
      <c r="E138" s="13" t="s">
        <v>51</v>
      </c>
      <c r="F138" s="31" t="s">
        <v>53</v>
      </c>
      <c r="G138" s="31"/>
      <c r="H138" s="55" t="s">
        <v>54</v>
      </c>
      <c r="I138" s="56" t="s">
        <v>55</v>
      </c>
    </row>
    <row r="139" spans="1:9" x14ac:dyDescent="0.15">
      <c r="A139" s="11" t="s">
        <v>121</v>
      </c>
      <c r="B139" s="32" t="s">
        <v>126</v>
      </c>
      <c r="C139" s="32"/>
      <c r="D139" s="13"/>
      <c r="E139" s="14"/>
      <c r="F139" s="33"/>
      <c r="G139" s="33"/>
      <c r="H139" s="57"/>
      <c r="I139" s="58"/>
    </row>
    <row r="140" spans="1:9" ht="56.25" x14ac:dyDescent="0.15">
      <c r="A140" s="11" t="s">
        <v>122</v>
      </c>
      <c r="B140" s="32" t="s">
        <v>127</v>
      </c>
      <c r="C140" s="32"/>
      <c r="D140" s="13" t="s">
        <v>132</v>
      </c>
      <c r="E140" s="14" t="s">
        <v>134</v>
      </c>
      <c r="F140" s="33">
        <v>2</v>
      </c>
      <c r="G140" s="33"/>
      <c r="H140" s="65"/>
      <c r="I140" s="58">
        <f>F140*H140</f>
        <v>0</v>
      </c>
    </row>
    <row r="141" spans="1:9" x14ac:dyDescent="0.15">
      <c r="A141" s="11" t="s">
        <v>123</v>
      </c>
      <c r="B141" s="32" t="s">
        <v>128</v>
      </c>
      <c r="C141" s="32"/>
      <c r="D141" s="13" t="s">
        <v>133</v>
      </c>
      <c r="E141" s="14" t="s">
        <v>135</v>
      </c>
      <c r="F141" s="33">
        <v>6</v>
      </c>
      <c r="G141" s="33"/>
      <c r="H141" s="65"/>
      <c r="I141" s="58">
        <f t="shared" ref="I141:I144" si="3">F141*H141</f>
        <v>0</v>
      </c>
    </row>
    <row r="142" spans="1:9" x14ac:dyDescent="0.15">
      <c r="A142" s="11" t="s">
        <v>124</v>
      </c>
      <c r="B142" s="32" t="s">
        <v>129</v>
      </c>
      <c r="C142" s="32"/>
      <c r="D142" s="13"/>
      <c r="E142" s="14"/>
      <c r="F142" s="33"/>
      <c r="G142" s="33"/>
      <c r="H142" s="57"/>
      <c r="I142" s="58"/>
    </row>
    <row r="143" spans="1:9" x14ac:dyDescent="0.15">
      <c r="A143" s="11" t="s">
        <v>125</v>
      </c>
      <c r="B143" s="32" t="s">
        <v>130</v>
      </c>
      <c r="C143" s="32"/>
      <c r="D143" s="13"/>
      <c r="E143" s="14"/>
      <c r="F143" s="33"/>
      <c r="G143" s="33"/>
      <c r="H143" s="57"/>
      <c r="I143" s="58"/>
    </row>
    <row r="144" spans="1:9" x14ac:dyDescent="0.15">
      <c r="A144" s="11" t="s">
        <v>31</v>
      </c>
      <c r="B144" s="32" t="s">
        <v>131</v>
      </c>
      <c r="C144" s="32"/>
      <c r="D144" s="13" t="s">
        <v>72</v>
      </c>
      <c r="E144" s="14"/>
      <c r="F144" s="33">
        <v>100</v>
      </c>
      <c r="G144" s="33"/>
      <c r="H144" s="65"/>
      <c r="I144" s="58">
        <f t="shared" si="3"/>
        <v>0</v>
      </c>
    </row>
    <row r="145" spans="1:9" x14ac:dyDescent="0.15">
      <c r="A145" s="11"/>
      <c r="B145" s="32"/>
      <c r="C145" s="32"/>
      <c r="D145" s="13"/>
      <c r="E145" s="14"/>
      <c r="F145" s="33"/>
      <c r="G145" s="33"/>
      <c r="H145" s="57"/>
      <c r="I145" s="58"/>
    </row>
    <row r="146" spans="1:9" x14ac:dyDescent="0.15">
      <c r="A146" s="11"/>
      <c r="B146" s="32"/>
      <c r="C146" s="32"/>
      <c r="D146" s="13"/>
      <c r="E146" s="14"/>
      <c r="F146" s="33"/>
      <c r="G146" s="33"/>
      <c r="H146" s="57"/>
      <c r="I146" s="58"/>
    </row>
    <row r="147" spans="1:9" x14ac:dyDescent="0.15">
      <c r="A147" s="11"/>
      <c r="B147" s="32"/>
      <c r="C147" s="32"/>
      <c r="D147" s="13"/>
      <c r="E147" s="14"/>
      <c r="F147" s="33"/>
      <c r="G147" s="33"/>
      <c r="H147" s="57"/>
      <c r="I147" s="58"/>
    </row>
    <row r="148" spans="1:9" x14ac:dyDescent="0.15">
      <c r="A148" s="11"/>
      <c r="B148" s="32"/>
      <c r="C148" s="32"/>
      <c r="D148" s="13"/>
      <c r="E148" s="14"/>
      <c r="F148" s="33"/>
      <c r="G148" s="33"/>
      <c r="H148" s="57"/>
      <c r="I148" s="58"/>
    </row>
    <row r="149" spans="1:9" x14ac:dyDescent="0.15">
      <c r="A149" s="11"/>
      <c r="B149" s="32"/>
      <c r="C149" s="32"/>
      <c r="D149" s="13"/>
      <c r="E149" s="14"/>
      <c r="F149" s="33"/>
      <c r="G149" s="33"/>
      <c r="H149" s="57"/>
      <c r="I149" s="58"/>
    </row>
    <row r="150" spans="1:9" x14ac:dyDescent="0.15">
      <c r="A150" s="11"/>
      <c r="B150" s="32"/>
      <c r="C150" s="32"/>
      <c r="D150" s="13"/>
      <c r="E150" s="14"/>
      <c r="F150" s="33"/>
      <c r="G150" s="33"/>
      <c r="H150" s="57"/>
      <c r="I150" s="58"/>
    </row>
    <row r="151" spans="1:9" x14ac:dyDescent="0.15">
      <c r="A151" s="11"/>
      <c r="B151" s="32"/>
      <c r="C151" s="32"/>
      <c r="D151" s="13"/>
      <c r="E151" s="14"/>
      <c r="F151" s="33"/>
      <c r="G151" s="33"/>
      <c r="H151" s="57"/>
      <c r="I151" s="58"/>
    </row>
    <row r="152" spans="1:9" x14ac:dyDescent="0.15">
      <c r="A152" s="11"/>
      <c r="B152" s="32"/>
      <c r="C152" s="32"/>
      <c r="D152" s="13"/>
      <c r="E152" s="14"/>
      <c r="F152" s="33"/>
      <c r="G152" s="33"/>
      <c r="H152" s="57"/>
      <c r="I152" s="58"/>
    </row>
    <row r="153" spans="1:9" x14ac:dyDescent="0.15">
      <c r="A153" s="11"/>
      <c r="B153" s="32"/>
      <c r="C153" s="32"/>
      <c r="D153" s="13"/>
      <c r="E153" s="14"/>
      <c r="F153" s="33"/>
      <c r="G153" s="33"/>
      <c r="H153" s="57"/>
      <c r="I153" s="58"/>
    </row>
    <row r="154" spans="1:9" x14ac:dyDescent="0.15">
      <c r="A154" s="11"/>
      <c r="B154" s="32"/>
      <c r="C154" s="32"/>
      <c r="D154" s="13"/>
      <c r="E154" s="14"/>
      <c r="F154" s="33"/>
      <c r="G154" s="33"/>
      <c r="H154" s="57"/>
      <c r="I154" s="58"/>
    </row>
    <row r="155" spans="1:9" x14ac:dyDescent="0.15">
      <c r="A155" s="11"/>
      <c r="B155" s="32"/>
      <c r="C155" s="32"/>
      <c r="D155" s="13"/>
      <c r="E155" s="14"/>
      <c r="F155" s="33"/>
      <c r="G155" s="33"/>
      <c r="H155" s="57"/>
      <c r="I155" s="58"/>
    </row>
    <row r="156" spans="1:9" x14ac:dyDescent="0.15">
      <c r="A156" s="11"/>
      <c r="B156" s="32"/>
      <c r="C156" s="32"/>
      <c r="D156" s="13"/>
      <c r="E156" s="14"/>
      <c r="F156" s="33"/>
      <c r="G156" s="33"/>
      <c r="H156" s="57"/>
      <c r="I156" s="58"/>
    </row>
    <row r="157" spans="1:9" x14ac:dyDescent="0.15">
      <c r="A157" s="11"/>
      <c r="B157" s="32"/>
      <c r="C157" s="32"/>
      <c r="D157" s="13"/>
      <c r="E157" s="14"/>
      <c r="F157" s="33"/>
      <c r="G157" s="33"/>
      <c r="H157" s="57"/>
      <c r="I157" s="58"/>
    </row>
    <row r="158" spans="1:9" x14ac:dyDescent="0.15">
      <c r="A158" s="11"/>
      <c r="B158" s="32"/>
      <c r="C158" s="32"/>
      <c r="D158" s="13"/>
      <c r="E158" s="14"/>
      <c r="F158" s="33"/>
      <c r="G158" s="33"/>
      <c r="H158" s="57"/>
      <c r="I158" s="58"/>
    </row>
    <row r="159" spans="1:9" x14ac:dyDescent="0.15">
      <c r="A159" s="11"/>
      <c r="B159" s="32"/>
      <c r="C159" s="32"/>
      <c r="D159" s="13"/>
      <c r="E159" s="14"/>
      <c r="F159" s="33"/>
      <c r="G159" s="33"/>
      <c r="H159" s="57"/>
      <c r="I159" s="58"/>
    </row>
    <row r="160" spans="1:9" x14ac:dyDescent="0.15">
      <c r="A160" s="11"/>
      <c r="B160" s="32"/>
      <c r="C160" s="32"/>
      <c r="D160" s="13"/>
      <c r="E160" s="14"/>
      <c r="F160" s="33"/>
      <c r="G160" s="33"/>
      <c r="H160" s="57"/>
      <c r="I160" s="58"/>
    </row>
    <row r="161" spans="1:9" x14ac:dyDescent="0.15">
      <c r="A161" s="11"/>
      <c r="B161" s="32"/>
      <c r="C161" s="32"/>
      <c r="D161" s="13"/>
      <c r="E161" s="14"/>
      <c r="F161" s="33"/>
      <c r="G161" s="33"/>
      <c r="H161" s="57"/>
      <c r="I161" s="58"/>
    </row>
    <row r="162" spans="1:9" x14ac:dyDescent="0.15">
      <c r="A162" s="11"/>
      <c r="B162" s="32"/>
      <c r="C162" s="32"/>
      <c r="D162" s="13"/>
      <c r="E162" s="14"/>
      <c r="F162" s="33"/>
      <c r="G162" s="33"/>
      <c r="H162" s="57"/>
      <c r="I162" s="58"/>
    </row>
    <row r="163" spans="1:9" x14ac:dyDescent="0.15">
      <c r="A163" s="11"/>
      <c r="B163" s="32"/>
      <c r="C163" s="32"/>
      <c r="D163" s="13"/>
      <c r="E163" s="14"/>
      <c r="F163" s="33"/>
      <c r="G163" s="33"/>
      <c r="H163" s="57"/>
      <c r="I163" s="58"/>
    </row>
    <row r="164" spans="1:9" x14ac:dyDescent="0.15">
      <c r="A164" s="11"/>
      <c r="B164" s="32"/>
      <c r="C164" s="32"/>
      <c r="D164" s="13"/>
      <c r="E164" s="14"/>
      <c r="F164" s="33"/>
      <c r="G164" s="33"/>
      <c r="H164" s="57"/>
      <c r="I164" s="58"/>
    </row>
    <row r="165" spans="1:9" x14ac:dyDescent="0.15">
      <c r="A165" s="11"/>
      <c r="B165" s="32"/>
      <c r="C165" s="32"/>
      <c r="D165" s="13"/>
      <c r="E165" s="14"/>
      <c r="F165" s="33"/>
      <c r="G165" s="33"/>
      <c r="H165" s="57"/>
      <c r="I165" s="58"/>
    </row>
    <row r="166" spans="1:9" x14ac:dyDescent="0.15">
      <c r="A166" s="11"/>
      <c r="B166" s="32"/>
      <c r="C166" s="32"/>
      <c r="D166" s="13"/>
      <c r="E166" s="14"/>
      <c r="F166" s="33"/>
      <c r="G166" s="33"/>
      <c r="H166" s="57"/>
      <c r="I166" s="58"/>
    </row>
    <row r="167" spans="1:9" x14ac:dyDescent="0.15">
      <c r="A167" s="11"/>
      <c r="B167" s="32"/>
      <c r="C167" s="32"/>
      <c r="D167" s="13"/>
      <c r="E167" s="14"/>
      <c r="F167" s="33"/>
      <c r="G167" s="33"/>
      <c r="H167" s="57"/>
      <c r="I167" s="58"/>
    </row>
    <row r="168" spans="1:9" x14ac:dyDescent="0.15">
      <c r="A168" s="11"/>
      <c r="B168" s="32"/>
      <c r="C168" s="32"/>
      <c r="D168" s="13"/>
      <c r="E168" s="14"/>
      <c r="F168" s="33"/>
      <c r="G168" s="33"/>
      <c r="H168" s="57"/>
      <c r="I168" s="58"/>
    </row>
    <row r="169" spans="1:9" x14ac:dyDescent="0.15">
      <c r="A169" s="11"/>
      <c r="B169" s="32"/>
      <c r="C169" s="32"/>
      <c r="D169" s="13"/>
      <c r="E169" s="14"/>
      <c r="F169" s="33"/>
      <c r="G169" s="33"/>
      <c r="H169" s="57"/>
      <c r="I169" s="58"/>
    </row>
    <row r="170" spans="1:9" x14ac:dyDescent="0.15">
      <c r="A170" s="11"/>
      <c r="B170" s="32"/>
      <c r="C170" s="32"/>
      <c r="D170" s="13"/>
      <c r="E170" s="14"/>
      <c r="F170" s="33"/>
      <c r="G170" s="33"/>
      <c r="H170" s="57"/>
      <c r="I170" s="58"/>
    </row>
    <row r="171" spans="1:9" x14ac:dyDescent="0.15">
      <c r="A171" s="11"/>
      <c r="B171" s="32"/>
      <c r="C171" s="32"/>
      <c r="D171" s="13"/>
      <c r="E171" s="14"/>
      <c r="F171" s="33"/>
      <c r="G171" s="33"/>
      <c r="H171" s="57"/>
      <c r="I171" s="58"/>
    </row>
    <row r="172" spans="1:9" x14ac:dyDescent="0.15">
      <c r="A172" s="11"/>
      <c r="B172" s="32"/>
      <c r="C172" s="32"/>
      <c r="D172" s="13"/>
      <c r="E172" s="14"/>
      <c r="F172" s="33"/>
      <c r="G172" s="33"/>
      <c r="H172" s="57"/>
      <c r="I172" s="58"/>
    </row>
    <row r="173" spans="1:9" x14ac:dyDescent="0.15">
      <c r="A173" s="11"/>
      <c r="B173" s="32"/>
      <c r="C173" s="32"/>
      <c r="D173" s="13"/>
      <c r="E173" s="14"/>
      <c r="F173" s="33"/>
      <c r="G173" s="33"/>
      <c r="H173" s="57"/>
      <c r="I173" s="58"/>
    </row>
    <row r="174" spans="1:9" x14ac:dyDescent="0.15">
      <c r="A174" s="11"/>
      <c r="B174" s="32"/>
      <c r="C174" s="32"/>
      <c r="D174" s="13"/>
      <c r="E174" s="14"/>
      <c r="F174" s="33"/>
      <c r="G174" s="33"/>
      <c r="H174" s="57"/>
      <c r="I174" s="58"/>
    </row>
    <row r="175" spans="1:9" x14ac:dyDescent="0.15">
      <c r="A175" s="11"/>
      <c r="B175" s="32"/>
      <c r="C175" s="32"/>
      <c r="D175" s="13"/>
      <c r="E175" s="14"/>
      <c r="F175" s="33"/>
      <c r="G175" s="33"/>
      <c r="H175" s="57"/>
      <c r="I175" s="58"/>
    </row>
    <row r="176" spans="1:9" x14ac:dyDescent="0.15">
      <c r="A176" s="11"/>
      <c r="B176" s="32"/>
      <c r="C176" s="32"/>
      <c r="D176" s="13"/>
      <c r="E176" s="14"/>
      <c r="F176" s="33"/>
      <c r="G176" s="33"/>
      <c r="H176" s="57"/>
      <c r="I176" s="58"/>
    </row>
    <row r="177" spans="1:9" x14ac:dyDescent="0.15">
      <c r="A177" s="11"/>
      <c r="B177" s="32"/>
      <c r="C177" s="32"/>
      <c r="D177" s="13"/>
      <c r="E177" s="14"/>
      <c r="F177" s="33"/>
      <c r="G177" s="33"/>
      <c r="H177" s="57"/>
      <c r="I177" s="58"/>
    </row>
    <row r="178" spans="1:9" x14ac:dyDescent="0.15">
      <c r="A178" s="11"/>
      <c r="B178" s="32"/>
      <c r="C178" s="32"/>
      <c r="D178" s="13"/>
      <c r="E178" s="14"/>
      <c r="F178" s="33"/>
      <c r="G178" s="33"/>
      <c r="H178" s="57"/>
      <c r="I178" s="58"/>
    </row>
    <row r="179" spans="1:9" x14ac:dyDescent="0.15">
      <c r="A179" s="11"/>
      <c r="B179" s="32"/>
      <c r="C179" s="32"/>
      <c r="D179" s="13"/>
      <c r="E179" s="14"/>
      <c r="F179" s="33"/>
      <c r="G179" s="33"/>
      <c r="H179" s="57"/>
      <c r="I179" s="58"/>
    </row>
    <row r="180" spans="1:9" x14ac:dyDescent="0.15">
      <c r="A180" s="11"/>
      <c r="B180" s="32"/>
      <c r="C180" s="32"/>
      <c r="D180" s="13"/>
      <c r="E180" s="14"/>
      <c r="F180" s="33"/>
      <c r="G180" s="33"/>
      <c r="H180" s="57"/>
      <c r="I180" s="58"/>
    </row>
    <row r="181" spans="1:9" x14ac:dyDescent="0.15">
      <c r="A181" s="60" t="s">
        <v>159</v>
      </c>
      <c r="B181" s="34"/>
      <c r="C181" s="34"/>
      <c r="D181" s="34"/>
      <c r="E181" s="61">
        <f>SUM(I140,I141,I144)</f>
        <v>0</v>
      </c>
      <c r="F181" s="34"/>
      <c r="G181" s="34"/>
      <c r="H181" s="34"/>
      <c r="I181" s="35"/>
    </row>
    <row r="182" spans="1:9" x14ac:dyDescent="0.15">
      <c r="A182" s="25"/>
      <c r="B182" s="25"/>
      <c r="C182" s="26"/>
      <c r="D182" s="26"/>
      <c r="E182" s="26"/>
      <c r="F182" s="26"/>
      <c r="G182" s="27" t="s">
        <v>136</v>
      </c>
      <c r="H182" s="27"/>
      <c r="I182" s="27"/>
    </row>
  </sheetData>
  <sheetProtection algorithmName="SHA-512" hashValue="DVGsKXPpsYpL0A7CCe2MqxcMvrqS1x5HwpzozlEckg/9sZY5jriYuAvCMqPGNhApP+A2tdWhKXaMMFPgE1DAbA==" saltValue="HLL9dImsEthl7Kwn/C0OXw==" spinCount="100000" sheet="1" objects="1" scenarios="1"/>
  <mergeCells count="368">
    <mergeCell ref="B180:C180"/>
    <mergeCell ref="F180:G180"/>
    <mergeCell ref="A181:D181"/>
    <mergeCell ref="F181:I181"/>
    <mergeCell ref="A182:B182"/>
    <mergeCell ref="C182:F182"/>
    <mergeCell ref="G182:I182"/>
    <mergeCell ref="B177:C177"/>
    <mergeCell ref="F177:G177"/>
    <mergeCell ref="B178:C178"/>
    <mergeCell ref="F178:G178"/>
    <mergeCell ref="B179:C179"/>
    <mergeCell ref="F179:G179"/>
    <mergeCell ref="B174:C174"/>
    <mergeCell ref="F174:G174"/>
    <mergeCell ref="B175:C175"/>
    <mergeCell ref="F175:G175"/>
    <mergeCell ref="B176:C176"/>
    <mergeCell ref="F176:G176"/>
    <mergeCell ref="B171:C171"/>
    <mergeCell ref="F171:G171"/>
    <mergeCell ref="B172:C172"/>
    <mergeCell ref="F172:G172"/>
    <mergeCell ref="B173:C173"/>
    <mergeCell ref="F173:G173"/>
    <mergeCell ref="B168:C168"/>
    <mergeCell ref="F168:G168"/>
    <mergeCell ref="B169:C169"/>
    <mergeCell ref="F169:G169"/>
    <mergeCell ref="B170:C170"/>
    <mergeCell ref="F170:G170"/>
    <mergeCell ref="B165:C165"/>
    <mergeCell ref="F165:G165"/>
    <mergeCell ref="B166:C166"/>
    <mergeCell ref="F166:G166"/>
    <mergeCell ref="B167:C167"/>
    <mergeCell ref="F167:G167"/>
    <mergeCell ref="B162:C162"/>
    <mergeCell ref="F162:G162"/>
    <mergeCell ref="B163:C163"/>
    <mergeCell ref="F163:G163"/>
    <mergeCell ref="B164:C164"/>
    <mergeCell ref="F164:G164"/>
    <mergeCell ref="B159:C159"/>
    <mergeCell ref="F159:G159"/>
    <mergeCell ref="B160:C160"/>
    <mergeCell ref="F160:G160"/>
    <mergeCell ref="B161:C161"/>
    <mergeCell ref="F161:G161"/>
    <mergeCell ref="B156:C156"/>
    <mergeCell ref="F156:G156"/>
    <mergeCell ref="B157:C157"/>
    <mergeCell ref="F157:G157"/>
    <mergeCell ref="B158:C158"/>
    <mergeCell ref="F158:G158"/>
    <mergeCell ref="B153:C153"/>
    <mergeCell ref="F153:G153"/>
    <mergeCell ref="B154:C154"/>
    <mergeCell ref="F154:G154"/>
    <mergeCell ref="B155:C155"/>
    <mergeCell ref="F155:G155"/>
    <mergeCell ref="B150:C150"/>
    <mergeCell ref="F150:G150"/>
    <mergeCell ref="B151:C151"/>
    <mergeCell ref="F151:G151"/>
    <mergeCell ref="B152:C152"/>
    <mergeCell ref="F152:G152"/>
    <mergeCell ref="B147:C147"/>
    <mergeCell ref="F147:G147"/>
    <mergeCell ref="B148:C148"/>
    <mergeCell ref="F148:G148"/>
    <mergeCell ref="B149:C149"/>
    <mergeCell ref="F149:G149"/>
    <mergeCell ref="B144:C144"/>
    <mergeCell ref="F144:G144"/>
    <mergeCell ref="B145:C145"/>
    <mergeCell ref="F145:G145"/>
    <mergeCell ref="B146:C146"/>
    <mergeCell ref="F146:G146"/>
    <mergeCell ref="B141:C141"/>
    <mergeCell ref="F141:G141"/>
    <mergeCell ref="B142:C142"/>
    <mergeCell ref="F142:G142"/>
    <mergeCell ref="B143:C143"/>
    <mergeCell ref="F143:G143"/>
    <mergeCell ref="B138:C138"/>
    <mergeCell ref="F138:G138"/>
    <mergeCell ref="B139:C139"/>
    <mergeCell ref="F139:G139"/>
    <mergeCell ref="B140:C140"/>
    <mergeCell ref="F140:G140"/>
    <mergeCell ref="A135:I135"/>
    <mergeCell ref="A136:B136"/>
    <mergeCell ref="C136:F136"/>
    <mergeCell ref="G136:I136"/>
    <mergeCell ref="A137:D137"/>
    <mergeCell ref="F137:I137"/>
    <mergeCell ref="A133:D133"/>
    <mergeCell ref="F133:I133"/>
    <mergeCell ref="A134:B134"/>
    <mergeCell ref="C134:F134"/>
    <mergeCell ref="G134:I134"/>
    <mergeCell ref="B130:C130"/>
    <mergeCell ref="F130:G130"/>
    <mergeCell ref="B131:C131"/>
    <mergeCell ref="F131:G131"/>
    <mergeCell ref="B132:C132"/>
    <mergeCell ref="F132:G132"/>
    <mergeCell ref="B127:C127"/>
    <mergeCell ref="F127:G127"/>
    <mergeCell ref="B128:C128"/>
    <mergeCell ref="F128:G128"/>
    <mergeCell ref="B129:C129"/>
    <mergeCell ref="F129:G129"/>
    <mergeCell ref="B124:C124"/>
    <mergeCell ref="F124:G124"/>
    <mergeCell ref="B125:C125"/>
    <mergeCell ref="F125:G125"/>
    <mergeCell ref="B126:C126"/>
    <mergeCell ref="F126:G126"/>
    <mergeCell ref="B121:C121"/>
    <mergeCell ref="F121:G121"/>
    <mergeCell ref="B122:C122"/>
    <mergeCell ref="F122:G122"/>
    <mergeCell ref="B123:C123"/>
    <mergeCell ref="F123:G123"/>
    <mergeCell ref="B118:C118"/>
    <mergeCell ref="F118:G118"/>
    <mergeCell ref="B119:C119"/>
    <mergeCell ref="F119:G119"/>
    <mergeCell ref="B120:C120"/>
    <mergeCell ref="F120:G120"/>
    <mergeCell ref="B115:C115"/>
    <mergeCell ref="F115:G115"/>
    <mergeCell ref="B116:C116"/>
    <mergeCell ref="F116:G116"/>
    <mergeCell ref="B117:C117"/>
    <mergeCell ref="F117:G117"/>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06:C106"/>
    <mergeCell ref="F106:G106"/>
    <mergeCell ref="B107:C107"/>
    <mergeCell ref="F107:G107"/>
    <mergeCell ref="B108:C108"/>
    <mergeCell ref="F108:G108"/>
    <mergeCell ref="B103:C103"/>
    <mergeCell ref="F103:G103"/>
    <mergeCell ref="B104:C104"/>
    <mergeCell ref="F104:G104"/>
    <mergeCell ref="B105:C105"/>
    <mergeCell ref="F105:G105"/>
    <mergeCell ref="B100:C100"/>
    <mergeCell ref="F100:G100"/>
    <mergeCell ref="B101:C101"/>
    <mergeCell ref="F101:G101"/>
    <mergeCell ref="B102:C102"/>
    <mergeCell ref="F102:G102"/>
    <mergeCell ref="A97:I97"/>
    <mergeCell ref="A98:B98"/>
    <mergeCell ref="C98:F98"/>
    <mergeCell ref="G98:I98"/>
    <mergeCell ref="A99:D99"/>
    <mergeCell ref="F99:I99"/>
    <mergeCell ref="B94:C94"/>
    <mergeCell ref="F94:G94"/>
    <mergeCell ref="A95:D95"/>
    <mergeCell ref="F95:I95"/>
    <mergeCell ref="A96:B96"/>
    <mergeCell ref="C96:F96"/>
    <mergeCell ref="G96:I96"/>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2:C82"/>
    <mergeCell ref="F82:G82"/>
    <mergeCell ref="B83:C83"/>
    <mergeCell ref="F83:G83"/>
    <mergeCell ref="B84:C84"/>
    <mergeCell ref="F84:G84"/>
    <mergeCell ref="B79:C79"/>
    <mergeCell ref="F79:G79"/>
    <mergeCell ref="B80:C80"/>
    <mergeCell ref="F80:G80"/>
    <mergeCell ref="B81:C81"/>
    <mergeCell ref="F81:G81"/>
    <mergeCell ref="B76:C76"/>
    <mergeCell ref="F76:G76"/>
    <mergeCell ref="B77:C77"/>
    <mergeCell ref="F77:G77"/>
    <mergeCell ref="B78:C78"/>
    <mergeCell ref="F78:G78"/>
    <mergeCell ref="B73:C73"/>
    <mergeCell ref="F73:G73"/>
    <mergeCell ref="B74:C74"/>
    <mergeCell ref="F74:G74"/>
    <mergeCell ref="B75:C75"/>
    <mergeCell ref="F75:G75"/>
    <mergeCell ref="B70:C70"/>
    <mergeCell ref="F70:G70"/>
    <mergeCell ref="B71:C71"/>
    <mergeCell ref="F71:G71"/>
    <mergeCell ref="B72:C72"/>
    <mergeCell ref="F72:G72"/>
    <mergeCell ref="B67:C67"/>
    <mergeCell ref="F67:G67"/>
    <mergeCell ref="B68:C68"/>
    <mergeCell ref="F68:G68"/>
    <mergeCell ref="B69:C69"/>
    <mergeCell ref="F69:G69"/>
    <mergeCell ref="B64:C64"/>
    <mergeCell ref="F64:G64"/>
    <mergeCell ref="B65:C65"/>
    <mergeCell ref="F65:G65"/>
    <mergeCell ref="B66:C66"/>
    <mergeCell ref="F66:G66"/>
    <mergeCell ref="B61:C61"/>
    <mergeCell ref="F61:G61"/>
    <mergeCell ref="B62:C62"/>
    <mergeCell ref="F62:G62"/>
    <mergeCell ref="B63:C63"/>
    <mergeCell ref="F63:G63"/>
    <mergeCell ref="B58:C58"/>
    <mergeCell ref="F58:G58"/>
    <mergeCell ref="B59:C59"/>
    <mergeCell ref="F59:G59"/>
    <mergeCell ref="B60:C60"/>
    <mergeCell ref="F60:G60"/>
    <mergeCell ref="B55:C55"/>
    <mergeCell ref="F55:G55"/>
    <mergeCell ref="B56:C56"/>
    <mergeCell ref="F56:G56"/>
    <mergeCell ref="B57:C57"/>
    <mergeCell ref="F57:G57"/>
    <mergeCell ref="A52:D52"/>
    <mergeCell ref="F52:I52"/>
    <mergeCell ref="B53:C53"/>
    <mergeCell ref="F53:G53"/>
    <mergeCell ref="B54:C54"/>
    <mergeCell ref="F54:G54"/>
    <mergeCell ref="A49:B49"/>
    <mergeCell ref="C49:F49"/>
    <mergeCell ref="G49:I49"/>
    <mergeCell ref="A50:I50"/>
    <mergeCell ref="A51:B51"/>
    <mergeCell ref="C51:F51"/>
    <mergeCell ref="G51:I51"/>
    <mergeCell ref="B46:C46"/>
    <mergeCell ref="F46:G46"/>
    <mergeCell ref="B47:C47"/>
    <mergeCell ref="F47:G47"/>
    <mergeCell ref="A48:D48"/>
    <mergeCell ref="F48:I48"/>
    <mergeCell ref="B43:C43"/>
    <mergeCell ref="F43:G43"/>
    <mergeCell ref="B44:C44"/>
    <mergeCell ref="F44:G44"/>
    <mergeCell ref="B45:C45"/>
    <mergeCell ref="F45:G45"/>
    <mergeCell ref="B40:C40"/>
    <mergeCell ref="F40:G40"/>
    <mergeCell ref="B41:C41"/>
    <mergeCell ref="F41:G41"/>
    <mergeCell ref="B42:C42"/>
    <mergeCell ref="F42:G42"/>
    <mergeCell ref="B37:C37"/>
    <mergeCell ref="F37:G37"/>
    <mergeCell ref="B38:C38"/>
    <mergeCell ref="F38:G38"/>
    <mergeCell ref="B39:C39"/>
    <mergeCell ref="F39:G39"/>
    <mergeCell ref="B34:C34"/>
    <mergeCell ref="F34:G34"/>
    <mergeCell ref="B35:C35"/>
    <mergeCell ref="F35:G35"/>
    <mergeCell ref="B36:C36"/>
    <mergeCell ref="F36:G36"/>
    <mergeCell ref="B31:C31"/>
    <mergeCell ref="F31:G31"/>
    <mergeCell ref="B32:C32"/>
    <mergeCell ref="F32:G32"/>
    <mergeCell ref="B33:C33"/>
    <mergeCell ref="F33:G33"/>
    <mergeCell ref="B28:C28"/>
    <mergeCell ref="F28:G28"/>
    <mergeCell ref="B29:C29"/>
    <mergeCell ref="F29:G29"/>
    <mergeCell ref="B30:C30"/>
    <mergeCell ref="F30:G30"/>
    <mergeCell ref="B25:C25"/>
    <mergeCell ref="F25:G25"/>
    <mergeCell ref="B26:C26"/>
    <mergeCell ref="F26:G26"/>
    <mergeCell ref="B27:C27"/>
    <mergeCell ref="F27:G27"/>
    <mergeCell ref="B22:C22"/>
    <mergeCell ref="F22:G22"/>
    <mergeCell ref="B23:C23"/>
    <mergeCell ref="F23:G23"/>
    <mergeCell ref="B24:C24"/>
    <mergeCell ref="F24:G24"/>
    <mergeCell ref="B19:C19"/>
    <mergeCell ref="F19:G19"/>
    <mergeCell ref="B20:C20"/>
    <mergeCell ref="F20:G20"/>
    <mergeCell ref="B21:C21"/>
    <mergeCell ref="F21:G21"/>
    <mergeCell ref="B16:C16"/>
    <mergeCell ref="F16:G16"/>
    <mergeCell ref="B17:C17"/>
    <mergeCell ref="F17:G17"/>
    <mergeCell ref="B18:C18"/>
    <mergeCell ref="F18:G18"/>
    <mergeCell ref="B13:C13"/>
    <mergeCell ref="F13:G13"/>
    <mergeCell ref="B14:C14"/>
    <mergeCell ref="F14:G14"/>
    <mergeCell ref="B15:C15"/>
    <mergeCell ref="F15:G15"/>
    <mergeCell ref="B10:C10"/>
    <mergeCell ref="F10:G10"/>
    <mergeCell ref="B11:C11"/>
    <mergeCell ref="F11:G11"/>
    <mergeCell ref="B12:C12"/>
    <mergeCell ref="F12:G12"/>
    <mergeCell ref="B7:C7"/>
    <mergeCell ref="F7:G7"/>
    <mergeCell ref="B8:C8"/>
    <mergeCell ref="F8:G8"/>
    <mergeCell ref="B9:C9"/>
    <mergeCell ref="F9:G9"/>
    <mergeCell ref="B4:C4"/>
    <mergeCell ref="F4:G4"/>
    <mergeCell ref="B5:C5"/>
    <mergeCell ref="F5:G5"/>
    <mergeCell ref="B6:C6"/>
    <mergeCell ref="F6:G6"/>
    <mergeCell ref="A1:I1"/>
    <mergeCell ref="A2:B2"/>
    <mergeCell ref="C2:F2"/>
    <mergeCell ref="G2:I2"/>
    <mergeCell ref="A3:D3"/>
    <mergeCell ref="F3:I3"/>
  </mergeCells>
  <phoneticPr fontId="8" type="noConversion"/>
  <printOptions horizontalCentered="1"/>
  <pageMargins left="0.19975000000000001" right="0.19975000000000001" top="0.59375" bottom="0" header="0.59375" footer="0"/>
  <pageSetup paperSize="9" orientation="portrait" r:id="rId1"/>
  <rowBreaks count="3" manualBreakCount="3">
    <brk id="49" max="16383" man="1"/>
    <brk id="96"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扉-1 招标工程量清单扉页</vt:lpstr>
      <vt:lpstr>【】编制说明</vt:lpstr>
      <vt:lpstr>【标表1】投标报价汇总表</vt:lpstr>
      <vt:lpstr>【标表2-2】工程量清单表（招标）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2026-04-30T01:26:44Z</cp:lastPrinted>
  <dcterms:created xsi:type="dcterms:W3CDTF">2026-04-30T09:15:52Z</dcterms:created>
  <dcterms:modified xsi:type="dcterms:W3CDTF">2026-04-30T01:28:35Z</dcterms:modified>
</cp:coreProperties>
</file>