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<sst xmlns="http://schemas.openxmlformats.org/spreadsheetml/2006/main" count="388" uniqueCount="233">
  <si>
    <t>工程量清单及明细报价表</t>
  </si>
  <si>
    <t>项目名称：</t>
  </si>
  <si>
    <t>项目编号：</t>
  </si>
  <si>
    <t>序号</t>
  </si>
  <si>
    <t>项目内容</t>
  </si>
  <si>
    <t>规格</t>
  </si>
  <si>
    <t>单位</t>
  </si>
  <si>
    <t>全费用单价（元）</t>
  </si>
  <si>
    <t>优惠率（%）</t>
  </si>
  <si>
    <t>投标全费用单价（元）</t>
  </si>
  <si>
    <t>管网工程</t>
  </si>
  <si>
    <t>测绘</t>
  </si>
  <si>
    <t>1、提供测绘CAD和点线表（CAD需在地形图原坐标绘制，工程量根据图纸长度计量）</t>
  </si>
  <si>
    <t>m</t>
  </si>
  <si>
    <t>QV检测（管道潜望镜检测）</t>
  </si>
  <si>
    <t>1、管径：不分管径
2、提供视频录像及文字说明</t>
  </si>
  <si>
    <t>雨水管CCTV检测（闭路电视检测）</t>
  </si>
  <si>
    <t>1、管径：不分管径
2、提供视频录像及检测报告（按照CJJ181-2012规范），含管道疏通和清淤（清淤不再单独计费）、气囊封堵、调排水</t>
  </si>
  <si>
    <t>污水管CCTV检测（闭路电视检测）</t>
  </si>
  <si>
    <t>1、管径：DN300
2、提供视频录像及检测报告（按照CJJ181-2012规范），含管道疏通和清淤（清淤不再单独计费）、气囊封堵、调排水</t>
  </si>
  <si>
    <t>1、管径：DN400
2、提供视频录像及检测报告（按照CJJ181-2012规范），含管道疏通和清淤（清淤不再单独计费）、气囊封堵、调排水</t>
  </si>
  <si>
    <t>1、管径：DN500
2、提供视频录像及检测报告（按照CJJ181-2012规范），含管道疏通和清淤（清淤不再单独计费）、气囊封堵、调排水</t>
  </si>
  <si>
    <t>1、管径：DN600
2、提供视频录像及检测报告（按照CJJ181-2012规范），含管道疏通和清淤（清淤不再单独计费）、气囊封堵、调排水</t>
  </si>
  <si>
    <t>1、管径：DN800
2、提供视频录像及检测报告（按照CJJ181-2012规范），含管道疏通和清淤（清淤不再单独计费）、气囊封堵、调排水</t>
  </si>
  <si>
    <t>1、管径：DN1000
2、提供视频录像及检测报告（按照CJJ181-2012规范），含管道疏通和清淤（清淤不再单独计费）、气囊封堵、调排水</t>
  </si>
  <si>
    <t>1、管径：DN1200
2、提供视频录像及检测报告（按照CJJ181-2012规范），含管道疏通和清淤（清淤不再单独计费）、气囊封堵、调排水</t>
  </si>
  <si>
    <t>管道气囊封堵</t>
  </si>
  <si>
    <t>1、管径：DN300</t>
  </si>
  <si>
    <t>个</t>
  </si>
  <si>
    <t>1、管径：DN400</t>
  </si>
  <si>
    <t>1、管径：DN500</t>
  </si>
  <si>
    <t>1、管径：DN600</t>
  </si>
  <si>
    <t>1、管径：DN800</t>
  </si>
  <si>
    <t>1、管径：DN1000</t>
  </si>
  <si>
    <t>1、管径：DN1200</t>
  </si>
  <si>
    <t>1、管径：DN1350</t>
  </si>
  <si>
    <t>1、管径：DN1500</t>
  </si>
  <si>
    <t>1、管径：DN1650</t>
  </si>
  <si>
    <t>1、管径：DN1800</t>
  </si>
  <si>
    <t>雨、污水检查井清井</t>
  </si>
  <si>
    <t>1、大小：不分井径、井深
2、单价包括抽水、清淤及外运等工作内容，垃圾外运运距运距和接收方由承包方自行考虑</t>
  </si>
  <si>
    <t>座</t>
  </si>
  <si>
    <t>雨、污水管道疏通清淤</t>
  </si>
  <si>
    <t>1、管径：DN300及以下
2、单价包括抽水、清理、清淤、外运、疏通等工作</t>
  </si>
  <si>
    <t>1、管径：DN400-DN600
2、单价包括抽水、清理、清淤、外运、疏通等工作</t>
  </si>
  <si>
    <t>1、管径：DN600及以上
2、单价包括抽水、清理、清淤、外运、疏通等工作</t>
  </si>
  <si>
    <t>管道清障</t>
  </si>
  <si>
    <t>1、管径：DN600以下
2、单价包括抽水、清理、清障、外运、疏通等工作，垃圾外运运距和接收方由承包方自行考虑</t>
  </si>
  <si>
    <t>1、管径：DN600及以上
3、单价包括抽水、清理、清障、外运、疏通等工作，垃圾外运运距和接收方由承包方自行考虑</t>
  </si>
  <si>
    <t>淤泥外运处置</t>
  </si>
  <si>
    <t>1、投标人自行考虑外运处置方式（不限于焚烧、建材利用等），严禁随意倾倒填埋淤泥，确保淤泥处置的合法性与合规性</t>
  </si>
  <si>
    <t>t</t>
  </si>
  <si>
    <t>封管堵砌筑</t>
  </si>
  <si>
    <t>DN600及以内</t>
  </si>
  <si>
    <t>DN700-DN1000</t>
  </si>
  <si>
    <t>井座井盖维修、更换</t>
  </si>
  <si>
    <t>φ700重型混凝土雨污水井盖</t>
  </si>
  <si>
    <t>φ700轻型混凝土雨污水井盖</t>
  </si>
  <si>
    <t>φ700雨污水井座</t>
  </si>
  <si>
    <t>φ700球墨铸铁井圈井盖</t>
  </si>
  <si>
    <t>套</t>
  </si>
  <si>
    <t>680×380铸铁雨水井箅</t>
  </si>
  <si>
    <t>680×380混凝土雨水井箅</t>
  </si>
  <si>
    <t>污水泵抽水</t>
  </si>
  <si>
    <t>口径100mm</t>
  </si>
  <si>
    <t>台班</t>
  </si>
  <si>
    <t>口径150mm</t>
  </si>
  <si>
    <t>口径200mm</t>
  </si>
  <si>
    <t>皮带抽水</t>
  </si>
  <si>
    <t>不含电费（电费以电表度数为准），设备使用费施工单位自行考虑</t>
  </si>
  <si>
    <t>工日</t>
  </si>
  <si>
    <t>抽水车抽水</t>
  </si>
  <si>
    <t>容量不小于5t</t>
  </si>
  <si>
    <t>容量不小于10t</t>
  </si>
  <si>
    <t>容量不小于15t</t>
  </si>
  <si>
    <t>拆除管道</t>
  </si>
  <si>
    <t>1、拆除砼管道
2、各投标单位根据现场实际情况考虑弃渣运距</t>
  </si>
  <si>
    <t>m³</t>
  </si>
  <si>
    <t>拆除现状检查井</t>
  </si>
  <si>
    <t>1、结构形式：现状破损的圆形砖砌检查井、模块井、混凝土井
2、规格尺寸：φ1000以内
3、各投标单位根据现场实际情况考虑弃渣运距</t>
  </si>
  <si>
    <t>化粪池清掏</t>
  </si>
  <si>
    <t>1、对需要清理沉渣的化粪池进行清理，单价包括抽粪车吸粪外运、化粪池冲洗、清扫场地等
2、沉渣多的应该彻底清缸，沉渣少的着重头缸的清理
3、垃圾外运运距和接收方由承包方自行考虑</t>
  </si>
  <si>
    <t>挖沟槽土方</t>
  </si>
  <si>
    <t>1、土壤类别：现状土
2、挖土深度：2m以内
3、备注：各投标单位认真踏勘施工现场并结合现场施工条件，自主考虑开挖方式及弃土运距，结算时不因开挖方式不同而调整综合单价</t>
  </si>
  <si>
    <t>1、土壤类别：现状土
2、挖土深度：4m以内
3、备注：各投标单位认真踏勘施工现场并结合现场施工条件，自主考虑开挖方式及弃土运距，结算时不因开挖方式不同而调整综合单价</t>
  </si>
  <si>
    <t>1、土壤类别：现状土
2、挖土深度：2m以内
3、局部人工挖沟槽或者人工探沟
4、备注：各投标单位认真踏勘施工现场并结合现场施工条件，自主考虑开挖方式及弃土运距，结算时不因开挖方式不同而调整综合单价</t>
  </si>
  <si>
    <t>1、土壤类别：现状土
2、挖土深度：整体4m以内
3、人工挖沟槽
4、备注：各投标单位认真踏勘施工现场并结合现场施工条件，自主考虑开挖方式及弃土运距，结算时不因开挖方式不同而调整综合单价</t>
  </si>
  <si>
    <t>回填方</t>
  </si>
  <si>
    <t>1、部位：沟槽回填（绿化带内）
2、填方材料品种：原土回填</t>
  </si>
  <si>
    <t>1、部位：沟槽回填及井内回填（车行道）
2、填方材料品种: 4：6砂石回填（中粗砂）
3、密实度:符合设计及规范要求
4、填方粒径要求：符合设计及规范要求</t>
  </si>
  <si>
    <t>1、部位：沟槽回填及井内回填
2、填方材料品种: 6%灰土
3、密实度:符合规范要求
4、填方粒径要求：符合规范要求</t>
  </si>
  <si>
    <t>管道混凝土基础</t>
  </si>
  <si>
    <t>1、C25砼基础
2、含模板安拆及砼养生
3、部位：管道包封</t>
  </si>
  <si>
    <t>余方弃置</t>
  </si>
  <si>
    <t>1、废弃料品种：多余的现场开挖土方
2、各投标单位根据现场实际情况考虑弃土运距</t>
  </si>
  <si>
    <t>整理绿化用地</t>
  </si>
  <si>
    <t>1、人工整理绿化用地</t>
  </si>
  <si>
    <t>m²</t>
  </si>
  <si>
    <t>1、人工机械配合整理绿化用地</t>
  </si>
  <si>
    <t>拉森钢板桩</t>
  </si>
  <si>
    <t>1、部位：管道开挖加固（沟槽两侧支护）
2、备注：管道基坑采用拉森式钢板桩加内支撑作为沟槽支护进行土方开挖
3、拉森钢板桩采用Ⅳ型（U型）拉森式，桩长暂定6米，钢支撑和围檩投标人自行考虑</t>
  </si>
  <si>
    <t>槽钢支护桩</t>
  </si>
  <si>
    <t>1、打拔25b#槽钢钢板桩，桩长暂定6m
2、地层情况投标人自行考虑</t>
  </si>
  <si>
    <t>铸铁管</t>
  </si>
  <si>
    <t>1、垫层、基础材质及厚度：另计
2、材质及规格：DN300球墨铸铁管，K9级
3、接口方式：胶圈接口
4、管道检验及试验要求：闭水试验</t>
  </si>
  <si>
    <t>1、垫层、基础材质及厚度：另计
2、材质及规格：DN400球墨铸铁管，K9级
3、接口方式：胶圈接口
4、管道检验及试验要求：闭水试验</t>
  </si>
  <si>
    <t>1、垫层、基础材质及厚度：另计
2、材质及规格：DN500球墨铸铁管，K9级
3、接口方式：胶圈接口
4、管道检验及试验要求：闭水试验</t>
  </si>
  <si>
    <t>1、垫层、基础材质及厚度：另计
2、材质及规格：DN600球墨铸铁管，K9级
3、接口方式：胶圈接口
4、管道检验及试验要求：闭水试验</t>
  </si>
  <si>
    <t>混凝土管</t>
  </si>
  <si>
    <t>1、d600钢筋混凝土承插口Ⅱ级管
2、采用橡胶圈承插接口
3、垫层、基础材质及厚度：另计
4、管道闭水试验</t>
  </si>
  <si>
    <t>1、d800钢筋混凝土承插口Ⅱ级管
2、采用橡胶圈承插接口
3、垫层、基础材质及厚度：另计
4、管道闭水试验</t>
  </si>
  <si>
    <t>1、d1000钢筋混凝土承插口Ⅱ级管
2、采用橡胶圈承插接口
3、垫层、基础材质及厚度：另计
4、管道闭水试验</t>
  </si>
  <si>
    <t>塑料管</t>
  </si>
  <si>
    <t>1、垫层、基础材质及厚度：另计
2、材质及规格：DN200HDPE双壁波纹管,环刚度SN8
3、连接形式：橡胶圈接口
4、管道闭水试验</t>
  </si>
  <si>
    <t>1、垫层、基础材质及厚度：另计
2、材质及规格：DN300HDPE双壁波纹管,环刚度SN8
3、连接形式：橡胶圈接口
4、管道闭水试验</t>
  </si>
  <si>
    <t>1、垫层、基础材质及厚度：另计
2、材质及规格：DN400HDPE双壁波纹管,环刚度SN8
3、连接形式：橡胶圈接口
4、管道闭水试验</t>
  </si>
  <si>
    <t>1、垫层、基础材质及厚度：另计
2、材质及规格：DN500HDPE双壁波纹管,环刚度SN8
3、连接形式：橡胶圈接口
4、管道闭水试验</t>
  </si>
  <si>
    <t>1、垫层、基础材质及厚度：另计
2、材质及规格：DN300HDPE钢带增强螺旋波纹管,环刚度SN12.5
3、连接形式：橡胶圈接口
4、管道闭水试验</t>
  </si>
  <si>
    <t>1、垫层、基础材质及厚度：另计
2、材质及规格：DN400HDPE钢带增强螺旋波纹管,环刚度SN12.5
3、连接形式：橡胶圈接口
4、管道闭水试验</t>
  </si>
  <si>
    <t>1、垫层、基础材质及厚度：另计
2、材质及规格：DN500HDPE钢带增强螺旋波纹管,环刚度SN12.5
3、连接形式：橡胶圈接口
4、管道闭水试验</t>
  </si>
  <si>
    <t>1、垫层、基础材质及厚度：另计
2、材质及规格：DN600HDPE钢带增强螺旋波纹管,环刚度SN12.5
3、连接形式：橡胶圈接口
4、管道闭水试验</t>
  </si>
  <si>
    <t>1、垫层、基础材质及厚度：另计
2、材质及规格：DN225（PE100，1Mpa，SDR17）
3、连接形式：橡胶圈接口
4、管道闭水试验</t>
  </si>
  <si>
    <t>1、垫层、基础材质及厚度：另计
2、材质及规格：DN315（PE100，1Mpa，SDR17）
3、连接形式：橡胶圈接口
4、管道闭水试验</t>
  </si>
  <si>
    <t>1、垫层、基础材质及厚度：另计
2、材质及规格：DN400（PE100，1Mpa，SDR17）
3、连接形式：橡胶圈接口
4、管道闭水试验</t>
  </si>
  <si>
    <t>1、垫层、基础材质及厚度：另计
2、材质及规格：DN500（PE100，1Mpa，SDR17）
3、连接形式：橡胶圈接口
4、管道闭水试验</t>
  </si>
  <si>
    <t>拉管</t>
  </si>
  <si>
    <t>1、管材规格:DN315（PE100，1Mpa，SDR17）
2、管道检验及试验要求：满足规范要求
3、投标单位认真踏勘现场自主确定泥浆处理方式
4、备注：包含管周压密注浆</t>
  </si>
  <si>
    <t>1、管材规格:DN400（PE100，1Mpa，SDR17）
2、管道检验及试验要求：满足规范要求
3、投标单位认真踏勘现场自主确定泥浆处理方式
4、备注：包含管周压密注浆</t>
  </si>
  <si>
    <t>1、管材规格:DN500（PE100，1Mpa，SDR17）
2、管道检验及试验要求：满足规范要求
3、投标单位认真踏勘现场自主确定泥浆处理方式
4、备注：包含管周压密注浆</t>
  </si>
  <si>
    <t>检查井</t>
  </si>
  <si>
    <t>1、材料:砖砌
2、井深、尺寸:φ700mm
3、垫层、基础：厚度、材料品种、强度:做法详见06MS201-3，页9
4、井盖：另计
5、备注：各投标单位根据现场实际情况考虑各检查井的平均井深，充分考虑报价风险自主确定报价</t>
  </si>
  <si>
    <t>1、材料:砖砌
2、井深、尺寸:φ1000mm
3、垫层、基础：厚度、材料品种、强度:做法详见06MS201-3，页11
4、井盖：另计
5、备注：各投标单位根据现场实际情况考虑各检查井的平均井深，充分考虑报价风险自主确定报价</t>
  </si>
  <si>
    <t>1、材料:混凝土
2、井深、尺寸:φ1000mm
3、垫层、基础：厚度、材料品种、强度:做法详见06MS201-3，页21
4、井盖：另计
5、备注：各投标单位根据现场实际情况考虑各检查井的平均井深，充分考虑报价风险自主确定报价</t>
  </si>
  <si>
    <t>1、材料:混凝土
2、井深、尺寸:φ1250mm
3、垫层、基础：厚度、材料品种、强度:做法详见06MS201-3，页24
4、井盖：另计
5、备注：各投标单位根据现场实际情况考虑各检查井的平均井深，充分考虑报价风险自主确定报价</t>
  </si>
  <si>
    <t>1、材料:混凝土
2、井深、尺寸:φ1500mm
3、垫层、基础：厚度、材料品种、强度:做法详见06MS201-3，页28
4、井盖：另计
5、备注：各投标单位根据现场实际情况考虑各检查井的平均井深，充分考虑报价风险自主确定报价</t>
  </si>
  <si>
    <t>1、材料:装配式混凝土检查井混凝土井
2、井深、尺寸:φ800mm
3、垫层、基础：厚度、材料品种、强度:做法详见22S521
4、井盖：另计
5、备注：各投标单位根据现场实际情况考虑各检查井的平均井深，充分考虑报价风险自主确定报价</t>
  </si>
  <si>
    <t>1、材料:装配式混凝土检查井混凝土井
2、井深、尺寸:φ1000mm
3、垫层、基础：厚度、材料品种、强度:做法详见22S521
4、井盖：另计
5、备注：各投标单位根据现场实际情况考虑各检查井的平均井深，充分考虑报价风险自主确定报价</t>
  </si>
  <si>
    <t>单箅雨水口</t>
  </si>
  <si>
    <t>1、雨水箅子及圈口材质、型号、规格：单篦雨水口、球墨铸铁雨篦
2、砌筑材料品种、规格：M10水泥砂浆砌MU20砖
3、井深：各投标单位根据现场实际情况考虑雨水口的平均井深
4、备注：具体详见06MS201-8</t>
  </si>
  <si>
    <t>1、雨水箅子及圈口材质、型号、规格：单篦雨水口、混凝土雨篦
2、砌筑材料品种、规格：M10水泥砂浆砌MU20砖
3、井深：1m
4、备注：具体详见06MS201-8</t>
  </si>
  <si>
    <t>主管道树脂内衬修复</t>
  </si>
  <si>
    <t>1、管径：300mm
2、报价包含管壁冲洗，CCTV定位，树脂内衬修复
3、修复后CCTV检测，调排水及气囊封堵另计</t>
  </si>
  <si>
    <t>处</t>
  </si>
  <si>
    <t>1、管径：400mm
2、报价包含管壁冲洗，CCTV定位，树脂内衬修复
3、修复后CCTV检测，调排水及气囊封堵另计</t>
  </si>
  <si>
    <t>1、管径：500mm
2、报价包含管壁冲洗，CCTV定位，树脂内衬修复
3、修复后CCTV检测，调排水及气囊封堵另计</t>
  </si>
  <si>
    <t>1、管径：600mm
2、报价包含管壁冲洗，CCTV定位，树脂内衬修复
3、修复后CCTV检测，调排水及气囊封堵另计</t>
  </si>
  <si>
    <t>1、管径：800mm
2、报价包含管壁冲洗，CCTV定位，树脂内衬修复
3、修复后CCTV检测，调排水及气囊封堵另计</t>
  </si>
  <si>
    <t>1、管径：1000mm
2、报价包含管壁冲洗，CCTV定位，树脂内衬修复
3、修复后CCTV检测，调排水及气囊封堵另计</t>
  </si>
  <si>
    <t>主管道不锈钢双胀环修复</t>
  </si>
  <si>
    <t>1、管径：600mm
2、报价包含管壁冲洗，CCTV定位，不锈钢双胀环修复
3、修复后CCTV检测，调排水及气囊封堵另计</t>
  </si>
  <si>
    <t>1、管径：800mm
2、报价包含管壁冲洗，CCTV定位，不锈钢双胀环修复
3、修复后CCTV检测，调排水及气囊封堵另计</t>
  </si>
  <si>
    <t>1、管径：1000mm
2、报价包含管壁冲洗，CCTV定位，不锈钢双胀环修复
3、修复后CCTV检测，调排水及气囊封堵另计</t>
  </si>
  <si>
    <t>不锈钢快速锁修复</t>
  </si>
  <si>
    <t>1、管径：300mm
2、报价包含管壁冲洗，CCTV定位，不锈钢快速锁修复
3、修复后CCTV检测，调排水及气囊封堵另计
4、参照城镇排水管道检测与非开挖修复工程消耗量定额2020</t>
  </si>
  <si>
    <t>环</t>
  </si>
  <si>
    <t>1、管径：400mm
2、报价包含管壁冲洗，CCTV定位，不锈钢快速锁修复
3、修复后CCTV检测，调排水及气囊封堵另计
4、参照城镇排水管道检测与非开挖修复工程消耗量定额2020</t>
  </si>
  <si>
    <t>1、管径：500mm
2、报价包含管壁冲洗，CCTV定位，不锈钢快速锁修复
3、修复后CCTV检测，调排水及气囊封堵另计
4、参照城镇排水管道检测与非开挖修复工程消耗量定额2020</t>
  </si>
  <si>
    <t>1、管径：600mm
2、报价包含管壁冲洗，CCTV定位，不锈钢快速锁修复
3、修复后CCTV检测，调排水及气囊封堵另计
4、参照城镇排水管道检测与非开挖修复工程消耗量定额2020</t>
  </si>
  <si>
    <t>1、管径：800mm
2、报价包含管壁冲洗，CCTV定位，不锈钢快速锁修复
3、修复后CCTV检测，调排水及气囊封堵另计
4、参照城镇排水管道检测与非开挖修复工程消耗量定额2020</t>
  </si>
  <si>
    <t>1、管径：1000mm
2、报价包含管壁冲洗，CCTV定位，不锈钢快速锁修复
3、修复后CCTV检测，调排水及气囊封堵另计
4、参照城镇排水管道检测与非开挖修复工程消耗量定额2020</t>
  </si>
  <si>
    <t>紫外光固化修复</t>
  </si>
  <si>
    <t>1、管径：300mm
2、报价包含管壁冲洗，CCTV定位，紫光固化修复
3、修复后CCTV检测，调排水及气囊封堵另计</t>
  </si>
  <si>
    <t>1、管径：400mm
2、报价包含管壁冲洗，CCTV定位，紫光固化修复
3、修复后CCTV检测，调排水及气囊封堵另计</t>
  </si>
  <si>
    <t>1、管径：500mm
2、报价包含管壁冲洗，CCTV定位，紫光固化修复
3、修复后CCTV检测，调排水及气囊封堵另计</t>
  </si>
  <si>
    <t>1、管径：600mm
2、报价包含管壁冲洗，CCTV定位，紫光固化修复
3、修复后CCTV检测，调排水及气囊封堵另计</t>
  </si>
  <si>
    <t>1、管径：800mm
2、报价包含管壁冲洗，CCTV定位，紫光固化修复
3、修复后CCTV检测，调排水及气囊封堵另计</t>
  </si>
  <si>
    <t>1、管径：1000mm
2、报价包含管壁冲洗，CCTV定位，紫光固化修复
3、修复后CCTV检测，调排水及气囊封堵另计</t>
  </si>
  <si>
    <t>箱涵喷筑修复</t>
  </si>
  <si>
    <t>1、如二次进场，发生的气囊封堵、临时调排水另计</t>
  </si>
  <si>
    <t>m²·（cm）</t>
  </si>
  <si>
    <t>聚氨酯点状修复</t>
  </si>
  <si>
    <t>1、聚氨酯基材厚度3mm。
2、如二次进场，发生的气囊封堵、临时调排水另计</t>
  </si>
  <si>
    <t>化学注浆堵漏</t>
  </si>
  <si>
    <t>1、制备浆液、钻孔、注浆、场地清理
2、高压注高效聚氨酯止水材料
3、两种材料合计，不得计取5%合计损耗
4、管道清淤、调排水及气囊封堵另计</t>
  </si>
  <si>
    <t>kg</t>
  </si>
  <si>
    <t>围挡</t>
  </si>
  <si>
    <t>1、彩钢板围挡</t>
  </si>
  <si>
    <t>m*天</t>
  </si>
  <si>
    <t>1、钢丝网透视围挡</t>
  </si>
  <si>
    <t>电缆</t>
  </si>
  <si>
    <t>1、铜芯电缆截面35mm2以内</t>
  </si>
  <si>
    <t>玻璃钢成品隔油池</t>
  </si>
  <si>
    <t>1、有效容积：2m3</t>
  </si>
  <si>
    <t>1、有效容积：3m3</t>
  </si>
  <si>
    <t>1、有效容积：4m3</t>
  </si>
  <si>
    <t>1、有效容积：5m3</t>
  </si>
  <si>
    <t>玻璃钢成品化粪池</t>
  </si>
  <si>
    <t>1、有效容积：6m3</t>
  </si>
  <si>
    <t>1、有效容积：8m3</t>
  </si>
  <si>
    <t>井点降水</t>
  </si>
  <si>
    <t>布置井点管、集水总管及抽水设备，安装滤料与密封层，连续抽排地下水，降低地下水位，确保干作业施工，含安装、使用、拆除及场内运输</t>
  </si>
  <si>
    <t>人工开井盖排查</t>
  </si>
  <si>
    <t>施工单位须提供影像资料</t>
  </si>
  <si>
    <t>人工管控已有封堵气囊</t>
  </si>
  <si>
    <t>道路工程</t>
  </si>
  <si>
    <t>拆除路面
（含切缝）</t>
  </si>
  <si>
    <t>1、材质：机械拆除沥青混凝土路面
2、厚度：折算为体积计价 
3、含弃运</t>
  </si>
  <si>
    <t>1、材质：人工拆除沥青混凝土路面
2、厚度：折算为体积计价 
3、含弃运</t>
  </si>
  <si>
    <t>1、材质：拆除水泥混凝土路面
2、厚度：折算为体积计价 
3、含弃运</t>
  </si>
  <si>
    <t>拆除基层</t>
  </si>
  <si>
    <t>1、机械拆除路面半刚性基层
2、折算为体积计价
3、含弃运</t>
  </si>
  <si>
    <t>拆除人行道</t>
  </si>
  <si>
    <t>1、机械拆除人行道面层、混凝土垫层及路牙
2、折算为体积计价
3、含弃运</t>
  </si>
  <si>
    <t>碎石垫层</t>
  </si>
  <si>
    <t xml:space="preserve">1、石料规格：符合规范要求
</t>
  </si>
  <si>
    <t>水泥稳定碎石</t>
  </si>
  <si>
    <t xml:space="preserve">1、规格：5%水泥稳定碎石 
2、包含养生
</t>
  </si>
  <si>
    <t>石灰稳定土</t>
  </si>
  <si>
    <t>10%灰土</t>
  </si>
  <si>
    <t>6%灰土</t>
  </si>
  <si>
    <t>水泥混凝土</t>
  </si>
  <si>
    <t>1、混凝土强度等级：C30
2、包含模板、伸缩缝、养护</t>
  </si>
  <si>
    <t>沥青混凝土</t>
  </si>
  <si>
    <t>1、4cm细粒式混凝土</t>
  </si>
  <si>
    <t>1、6cm中粒式混凝土</t>
  </si>
  <si>
    <t>粘层</t>
  </si>
  <si>
    <t>1、粘层油(PC-3乳化沥青 0.6L/m²)</t>
  </si>
  <si>
    <t>1、C25混凝土
2、部位：人行道基础</t>
  </si>
  <si>
    <t>人行道块料铺设</t>
  </si>
  <si>
    <t>1、块料品种、规格：苏普洛克砖铺装路面  
2、3cmM10水泥砂浆</t>
  </si>
  <si>
    <t>1、5cm花岗岩面层
2、3cmM10水泥砂浆</t>
  </si>
  <si>
    <t>1、3cm花岗岩面层
2、3cmM10水泥砂浆</t>
  </si>
  <si>
    <t>安砌侧（平、缘）石</t>
  </si>
  <si>
    <t>1、125*300*1000花岗岩平石
2、30厚水泥砂浆垫层</t>
  </si>
  <si>
    <t>1、125*275*1000花岗岩侧石
2、C20细石混凝土</t>
  </si>
  <si>
    <t>1、400*120*500混凝土平石
2、30厚水泥砂浆垫层</t>
  </si>
  <si>
    <t>1、800*275*120混凝土侧石
2、C20细石混凝土</t>
  </si>
  <si>
    <t>绿化恢复</t>
  </si>
  <si>
    <t>1、按照原样恢复</t>
  </si>
  <si>
    <r>
      <t>注：1.</t>
    </r>
    <r>
      <rPr>
        <b/>
        <sz val="10"/>
        <color rgb="FF333333"/>
        <rFont val="Microsoft YaHei"/>
        <charset val="134"/>
      </rPr>
      <t>本项目以本表中的全费用单价的优惠率方式进行报价，投标全费用单价=全费用单价*(1-优惠率)；例如:全费用单价为100，优惠率为10%(上表中的优惠率报价框内填10即可)，投标全费用单价=100*(1-10%)=90。</t>
    </r>
    <r>
      <rPr>
        <sz val="10"/>
        <color rgb="FF333333"/>
        <rFont val="Microsoft YaHei"/>
        <charset val="134"/>
      </rPr>
      <t xml:space="preserve">
2.本表填写优惠率须与首次报价一览表中保持一致。</t>
    </r>
  </si>
  <si>
    <t>供应商名称（公章）：
法定代表人或其授权的代理人（签字或盖章）：</t>
  </si>
  <si>
    <t xml:space="preserve"> </t>
  </si>
  <si>
    <t>日期：_____年______月______日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</si>
</sst>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 ;[Red]\-0.00\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2D050"/>
      <name val="宋体"/>
      <charset val="134"/>
      <scheme val="minor"/>
    </font>
    <font>
      <b/>
      <sz val="16"/>
      <color rgb="FF000000"/>
      <name val="Microsoft YaHei"/>
      <charset val="134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b/>
      <sz val="10"/>
      <color rgb="FF000000"/>
      <name val="Microsoft YaHei"/>
      <charset val="134"/>
    </font>
    <font>
      <sz val="10"/>
      <color rgb="FFFF0000"/>
      <name val="Microsoft YaHei"/>
      <charset val="134"/>
    </font>
    <font>
      <sz val="10"/>
      <color rgb="FF333333"/>
      <name val="Microsoft YaHei"/>
      <charset val="134"/>
    </font>
    <font>
      <sz val="10"/>
      <color rgb="FF000000"/>
      <name val="Microsoft YaHei"/>
      <charset val="134"/>
    </font>
    <font>
      <b/>
      <sz val="10"/>
      <color theme="1"/>
      <name val="Microsoft YaHei"/>
      <charset val="134"/>
    </font>
    <font>
      <sz val="10"/>
      <name val="Microsoft YaHei"/>
      <charset val="134"/>
    </font>
    <font>
      <b/>
      <sz val="12"/>
      <color rgb="FF000000"/>
      <name val="宋体"/>
      <charset val="134"/>
    </font>
    <font>
      <b/>
      <sz val="10"/>
      <color rgb="FF333333"/>
      <name val="Microsoft YaHei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>
      <alignment vertical="center"/>
    </xf>
    <xf numFmtId="177" fontId="1" fillId="0" borderId="0" xfId="0" applyNumberFormat="1" applyFont="1" applyFill="1">
      <alignment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177" fontId="7" fillId="0" borderId="8" xfId="0" applyNumberFormat="1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8" fillId="0" borderId="6" xfId="0" applyFont="1" applyFill="1" applyBorder="1" applyAlignment="1">
      <alignment horizontal="center" vertical="center" wrapText="1" readingOrder="1"/>
    </xf>
    <xf numFmtId="176" fontId="8" fillId="0" borderId="6" xfId="0" applyNumberFormat="1" applyFont="1" applyFill="1" applyBorder="1" applyAlignment="1">
      <alignment horizontal="center" vertical="center" wrapText="1" readingOrder="1"/>
    </xf>
    <xf numFmtId="176" fontId="7" fillId="0" borderId="6" xfId="0" applyNumberFormat="1" applyFont="1" applyFill="1" applyBorder="1" applyAlignment="1">
      <alignment horizontal="center" vertical="center" wrapText="1" readingOrder="1"/>
    </xf>
    <xf numFmtId="0" fontId="7" fillId="0" borderId="6" xfId="0" applyFont="1" applyFill="1" applyBorder="1" applyAlignment="1">
      <alignment horizontal="center" vertical="center" wrapText="1" readingOrder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177" fontId="7" fillId="0" borderId="9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 wrapText="1"/>
    </xf>
    <xf numFmtId="177" fontId="8" fillId="0" borderId="8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 wrapText="1"/>
    </xf>
    <xf numFmtId="177" fontId="8" fillId="0" borderId="9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7" fontId="8" fillId="0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62"/>
  <sheetViews>
    <sheetView tabSelected="1" topLeftCell="A147" workbookViewId="0">
      <selection activeCell="A158" sqref="A158:G158"/>
    </sheetView>
  </sheetViews>
  <sheetFormatPr defaultColWidth="8.725" defaultRowHeight="13.5" outlineLevelCol="7"/>
  <cols>
    <col min="1" max="1" width="6" style="3" customWidth="1"/>
    <col min="2" max="2" width="16.5" style="4" customWidth="1"/>
    <col min="3" max="3" width="50.725" style="4" customWidth="1"/>
    <col min="4" max="4" width="7.25" style="3" customWidth="1"/>
    <col min="5" max="5" width="11.125" style="5" customWidth="1"/>
    <col min="6" max="6" width="7.5" style="6" customWidth="1"/>
    <col min="7" max="7" width="13.25" style="2" customWidth="1"/>
    <col min="8" max="8" width="10.5416666666667" style="7"/>
    <col min="9" max="16384" width="8.725" style="2"/>
  </cols>
  <sheetData>
    <row r="1" ht="28.5" customHeight="1" spans="1:8">
      <c r="A1" s="8" t="s">
        <v>0</v>
      </c>
      <c r="B1" s="8"/>
      <c r="C1" s="8"/>
      <c r="D1" s="8"/>
      <c r="E1" s="8"/>
      <c r="F1" s="8"/>
      <c r="G1" s="8"/>
    </row>
    <row r="2" ht="23" customHeight="1" spans="1:8">
      <c r="A2" s="9" t="s">
        <v>1</v>
      </c>
      <c r="B2" s="9"/>
      <c r="C2" s="10"/>
      <c r="D2" s="10"/>
      <c r="E2" s="11"/>
      <c r="F2" s="11"/>
      <c r="G2" s="11"/>
    </row>
    <row r="3" ht="23" customHeight="1" spans="1:8">
      <c r="A3" s="9" t="s">
        <v>2</v>
      </c>
      <c r="B3" s="9"/>
      <c r="C3" s="10"/>
      <c r="D3" s="10"/>
      <c r="E3" s="11"/>
      <c r="F3" s="11"/>
      <c r="G3" s="11"/>
    </row>
    <row r="4" ht="38" customHeight="1" spans="1:8">
      <c r="A4" s="12" t="s">
        <v>3</v>
      </c>
      <c r="B4" s="13" t="s">
        <v>4</v>
      </c>
      <c r="C4" s="14" t="s">
        <v>5</v>
      </c>
      <c r="D4" s="14" t="s">
        <v>6</v>
      </c>
      <c r="E4" s="15" t="s">
        <v>7</v>
      </c>
      <c r="F4" s="15" t="s">
        <v>8</v>
      </c>
      <c r="G4" s="15" t="s">
        <v>9</v>
      </c>
    </row>
    <row r="5" ht="22.5" customHeight="1" spans="1:8">
      <c r="A5" s="16" t="s">
        <v>10</v>
      </c>
      <c r="B5" s="17"/>
      <c r="C5" s="17"/>
      <c r="D5" s="17"/>
      <c r="E5" s="17"/>
      <c r="F5" s="17"/>
      <c r="G5" s="18"/>
    </row>
    <row r="6" s="1" customFormat="1" ht="39.5" customHeight="1" spans="1:8">
      <c r="A6" s="19">
        <v>1</v>
      </c>
      <c r="B6" s="20" t="s">
        <v>11</v>
      </c>
      <c r="C6" s="20" t="s">
        <v>12</v>
      </c>
      <c r="D6" s="19" t="s">
        <v>13</v>
      </c>
      <c r="E6" s="21">
        <v>5</v>
      </c>
      <c r="F6" s="22"/>
      <c r="G6" s="23"/>
      <c r="H6" s="24"/>
    </row>
    <row r="7" ht="39" customHeight="1" spans="1:8">
      <c r="A7" s="19">
        <v>2</v>
      </c>
      <c r="B7" s="25" t="s">
        <v>14</v>
      </c>
      <c r="C7" s="25" t="s">
        <v>15</v>
      </c>
      <c r="D7" s="26" t="s">
        <v>13</v>
      </c>
      <c r="E7" s="27">
        <v>10</v>
      </c>
      <c r="F7" s="28"/>
      <c r="G7" s="29"/>
    </row>
    <row r="8" s="1" customFormat="1" ht="50" customHeight="1" spans="1:8">
      <c r="A8" s="19">
        <v>3</v>
      </c>
      <c r="B8" s="20" t="s">
        <v>16</v>
      </c>
      <c r="C8" s="20" t="s">
        <v>17</v>
      </c>
      <c r="D8" s="19" t="s">
        <v>13</v>
      </c>
      <c r="E8" s="21">
        <v>13</v>
      </c>
      <c r="F8" s="28"/>
      <c r="G8" s="23"/>
      <c r="H8" s="24"/>
    </row>
    <row r="9" s="1" customFormat="1" ht="48" customHeight="1" spans="1:8">
      <c r="A9" s="19">
        <v>4</v>
      </c>
      <c r="B9" s="20" t="s">
        <v>18</v>
      </c>
      <c r="C9" s="20" t="s">
        <v>19</v>
      </c>
      <c r="D9" s="19" t="s">
        <v>13</v>
      </c>
      <c r="E9" s="21">
        <v>26.1</v>
      </c>
      <c r="F9" s="28"/>
      <c r="G9" s="23"/>
      <c r="H9" s="24"/>
    </row>
    <row r="10" s="1" customFormat="1" ht="48" customHeight="1" spans="1:8">
      <c r="A10" s="19">
        <v>5</v>
      </c>
      <c r="B10" s="20"/>
      <c r="C10" s="20" t="s">
        <v>20</v>
      </c>
      <c r="D10" s="19" t="s">
        <v>13</v>
      </c>
      <c r="E10" s="21">
        <v>31.55</v>
      </c>
      <c r="F10" s="28"/>
      <c r="G10" s="23"/>
      <c r="H10" s="24"/>
    </row>
    <row r="11" ht="56" customHeight="1" spans="1:8">
      <c r="A11" s="19">
        <v>6</v>
      </c>
      <c r="B11" s="20"/>
      <c r="C11" s="20" t="s">
        <v>21</v>
      </c>
      <c r="D11" s="19" t="s">
        <v>13</v>
      </c>
      <c r="E11" s="21">
        <v>36.23</v>
      </c>
      <c r="F11" s="28"/>
      <c r="G11" s="29"/>
    </row>
    <row r="12" ht="50" customHeight="1" spans="1:8">
      <c r="A12" s="19">
        <v>7</v>
      </c>
      <c r="B12" s="20"/>
      <c r="C12" s="20" t="s">
        <v>22</v>
      </c>
      <c r="D12" s="19" t="s">
        <v>13</v>
      </c>
      <c r="E12" s="21">
        <v>40.51</v>
      </c>
      <c r="F12" s="28"/>
      <c r="G12" s="29"/>
    </row>
    <row r="13" ht="50" customHeight="1" spans="1:8">
      <c r="A13" s="19">
        <v>8</v>
      </c>
      <c r="B13" s="20"/>
      <c r="C13" s="20" t="s">
        <v>23</v>
      </c>
      <c r="D13" s="19" t="s">
        <v>13</v>
      </c>
      <c r="E13" s="21">
        <v>48.3</v>
      </c>
      <c r="F13" s="28"/>
      <c r="G13" s="29"/>
    </row>
    <row r="14" ht="51" customHeight="1" spans="1:8">
      <c r="A14" s="19">
        <v>9</v>
      </c>
      <c r="B14" s="20"/>
      <c r="C14" s="20" t="s">
        <v>24</v>
      </c>
      <c r="D14" s="19" t="s">
        <v>13</v>
      </c>
      <c r="E14" s="21">
        <v>60.76</v>
      </c>
      <c r="F14" s="28"/>
      <c r="G14" s="29"/>
    </row>
    <row r="15" ht="52" customHeight="1" spans="1:8">
      <c r="A15" s="19">
        <v>10</v>
      </c>
      <c r="B15" s="20"/>
      <c r="C15" s="20" t="s">
        <v>25</v>
      </c>
      <c r="D15" s="19" t="s">
        <v>13</v>
      </c>
      <c r="E15" s="21">
        <v>75.48</v>
      </c>
      <c r="F15" s="28"/>
      <c r="G15" s="29"/>
    </row>
    <row r="16" ht="22.5" customHeight="1" spans="1:8">
      <c r="A16" s="19">
        <v>11</v>
      </c>
      <c r="B16" s="25" t="s">
        <v>26</v>
      </c>
      <c r="C16" s="25" t="s">
        <v>27</v>
      </c>
      <c r="D16" s="26" t="s">
        <v>28</v>
      </c>
      <c r="E16" s="27">
        <v>1160</v>
      </c>
      <c r="F16" s="28"/>
      <c r="G16" s="29"/>
    </row>
    <row r="17" ht="22.5" customHeight="1" spans="1:8">
      <c r="A17" s="19">
        <v>12</v>
      </c>
      <c r="B17" s="25"/>
      <c r="C17" s="25" t="s">
        <v>29</v>
      </c>
      <c r="D17" s="26" t="s">
        <v>28</v>
      </c>
      <c r="E17" s="27">
        <v>1290</v>
      </c>
      <c r="F17" s="28"/>
      <c r="G17" s="29"/>
    </row>
    <row r="18" ht="22.5" customHeight="1" spans="1:8">
      <c r="A18" s="19">
        <v>13</v>
      </c>
      <c r="B18" s="25"/>
      <c r="C18" s="25" t="s">
        <v>30</v>
      </c>
      <c r="D18" s="26" t="s">
        <v>28</v>
      </c>
      <c r="E18" s="27">
        <v>1400</v>
      </c>
      <c r="F18" s="28"/>
      <c r="G18" s="29"/>
    </row>
    <row r="19" ht="22.5" customHeight="1" spans="1:8">
      <c r="A19" s="19">
        <v>14</v>
      </c>
      <c r="B19" s="25"/>
      <c r="C19" s="25" t="s">
        <v>31</v>
      </c>
      <c r="D19" s="26" t="s">
        <v>28</v>
      </c>
      <c r="E19" s="27">
        <v>2100</v>
      </c>
      <c r="F19" s="28"/>
      <c r="G19" s="29"/>
    </row>
    <row r="20" ht="22.5" customHeight="1" spans="1:8">
      <c r="A20" s="19">
        <v>15</v>
      </c>
      <c r="B20" s="25"/>
      <c r="C20" s="25" t="s">
        <v>32</v>
      </c>
      <c r="D20" s="26" t="s">
        <v>28</v>
      </c>
      <c r="E20" s="27">
        <v>2596.5</v>
      </c>
      <c r="F20" s="28"/>
      <c r="G20" s="29"/>
    </row>
    <row r="21" ht="22.5" customHeight="1" spans="1:8">
      <c r="A21" s="19">
        <v>16</v>
      </c>
      <c r="B21" s="25"/>
      <c r="C21" s="25" t="s">
        <v>33</v>
      </c>
      <c r="D21" s="26" t="s">
        <v>28</v>
      </c>
      <c r="E21" s="27">
        <v>2800</v>
      </c>
      <c r="F21" s="28"/>
      <c r="G21" s="29"/>
    </row>
    <row r="22" s="1" customFormat="1" ht="22.5" customHeight="1" spans="1:8">
      <c r="A22" s="19">
        <v>17</v>
      </c>
      <c r="B22" s="20"/>
      <c r="C22" s="20" t="s">
        <v>34</v>
      </c>
      <c r="D22" s="19" t="s">
        <v>28</v>
      </c>
      <c r="E22" s="21">
        <v>3200</v>
      </c>
      <c r="F22" s="28"/>
      <c r="G22" s="23"/>
      <c r="H22" s="24"/>
    </row>
    <row r="23" s="1" customFormat="1" ht="22.5" customHeight="1" spans="1:8">
      <c r="A23" s="19">
        <v>18</v>
      </c>
      <c r="B23" s="20"/>
      <c r="C23" s="20" t="s">
        <v>35</v>
      </c>
      <c r="D23" s="19" t="s">
        <v>28</v>
      </c>
      <c r="E23" s="21">
        <v>6000</v>
      </c>
      <c r="F23" s="28"/>
      <c r="G23" s="23"/>
      <c r="H23" s="24"/>
    </row>
    <row r="24" s="1" customFormat="1" ht="22.5" customHeight="1" spans="1:8">
      <c r="A24" s="19">
        <v>19</v>
      </c>
      <c r="B24" s="20"/>
      <c r="C24" s="20" t="s">
        <v>36</v>
      </c>
      <c r="D24" s="19" t="s">
        <v>28</v>
      </c>
      <c r="E24" s="21">
        <v>6400</v>
      </c>
      <c r="F24" s="28"/>
      <c r="G24" s="23"/>
      <c r="H24" s="24"/>
    </row>
    <row r="25" s="1" customFormat="1" ht="22.5" customHeight="1" spans="1:8">
      <c r="A25" s="19">
        <v>20</v>
      </c>
      <c r="B25" s="20"/>
      <c r="C25" s="20" t="s">
        <v>37</v>
      </c>
      <c r="D25" s="19" t="s">
        <v>28</v>
      </c>
      <c r="E25" s="21">
        <v>6900</v>
      </c>
      <c r="F25" s="28"/>
      <c r="G25" s="23"/>
      <c r="H25" s="24"/>
    </row>
    <row r="26" s="1" customFormat="1" ht="22.5" customHeight="1" spans="1:8">
      <c r="A26" s="19">
        <v>21</v>
      </c>
      <c r="B26" s="20"/>
      <c r="C26" s="20" t="s">
        <v>38</v>
      </c>
      <c r="D26" s="19" t="s">
        <v>28</v>
      </c>
      <c r="E26" s="21">
        <v>7300</v>
      </c>
      <c r="F26" s="28"/>
      <c r="G26" s="23"/>
      <c r="H26" s="24"/>
    </row>
    <row r="27" ht="55.5" customHeight="1" spans="1:8">
      <c r="A27" s="19">
        <v>22</v>
      </c>
      <c r="B27" s="25" t="s">
        <v>39</v>
      </c>
      <c r="C27" s="25" t="s">
        <v>40</v>
      </c>
      <c r="D27" s="26" t="s">
        <v>41</v>
      </c>
      <c r="E27" s="27">
        <v>500</v>
      </c>
      <c r="F27" s="28"/>
      <c r="G27" s="29"/>
    </row>
    <row r="28" s="1" customFormat="1" ht="55.5" customHeight="1" spans="1:8">
      <c r="A28" s="19">
        <v>23</v>
      </c>
      <c r="B28" s="20" t="s">
        <v>42</v>
      </c>
      <c r="C28" s="20" t="s">
        <v>43</v>
      </c>
      <c r="D28" s="19" t="s">
        <v>13</v>
      </c>
      <c r="E28" s="21">
        <v>12</v>
      </c>
      <c r="F28" s="28"/>
      <c r="G28" s="23"/>
      <c r="H28" s="24"/>
    </row>
    <row r="29" s="1" customFormat="1" ht="55.5" customHeight="1" spans="1:8">
      <c r="A29" s="19">
        <v>24</v>
      </c>
      <c r="B29" s="20"/>
      <c r="C29" s="20" t="s">
        <v>44</v>
      </c>
      <c r="D29" s="19" t="s">
        <v>13</v>
      </c>
      <c r="E29" s="21">
        <v>26</v>
      </c>
      <c r="F29" s="28"/>
      <c r="G29" s="23"/>
      <c r="H29" s="24"/>
    </row>
    <row r="30" ht="55.5" customHeight="1" spans="1:8">
      <c r="A30" s="19">
        <v>25</v>
      </c>
      <c r="B30" s="20"/>
      <c r="C30" s="20" t="s">
        <v>45</v>
      </c>
      <c r="D30" s="19" t="s">
        <v>13</v>
      </c>
      <c r="E30" s="21">
        <v>40</v>
      </c>
      <c r="F30" s="28"/>
      <c r="G30" s="29"/>
    </row>
    <row r="31" s="1" customFormat="1" ht="55.5" customHeight="1" spans="1:8">
      <c r="A31" s="19">
        <v>26</v>
      </c>
      <c r="B31" s="20" t="s">
        <v>46</v>
      </c>
      <c r="C31" s="20" t="s">
        <v>47</v>
      </c>
      <c r="D31" s="19" t="s">
        <v>13</v>
      </c>
      <c r="E31" s="21">
        <v>120</v>
      </c>
      <c r="F31" s="28"/>
      <c r="G31" s="23"/>
      <c r="H31" s="24"/>
    </row>
    <row r="32" s="1" customFormat="1" ht="55.5" customHeight="1" spans="1:8">
      <c r="A32" s="19">
        <v>27</v>
      </c>
      <c r="B32" s="20"/>
      <c r="C32" s="20" t="s">
        <v>48</v>
      </c>
      <c r="D32" s="19" t="s">
        <v>13</v>
      </c>
      <c r="E32" s="21">
        <v>250</v>
      </c>
      <c r="F32" s="28"/>
      <c r="G32" s="23"/>
      <c r="H32" s="24"/>
    </row>
    <row r="33" s="1" customFormat="1" ht="39" customHeight="1" spans="1:8">
      <c r="A33" s="19">
        <v>28</v>
      </c>
      <c r="B33" s="20" t="s">
        <v>49</v>
      </c>
      <c r="C33" s="20" t="s">
        <v>50</v>
      </c>
      <c r="D33" s="19" t="s">
        <v>51</v>
      </c>
      <c r="E33" s="21">
        <v>320</v>
      </c>
      <c r="F33" s="28"/>
      <c r="G33" s="23"/>
      <c r="H33" s="24"/>
    </row>
    <row r="34" ht="22.5" customHeight="1" spans="1:8">
      <c r="A34" s="19">
        <v>29</v>
      </c>
      <c r="B34" s="25" t="s">
        <v>52</v>
      </c>
      <c r="C34" s="25" t="s">
        <v>53</v>
      </c>
      <c r="D34" s="26" t="s">
        <v>41</v>
      </c>
      <c r="E34" s="27">
        <v>1500</v>
      </c>
      <c r="F34" s="28"/>
      <c r="G34" s="29"/>
    </row>
    <row r="35" ht="22.5" customHeight="1" spans="1:8">
      <c r="A35" s="19">
        <v>30</v>
      </c>
      <c r="B35" s="25"/>
      <c r="C35" s="25" t="s">
        <v>54</v>
      </c>
      <c r="D35" s="26" t="s">
        <v>41</v>
      </c>
      <c r="E35" s="27">
        <v>2900</v>
      </c>
      <c r="F35" s="28"/>
      <c r="G35" s="29"/>
    </row>
    <row r="36" ht="22.5" customHeight="1" spans="1:8">
      <c r="A36" s="19">
        <v>31</v>
      </c>
      <c r="B36" s="25" t="s">
        <v>55</v>
      </c>
      <c r="C36" s="25" t="s">
        <v>56</v>
      </c>
      <c r="D36" s="26" t="s">
        <v>28</v>
      </c>
      <c r="E36" s="27">
        <v>250</v>
      </c>
      <c r="F36" s="28"/>
      <c r="G36" s="29"/>
    </row>
    <row r="37" ht="22.5" customHeight="1" spans="1:8">
      <c r="A37" s="19">
        <v>32</v>
      </c>
      <c r="B37" s="25"/>
      <c r="C37" s="25" t="s">
        <v>57</v>
      </c>
      <c r="D37" s="26" t="s">
        <v>28</v>
      </c>
      <c r="E37" s="27">
        <v>160</v>
      </c>
      <c r="F37" s="28"/>
      <c r="G37" s="29"/>
    </row>
    <row r="38" ht="22.5" customHeight="1" spans="1:8">
      <c r="A38" s="19">
        <v>33</v>
      </c>
      <c r="B38" s="25"/>
      <c r="C38" s="25" t="s">
        <v>58</v>
      </c>
      <c r="D38" s="26" t="s">
        <v>28</v>
      </c>
      <c r="E38" s="27">
        <v>60</v>
      </c>
      <c r="F38" s="28"/>
      <c r="G38" s="29"/>
    </row>
    <row r="39" ht="22.5" customHeight="1" spans="1:8">
      <c r="A39" s="19">
        <v>34</v>
      </c>
      <c r="B39" s="25"/>
      <c r="C39" s="25" t="s">
        <v>59</v>
      </c>
      <c r="D39" s="26" t="s">
        <v>60</v>
      </c>
      <c r="E39" s="27">
        <v>600</v>
      </c>
      <c r="F39" s="28"/>
      <c r="G39" s="29"/>
    </row>
    <row r="40" ht="22.5" customHeight="1" spans="1:8">
      <c r="A40" s="19">
        <v>35</v>
      </c>
      <c r="B40" s="25"/>
      <c r="C40" s="25" t="s">
        <v>61</v>
      </c>
      <c r="D40" s="26" t="s">
        <v>60</v>
      </c>
      <c r="E40" s="27">
        <v>380</v>
      </c>
      <c r="F40" s="28"/>
      <c r="G40" s="29"/>
    </row>
    <row r="41" ht="22.5" customHeight="1" spans="1:8">
      <c r="A41" s="19">
        <v>36</v>
      </c>
      <c r="B41" s="25"/>
      <c r="C41" s="25" t="s">
        <v>62</v>
      </c>
      <c r="D41" s="26" t="s">
        <v>60</v>
      </c>
      <c r="E41" s="27">
        <v>180</v>
      </c>
      <c r="F41" s="28"/>
      <c r="G41" s="29"/>
    </row>
    <row r="42" s="1" customFormat="1" ht="22.5" customHeight="1" spans="1:8">
      <c r="A42" s="19">
        <v>37</v>
      </c>
      <c r="B42" s="20" t="s">
        <v>63</v>
      </c>
      <c r="C42" s="20" t="s">
        <v>64</v>
      </c>
      <c r="D42" s="19" t="s">
        <v>65</v>
      </c>
      <c r="E42" s="21">
        <v>128.7</v>
      </c>
      <c r="F42" s="28"/>
      <c r="G42" s="23"/>
      <c r="H42" s="24"/>
    </row>
    <row r="43" s="1" customFormat="1" ht="22.5" customHeight="1" spans="1:8">
      <c r="A43" s="19">
        <v>38</v>
      </c>
      <c r="B43" s="20" t="s">
        <v>63</v>
      </c>
      <c r="C43" s="20" t="s">
        <v>66</v>
      </c>
      <c r="D43" s="19" t="s">
        <v>65</v>
      </c>
      <c r="E43" s="21">
        <v>223.13</v>
      </c>
      <c r="F43" s="28"/>
      <c r="G43" s="23"/>
      <c r="H43" s="24"/>
    </row>
    <row r="44" s="1" customFormat="1" ht="22.5" customHeight="1" spans="1:8">
      <c r="A44" s="19">
        <v>39</v>
      </c>
      <c r="B44" s="20" t="s">
        <v>63</v>
      </c>
      <c r="C44" s="20" t="s">
        <v>67</v>
      </c>
      <c r="D44" s="19" t="s">
        <v>65</v>
      </c>
      <c r="E44" s="21">
        <v>353.06</v>
      </c>
      <c r="F44" s="28"/>
      <c r="G44" s="23"/>
      <c r="H44" s="24"/>
    </row>
    <row r="45" s="1" customFormat="1" ht="22.5" customHeight="1" spans="1:8">
      <c r="A45" s="19">
        <v>40</v>
      </c>
      <c r="B45" s="20" t="s">
        <v>68</v>
      </c>
      <c r="C45" s="20" t="s">
        <v>69</v>
      </c>
      <c r="D45" s="19" t="s">
        <v>70</v>
      </c>
      <c r="E45" s="21">
        <v>100</v>
      </c>
      <c r="F45" s="28"/>
      <c r="G45" s="23"/>
      <c r="H45" s="24"/>
    </row>
    <row r="46" s="1" customFormat="1" ht="28" customHeight="1" spans="1:8">
      <c r="A46" s="19">
        <v>41</v>
      </c>
      <c r="B46" s="20" t="s">
        <v>71</v>
      </c>
      <c r="C46" s="20" t="s">
        <v>72</v>
      </c>
      <c r="D46" s="19" t="s">
        <v>65</v>
      </c>
      <c r="E46" s="21">
        <v>700</v>
      </c>
      <c r="F46" s="28"/>
      <c r="G46" s="23"/>
      <c r="H46" s="24"/>
    </row>
    <row r="47" s="2" customFormat="1" ht="30" customHeight="1" spans="1:8">
      <c r="A47" s="19">
        <v>42</v>
      </c>
      <c r="B47" s="20" t="s">
        <v>71</v>
      </c>
      <c r="C47" s="20" t="s">
        <v>73</v>
      </c>
      <c r="D47" s="19" t="s">
        <v>65</v>
      </c>
      <c r="E47" s="27">
        <v>1300</v>
      </c>
      <c r="F47" s="28"/>
      <c r="G47" s="29"/>
      <c r="H47" s="7"/>
    </row>
    <row r="48" s="2" customFormat="1" ht="30" customHeight="1" spans="1:8">
      <c r="A48" s="19">
        <v>43</v>
      </c>
      <c r="B48" s="20" t="s">
        <v>71</v>
      </c>
      <c r="C48" s="20" t="s">
        <v>74</v>
      </c>
      <c r="D48" s="19" t="s">
        <v>65</v>
      </c>
      <c r="E48" s="27">
        <v>2000</v>
      </c>
      <c r="F48" s="28"/>
      <c r="G48" s="29"/>
      <c r="H48" s="7"/>
    </row>
    <row r="49" ht="39" customHeight="1" spans="1:7">
      <c r="A49" s="19">
        <v>44</v>
      </c>
      <c r="B49" s="25" t="s">
        <v>75</v>
      </c>
      <c r="C49" s="25" t="s">
        <v>76</v>
      </c>
      <c r="D49" s="26" t="s">
        <v>77</v>
      </c>
      <c r="E49" s="27">
        <f>51.11*1.2</f>
        <v>61.332</v>
      </c>
      <c r="F49" s="28"/>
      <c r="G49" s="29"/>
    </row>
    <row r="50" ht="72" customHeight="1" spans="1:7">
      <c r="A50" s="19">
        <v>45</v>
      </c>
      <c r="B50" s="25" t="s">
        <v>78</v>
      </c>
      <c r="C50" s="25" t="s">
        <v>79</v>
      </c>
      <c r="D50" s="26" t="s">
        <v>41</v>
      </c>
      <c r="E50" s="27">
        <v>300</v>
      </c>
      <c r="F50" s="28"/>
      <c r="G50" s="29"/>
    </row>
    <row r="51" ht="72" customHeight="1" spans="1:7">
      <c r="A51" s="19">
        <v>46</v>
      </c>
      <c r="B51" s="25" t="s">
        <v>80</v>
      </c>
      <c r="C51" s="25" t="s">
        <v>81</v>
      </c>
      <c r="D51" s="26" t="s">
        <v>41</v>
      </c>
      <c r="E51" s="27">
        <v>900</v>
      </c>
      <c r="F51" s="28"/>
      <c r="G51" s="29"/>
    </row>
    <row r="52" ht="88.5" customHeight="1" spans="1:7">
      <c r="A52" s="19">
        <v>47</v>
      </c>
      <c r="B52" s="25" t="s">
        <v>82</v>
      </c>
      <c r="C52" s="25" t="s">
        <v>83</v>
      </c>
      <c r="D52" s="26" t="s">
        <v>77</v>
      </c>
      <c r="E52" s="27">
        <f>12.45*1.2</f>
        <v>14.94</v>
      </c>
      <c r="F52" s="28"/>
      <c r="G52" s="29"/>
    </row>
    <row r="53" ht="88.5" customHeight="1" spans="1:7">
      <c r="A53" s="19">
        <v>48</v>
      </c>
      <c r="B53" s="25"/>
      <c r="C53" s="25" t="s">
        <v>84</v>
      </c>
      <c r="D53" s="26" t="s">
        <v>77</v>
      </c>
      <c r="E53" s="27">
        <f>15.05*1.2</f>
        <v>18.06</v>
      </c>
      <c r="F53" s="28"/>
      <c r="G53" s="29"/>
    </row>
    <row r="54" ht="105" customHeight="1" spans="1:7">
      <c r="A54" s="19">
        <v>49</v>
      </c>
      <c r="B54" s="25"/>
      <c r="C54" s="25" t="s">
        <v>85</v>
      </c>
      <c r="D54" s="26" t="s">
        <v>77</v>
      </c>
      <c r="E54" s="27">
        <v>82.28</v>
      </c>
      <c r="F54" s="28"/>
      <c r="G54" s="29"/>
    </row>
    <row r="55" ht="105" customHeight="1" spans="1:7">
      <c r="A55" s="19">
        <v>50</v>
      </c>
      <c r="B55" s="25"/>
      <c r="C55" s="25" t="s">
        <v>86</v>
      </c>
      <c r="D55" s="26" t="s">
        <v>77</v>
      </c>
      <c r="E55" s="27">
        <v>99.96</v>
      </c>
      <c r="F55" s="28"/>
      <c r="G55" s="29"/>
    </row>
    <row r="56" ht="39" customHeight="1" spans="1:7">
      <c r="A56" s="19">
        <v>51</v>
      </c>
      <c r="B56" s="25" t="s">
        <v>87</v>
      </c>
      <c r="C56" s="25" t="s">
        <v>88</v>
      </c>
      <c r="D56" s="26" t="s">
        <v>77</v>
      </c>
      <c r="E56" s="27">
        <f>19.5528571428571*1.2</f>
        <v>23.4634285714285</v>
      </c>
      <c r="F56" s="28"/>
      <c r="G56" s="29"/>
    </row>
    <row r="57" ht="72" customHeight="1" spans="1:7">
      <c r="A57" s="19">
        <v>52</v>
      </c>
      <c r="B57" s="25"/>
      <c r="C57" s="25" t="s">
        <v>89</v>
      </c>
      <c r="D57" s="26" t="s">
        <v>77</v>
      </c>
      <c r="E57" s="27">
        <v>263.1</v>
      </c>
      <c r="F57" s="28"/>
      <c r="G57" s="29"/>
    </row>
    <row r="58" ht="72" customHeight="1" spans="1:7">
      <c r="A58" s="19">
        <v>53</v>
      </c>
      <c r="B58" s="25"/>
      <c r="C58" s="25" t="s">
        <v>90</v>
      </c>
      <c r="D58" s="26" t="s">
        <v>77</v>
      </c>
      <c r="E58" s="27">
        <v>121.59</v>
      </c>
      <c r="F58" s="28"/>
      <c r="G58" s="29"/>
    </row>
    <row r="59" ht="55.5" customHeight="1" spans="1:7">
      <c r="A59" s="19">
        <v>54</v>
      </c>
      <c r="B59" s="25" t="s">
        <v>91</v>
      </c>
      <c r="C59" s="25" t="s">
        <v>92</v>
      </c>
      <c r="D59" s="26" t="s">
        <v>77</v>
      </c>
      <c r="E59" s="27">
        <v>583.58</v>
      </c>
      <c r="F59" s="28"/>
      <c r="G59" s="29"/>
    </row>
    <row r="60" ht="39" customHeight="1" spans="1:7">
      <c r="A60" s="19">
        <v>55</v>
      </c>
      <c r="B60" s="25" t="s">
        <v>93</v>
      </c>
      <c r="C60" s="25" t="s">
        <v>94</v>
      </c>
      <c r="D60" s="26" t="s">
        <v>77</v>
      </c>
      <c r="E60" s="27">
        <f>24.0285714285714*1.2</f>
        <v>28.8342857142857</v>
      </c>
      <c r="F60" s="28"/>
      <c r="G60" s="29"/>
    </row>
    <row r="61" ht="22.5" customHeight="1" spans="1:7">
      <c r="A61" s="19">
        <v>56</v>
      </c>
      <c r="B61" s="25" t="s">
        <v>95</v>
      </c>
      <c r="C61" s="25" t="s">
        <v>96</v>
      </c>
      <c r="D61" s="26" t="s">
        <v>97</v>
      </c>
      <c r="E61" s="27">
        <v>7.73</v>
      </c>
      <c r="F61" s="28"/>
      <c r="G61" s="29"/>
    </row>
    <row r="62" ht="22.5" customHeight="1" spans="1:7">
      <c r="A62" s="19">
        <v>57</v>
      </c>
      <c r="B62" s="25"/>
      <c r="C62" s="25" t="s">
        <v>98</v>
      </c>
      <c r="D62" s="26" t="s">
        <v>97</v>
      </c>
      <c r="E62" s="27">
        <v>4.36</v>
      </c>
      <c r="F62" s="28"/>
      <c r="G62" s="29"/>
    </row>
    <row r="63" ht="88.5" customHeight="1" spans="1:7">
      <c r="A63" s="19">
        <v>58</v>
      </c>
      <c r="B63" s="25" t="s">
        <v>99</v>
      </c>
      <c r="C63" s="25" t="s">
        <v>100</v>
      </c>
      <c r="D63" s="30" t="s">
        <v>51</v>
      </c>
      <c r="E63" s="27">
        <v>1067.42</v>
      </c>
      <c r="F63" s="28"/>
      <c r="G63" s="29"/>
    </row>
    <row r="64" ht="39" customHeight="1" spans="1:7">
      <c r="A64" s="19">
        <v>59</v>
      </c>
      <c r="B64" s="25" t="s">
        <v>101</v>
      </c>
      <c r="C64" s="25" t="s">
        <v>102</v>
      </c>
      <c r="D64" s="30" t="s">
        <v>51</v>
      </c>
      <c r="E64" s="27">
        <v>900</v>
      </c>
      <c r="F64" s="28"/>
      <c r="G64" s="29"/>
    </row>
    <row r="65" ht="72" customHeight="1" spans="1:8">
      <c r="A65" s="19">
        <v>60</v>
      </c>
      <c r="B65" s="25" t="s">
        <v>103</v>
      </c>
      <c r="C65" s="25" t="s">
        <v>104</v>
      </c>
      <c r="D65" s="30" t="s">
        <v>13</v>
      </c>
      <c r="E65" s="27">
        <v>286.55</v>
      </c>
      <c r="F65" s="28"/>
      <c r="G65" s="29"/>
    </row>
    <row r="66" ht="72" customHeight="1" spans="1:8">
      <c r="A66" s="19">
        <v>61</v>
      </c>
      <c r="B66" s="25"/>
      <c r="C66" s="25" t="s">
        <v>105</v>
      </c>
      <c r="D66" s="30" t="s">
        <v>13</v>
      </c>
      <c r="E66" s="27">
        <v>422.23</v>
      </c>
      <c r="F66" s="28"/>
      <c r="G66" s="29"/>
    </row>
    <row r="67" ht="72" customHeight="1" spans="1:8">
      <c r="A67" s="19">
        <v>62</v>
      </c>
      <c r="B67" s="25"/>
      <c r="C67" s="25" t="s">
        <v>106</v>
      </c>
      <c r="D67" s="30" t="s">
        <v>13</v>
      </c>
      <c r="E67" s="27">
        <v>580.02</v>
      </c>
      <c r="F67" s="28"/>
      <c r="G67" s="29"/>
    </row>
    <row r="68" ht="72" customHeight="1" spans="1:8">
      <c r="A68" s="19">
        <v>63</v>
      </c>
      <c r="B68" s="25"/>
      <c r="C68" s="25" t="s">
        <v>107</v>
      </c>
      <c r="D68" s="30" t="s">
        <v>13</v>
      </c>
      <c r="E68" s="27">
        <v>757.39</v>
      </c>
      <c r="F68" s="28"/>
      <c r="G68" s="29"/>
    </row>
    <row r="69" ht="72" customHeight="1" spans="1:8">
      <c r="A69" s="19">
        <v>64</v>
      </c>
      <c r="B69" s="25" t="s">
        <v>108</v>
      </c>
      <c r="C69" s="25" t="s">
        <v>109</v>
      </c>
      <c r="D69" s="30" t="s">
        <v>13</v>
      </c>
      <c r="E69" s="27">
        <v>207.78</v>
      </c>
      <c r="F69" s="28"/>
      <c r="G69" s="29"/>
    </row>
    <row r="70" ht="72" customHeight="1" spans="1:8">
      <c r="A70" s="19">
        <v>65</v>
      </c>
      <c r="B70" s="25"/>
      <c r="C70" s="25" t="s">
        <v>110</v>
      </c>
      <c r="D70" s="30" t="s">
        <v>13</v>
      </c>
      <c r="E70" s="27">
        <v>552.54</v>
      </c>
      <c r="F70" s="28"/>
      <c r="G70" s="29"/>
    </row>
    <row r="71" ht="72" customHeight="1" spans="1:8">
      <c r="A71" s="19">
        <v>66</v>
      </c>
      <c r="B71" s="25"/>
      <c r="C71" s="25" t="s">
        <v>111</v>
      </c>
      <c r="D71" s="30" t="s">
        <v>13</v>
      </c>
      <c r="E71" s="27">
        <v>776.11</v>
      </c>
      <c r="F71" s="28"/>
      <c r="G71" s="29"/>
    </row>
    <row r="72" ht="72" customHeight="1" spans="1:8">
      <c r="A72" s="19">
        <v>67</v>
      </c>
      <c r="B72" s="25" t="s">
        <v>112</v>
      </c>
      <c r="C72" s="25" t="s">
        <v>113</v>
      </c>
      <c r="D72" s="30" t="s">
        <v>13</v>
      </c>
      <c r="E72" s="31">
        <v>44.74</v>
      </c>
      <c r="F72" s="28"/>
      <c r="G72" s="29"/>
    </row>
    <row r="73" ht="72" customHeight="1" spans="1:8">
      <c r="A73" s="19">
        <v>68</v>
      </c>
      <c r="B73" s="25"/>
      <c r="C73" s="25" t="s">
        <v>114</v>
      </c>
      <c r="D73" s="30" t="s">
        <v>13</v>
      </c>
      <c r="E73" s="31">
        <v>66.38</v>
      </c>
      <c r="F73" s="28"/>
      <c r="G73" s="29"/>
    </row>
    <row r="74" ht="72" customHeight="1" spans="1:8">
      <c r="A74" s="19">
        <v>69</v>
      </c>
      <c r="B74" s="25"/>
      <c r="C74" s="25" t="s">
        <v>115</v>
      </c>
      <c r="D74" s="30" t="s">
        <v>13</v>
      </c>
      <c r="E74" s="31">
        <v>97.31</v>
      </c>
      <c r="F74" s="28"/>
      <c r="G74" s="29"/>
    </row>
    <row r="75" ht="72" customHeight="1" spans="1:8">
      <c r="A75" s="19">
        <v>70</v>
      </c>
      <c r="B75" s="25"/>
      <c r="C75" s="25" t="s">
        <v>116</v>
      </c>
      <c r="D75" s="30" t="s">
        <v>13</v>
      </c>
      <c r="E75" s="31">
        <v>133.49</v>
      </c>
      <c r="F75" s="28"/>
      <c r="G75" s="29"/>
    </row>
    <row r="76" s="1" customFormat="1" ht="72" customHeight="1" spans="1:8">
      <c r="A76" s="19">
        <v>71</v>
      </c>
      <c r="B76" s="25" t="s">
        <v>112</v>
      </c>
      <c r="C76" s="25" t="s">
        <v>117</v>
      </c>
      <c r="D76" s="30" t="s">
        <v>13</v>
      </c>
      <c r="E76" s="32">
        <v>95.6</v>
      </c>
      <c r="F76" s="28"/>
      <c r="G76" s="23"/>
      <c r="H76" s="24"/>
    </row>
    <row r="77" s="1" customFormat="1" ht="72" customHeight="1" spans="1:8">
      <c r="A77" s="19">
        <v>72</v>
      </c>
      <c r="B77" s="25"/>
      <c r="C77" s="25" t="s">
        <v>118</v>
      </c>
      <c r="D77" s="30" t="s">
        <v>13</v>
      </c>
      <c r="E77" s="32">
        <v>130.77</v>
      </c>
      <c r="F77" s="28"/>
      <c r="G77" s="23"/>
      <c r="H77" s="24"/>
    </row>
    <row r="78" s="1" customFormat="1" ht="72" customHeight="1" spans="1:8">
      <c r="A78" s="19">
        <v>73</v>
      </c>
      <c r="B78" s="25"/>
      <c r="C78" s="25" t="s">
        <v>119</v>
      </c>
      <c r="D78" s="30" t="s">
        <v>13</v>
      </c>
      <c r="E78" s="32">
        <v>172.68</v>
      </c>
      <c r="F78" s="28"/>
      <c r="G78" s="23"/>
      <c r="H78" s="24"/>
    </row>
    <row r="79" s="1" customFormat="1" ht="72" customHeight="1" spans="1:8">
      <c r="A79" s="19">
        <v>74</v>
      </c>
      <c r="B79" s="25"/>
      <c r="C79" s="25" t="s">
        <v>120</v>
      </c>
      <c r="D79" s="30" t="s">
        <v>13</v>
      </c>
      <c r="E79" s="32">
        <v>224.91</v>
      </c>
      <c r="F79" s="28"/>
      <c r="G79" s="23"/>
      <c r="H79" s="24"/>
    </row>
    <row r="80" s="1" customFormat="1" ht="72" customHeight="1" spans="1:8">
      <c r="A80" s="19">
        <v>75</v>
      </c>
      <c r="B80" s="25" t="s">
        <v>112</v>
      </c>
      <c r="C80" s="25" t="s">
        <v>121</v>
      </c>
      <c r="D80" s="30" t="s">
        <v>13</v>
      </c>
      <c r="E80" s="32">
        <v>89.03</v>
      </c>
      <c r="F80" s="28"/>
      <c r="G80" s="23"/>
      <c r="H80" s="24"/>
    </row>
    <row r="81" s="1" customFormat="1" ht="72" customHeight="1" spans="1:8">
      <c r="A81" s="19">
        <v>76</v>
      </c>
      <c r="B81" s="25"/>
      <c r="C81" s="25" t="s">
        <v>122</v>
      </c>
      <c r="D81" s="30" t="s">
        <v>13</v>
      </c>
      <c r="E81" s="32">
        <v>229.84</v>
      </c>
      <c r="F81" s="28"/>
      <c r="G81" s="23"/>
      <c r="H81" s="24"/>
    </row>
    <row r="82" s="1" customFormat="1" ht="72" customHeight="1" spans="1:8">
      <c r="A82" s="19">
        <v>77</v>
      </c>
      <c r="B82" s="25"/>
      <c r="C82" s="25" t="s">
        <v>123</v>
      </c>
      <c r="D82" s="30" t="s">
        <v>13</v>
      </c>
      <c r="E82" s="32">
        <v>372.17</v>
      </c>
      <c r="F82" s="28"/>
      <c r="G82" s="23"/>
      <c r="H82" s="24"/>
    </row>
    <row r="83" s="1" customFormat="1" ht="72" customHeight="1" spans="1:8">
      <c r="A83" s="19">
        <v>78</v>
      </c>
      <c r="B83" s="25"/>
      <c r="C83" s="25" t="s">
        <v>124</v>
      </c>
      <c r="D83" s="30" t="s">
        <v>13</v>
      </c>
      <c r="E83" s="32">
        <v>568.77</v>
      </c>
      <c r="F83" s="28"/>
      <c r="G83" s="23"/>
      <c r="H83" s="24"/>
    </row>
    <row r="84" s="1" customFormat="1" ht="72" customHeight="1" spans="1:8">
      <c r="A84" s="19">
        <v>79</v>
      </c>
      <c r="B84" s="20" t="s">
        <v>125</v>
      </c>
      <c r="C84" s="20" t="s">
        <v>126</v>
      </c>
      <c r="D84" s="33" t="s">
        <v>13</v>
      </c>
      <c r="E84" s="32">
        <v>646.34</v>
      </c>
      <c r="F84" s="28"/>
      <c r="G84" s="23"/>
      <c r="H84" s="24"/>
    </row>
    <row r="85" s="1" customFormat="1" ht="72" customHeight="1" spans="1:8">
      <c r="A85" s="19">
        <v>80</v>
      </c>
      <c r="B85" s="20"/>
      <c r="C85" s="20" t="s">
        <v>127</v>
      </c>
      <c r="D85" s="33" t="s">
        <v>13</v>
      </c>
      <c r="E85" s="32">
        <v>948.92</v>
      </c>
      <c r="F85" s="28"/>
      <c r="G85" s="23"/>
      <c r="H85" s="24"/>
    </row>
    <row r="86" s="1" customFormat="1" ht="72" customHeight="1" spans="1:8">
      <c r="A86" s="19">
        <v>81</v>
      </c>
      <c r="B86" s="20"/>
      <c r="C86" s="20" t="s">
        <v>128</v>
      </c>
      <c r="D86" s="33" t="s">
        <v>13</v>
      </c>
      <c r="E86" s="32">
        <v>1319.24</v>
      </c>
      <c r="F86" s="28"/>
      <c r="G86" s="23"/>
      <c r="H86" s="24"/>
    </row>
    <row r="87" ht="138" customHeight="1" spans="1:8">
      <c r="A87" s="19">
        <v>82</v>
      </c>
      <c r="B87" s="25" t="s">
        <v>129</v>
      </c>
      <c r="C87" s="25" t="s">
        <v>130</v>
      </c>
      <c r="D87" s="26" t="s">
        <v>41</v>
      </c>
      <c r="E87" s="31">
        <v>1531.69</v>
      </c>
      <c r="F87" s="28"/>
      <c r="G87" s="29"/>
    </row>
    <row r="88" ht="138" customHeight="1" spans="1:8">
      <c r="A88" s="19">
        <v>83</v>
      </c>
      <c r="B88" s="25"/>
      <c r="C88" s="25" t="s">
        <v>131</v>
      </c>
      <c r="D88" s="26" t="s">
        <v>41</v>
      </c>
      <c r="E88" s="31">
        <v>2562.93</v>
      </c>
      <c r="F88" s="28"/>
      <c r="G88" s="29"/>
    </row>
    <row r="89" ht="138" customHeight="1" spans="1:8">
      <c r="A89" s="19">
        <v>84</v>
      </c>
      <c r="B89" s="25"/>
      <c r="C89" s="20" t="s">
        <v>132</v>
      </c>
      <c r="D89" s="26" t="s">
        <v>41</v>
      </c>
      <c r="E89" s="27">
        <v>3112.08</v>
      </c>
      <c r="F89" s="28"/>
      <c r="G89" s="29"/>
    </row>
    <row r="90" ht="138" customHeight="1" spans="1:8">
      <c r="A90" s="19">
        <v>85</v>
      </c>
      <c r="B90" s="25"/>
      <c r="C90" s="20" t="s">
        <v>133</v>
      </c>
      <c r="D90" s="26" t="s">
        <v>41</v>
      </c>
      <c r="E90" s="27">
        <v>3764.66</v>
      </c>
      <c r="F90" s="28"/>
      <c r="G90" s="29"/>
    </row>
    <row r="91" ht="138" customHeight="1" spans="1:8">
      <c r="A91" s="19">
        <v>86</v>
      </c>
      <c r="B91" s="25"/>
      <c r="C91" s="20" t="s">
        <v>134</v>
      </c>
      <c r="D91" s="26" t="s">
        <v>41</v>
      </c>
      <c r="E91" s="27">
        <v>4872.35</v>
      </c>
      <c r="F91" s="28"/>
      <c r="G91" s="29"/>
    </row>
    <row r="92" s="1" customFormat="1" ht="121.5" customHeight="1" spans="1:8">
      <c r="A92" s="19">
        <v>87</v>
      </c>
      <c r="B92" s="25"/>
      <c r="C92" s="20" t="s">
        <v>135</v>
      </c>
      <c r="D92" s="19" t="s">
        <v>41</v>
      </c>
      <c r="E92" s="21">
        <v>2600</v>
      </c>
      <c r="F92" s="28"/>
      <c r="G92" s="23"/>
      <c r="H92" s="24"/>
    </row>
    <row r="93" s="1" customFormat="1" ht="121.5" customHeight="1" spans="1:8">
      <c r="A93" s="19">
        <v>88</v>
      </c>
      <c r="B93" s="25"/>
      <c r="C93" s="20" t="s">
        <v>136</v>
      </c>
      <c r="D93" s="19" t="s">
        <v>41</v>
      </c>
      <c r="E93" s="21">
        <v>3200</v>
      </c>
      <c r="F93" s="28"/>
      <c r="G93" s="23"/>
      <c r="H93" s="24"/>
    </row>
    <row r="94" ht="105" customHeight="1" spans="1:8">
      <c r="A94" s="19">
        <v>89</v>
      </c>
      <c r="B94" s="25" t="s">
        <v>137</v>
      </c>
      <c r="C94" s="25" t="s">
        <v>138</v>
      </c>
      <c r="D94" s="26" t="s">
        <v>41</v>
      </c>
      <c r="E94" s="27">
        <v>926.3</v>
      </c>
      <c r="F94" s="28"/>
      <c r="G94" s="29"/>
    </row>
    <row r="95" ht="88.5" customHeight="1" spans="1:8">
      <c r="A95" s="19">
        <v>90</v>
      </c>
      <c r="B95" s="25"/>
      <c r="C95" s="25" t="s">
        <v>139</v>
      </c>
      <c r="D95" s="26" t="s">
        <v>41</v>
      </c>
      <c r="E95" s="27">
        <v>725.9</v>
      </c>
      <c r="F95" s="28"/>
      <c r="G95" s="29"/>
    </row>
    <row r="96" ht="55.5" customHeight="1" spans="1:8">
      <c r="A96" s="19">
        <v>91</v>
      </c>
      <c r="B96" s="34" t="s">
        <v>140</v>
      </c>
      <c r="C96" s="34" t="s">
        <v>141</v>
      </c>
      <c r="D96" s="35" t="s">
        <v>142</v>
      </c>
      <c r="E96" s="36">
        <v>2247.33</v>
      </c>
      <c r="F96" s="28"/>
      <c r="G96" s="29"/>
    </row>
    <row r="97" ht="55.5" customHeight="1" spans="1:7">
      <c r="A97" s="19">
        <v>92</v>
      </c>
      <c r="B97" s="34"/>
      <c r="C97" s="34" t="s">
        <v>143</v>
      </c>
      <c r="D97" s="35" t="s">
        <v>142</v>
      </c>
      <c r="E97" s="36">
        <v>2336.65</v>
      </c>
      <c r="F97" s="28"/>
      <c r="G97" s="29"/>
    </row>
    <row r="98" ht="55.5" customHeight="1" spans="1:7">
      <c r="A98" s="19">
        <v>93</v>
      </c>
      <c r="B98" s="34"/>
      <c r="C98" s="34" t="s">
        <v>144</v>
      </c>
      <c r="D98" s="35" t="s">
        <v>142</v>
      </c>
      <c r="E98" s="36">
        <v>2932.9</v>
      </c>
      <c r="F98" s="28"/>
      <c r="G98" s="29"/>
    </row>
    <row r="99" ht="55.5" customHeight="1" spans="1:7">
      <c r="A99" s="19">
        <v>94</v>
      </c>
      <c r="B99" s="34"/>
      <c r="C99" s="34" t="s">
        <v>145</v>
      </c>
      <c r="D99" s="35" t="s">
        <v>142</v>
      </c>
      <c r="E99" s="36">
        <v>3026</v>
      </c>
      <c r="F99" s="28"/>
      <c r="G99" s="29"/>
    </row>
    <row r="100" ht="55.5" customHeight="1" spans="1:7">
      <c r="A100" s="19">
        <v>95</v>
      </c>
      <c r="B100" s="34"/>
      <c r="C100" s="34" t="s">
        <v>146</v>
      </c>
      <c r="D100" s="35" t="s">
        <v>142</v>
      </c>
      <c r="E100" s="36">
        <v>3965.89</v>
      </c>
      <c r="F100" s="28"/>
      <c r="G100" s="29"/>
    </row>
    <row r="101" ht="55.5" customHeight="1" spans="1:7">
      <c r="A101" s="19">
        <v>96</v>
      </c>
      <c r="B101" s="34"/>
      <c r="C101" s="34" t="s">
        <v>147</v>
      </c>
      <c r="D101" s="35" t="s">
        <v>142</v>
      </c>
      <c r="E101" s="36">
        <v>4173.15</v>
      </c>
      <c r="F101" s="28"/>
      <c r="G101" s="29"/>
    </row>
    <row r="102" ht="55.5" customHeight="1" spans="1:7">
      <c r="A102" s="19">
        <v>97</v>
      </c>
      <c r="B102" s="34" t="s">
        <v>148</v>
      </c>
      <c r="C102" s="34" t="s">
        <v>149</v>
      </c>
      <c r="D102" s="35" t="s">
        <v>142</v>
      </c>
      <c r="E102" s="36">
        <v>2897.36</v>
      </c>
      <c r="F102" s="28"/>
      <c r="G102" s="29"/>
    </row>
    <row r="103" ht="55.5" customHeight="1" spans="1:7">
      <c r="A103" s="19">
        <v>98</v>
      </c>
      <c r="B103" s="34"/>
      <c r="C103" s="34" t="s">
        <v>150</v>
      </c>
      <c r="D103" s="35" t="s">
        <v>142</v>
      </c>
      <c r="E103" s="36">
        <v>3108.22</v>
      </c>
      <c r="F103" s="28"/>
      <c r="G103" s="29"/>
    </row>
    <row r="104" ht="55.5" customHeight="1" spans="1:7">
      <c r="A104" s="19">
        <v>99</v>
      </c>
      <c r="B104" s="34"/>
      <c r="C104" s="34" t="s">
        <v>151</v>
      </c>
      <c r="D104" s="35" t="s">
        <v>142</v>
      </c>
      <c r="E104" s="36">
        <v>3319.09</v>
      </c>
      <c r="F104" s="28"/>
      <c r="G104" s="29"/>
    </row>
    <row r="105" ht="88.5" customHeight="1" spans="1:7">
      <c r="A105" s="19">
        <v>100</v>
      </c>
      <c r="B105" s="34" t="s">
        <v>152</v>
      </c>
      <c r="C105" s="34" t="s">
        <v>153</v>
      </c>
      <c r="D105" s="35" t="s">
        <v>154</v>
      </c>
      <c r="E105" s="36">
        <v>1799.54</v>
      </c>
      <c r="F105" s="28"/>
      <c r="G105" s="29"/>
    </row>
    <row r="106" ht="88.5" customHeight="1" spans="1:7">
      <c r="A106" s="19">
        <v>101</v>
      </c>
      <c r="B106" s="34"/>
      <c r="C106" s="34" t="s">
        <v>155</v>
      </c>
      <c r="D106" s="35" t="s">
        <v>154</v>
      </c>
      <c r="E106" s="36">
        <v>1971.94</v>
      </c>
      <c r="F106" s="28"/>
      <c r="G106" s="29"/>
    </row>
    <row r="107" ht="88.5" customHeight="1" spans="1:7">
      <c r="A107" s="19">
        <v>102</v>
      </c>
      <c r="B107" s="34"/>
      <c r="C107" s="34" t="s">
        <v>156</v>
      </c>
      <c r="D107" s="35" t="s">
        <v>154</v>
      </c>
      <c r="E107" s="36">
        <v>2207.65</v>
      </c>
      <c r="F107" s="28"/>
      <c r="G107" s="29"/>
    </row>
    <row r="108" ht="88.5" customHeight="1" spans="1:7">
      <c r="A108" s="19">
        <v>103</v>
      </c>
      <c r="B108" s="34"/>
      <c r="C108" s="34" t="s">
        <v>157</v>
      </c>
      <c r="D108" s="35" t="s">
        <v>154</v>
      </c>
      <c r="E108" s="36">
        <v>2375.44</v>
      </c>
      <c r="F108" s="28"/>
      <c r="G108" s="29"/>
    </row>
    <row r="109" ht="88.5" customHeight="1" spans="1:7">
      <c r="A109" s="19">
        <v>104</v>
      </c>
      <c r="B109" s="34"/>
      <c r="C109" s="34" t="s">
        <v>158</v>
      </c>
      <c r="D109" s="35" t="s">
        <v>154</v>
      </c>
      <c r="E109" s="36">
        <v>3391.31</v>
      </c>
      <c r="F109" s="28"/>
      <c r="G109" s="29"/>
    </row>
    <row r="110" ht="88.5" customHeight="1" spans="1:7">
      <c r="A110" s="19">
        <v>105</v>
      </c>
      <c r="B110" s="34"/>
      <c r="C110" s="34" t="s">
        <v>159</v>
      </c>
      <c r="D110" s="35" t="s">
        <v>154</v>
      </c>
      <c r="E110" s="36">
        <v>3861.19</v>
      </c>
      <c r="F110" s="28"/>
      <c r="G110" s="29"/>
    </row>
    <row r="111" ht="55.5" customHeight="1" spans="1:7">
      <c r="A111" s="19">
        <v>106</v>
      </c>
      <c r="B111" s="34" t="s">
        <v>160</v>
      </c>
      <c r="C111" s="34" t="s">
        <v>161</v>
      </c>
      <c r="D111" s="35" t="s">
        <v>13</v>
      </c>
      <c r="E111" s="36">
        <v>1047.6</v>
      </c>
      <c r="F111" s="28"/>
      <c r="G111" s="29"/>
    </row>
    <row r="112" ht="55.5" customHeight="1" spans="1:7">
      <c r="A112" s="19">
        <v>107</v>
      </c>
      <c r="B112" s="34"/>
      <c r="C112" s="34" t="s">
        <v>162</v>
      </c>
      <c r="D112" s="35" t="s">
        <v>13</v>
      </c>
      <c r="E112" s="36">
        <v>1525.31</v>
      </c>
      <c r="F112" s="28"/>
      <c r="G112" s="29"/>
    </row>
    <row r="113" ht="55.5" customHeight="1" spans="1:8">
      <c r="A113" s="19">
        <v>108</v>
      </c>
      <c r="B113" s="34"/>
      <c r="C113" s="34" t="s">
        <v>163</v>
      </c>
      <c r="D113" s="35" t="s">
        <v>13</v>
      </c>
      <c r="E113" s="36">
        <v>1525.86</v>
      </c>
      <c r="F113" s="28"/>
      <c r="G113" s="29"/>
    </row>
    <row r="114" ht="55.5" customHeight="1" spans="1:8">
      <c r="A114" s="19">
        <v>109</v>
      </c>
      <c r="B114" s="34"/>
      <c r="C114" s="34" t="s">
        <v>164</v>
      </c>
      <c r="D114" s="35" t="s">
        <v>13</v>
      </c>
      <c r="E114" s="36">
        <v>1866.51</v>
      </c>
      <c r="F114" s="28"/>
      <c r="G114" s="29"/>
    </row>
    <row r="115" ht="55.5" customHeight="1" spans="1:8">
      <c r="A115" s="19">
        <v>110</v>
      </c>
      <c r="B115" s="34"/>
      <c r="C115" s="34" t="s">
        <v>165</v>
      </c>
      <c r="D115" s="35" t="s">
        <v>13</v>
      </c>
      <c r="E115" s="36">
        <v>2628.81</v>
      </c>
      <c r="F115" s="28"/>
      <c r="G115" s="29"/>
    </row>
    <row r="116" ht="55.5" customHeight="1" spans="1:8">
      <c r="A116" s="19">
        <v>111</v>
      </c>
      <c r="B116" s="34"/>
      <c r="C116" s="34" t="s">
        <v>166</v>
      </c>
      <c r="D116" s="35" t="s">
        <v>13</v>
      </c>
      <c r="E116" s="36">
        <v>3591.53</v>
      </c>
      <c r="F116" s="28"/>
      <c r="G116" s="29"/>
    </row>
    <row r="117" ht="39" customHeight="1" spans="1:8">
      <c r="A117" s="19">
        <v>112</v>
      </c>
      <c r="B117" s="34" t="s">
        <v>167</v>
      </c>
      <c r="C117" s="34" t="s">
        <v>168</v>
      </c>
      <c r="D117" s="35" t="s">
        <v>169</v>
      </c>
      <c r="E117" s="36">
        <v>294.07</v>
      </c>
      <c r="F117" s="28"/>
      <c r="G117" s="29"/>
    </row>
    <row r="118" ht="55.5" customHeight="1" spans="1:8">
      <c r="A118" s="19">
        <v>113</v>
      </c>
      <c r="B118" s="34" t="s">
        <v>170</v>
      </c>
      <c r="C118" s="34" t="s">
        <v>171</v>
      </c>
      <c r="D118" s="35" t="s">
        <v>97</v>
      </c>
      <c r="E118" s="36">
        <v>641.61</v>
      </c>
      <c r="F118" s="28"/>
      <c r="G118" s="29"/>
    </row>
    <row r="119" ht="72" customHeight="1" spans="1:8">
      <c r="A119" s="19">
        <v>114</v>
      </c>
      <c r="B119" s="34" t="s">
        <v>172</v>
      </c>
      <c r="C119" s="34" t="s">
        <v>173</v>
      </c>
      <c r="D119" s="26" t="s">
        <v>174</v>
      </c>
      <c r="E119" s="36">
        <v>111.37</v>
      </c>
      <c r="F119" s="28"/>
      <c r="G119" s="29"/>
    </row>
    <row r="120" s="1" customFormat="1" ht="22.5" customHeight="1" spans="1:8">
      <c r="A120" s="19">
        <v>115</v>
      </c>
      <c r="B120" s="20" t="s">
        <v>175</v>
      </c>
      <c r="C120" s="20" t="s">
        <v>176</v>
      </c>
      <c r="D120" s="19" t="s">
        <v>177</v>
      </c>
      <c r="E120" s="21">
        <v>3</v>
      </c>
      <c r="F120" s="28"/>
      <c r="G120" s="23"/>
      <c r="H120" s="24"/>
    </row>
    <row r="121" s="1" customFormat="1" ht="22.5" customHeight="1" spans="1:8">
      <c r="A121" s="19">
        <v>116</v>
      </c>
      <c r="B121" s="20"/>
      <c r="C121" s="20" t="s">
        <v>178</v>
      </c>
      <c r="D121" s="19" t="s">
        <v>177</v>
      </c>
      <c r="E121" s="21">
        <v>1</v>
      </c>
      <c r="F121" s="28"/>
      <c r="G121" s="23"/>
      <c r="H121" s="24"/>
    </row>
    <row r="122" s="1" customFormat="1" ht="22.5" customHeight="1" spans="1:8">
      <c r="A122" s="19">
        <v>117</v>
      </c>
      <c r="B122" s="20" t="s">
        <v>179</v>
      </c>
      <c r="C122" s="20" t="s">
        <v>180</v>
      </c>
      <c r="D122" s="19" t="s">
        <v>13</v>
      </c>
      <c r="E122" s="21">
        <v>26.61</v>
      </c>
      <c r="F122" s="28"/>
      <c r="G122" s="23"/>
      <c r="H122" s="24"/>
    </row>
    <row r="123" ht="22.5" customHeight="1" spans="1:8">
      <c r="A123" s="19">
        <v>118</v>
      </c>
      <c r="B123" s="20" t="s">
        <v>181</v>
      </c>
      <c r="C123" s="20" t="s">
        <v>182</v>
      </c>
      <c r="D123" s="19" t="s">
        <v>41</v>
      </c>
      <c r="E123" s="19">
        <f>3500*1.05</f>
        <v>3675</v>
      </c>
      <c r="F123" s="28"/>
      <c r="G123" s="29"/>
    </row>
    <row r="124" ht="22.5" customHeight="1" spans="1:8">
      <c r="A124" s="19">
        <v>119</v>
      </c>
      <c r="B124" s="20"/>
      <c r="C124" s="20" t="s">
        <v>183</v>
      </c>
      <c r="D124" s="19" t="s">
        <v>41</v>
      </c>
      <c r="E124" s="19">
        <f>4500*1.05</f>
        <v>4725</v>
      </c>
      <c r="F124" s="28"/>
      <c r="G124" s="29"/>
    </row>
    <row r="125" ht="22.5" customHeight="1" spans="1:8">
      <c r="A125" s="19">
        <v>120</v>
      </c>
      <c r="B125" s="20"/>
      <c r="C125" s="20" t="s">
        <v>184</v>
      </c>
      <c r="D125" s="19" t="s">
        <v>41</v>
      </c>
      <c r="E125" s="19">
        <f>5500*1.05</f>
        <v>5775</v>
      </c>
      <c r="F125" s="28"/>
      <c r="G125" s="29"/>
    </row>
    <row r="126" ht="22.5" customHeight="1" spans="1:8">
      <c r="A126" s="19">
        <v>121</v>
      </c>
      <c r="B126" s="20"/>
      <c r="C126" s="20" t="s">
        <v>185</v>
      </c>
      <c r="D126" s="19" t="s">
        <v>41</v>
      </c>
      <c r="E126" s="19">
        <f>6500*1.05</f>
        <v>6825</v>
      </c>
      <c r="F126" s="28"/>
      <c r="G126" s="29"/>
    </row>
    <row r="127" ht="22.5" customHeight="1" spans="1:8">
      <c r="A127" s="19">
        <v>122</v>
      </c>
      <c r="B127" s="20" t="s">
        <v>186</v>
      </c>
      <c r="C127" s="20" t="s">
        <v>182</v>
      </c>
      <c r="D127" s="19" t="s">
        <v>41</v>
      </c>
      <c r="E127" s="19">
        <f>3000*1.05</f>
        <v>3150</v>
      </c>
      <c r="F127" s="28"/>
      <c r="G127" s="29"/>
    </row>
    <row r="128" ht="22.5" customHeight="1" spans="1:8">
      <c r="A128" s="19">
        <v>123</v>
      </c>
      <c r="B128" s="20"/>
      <c r="C128" s="20" t="s">
        <v>184</v>
      </c>
      <c r="D128" s="19" t="s">
        <v>41</v>
      </c>
      <c r="E128" s="19">
        <f>3800*1.05</f>
        <v>3990</v>
      </c>
      <c r="F128" s="28"/>
      <c r="G128" s="29"/>
    </row>
    <row r="129" ht="22.5" customHeight="1" spans="1:8">
      <c r="A129" s="19">
        <v>124</v>
      </c>
      <c r="B129" s="20"/>
      <c r="C129" s="20" t="s">
        <v>187</v>
      </c>
      <c r="D129" s="19" t="s">
        <v>41</v>
      </c>
      <c r="E129" s="19">
        <f>5000*1.05</f>
        <v>5250</v>
      </c>
      <c r="F129" s="28"/>
      <c r="G129" s="29"/>
    </row>
    <row r="130" ht="22.5" customHeight="1" spans="1:8">
      <c r="A130" s="19">
        <v>125</v>
      </c>
      <c r="B130" s="20"/>
      <c r="C130" s="20" t="s">
        <v>188</v>
      </c>
      <c r="D130" s="19" t="s">
        <v>41</v>
      </c>
      <c r="E130" s="19">
        <f>5500*1.05</f>
        <v>5775</v>
      </c>
      <c r="F130" s="28"/>
      <c r="G130" s="29"/>
    </row>
    <row r="131" ht="61" customHeight="1" spans="1:8">
      <c r="A131" s="19">
        <v>126</v>
      </c>
      <c r="B131" s="20" t="s">
        <v>189</v>
      </c>
      <c r="C131" s="20" t="s">
        <v>190</v>
      </c>
      <c r="D131" s="19" t="s">
        <v>177</v>
      </c>
      <c r="E131" s="19">
        <v>12.5</v>
      </c>
      <c r="F131" s="28"/>
      <c r="G131" s="29"/>
    </row>
    <row r="132" ht="22.5" customHeight="1" spans="1:8">
      <c r="A132" s="19">
        <v>127</v>
      </c>
      <c r="B132" s="20" t="s">
        <v>191</v>
      </c>
      <c r="C132" s="20" t="s">
        <v>192</v>
      </c>
      <c r="D132" s="19" t="s">
        <v>70</v>
      </c>
      <c r="E132" s="19">
        <v>100</v>
      </c>
      <c r="F132" s="28"/>
      <c r="G132" s="29"/>
    </row>
    <row r="133" s="2" customFormat="1" ht="31" customHeight="1" spans="1:8">
      <c r="A133" s="19">
        <v>128</v>
      </c>
      <c r="B133" s="20" t="s">
        <v>193</v>
      </c>
      <c r="C133" s="20" t="s">
        <v>192</v>
      </c>
      <c r="D133" s="19" t="s">
        <v>70</v>
      </c>
      <c r="E133" s="19">
        <v>100</v>
      </c>
      <c r="F133" s="37"/>
      <c r="G133" s="29"/>
      <c r="H133" s="7"/>
    </row>
    <row r="134" ht="22.5" customHeight="1" spans="1:8">
      <c r="A134" s="38" t="s">
        <v>194</v>
      </c>
      <c r="B134" s="39"/>
      <c r="C134" s="38"/>
      <c r="D134" s="38"/>
      <c r="E134" s="38"/>
      <c r="F134" s="40"/>
      <c r="G134" s="29"/>
    </row>
    <row r="135" s="2" customFormat="1" ht="55.5" customHeight="1" spans="1:8">
      <c r="A135" s="26">
        <v>1</v>
      </c>
      <c r="B135" s="25" t="s">
        <v>195</v>
      </c>
      <c r="C135" s="25" t="s">
        <v>196</v>
      </c>
      <c r="D135" s="26" t="s">
        <v>77</v>
      </c>
      <c r="E135" s="27">
        <v>148.04</v>
      </c>
      <c r="F135" s="41"/>
      <c r="G135" s="29"/>
      <c r="H135" s="7"/>
    </row>
    <row r="136" ht="55.5" customHeight="1" spans="1:8">
      <c r="A136" s="26">
        <v>2</v>
      </c>
      <c r="B136" s="25" t="s">
        <v>195</v>
      </c>
      <c r="C136" s="25" t="s">
        <v>197</v>
      </c>
      <c r="D136" s="26" t="s">
        <v>77</v>
      </c>
      <c r="E136" s="27">
        <v>158.7</v>
      </c>
      <c r="F136" s="42"/>
      <c r="G136" s="29"/>
    </row>
    <row r="137" ht="55.5" customHeight="1" spans="1:8">
      <c r="A137" s="26">
        <v>3</v>
      </c>
      <c r="B137" s="25" t="s">
        <v>195</v>
      </c>
      <c r="C137" s="25" t="s">
        <v>198</v>
      </c>
      <c r="D137" s="26" t="s">
        <v>77</v>
      </c>
      <c r="E137" s="27">
        <v>153.62</v>
      </c>
      <c r="F137" s="42"/>
      <c r="G137" s="29"/>
    </row>
    <row r="138" ht="55.5" customHeight="1" spans="1:8">
      <c r="A138" s="26">
        <v>4</v>
      </c>
      <c r="B138" s="25" t="s">
        <v>199</v>
      </c>
      <c r="C138" s="25" t="s">
        <v>200</v>
      </c>
      <c r="D138" s="26" t="s">
        <v>77</v>
      </c>
      <c r="E138" s="27">
        <f>29.54*1.2</f>
        <v>35.448</v>
      </c>
      <c r="F138" s="42"/>
      <c r="G138" s="29"/>
    </row>
    <row r="139" ht="55.5" customHeight="1" spans="1:8">
      <c r="A139" s="26">
        <v>5</v>
      </c>
      <c r="B139" s="25" t="s">
        <v>201</v>
      </c>
      <c r="C139" s="25" t="s">
        <v>202</v>
      </c>
      <c r="D139" s="26" t="s">
        <v>77</v>
      </c>
      <c r="E139" s="27">
        <v>145.26</v>
      </c>
      <c r="F139" s="42"/>
      <c r="G139" s="29"/>
    </row>
    <row r="140" ht="39" customHeight="1" spans="1:8">
      <c r="A140" s="26">
        <v>6</v>
      </c>
      <c r="B140" s="25" t="s">
        <v>203</v>
      </c>
      <c r="C140" s="25" t="s">
        <v>204</v>
      </c>
      <c r="D140" s="26" t="s">
        <v>77</v>
      </c>
      <c r="E140" s="27">
        <v>233.07</v>
      </c>
      <c r="F140" s="42"/>
      <c r="G140" s="29"/>
    </row>
    <row r="141" ht="42" customHeight="1" spans="1:8">
      <c r="A141" s="26">
        <v>7</v>
      </c>
      <c r="B141" s="25" t="s">
        <v>205</v>
      </c>
      <c r="C141" s="25" t="s">
        <v>206</v>
      </c>
      <c r="D141" s="26" t="s">
        <v>77</v>
      </c>
      <c r="E141" s="27">
        <v>466.93</v>
      </c>
      <c r="F141" s="42"/>
      <c r="G141" s="29"/>
    </row>
    <row r="142" ht="22.5" customHeight="1" spans="1:8">
      <c r="A142" s="26">
        <v>8</v>
      </c>
      <c r="B142" s="25" t="s">
        <v>207</v>
      </c>
      <c r="C142" s="25" t="s">
        <v>208</v>
      </c>
      <c r="D142" s="26" t="s">
        <v>77</v>
      </c>
      <c r="E142" s="27">
        <v>150.26</v>
      </c>
      <c r="F142" s="42"/>
      <c r="G142" s="29"/>
    </row>
    <row r="143" ht="22.5" customHeight="1" spans="1:8">
      <c r="A143" s="26">
        <v>9</v>
      </c>
      <c r="B143" s="25" t="s">
        <v>207</v>
      </c>
      <c r="C143" s="25" t="s">
        <v>209</v>
      </c>
      <c r="D143" s="26" t="s">
        <v>77</v>
      </c>
      <c r="E143" s="27">
        <v>122.15</v>
      </c>
      <c r="F143" s="42"/>
      <c r="G143" s="29"/>
    </row>
    <row r="144" ht="39" customHeight="1" spans="1:8">
      <c r="A144" s="26">
        <v>10</v>
      </c>
      <c r="B144" s="25" t="s">
        <v>210</v>
      </c>
      <c r="C144" s="25" t="s">
        <v>211</v>
      </c>
      <c r="D144" s="26" t="s">
        <v>77</v>
      </c>
      <c r="E144" s="27">
        <v>590.4</v>
      </c>
      <c r="F144" s="42"/>
      <c r="G144" s="29"/>
    </row>
    <row r="145" ht="22.5" customHeight="1" spans="1:7">
      <c r="A145" s="26">
        <v>11</v>
      </c>
      <c r="B145" s="25" t="s">
        <v>212</v>
      </c>
      <c r="C145" s="25" t="s">
        <v>213</v>
      </c>
      <c r="D145" s="26" t="s">
        <v>77</v>
      </c>
      <c r="E145" s="27">
        <v>1424.77</v>
      </c>
      <c r="F145" s="42"/>
      <c r="G145" s="29"/>
    </row>
    <row r="146" ht="22.5" customHeight="1" spans="1:7">
      <c r="A146" s="26">
        <v>12</v>
      </c>
      <c r="B146" s="25" t="s">
        <v>212</v>
      </c>
      <c r="C146" s="25" t="s">
        <v>214</v>
      </c>
      <c r="D146" s="26" t="s">
        <v>77</v>
      </c>
      <c r="E146" s="27">
        <v>1270.02</v>
      </c>
      <c r="F146" s="42"/>
      <c r="G146" s="29"/>
    </row>
    <row r="147" ht="22.5" customHeight="1" spans="1:7">
      <c r="A147" s="26">
        <v>13</v>
      </c>
      <c r="B147" s="25" t="s">
        <v>215</v>
      </c>
      <c r="C147" s="25" t="s">
        <v>216</v>
      </c>
      <c r="D147" s="26" t="s">
        <v>97</v>
      </c>
      <c r="E147" s="27">
        <v>3.48</v>
      </c>
      <c r="F147" s="42"/>
      <c r="G147" s="29"/>
    </row>
    <row r="148" ht="39" customHeight="1" spans="1:7">
      <c r="A148" s="26">
        <v>14</v>
      </c>
      <c r="B148" s="43" t="s">
        <v>210</v>
      </c>
      <c r="C148" s="43" t="s">
        <v>217</v>
      </c>
      <c r="D148" s="44" t="s">
        <v>77</v>
      </c>
      <c r="E148" s="45">
        <v>528.73</v>
      </c>
      <c r="F148" s="42"/>
      <c r="G148" s="29"/>
    </row>
    <row r="149" ht="39" customHeight="1" spans="1:7">
      <c r="A149" s="26">
        <v>15</v>
      </c>
      <c r="B149" s="25" t="s">
        <v>218</v>
      </c>
      <c r="C149" s="25" t="s">
        <v>219</v>
      </c>
      <c r="D149" s="26" t="s">
        <v>97</v>
      </c>
      <c r="E149" s="27">
        <v>78.26</v>
      </c>
      <c r="F149" s="42"/>
      <c r="G149" s="29"/>
    </row>
    <row r="150" ht="39" customHeight="1" spans="1:7">
      <c r="A150" s="26">
        <v>16</v>
      </c>
      <c r="B150" s="25" t="s">
        <v>218</v>
      </c>
      <c r="C150" s="25" t="s">
        <v>220</v>
      </c>
      <c r="D150" s="26" t="s">
        <v>97</v>
      </c>
      <c r="E150" s="27">
        <v>265.32</v>
      </c>
      <c r="F150" s="42"/>
      <c r="G150" s="29"/>
    </row>
    <row r="151" ht="39" customHeight="1" spans="1:7">
      <c r="A151" s="26">
        <v>17</v>
      </c>
      <c r="B151" s="25" t="s">
        <v>218</v>
      </c>
      <c r="C151" s="25" t="s">
        <v>221</v>
      </c>
      <c r="D151" s="26" t="s">
        <v>97</v>
      </c>
      <c r="E151" s="27">
        <v>182.52</v>
      </c>
      <c r="F151" s="42"/>
      <c r="G151" s="29"/>
    </row>
    <row r="152" ht="39" customHeight="1" spans="1:7">
      <c r="A152" s="26">
        <v>18</v>
      </c>
      <c r="B152" s="25" t="s">
        <v>222</v>
      </c>
      <c r="C152" s="25" t="s">
        <v>223</v>
      </c>
      <c r="D152" s="26" t="s">
        <v>13</v>
      </c>
      <c r="E152" s="27">
        <v>150.88</v>
      </c>
      <c r="F152" s="42"/>
      <c r="G152" s="29"/>
    </row>
    <row r="153" ht="39" customHeight="1" spans="1:7">
      <c r="A153" s="26">
        <v>19</v>
      </c>
      <c r="B153" s="25" t="s">
        <v>222</v>
      </c>
      <c r="C153" s="25" t="s">
        <v>224</v>
      </c>
      <c r="D153" s="26" t="s">
        <v>13</v>
      </c>
      <c r="E153" s="27">
        <v>195.74</v>
      </c>
      <c r="F153" s="42"/>
      <c r="G153" s="29"/>
    </row>
    <row r="154" ht="39" customHeight="1" spans="1:7">
      <c r="A154" s="26">
        <v>20</v>
      </c>
      <c r="B154" s="25" t="s">
        <v>222</v>
      </c>
      <c r="C154" s="25" t="s">
        <v>225</v>
      </c>
      <c r="D154" s="26" t="s">
        <v>13</v>
      </c>
      <c r="E154" s="27">
        <v>54.49</v>
      </c>
      <c r="F154" s="42"/>
      <c r="G154" s="29"/>
    </row>
    <row r="155" ht="39" customHeight="1" spans="1:7">
      <c r="A155" s="26">
        <v>21</v>
      </c>
      <c r="B155" s="25" t="s">
        <v>222</v>
      </c>
      <c r="C155" s="25" t="s">
        <v>226</v>
      </c>
      <c r="D155" s="26" t="s">
        <v>13</v>
      </c>
      <c r="E155" s="27">
        <v>87.41</v>
      </c>
      <c r="F155" s="42"/>
      <c r="G155" s="29"/>
    </row>
    <row r="156" ht="22.5" customHeight="1" spans="1:7">
      <c r="A156" s="26">
        <v>22</v>
      </c>
      <c r="B156" s="25" t="s">
        <v>227</v>
      </c>
      <c r="C156" s="25" t="s">
        <v>228</v>
      </c>
      <c r="D156" s="26" t="s">
        <v>97</v>
      </c>
      <c r="E156" s="27">
        <v>100</v>
      </c>
      <c r="F156" s="46"/>
      <c r="G156" s="29"/>
    </row>
    <row r="157" ht="22.5" customHeight="1" spans="1:7">
      <c r="A157" s="47"/>
      <c r="B157" s="48"/>
      <c r="C157" s="48"/>
      <c r="D157" s="47"/>
      <c r="E157" s="49"/>
      <c r="F157" s="50"/>
    </row>
    <row r="158" ht="59" customHeight="1" spans="1:7">
      <c r="A158" s="48" t="s">
        <v>229</v>
      </c>
      <c r="B158" s="48"/>
      <c r="C158" s="48"/>
      <c r="D158" s="48"/>
      <c r="E158" s="48"/>
      <c r="F158" s="48"/>
      <c r="G158" s="48"/>
    </row>
    <row r="159" ht="22.5" customHeight="1" spans="1:7">
      <c r="A159" s="47"/>
      <c r="B159" s="48"/>
      <c r="C159" s="48"/>
      <c r="D159" s="47"/>
      <c r="E159" s="49"/>
      <c r="F159" s="50"/>
    </row>
    <row r="160" ht="48" customHeight="1" spans="1:7">
      <c r="A160" s="48" t="s">
        <v>230</v>
      </c>
      <c r="B160" s="48"/>
      <c r="C160" s="48"/>
      <c r="D160" s="48"/>
      <c r="E160" s="48"/>
      <c r="F160" s="48"/>
      <c r="G160" s="48"/>
    </row>
    <row r="161" ht="14.25" customHeight="1" spans="1:6">
      <c r="A161" s="51" t="s">
        <v>231</v>
      </c>
      <c r="B161" s="52"/>
      <c r="C161" s="52"/>
      <c r="D161" s="52"/>
      <c r="E161" s="52"/>
      <c r="F161" s="52"/>
    </row>
    <row r="162" ht="14.25" spans="1:6">
      <c r="A162" s="53" t="s">
        <v>232</v>
      </c>
    </row>
  </sheetData>
  <mergeCells count="33">
    <mergeCell ref="A1:G1"/>
    <mergeCell ref="A2:B2"/>
    <mergeCell ref="A3:B3"/>
    <mergeCell ref="A5:G5"/>
    <mergeCell ref="A134:F134"/>
    <mergeCell ref="A158:G158"/>
    <mergeCell ref="A160:G160"/>
    <mergeCell ref="B9:B15"/>
    <mergeCell ref="B16:B26"/>
    <mergeCell ref="B28:B30"/>
    <mergeCell ref="B31:B32"/>
    <mergeCell ref="B34:B35"/>
    <mergeCell ref="B36:B41"/>
    <mergeCell ref="B52:B55"/>
    <mergeCell ref="B56:B58"/>
    <mergeCell ref="B61:B62"/>
    <mergeCell ref="B65:B68"/>
    <mergeCell ref="B69:B71"/>
    <mergeCell ref="B72:B75"/>
    <mergeCell ref="B76:B79"/>
    <mergeCell ref="B80:B83"/>
    <mergeCell ref="B84:B86"/>
    <mergeCell ref="B87:B93"/>
    <mergeCell ref="B94:B95"/>
    <mergeCell ref="B96:B101"/>
    <mergeCell ref="B102:B104"/>
    <mergeCell ref="B105:B110"/>
    <mergeCell ref="B111:B116"/>
    <mergeCell ref="B120:B121"/>
    <mergeCell ref="B123:B126"/>
    <mergeCell ref="B127:B130"/>
    <mergeCell ref="F6:F133"/>
    <mergeCell ref="F135:F156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8.725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666666</dc:creator>
  <cp:lastModifiedBy>MUKO</cp:lastModifiedBy>
  <dcterms:created xsi:type="dcterms:W3CDTF">2006-09-13T11:21:00Z</dcterms:created>
  <dcterms:modified xsi:type="dcterms:W3CDTF">2026-07-21T05:34:52Z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3BF34C10B3EC45DCAF4FF8E0609F36E7_13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