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19635" windowHeight="7695"/>
  </bookViews>
  <sheets>
    <sheet name="2026年城区生命线长效管护项目三标段 招标控制价（实物工程" sheetId="8" r:id="rId1"/>
  </sheets>
  <definedNames>
    <definedName name="_xlnm._FilterDatabase" localSheetId="0" hidden="1">'2026年城区生命线长效管护项目三标段 招标控制价（实物工程'!$A$1:$G$266</definedName>
    <definedName name="_xlnm.Print_Titles" localSheetId="0">'2026年城区生命线长效管护项目三标段 招标控制价（实物工程'!$A$1:$HX$3</definedName>
  </definedNames>
  <calcPr calcId="144525"/>
</workbook>
</file>

<file path=xl/sharedStrings.xml><?xml version="1.0" encoding="utf-8"?>
<sst xmlns="http://schemas.openxmlformats.org/spreadsheetml/2006/main" count="777" uniqueCount="418">
  <si>
    <t>2026年城区生命线长效管护项目三标段
招标控制价（实物工程量清单全费用综合单价表）</t>
  </si>
  <si>
    <t>序号</t>
  </si>
  <si>
    <t>项目名称</t>
  </si>
  <si>
    <t>项目内容</t>
  </si>
  <si>
    <t>单位</t>
  </si>
  <si>
    <t>工程量</t>
  </si>
  <si>
    <t>全费用综合单价（元）</t>
  </si>
  <si>
    <t>总合价（元）</t>
  </si>
  <si>
    <t>一</t>
  </si>
  <si>
    <t>拆除工程</t>
  </si>
  <si>
    <t>锯缝</t>
  </si>
  <si>
    <t>1.放线、锯缝机锯缝、清扫；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</si>
  <si>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m</t>
  </si>
  <si>
    <t>拆除混凝土路面</t>
  </si>
  <si>
    <t>1.拆除钢筋混凝土路面(履带式液压岩石破碎机)；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</si>
  <si>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m3</t>
  </si>
  <si>
    <t>1.拆除钢筋混凝土路面(人工+风动凿岩机)；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</si>
  <si>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1.拆除混凝土路面(履带式液压岩石破碎机)；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</si>
  <si>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1.拆除混凝土路面(人工+风动凿岩机)；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</si>
  <si>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拆除人行道</t>
  </si>
  <si>
    <t>1.拆除人行道面层含结合层（预制道板砖、面包砖、花岗岩等）；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</si>
  <si>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m2</t>
  </si>
  <si>
    <t>拆除基层</t>
  </si>
  <si>
    <t>1.履带式液压岩石破碎机拆除沥青、水稳、灰土等半刚性材料；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</si>
  <si>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1.(人工+风动凿岩机)机拆除沥青、水稳、灰土等半刚性材料；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</si>
  <si>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铣刨沥青路面</t>
  </si>
  <si>
    <t>1.铣刨沥青路面,厚度5cm；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</si>
  <si>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拆除侧、平（缘）石</t>
  </si>
  <si>
    <t>1.拆除侧石(混凝土)；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</si>
  <si>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1.拆除缘石(混凝土)；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</si>
  <si>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1.拆除侧石(石质)；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</si>
  <si>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1.拆除缘石(石质)；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</si>
  <si>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拆除钢筋混凝土构筑物</t>
  </si>
  <si>
    <t>1.机械拆除混凝土障碍物(有筋)；
2.垃圾运至装车点；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</si>
  <si>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拆除混凝土构筑物</t>
  </si>
  <si>
    <t>1.机械拆除混凝土障碍物；
2.垃圾运至装车点；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</si>
  <si>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1.人工风镐拆除混凝土障碍物(有筋)；
2.垃圾运至装车点；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</si>
  <si>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1.人工风镐拆除混凝土障碍物；
2.垃圾运至装车点；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</si>
  <si>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拆除砖砌构筑物</t>
  </si>
  <si>
    <t>1.人工拆除砖砌构筑物；
2.垃圾运至装车点；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</si>
  <si>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拆除混凝土管道</t>
  </si>
  <si>
    <t>1.人工拆除混凝土管道，管径Φ300mm以内；
2.垃圾运至装车点；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</si>
  <si>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1.人工拆除混凝土管道，管径Φ500mm以内；
2.垃圾运至装车点；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</si>
  <si>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1.人工拆除混凝土管道，管径Φ600mm以内；
2.垃圾运至装车点；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</si>
  <si>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二</t>
  </si>
  <si>
    <t>土石方工程</t>
  </si>
  <si>
    <t>挖土方</t>
  </si>
  <si>
    <t>1.机械挖土，人工配合完成；
2.配合机械挖土的人工挖土已综合考虑；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</si>
  <si>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回填砂</t>
  </si>
  <si>
    <t>1.密实度要求:满足规范要求；
2.填方材料品种:中粗砂；
3.管道沟槽回填砂夯实；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</si>
  <si>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回填方</t>
  </si>
  <si>
    <t>1.密实度要求:满足相关规范要求；
2.沟槽回填6%灰土(原土利用)；
3.包含消解石灰；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</si>
  <si>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1.密实度要求:满足相关规范要求；
2.沟槽回填6%灰土(购土)；
3.包含消解石灰；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</si>
  <si>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1.密实度要求:满足相关规范要求；
2.购置土方（压实方），运至施工现场；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</si>
  <si>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1.密实度要求:满足相关规范要求；
2.利用原土方回填；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</si>
  <si>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1.密实度要求:满足相关规范要求；
2.碎石；土=70：:30回填（购土）；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</si>
  <si>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1.密实度要求:满足相关规范要求；
2.碎石；土=70：:30回填（原土）；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</si>
  <si>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余方弃置</t>
  </si>
  <si>
    <t>1.履带式液压挖掘机挖碴装车，自卸汽车运石碴，运距投标单位自行考虑；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</si>
  <si>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1.废弃料品种:余土外运；
2.自卸汽车运土，运距投标单位自行考虑；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</si>
  <si>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三</t>
  </si>
  <si>
    <t>排水管网</t>
  </si>
  <si>
    <t>检查井升高</t>
  </si>
  <si>
    <t>1.圆形检查井升高；
2.毒气体测试、强制通风、拆除盖座及路面路基、升高井筒、清理现场；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</si>
  <si>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座</t>
  </si>
  <si>
    <t>检查井降低</t>
  </si>
  <si>
    <t>1.圆形检查井降低；
2.毒气体测试、强制通风、拆除盖座及路面路基、升高井筒、清理现场；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</si>
  <si>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 方形检查井升高；
2.毒气体测试、强制通风、拆除盖座及路面路基、升高井筒、清理现场；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</si>
  <si>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 方形检查井降低；
2.毒气体测试、强制通风、拆除盖座及路面路基、升高井筒、清理现场；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</si>
  <si>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方井更换钢纤维混凝土框盖</t>
  </si>
  <si>
    <t>1.更换钢纤维混凝土雨水篦子框盖；
2.拆除、安装井框盖及测试、清理现场；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</si>
  <si>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方井铸铁雨水篦子框盖</t>
  </si>
  <si>
    <t>1.更换铸铁雨水篦子框盖；
2.拆除、安装井框盖及测试、清理现场；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</si>
  <si>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圆井更换铸铁框盖</t>
  </si>
  <si>
    <t>1.圆形检查井更换Φ700重型铸铁框盖；
2.拆除、安装井框盖及测试、清理现场；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</si>
  <si>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 圆形检查井更换Φ700防沉降可调式重型铸铁框盖，包括拆除路面、切割修边、拆除旧井盖座、拆除旧盖板、清理基槽、浇筑混凝土、安装盖板、填充压实、安装检查井盖座、清理现场；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</si>
  <si>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圆井更换钢纤维框盖</t>
  </si>
  <si>
    <t>1. 圆形检查井更换Φ700重型钢纤维，包括拆除路面、切割修边、拆除旧井盖座、拆除旧盖板、清理基槽、浇筑混凝土、安装盖板、填充压实、安装检查井盖座、清理现场；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</si>
  <si>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更换防坠网</t>
  </si>
  <si>
    <t>1. 启闭井盖、有毒气体测试、强制通风、检查防护设备、补全挂钩、安装防坠网、清理现场等；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</si>
  <si>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碎石垫层</t>
  </si>
  <si>
    <t>1.级配碎石垫层；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</si>
  <si>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混凝土垫层</t>
  </si>
  <si>
    <t>1.混凝土强度等级:C20商品砼；
2.砼垫层，含模板；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</si>
  <si>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混凝土基础</t>
  </si>
  <si>
    <t>1.混凝土强度等级:C25商品砼；
2.砼基层，含模板；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</si>
  <si>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1.混凝土强度等级:C30商品砼；
2.砼基层，含模板；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</si>
  <si>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砂垫层</t>
  </si>
  <si>
    <t>1.中粗砂垫层，满足密实度；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</si>
  <si>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混凝土管</t>
  </si>
  <si>
    <t>1.规格:II级钢筋混凝土排水管(承插口)D=600；
2.承插式砼管道铺设；
3.管道闭水试验；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</si>
  <si>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1.规格:II级钢筋混凝土排水管(承插口)D=800；
2.承插式砼管道铺设；
3.管道闭水试验；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</si>
  <si>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塑料管</t>
  </si>
  <si>
    <t>1.材质及规格: PVC-UH DN200；
2.接口方式:胶圈接口；
3.闭水试验；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</si>
  <si>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 PVC-UH DN300；
2.接口方式:胶圈接口；
3.闭水试验；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</si>
  <si>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 HDPE DN225 SN8；
2.接口方式:胶圈接口；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</si>
  <si>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 HDPE DN300 SN8；
2.接口方式:胶圈接口；
3.闭水试验；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</si>
  <si>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 PVC-U DN160；
2.接口方式:胶圈接口；
3.闭水试验；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</si>
  <si>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 PE实壁管 DN300，环刚度≥12kn/m2；
2.接口方式:电熔焊接；
3.闭水试验；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</si>
  <si>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铸铁管</t>
  </si>
  <si>
    <t>1.材质及规格:DN200球墨铸铁管；
2.接口方式:胶圈接口；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</si>
  <si>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1.材质及规格:DN300球墨铸铁管；
2.接口方式:胶圈接口；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</si>
  <si>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1.材质及规格:DN400球墨铸铁管；
2.接口方式:胶圈接口；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</si>
  <si>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1.材质及规格:DN500球墨铸铁管；
2.接口方式:胶圈接口；
3.闭水试验；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</si>
  <si>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1.材质及规格:DN600球墨铸铁管；
2.接口方式:胶圈接口；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</si>
  <si>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1.材质及规格:DN800球墨铸铁管；
2.接口方式:胶圈接口；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</si>
  <si>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管道包封</t>
  </si>
  <si>
    <t>1.管道包封；
2.C30混凝土包封，高度宽度D+200；
3.含模板及养护；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</si>
  <si>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砌筑井</t>
  </si>
  <si>
    <t>1.φ1000圆形砖砌检查井,深3m；
2.Φ700防沉降可调式重型铸铁框盖；
3.含防坠网、爬梯；
4.参见苏S01-2021-161；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</si>
  <si>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模块检查井</t>
  </si>
  <si>
    <t>1.φ1000圆形模块检查井,深1.5m内；
2.Φ700防沉降可调式重型铸铁框盖；
3.含防坠网、爬梯；
4.参见苏S01-2021-161；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</si>
  <si>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混凝土井</t>
  </si>
  <si>
    <t>1.钢筋混凝土圆形雨水检查井井径1000；
2.详见图集06MS201-3/12；
3.Φ700防沉降可调式重型铸铁框盖；
4.含防坠网、爬梯；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</si>
  <si>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雨水口</t>
  </si>
  <si>
    <t>1.砖砌单篦雨水口，铸铁篦，井深1m；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</si>
  <si>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1.砖砌双篦雨水口，铸铁篦，井深1m；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</si>
  <si>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非开挖点状修复</t>
  </si>
  <si>
    <t>1.修复管径300
2.启闭井盖、强制通风、有毒气体检测、管壁冲洗;
3.摊铺垫布、配料搅拌、玻璃纤维布涂刷树脂并缠绕在修复气囊上、CCTV定位、气囊置于修复点、充气、固化、拆除气囊;
4.CCTV检测修复效果、清理现场;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</si>
  <si>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处</t>
  </si>
  <si>
    <t>1.修复管径400;
2.启闭井盖、强制通风、有毒气体检测、管壁冲洗;
3.摊铺垫布、配料搅拌、玻璃纤维布涂刷树脂并缠绕在修复气囊上、CCTV定位、气囊置于修复点、充气、固化、拆除气囊;
4.CCTV检测修复效果、清理现场;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</si>
  <si>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1.修复管径500;
2.启闭井盖、强制通风、有毒气体检测、管壁冲洗;
3.摊铺垫布、配料搅拌、玻璃纤维布涂刷树脂并缠绕在修复气囊上、CCTV定位、气囊置于修复点、充气、固化、拆除气囊;
4.CCTV检测修复效果、清理现场;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</si>
  <si>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1.修复管径600;
2.启闭井盖、强制通风、有毒气体检测、管壁冲洗;
3.摊铺垫布、配料搅拌、玻璃纤维布涂刷树脂并缠绕在修复气囊上、CCTV定位、气囊置于修复点、充气、固化、拆除气囊;
4.CCTV检测修复效果、清理现场;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</si>
  <si>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1.修复管径800;
2.启闭井盖、强制通风、有毒气体检测、管壁冲洗;
3.摊铺垫布、配料搅拌、玻璃纤维布涂刷树脂并缠绕在修复气囊上、CCTV定位、气囊置于修复点、充气、固化、拆除气囊;
4.CCTV检测修复效果、清理现场;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</si>
  <si>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1.修复管径1000;
2.启闭井盖、强制通风、有毒气体检测、管壁冲洗;
3.摊铺垫布、配料搅拌、玻璃纤维布涂刷树脂并缠绕在修复气囊上、CCTV定位、气囊置于修复点、充气、固化、拆除气囊;
4.CCTV检测修复效果、清理现场;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</si>
  <si>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非开挖翻转内村修复</t>
  </si>
  <si>
    <t>1.修复管径300；
2.启闭井盖、强制通风、有毒气体检测、管壁清洗;
3.搭翻转台、送入辅助内衬管、翻转送入聚酯纤维软管、连接热水循环管、锅炉加热固化、冷却、端部切割;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</si>
  <si>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1.修复管径400；
2.启闭井盖、强制通风、有毒气体检测、管壁清洗;
3.搭翻转台、送入辅助内衬管、翻转送入聚酯纤维软管、连接热水循环管、锅炉加热固化、冷却、端部切割;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</si>
  <si>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1.修复管径500；
2.启闭井盖、强制通风、有毒气体检测、管壁清洗;
3.搭翻转台、送入辅助内衬管、翻转送入聚酯纤维软管、连接热水循环管、锅炉加热固化、冷却、端部切割;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</si>
  <si>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1.修复管径600；
2.启闭井盖、强制通风、有毒气体检测、管壁清洗;
3.搭翻转台、送入辅助内衬管、翻转送入聚酯纤维软管、连接热水循环管、锅炉加热固化、冷却、端部切割;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</si>
  <si>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1.修复管径800；
2.启闭井盖、强制通风、有毒气体检测、管壁清洗;
3.搭翻转台、送入辅助内衬管、翻转送入聚酯纤维软管、连接热水循环管、锅炉加热固化、冷却、端部切割;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</si>
  <si>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1.修复管径1000；
2.启闭井盖、强制通风、有毒气体检测、管壁清洗;
3.搭翻转台、送入辅助内衬管、翻转送入聚酯纤维软管、连接热水循环管、锅炉加热固化、冷却、端部切割;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</si>
  <si>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非开挖紫外光固化法修复</t>
  </si>
  <si>
    <t>1.修复管径300；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</si>
  <si>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1.修复管径400；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</si>
  <si>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1.修复管径500；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</si>
  <si>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1.修复管径600；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</si>
  <si>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1.修复管径800；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</si>
  <si>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1.修复管径1000；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</si>
  <si>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非开挖热塑成型法修复</t>
  </si>
  <si>
    <t>1.修复管道DN300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</si>
  <si>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1.修复管道DN400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</si>
  <si>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1.修复管道DN500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</si>
  <si>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1.修复管道DN600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</si>
  <si>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1.修复管道DN800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</si>
  <si>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1.修复管道DN1000
2.启闭井盖、强制通风、有毒气体检测、管壁清洗；
3.搭翻转台、送入辅助内衬管、翻转送入聚酯纤维软管、连接热水循环管、锅炉加热
固化、冷却、端部切割；
4.CCTV检测修复效果、场地清理等；
5.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</si>
  <si>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水平定向牵引</t>
  </si>
  <si>
    <t>1.PE300（0.8Mpa）；
2.施工准备、导向钻孔、扩孔、布管、回拖、场内运输、清理现场;
3.管道与原井连接开孔，封堵；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</si>
  <si>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1.PE400（0.8Mpa）；
2.施工准备、导向钻孔、扩孔、布管、回拖、场内运输、清理现场;
3.管道与原井连接开孔，封堵；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</si>
  <si>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1.PE500（0.8Mpa）；
2.施工准备、导向钻孔、扩孔、布管、回拖、场内运输、清理现场;
3.管道与原井连接开孔，封堵；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</si>
  <si>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1.PE600（0.8Mpa）；
2.施工准备、导向钻孔、扩孔、布管、回拖、场内运输、清理现场;
3.管道与原井连接开孔，封堵；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</si>
  <si>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旧管道填筑</t>
  </si>
  <si>
    <t>1.C25细石砼填筑；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</si>
  <si>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零星砖砌</t>
  </si>
  <si>
    <t>1.MU20砖砌墙封堵；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</si>
  <si>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管道CCTV检测及疏通</t>
  </si>
  <si>
    <t>1.管道检测及疏通；
2.管道冲洗、疏通、污泥及管道内垃圾清运（运距投标自行考虑）、启闭井盖、有毒气体测试、强制通风、设备调试、设备下井、管道检测、图像判断、CCTV检测、设备转移、CAD制图、一路一档、电子数据录入系统、清理场地；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</si>
  <si>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管道潜望镜检测管道检测及疏通</t>
  </si>
  <si>
    <t>1.管道检测及疏通；
2.管道冲洗、疏通、污泥及管道内垃圾清运（运距投标自行考虑）、启闭井盖、有毒气体测试、强制通风、设备调试、设备下井、管道检测、图像判断、潜望镜检测、设备转移、CAD制图、一路一档、电子数据录入系统、清理场地；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</si>
  <si>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管道疏通</t>
  </si>
  <si>
    <t>1.疏通管道 适用管径Φ600以内；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</si>
  <si>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1.疏通管道 适用管径Φ600～Φ1000；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</si>
  <si>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边井清掏</t>
  </si>
  <si>
    <t>1.雨水边井清掏，垃圾运至装车地点；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</si>
  <si>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检测井清掏</t>
  </si>
  <si>
    <t>1.检测井清掏，垃圾运至装车地点；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</si>
  <si>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四</t>
  </si>
  <si>
    <t>路面工程</t>
  </si>
  <si>
    <t>1.路基灰土，含灰量6%，原土利用；
2.包含消解石灰；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</si>
  <si>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1.路基灰土，含灰量6%，土方外购；
2.包含消解石灰；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</si>
  <si>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石灰稳定土</t>
  </si>
  <si>
    <t>1.路面结构层石灰土，含灰量6%，购土；
2.包含消解石灰，土工布养生；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</si>
  <si>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1.路面结构层石灰土，含灰量6%，原土利用；
2.包含消解石灰，土工布养生；；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</si>
  <si>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1.路面结构层石灰土，含灰量12%，购土；
2.包含消解石灰，土工布养生；；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</si>
  <si>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1.路面结构层石灰土，含灰量12%，原土利用；
2.包含消解石灰，土工布养生；；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</si>
  <si>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碎石灰土</t>
  </si>
  <si>
    <t>1.石灰：土:碎石(10:20：70)基层（购土）；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</si>
  <si>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1.石灰：土:碎石(10:20：70)基层（原土）；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</si>
  <si>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碎石土</t>
  </si>
  <si>
    <t>1.土:碎石(30:70)基层（原土）；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</si>
  <si>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1.土:碎石(30:70)基层（购土）；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</si>
  <si>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水泥稳定碎（砾）石</t>
  </si>
  <si>
    <t>1.人工摊铺、水泥含量:4.5%；
2.水泥稳定碎石基层，土工布养生；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</si>
  <si>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碎石</t>
  </si>
  <si>
    <t>1.碎石基层；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</si>
  <si>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沥青混凝土</t>
  </si>
  <si>
    <t>1.沥青品种:中粒式沥青混凝土AC-20mm；
2.机械摊铺中粒式沥青混凝土路面；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</si>
  <si>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1.沥青品种:粗粒式沥青混凝土AC-25mm；
2.机械摊铺粗粒式沥青混凝土路面；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</si>
  <si>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1.沥青品种:细粒式沥青混凝土AC-13mm；
2.机械摊铺细粒式沥青混凝土路面；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</si>
  <si>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1.沥青品种:中粒式沥青混凝土AC-20mm；
2.人工摊铺中粒式沥青混凝土路面；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</si>
  <si>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1.沥青品种:粗粒式沥青混凝土AC-25mm；
2.人工摊铺粗粒式沥青混凝土路面；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</si>
  <si>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1.沥青品种:细粒式沥青混凝土AC-13mm；
2.人工摊铺细粒式沥青混凝土路面；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</si>
  <si>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1.沥青品种:冷补沥青砼（人工摊铺）；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</si>
  <si>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水泥混凝土</t>
  </si>
  <si>
    <t>1.混凝土强度等级:C25透水混凝土；
2.包括支拆模板、搅拌、浇捣混凝土、抹面及养护等；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</si>
  <si>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透层、粘层</t>
  </si>
  <si>
    <t>1.材料品种:喷洒乳化沥青；
2.喷油量:0.8kg/m2；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</si>
  <si>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1.水泥(C30预拌砼) 砼路面；
2.水泥砼路面养生；
3.混凝土路面模板；
4.浇捣混凝土等；
5.路面刻痕；
6.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</si>
  <si>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1.沥青品种:彩色沥青砼（机械）；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</si>
  <si>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1.沥青品种:彩色沥青透水砼（机械）；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</si>
  <si>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人行道垫层</t>
  </si>
  <si>
    <t>1.C20预拌砼垫层（含模板）；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</si>
  <si>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人行道块料铺设</t>
  </si>
  <si>
    <t>1.块料品种:6cmC30面包砖；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</si>
  <si>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1.块料品种:5cmC40透水砖；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</si>
  <si>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1.块料品种:预制混凝土人行道板；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</si>
  <si>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1.块料品种:5cm预制混凝土人行道板盲道砖；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</si>
  <si>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1.块料品种、规格:6cm花岗岩人行道板；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</si>
  <si>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1.块料品种、规格:3cm花岗岩人行道板；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</si>
  <si>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1.块料品种:6cmPC仿石透水砖；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</si>
  <si>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1.块料品种:6cm草皮砖；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</si>
  <si>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1.块料品种:8cm草皮砖；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</si>
  <si>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1.块料品种、规格:异型彩色花砖、型砖5×25×25cm
2.结合层、厚度: 30mm水泥砂浆；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</si>
  <si>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1.块料品种、规格:广场砖（瓷砖）；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</si>
  <si>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1.块料品种:面包砖、透水砖（利旧）；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</si>
  <si>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1.块料品种:预制混凝土人行道板（利旧）；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</si>
  <si>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1.块料品种、规格:花岗岩人行道板（利旧）；
2.结合层、厚度: 30mm干硬性水泥砂浆；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</si>
  <si>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侧平石砼垫层</t>
  </si>
  <si>
    <t>1.侧平石C20砼垫层；
2.含模板。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</si>
  <si>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安砌侧（平、缘）石</t>
  </si>
  <si>
    <t>1.材料品种、规格:石质平石；
2.安砌石质缘石,含结合层；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</si>
  <si>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1.材料品种、规格:石质立石；
2.安砌石质侧石,含结合层；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</si>
  <si>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1.材料品种:C30混凝土平缘石；
2.安砌混凝土缘石,含结合层；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</si>
  <si>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1.材料品种: C30混凝土侧石；
2.安砌混凝土侧石,含结合层；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</si>
  <si>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1.材料品种:安装平缘石(利旧）；
2.安砌混凝土缘石,含结合层；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</si>
  <si>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1.材料品种:安装土侧石（利旧）；
2.安砌混凝土侧石,含结合层；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</si>
  <si>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1.材料品种:安装石质缓坡路牙；
2.,含结合层；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</si>
  <si>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成品排水沟</t>
  </si>
  <si>
    <t>1.树脂混凝土V型排水沟，宽度300mm，深度350mm，球墨铸铁雨水箅；
2.做法详见图集07J306-P33，D400，C30，X250，Y150，Z300
3.含混凝土基础、垫层（另计）；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</si>
  <si>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1、钢筋混凝土线性卵形排水管，宽400，深度550mm；
2、含卵形窨井及井盖安装；
3、混凝土基础、保护层、垫层（另计）；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</si>
  <si>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窨井</t>
  </si>
  <si>
    <t>1、含卵形窨井及球墨铸铁井盖安装；
2、混凝土基础、保护层、垫层（另计）；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</si>
  <si>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地基注浆</t>
  </si>
  <si>
    <t>1.注浆孔钻孔，直径ф50；
2.速凝型地聚合物注浆，孔距150cm，孔径ф50，深度1.2m；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</si>
  <si>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1.注浆孔钻孔，直径ф50；
2.普通水泥压密注浆，孔距150cm，孔径ф50，深度1.2m；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</si>
  <si>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井周加固</t>
  </si>
  <si>
    <t>1.C30砼；
2.含模板、养护等；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</si>
  <si>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路面钢筋网</t>
  </si>
  <si>
    <t>1.路面钢筋制作与安装及井周加固钢筋制作与安装；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</si>
  <si>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t</t>
  </si>
  <si>
    <t>土工布</t>
  </si>
  <si>
    <t>1.土工布贴缝；
2.清扫、撒油两遍、贴土工布。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</si>
  <si>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土工格栅</t>
  </si>
  <si>
    <t>1.玻璃纤维格栅布；
2.清理、整平基层，铺设玻璃纤维格栅。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</si>
  <si>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抗裂贴</t>
  </si>
  <si>
    <t>1.抗裂贴；
2.清扫、撒油两遍、贴抗裂贴。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</si>
  <si>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清洗标线</t>
  </si>
  <si>
    <t>1.清洗标线；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</si>
  <si>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减速垄</t>
  </si>
  <si>
    <t>1.减速带：橡胶材质，宽度38cm；
2.道钉安装等；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</si>
  <si>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热熔标线</t>
  </si>
  <si>
    <t>1.纵向标线
2.反光热熔型标线漆，标线表面均匀撒布玻璃微珠；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</si>
  <si>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1.文字、字符、图形标记
2.反光热熔型标线漆，标线表面均匀撒布玻璃微珠；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</si>
  <si>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1.横道线
2.反光热熔型标线漆，标线表面均匀撒布玻璃微珠；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</si>
  <si>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路面灌缝</t>
  </si>
  <si>
    <t>1.路面裂缝灌封处理，包含清除缝隙垃圾杂物、开槽、烘干、灌缝（密封胶）、清理；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</si>
  <si>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1.路面裂缝灌封处理，包含清除缝隙垃圾杂物、烘干、灌缝（石油沥青）、清理；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</si>
  <si>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1.路面裂缝灌封处理，包含清除缝隙垃圾杂物、烘干、灌缝（沥青砂）、清理；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</si>
  <si>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波形护栏</t>
  </si>
  <si>
    <t>1.Q235隔离护栏-2.5mmGr-C-4E波形梁护栏
2.Φ114*4.5*2100立柱
3.含混凝土、模板基础等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</si>
  <si>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车止石</t>
  </si>
  <si>
    <t>1.材料品种、规格:石质车止石20*20*60cm安装；
2.含基础：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</si>
  <si>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个</t>
  </si>
  <si>
    <t>1.材料品种、规格:石质车止石，利用原车止石；
2.含基础：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</si>
  <si>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混凝土其他构件修复</t>
  </si>
  <si>
    <t>1.钢筋除锈、防锈，C30混凝土修补，养生；
2.含所需模板；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</si>
  <si>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1.高性能快凝混凝土重新浇筑，养护；快凝混凝土要求应符合设计及相关规范要求；
2.含所需模板；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</si>
  <si>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不锈钢隐形井盖</t>
  </si>
  <si>
    <t>1.:安装304不锈钢隐形井盖，700*700*80*5mm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</si>
  <si>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五</t>
  </si>
  <si>
    <t>桥梁工程</t>
  </si>
  <si>
    <t>新做石材栏杆</t>
  </si>
  <si>
    <t>1.新做石材栏杆；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</si>
  <si>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拆除石材栏杆</t>
  </si>
  <si>
    <t>1.拆除石材栏杆；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</si>
  <si>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修复石材栏杆</t>
  </si>
  <si>
    <t>1.修复石材栏杆；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</si>
  <si>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新做砼栏杆</t>
  </si>
  <si>
    <t>1.新做砼栏杆；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</si>
  <si>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修复砼栏杆</t>
  </si>
  <si>
    <t>1.修复砼栏杆；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</si>
  <si>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桥铭牌刻字</t>
  </si>
  <si>
    <t>1.桥铭牌刻字；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</si>
  <si>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砖砌体</t>
  </si>
  <si>
    <t>1.零星砖砌体，M5混合砂浆砌筑；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</si>
  <si>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水泥砂浆面层修复</t>
  </si>
  <si>
    <t>1.20mmM10水泥砂浆修复；
2.小型构件；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</si>
  <si>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1.20mmM10水泥砂浆修复；
2.砼地面；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</si>
  <si>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桥梁伸缩缝型钢补焊</t>
  </si>
  <si>
    <t>1.桥梁伸缩缝型钢补焊；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</si>
  <si>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清理伸缩缝</t>
  </si>
  <si>
    <t>1.伸缩缝清理；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</si>
  <si>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更换橡胶条</t>
  </si>
  <si>
    <t>1.伸缩缝更换橡胶条；
2.拆除旧缝、清洗缝边、配料、断料、连接、安装、铺筑混凝土、养生。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</si>
  <si>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伸缩缝型钢焊接</t>
  </si>
  <si>
    <t>1.型钢伸缩缝缺焊焊接；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</si>
  <si>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裂缝表面封闭</t>
  </si>
  <si>
    <t>1.弹性修补胶进行裂缝表面封闭处理(裂缝宽小于 0.15mm 的)，包括但不限于沿缝打磨、丙酮清洗、安置胶嘴、封闭裂缝、灌注裂缝胶等所有工序；
2.施工工艺、材料规格要求应满足设计图纸及相关规范要求；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</si>
  <si>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树脂封闭胶裂缝处置</t>
  </si>
  <si>
    <t>1.树脂封闭胶进行裂缝表面封闭处理(裂缝宽小于 0.15mm 的)，包括但不限于沿缝打磨、丙酮清洗、安置胶嘴、封闭裂缝、灌注裂缝胶等所有工序；
2.施工工艺、材料规格要求应满足设计图纸及相关规范要求；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</si>
  <si>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清理泄水孔</t>
  </si>
  <si>
    <t>1.清理泄水孔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</si>
  <si>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泄水口滤网更换</t>
  </si>
  <si>
    <t>1.更换铸铁泄水盖板；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</si>
  <si>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沉降缝维修</t>
  </si>
  <si>
    <t>1.清理缝内垃圾污物、整理修补缝口，沥青麻丝制作嵌缝、清理；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</si>
  <si>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伸缩缝维修</t>
  </si>
  <si>
    <t>更换桥面排（泄）水管</t>
  </si>
  <si>
    <t>1.更换dn100泄水管；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</si>
  <si>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更换桥面集水斗</t>
  </si>
  <si>
    <t>1.更换桥面集水斗PVC；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</si>
  <si>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更换玻璃</t>
  </si>
  <si>
    <t>1.更换栏杆钢化夹胶玻璃（15+1.9pvb+15mm），含拆除、安装；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</si>
  <si>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浆砌块料</t>
  </si>
  <si>
    <t>1.浆砌块石修补；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</si>
  <si>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六角块铺砌</t>
  </si>
  <si>
    <t>1.预制块护坡修补，预制块厚10cm，强度C30；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</si>
  <si>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砼压顶</t>
  </si>
  <si>
    <t>1.砼压顶，C30商品砼；
2.含模板；
3.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</si>
  <si>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砼小型构件</t>
  </si>
  <si>
    <t>1.砼小型构件，C30商品砼；
2.含模板；
3.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</si>
  <si>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标志牌</t>
  </si>
  <si>
    <t>1.标志牌材质为 3mm 厚铝合金板材；
2.反光膜采用超强级反光膜，符合 GB/T18833-2002 要求。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</si>
  <si>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标志杆</t>
  </si>
  <si>
    <t>1.标杆材质为热镀锌钢管；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</si>
  <si>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现浇钢筋</t>
  </si>
  <si>
    <t>1.钢筋制作与安装；
2.桥梁；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</si>
  <si>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更换四氟滑板支座</t>
  </si>
  <si>
    <t>1.更换GYZF4d200*44四氟滑板支座，千斤顶配合施工;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</si>
  <si>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更换板式橡胶支座</t>
  </si>
  <si>
    <t>1.更换GYZd200*42板式橡胶支座，千斤顶配合施工;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</si>
  <si>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维修支座</t>
  </si>
  <si>
    <t>1.拆除锈蚀严重预埋钢板，更换预埋钢板;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</si>
  <si>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1.维修支座，不锈钢板垫实禊紧;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</si>
  <si>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支座脱空修复</t>
  </si>
  <si>
    <t>1.脱空部位灌注环氧砂浆;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</si>
  <si>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六</t>
  </si>
  <si>
    <t>其它工程</t>
  </si>
  <si>
    <t>巡查</t>
  </si>
  <si>
    <t>1.巡查内容包括但不限于：桥梁、道路、雨水管道各类病害、无证挖掘、道路安全隐患、有人私自开挖道路、建筑工地私自排水至市政管网等；
2.巡视检查，计量、记录并上报设施破损状况、设置必要的安全警示标志以及招标文件约定的其他事项；
3.巡查须经建设单位考核确认后方可计算，建设单位有权对未巡查、巡查不符合要求或应巡查发现的病害而未发现等进行处罚；
4.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</si>
  <si>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项</t>
  </si>
  <si>
    <t>植筋</t>
  </si>
  <si>
    <t>1.植筋孔径:Φ14以内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</si>
  <si>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根</t>
  </si>
  <si>
    <t>1.植筋孔径:Φ18以内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</si>
  <si>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涂料</t>
  </si>
  <si>
    <t>1.大面积破损、露筋，混凝土防腐涂装，凿除松动面层，防锈打磨、清扫、喷涂防锈底漆一道、喷涂防锈中间漆一道、打磨、喷涂氟碳面漆两道。；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</si>
  <si>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油漆</t>
  </si>
  <si>
    <t>1.外露钢筋涂刷钢筋阻锈剂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</si>
  <si>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1.钢构件除锈、防锈漆两遍、调和漆两遍。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</si>
  <si>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1.钢结构涂装体系，表面除锈、清除旧漆，环氧富锌底漆60μm，环氧（厚浆）漆100μm，丙烯酸脂肪族聚氨酯面漆80μm；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</si>
  <si>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1.栏杆刷乳胶漆两遍；
2.完成该项目所需要的人工费、材料费、施工机械及工器具使用费、企业管理费、利润、总价措施项目费、其它项目费、规费、税金、有关文件规定的政策性调价等和各种可能发生的风险费用以及招标文件约定的其他费用均包含在全费用综合单价中；</t>
  </si>
  <si>
    <t>快干水泥置换普通水泥增加费</t>
  </si>
  <si>
    <t>1.用于道板、路牙铺设，道路零星应急修补等项目
2.快干水泥与普通水泥的差价
3.含措施项目费（包含但不限于必要的围挡、降水、气囊封堵、翻水、围堰安拆等单价措施项目费和总价措施项目费）、其它项目费、规费、税金、有关文件规定的政策性调价等和各种可能发生的风险费用以及招标文件约定的其他费用均包含在全费用综合单价中；</t>
  </si>
  <si>
    <t>清除草皮</t>
  </si>
  <si>
    <t>1.铲除草皮；
2.以上项目的人工费、材料费、施工机械使用费、企业管理费、利润、本工程招标文件规定的各项措施费用、本工程招标文件规定的各项规费、税金、上缴总包单位的总承包服务费、有关文件规定的政策性调价等以及各种可能发生的风险费用，均包含在综合单价中</t>
  </si>
  <si>
    <t>铺种草皮</t>
  </si>
  <si>
    <t>1.铺种草皮；
2.以上项目的人工费、材料费、施工机械使用费、企业管理费、利润、本工程招标文件规定的各项措施费用、本工程招标文件规定的各项规费、税金、上缴总包单位的总承包服务费、有关文件规定的政策性调价等以及各种可能发生的风险费用，均包含在综合单价中</t>
  </si>
  <si>
    <t>二维码铭牌</t>
  </si>
  <si>
    <t>1.二维码铭牌材质为100*100*1mm厚不锈钢板，包括不锈钢剪板、开孔、图文激光刻录；
2.主要工作内容：检查井内清理、除尘、定位、检查井盖及防坠网复位、成品铭牌安装。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</si>
  <si>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流态固化土</t>
  </si>
  <si>
    <t>1.配合比符合设计要求；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</si>
  <si>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专业措施费（此项不包含在上述项目全费用综合单价中）</t>
  </si>
  <si>
    <t>极端天气用人工</t>
  </si>
  <si>
    <t>1.极端天气用人工；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</si>
  <si>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工日</t>
  </si>
  <si>
    <t>普通人工</t>
  </si>
  <si>
    <t>1.普通人工；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</si>
  <si>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轮胎式铲车</t>
  </si>
  <si>
    <t>1.轮胎式铲车；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</si>
  <si>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台班</t>
  </si>
  <si>
    <t>路面积水抽水</t>
  </si>
  <si>
    <t>1.城市防汛应急抽水；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</si>
  <si>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井字脚手架</t>
  </si>
  <si>
    <t>1.井字脚手架，井深H&lt;2m；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</si>
  <si>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1.井字脚手架，井深H&lt;4m；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</si>
  <si>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压路机进出场费</t>
  </si>
  <si>
    <t>1.压路机(振动压路机)场外运输费；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</si>
  <si>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履带式挖掘机进出场费</t>
  </si>
  <si>
    <t>1.履带式挖掘机1m3以内场外运输费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</si>
  <si>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沥青摊铺机进出场费</t>
  </si>
  <si>
    <t>1.沥青摊铺机场外运输费；
2.沥青摊铺机组装拆卸费；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</si>
  <si>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柴油打桩机进出场费</t>
  </si>
  <si>
    <t>1.柴油打桩机场外运输费；
2.柴油打桩机组装拆卸费；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</si>
  <si>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探查</t>
  </si>
  <si>
    <t>1.潜水员下水探查，含潜水设备及人工等。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</si>
  <si>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次</t>
  </si>
  <si>
    <t>气囊封堵</t>
  </si>
  <si>
    <t>1.气囊封堵直径400mm以内；
2.启闭井盖、有毒气体测试、强制通风、检查防护设备、下井清障、封堵、拆除、清理现场等。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</si>
  <si>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1.气囊封堵直径400mm-直径600mm；
2.启闭井盖、有毒气体测试、强制通风、检查防护设备、下井清障、封堵、拆除、清理现场等。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</si>
  <si>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1.气囊封堵直径600mm-直径1000mm；
2.启闭井盖、有毒气体测试、强制通风、检查防护设备、下井清障、封堵、拆除、清理现场等。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</si>
  <si>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1.气囊封堵直径400mm以内（含潜水员及潜水设备）；
2.启闭井盖、有毒气体测试、强制通风、检查防护设备、下井清障、封堵、拆除、清理现场等。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</si>
  <si>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1.气囊封堵直径400mm-直径600mm（含潜水员及潜水设备）；
2.启闭井盖、有毒气体测试、强制通风、检查防护设备、下井清障、封堵、拆除、清理现场等。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</si>
  <si>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1.气囊封堵直径600mm-直径1000mm（含潜水员及潜水设备）；
2.启闭井盖、有毒气体测试、强制通风、检查防护设备、下井清障、封堵、拆除、清理现场等。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</si>
  <si>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密木挡土板</t>
  </si>
  <si>
    <t>1.密木挡土板(木支撑支架)(采用竖板、横撑)安拆；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</si>
  <si>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1.密木挡土板(钢支撑支架)(采用竖板、横撑)安拆；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</si>
  <si>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密钢制挡土板</t>
  </si>
  <si>
    <t>1.密钢制挡土板(钢支撑支架)安拆；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</si>
  <si>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打拔圆木桩/钢管桩</t>
  </si>
  <si>
    <t>1.打拔圆木桩/钢管桩；
2.准备工作，木桩（钢管桩）制作（加靴），打桩，桩架调面，移动，打、拔缆风桩，埋、拆地垄，清场、整堆；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</si>
  <si>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钢板桩</t>
  </si>
  <si>
    <t>1.打拔钢板桩(含租赁费）；
2.打桩：准备工作，场内运桩，打桩，机械移动，清场、整堆；拔桩：准备工作，拔桩，运桩整堆，修整，机械移动，灌缝（注浆处理），清场。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</si>
  <si>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钢支撑</t>
  </si>
  <si>
    <t>1.型钢支撑(含租赁费）；
2.制作、运输、安装、拆除，堆放指定地点。
3.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</si>
  <si>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污水泵</t>
  </si>
  <si>
    <t>1.污水泵出口直径150mm；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</si>
  <si>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排水、降水</t>
  </si>
  <si>
    <t>1.DN300波纹管管井降水（井深12米）；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</si>
  <si>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座*天</t>
  </si>
  <si>
    <t>1.轻型井点安装、使用后拆除；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</si>
  <si>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套*天</t>
  </si>
  <si>
    <t>施工护栏</t>
  </si>
  <si>
    <t>1.标准围挡，按照《泰州市建设工程施工现场围挡示范图集（2020年第一版）》；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</si>
  <si>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1.水马；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</si>
  <si>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1.彩钢板围挡（H=1.8M）；
2.完成该项目所需要的人工费、材料费、施工机具使用费、企业管理费、利润、总价措施项目费、其它项目费、规费、税金、有关文件规定的政策性调价等和各种可能发生的风险费用以及招标文件约定的其他费用均包含在全费用综合单价中；</t>
  </si>
  <si>
    <t>七</t>
  </si>
  <si>
    <t>总  价</t>
  </si>
</sst>
</file>

<file path=xl/styles.xml><?xml version="1.0" encoding="utf-8"?>
<styleSheet xmlns="http://schemas.openxmlformats.org/spreadsheetml/2006/main" xmlns:xr9="http://schemas.microsoft.com/office/spreadsheetml/2016/revision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s>
  <fonts count="31">
    <font>
      <sz val="11"/>
      <color theme="1"/>
      <name val="宋体"/>
      <charset val="134"/>
      <scheme val="minor"/>
    </font>
    <font>
      <sz val="12"/>
      <name val="宋体"/>
      <charset val="134"/>
      <scheme val="minor"/>
    </font>
    <font>
      <sz val="12"/>
      <name val="宋体"/>
      <charset val="134"/>
    </font>
    <font>
      <sz val="10"/>
      <name val="Arial"/>
      <charset val="0"/>
    </font>
    <font>
      <sz val="9"/>
      <name val="宋体"/>
      <charset val="134"/>
    </font>
    <font>
      <sz val="8"/>
      <name val="宋体"/>
      <charset val="134"/>
    </font>
    <font>
      <sz val="10"/>
      <name val="宋体"/>
      <charset val="134"/>
    </font>
    <font>
      <sz val="11"/>
      <name val="宋体"/>
      <charset val="134"/>
      <scheme val="minor"/>
    </font>
    <font>
      <b/>
      <sz val="18"/>
      <name val="Microsoft YaHei"/>
      <charset val="134"/>
    </font>
    <font>
      <b/>
      <sz val="12"/>
      <name val="Microsoft YaHei"/>
      <charset val="134"/>
    </font>
    <font>
      <sz val="10"/>
      <name val="Microsoft YaHei"/>
      <charset val="134"/>
    </font>
    <font>
      <sz val="10"/>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6">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indexed="8"/>
      </left>
      <right style="thin">
        <color indexed="8"/>
      </right>
      <top style="thin">
        <color indexed="8"/>
      </top>
      <bottom style="thin">
        <color indexed="8"/>
      </bottom>
      <diagonal/>
    </border>
    <border>
      <left/>
      <right style="thin">
        <color auto="1"/>
      </right>
      <top style="thin">
        <color auto="1"/>
      </top>
      <bottom style="thin">
        <color auto="1"/>
      </bottom>
      <diagonal/>
    </border>
    <border>
      <left style="thin">
        <color indexed="8"/>
      </left>
      <right style="thin">
        <color indexed="8"/>
      </right>
      <top/>
      <bottom style="thin">
        <color indexed="8"/>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0" fillId="2" borderId="8" applyNumberFormat="0" applyFont="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17" fillId="0" borderId="9" applyNumberFormat="0" applyFill="0" applyAlignment="0" applyProtection="0">
      <alignment vertical="center"/>
    </xf>
    <xf numFmtId="0" fontId="18" fillId="0" borderId="9" applyNumberFormat="0" applyFill="0" applyAlignment="0" applyProtection="0">
      <alignment vertical="center"/>
    </xf>
    <xf numFmtId="0" fontId="19" fillId="0" borderId="10" applyNumberFormat="0" applyFill="0" applyAlignment="0" applyProtection="0">
      <alignment vertical="center"/>
    </xf>
    <xf numFmtId="0" fontId="19" fillId="0" borderId="0" applyNumberFormat="0" applyFill="0" applyBorder="0" applyAlignment="0" applyProtection="0">
      <alignment vertical="center"/>
    </xf>
    <xf numFmtId="0" fontId="20" fillId="3" borderId="11" applyNumberFormat="0" applyAlignment="0" applyProtection="0">
      <alignment vertical="center"/>
    </xf>
    <xf numFmtId="0" fontId="21" fillId="4" borderId="12" applyNumberFormat="0" applyAlignment="0" applyProtection="0">
      <alignment vertical="center"/>
    </xf>
    <xf numFmtId="0" fontId="22" fillId="4" borderId="11" applyNumberFormat="0" applyAlignment="0" applyProtection="0">
      <alignment vertical="center"/>
    </xf>
    <xf numFmtId="0" fontId="23" fillId="5" borderId="13" applyNumberFormat="0" applyAlignment="0" applyProtection="0">
      <alignment vertical="center"/>
    </xf>
    <xf numFmtId="0" fontId="24" fillId="0" borderId="14" applyNumberFormat="0" applyFill="0" applyAlignment="0" applyProtection="0">
      <alignment vertical="center"/>
    </xf>
    <xf numFmtId="0" fontId="25" fillId="0" borderId="15" applyNumberFormat="0" applyFill="0" applyAlignment="0" applyProtection="0">
      <alignment vertical="center"/>
    </xf>
    <xf numFmtId="0" fontId="26" fillId="6" borderId="0" applyNumberFormat="0" applyBorder="0" applyAlignment="0" applyProtection="0">
      <alignment vertical="center"/>
    </xf>
    <xf numFmtId="0" fontId="27" fillId="7" borderId="0" applyNumberFormat="0" applyBorder="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0" fillId="11" borderId="0" applyNumberFormat="0" applyBorder="0" applyAlignment="0" applyProtection="0">
      <alignment vertical="center"/>
    </xf>
    <xf numFmtId="0" fontId="29" fillId="12" borderId="0" applyNumberFormat="0" applyBorder="0" applyAlignment="0" applyProtection="0">
      <alignment vertical="center"/>
    </xf>
    <xf numFmtId="0" fontId="29" fillId="13" borderId="0" applyNumberFormat="0" applyBorder="0" applyAlignment="0" applyProtection="0">
      <alignment vertical="center"/>
    </xf>
    <xf numFmtId="0" fontId="30" fillId="14" borderId="0" applyNumberFormat="0" applyBorder="0" applyAlignment="0" applyProtection="0">
      <alignment vertical="center"/>
    </xf>
    <xf numFmtId="0" fontId="30" fillId="15" borderId="0" applyNumberFormat="0" applyBorder="0" applyAlignment="0" applyProtection="0">
      <alignment vertical="center"/>
    </xf>
    <xf numFmtId="0" fontId="29" fillId="16" borderId="0" applyNumberFormat="0" applyBorder="0" applyAlignment="0" applyProtection="0">
      <alignment vertical="center"/>
    </xf>
    <xf numFmtId="0" fontId="29" fillId="17" borderId="0" applyNumberFormat="0" applyBorder="0" applyAlignment="0" applyProtection="0">
      <alignment vertical="center"/>
    </xf>
    <xf numFmtId="0" fontId="30" fillId="18" borderId="0" applyNumberFormat="0" applyBorder="0" applyAlignment="0" applyProtection="0">
      <alignment vertical="center"/>
    </xf>
    <xf numFmtId="0" fontId="30" fillId="19" borderId="0" applyNumberFormat="0" applyBorder="0" applyAlignment="0" applyProtection="0">
      <alignment vertical="center"/>
    </xf>
    <xf numFmtId="0" fontId="29" fillId="20" borderId="0" applyNumberFormat="0" applyBorder="0" applyAlignment="0" applyProtection="0">
      <alignment vertical="center"/>
    </xf>
    <xf numFmtId="0" fontId="29" fillId="21" borderId="0" applyNumberFormat="0" applyBorder="0" applyAlignment="0" applyProtection="0">
      <alignment vertical="center"/>
    </xf>
    <xf numFmtId="0" fontId="30" fillId="22" borderId="0" applyNumberFormat="0" applyBorder="0" applyAlignment="0" applyProtection="0">
      <alignment vertical="center"/>
    </xf>
    <xf numFmtId="0" fontId="30" fillId="23" borderId="0" applyNumberFormat="0" applyBorder="0" applyAlignment="0" applyProtection="0">
      <alignment vertical="center"/>
    </xf>
    <xf numFmtId="0" fontId="29" fillId="24" borderId="0" applyNumberFormat="0" applyBorder="0" applyAlignment="0" applyProtection="0">
      <alignment vertical="center"/>
    </xf>
    <xf numFmtId="0" fontId="29" fillId="25" borderId="0" applyNumberFormat="0" applyBorder="0" applyAlignment="0" applyProtection="0">
      <alignment vertical="center"/>
    </xf>
    <xf numFmtId="0" fontId="30" fillId="26" borderId="0" applyNumberFormat="0" applyBorder="0" applyAlignment="0" applyProtection="0">
      <alignment vertical="center"/>
    </xf>
    <xf numFmtId="0" fontId="30" fillId="27" borderId="0" applyNumberFormat="0" applyBorder="0" applyAlignment="0" applyProtection="0">
      <alignment vertical="center"/>
    </xf>
    <xf numFmtId="0" fontId="29" fillId="28" borderId="0" applyNumberFormat="0" applyBorder="0" applyAlignment="0" applyProtection="0">
      <alignment vertical="center"/>
    </xf>
    <xf numFmtId="0" fontId="29" fillId="29" borderId="0" applyNumberFormat="0" applyBorder="0" applyAlignment="0" applyProtection="0">
      <alignment vertical="center"/>
    </xf>
    <xf numFmtId="0" fontId="30" fillId="30" borderId="0" applyNumberFormat="0" applyBorder="0" applyAlignment="0" applyProtection="0">
      <alignment vertical="center"/>
    </xf>
    <xf numFmtId="0" fontId="30" fillId="31" borderId="0" applyNumberFormat="0" applyBorder="0" applyAlignment="0" applyProtection="0">
      <alignment vertical="center"/>
    </xf>
    <xf numFmtId="0" fontId="29" fillId="32" borderId="0" applyNumberFormat="0" applyBorder="0" applyAlignment="0" applyProtection="0">
      <alignment vertical="center"/>
    </xf>
    <xf numFmtId="0" fontId="4" fillId="0" borderId="0"/>
  </cellStyleXfs>
  <cellXfs count="42">
    <xf numFmtId="0" fontId="0" fillId="0" borderId="0" xfId="0">
      <alignment vertical="center"/>
    </xf>
    <xf numFmtId="0" fontId="1" fillId="0" borderId="0" xfId="0" applyFont="1">
      <alignment vertical="center"/>
    </xf>
    <xf numFmtId="0" fontId="2" fillId="0" borderId="0" xfId="0" applyFont="1" applyFill="1" applyBorder="1" applyAlignment="1">
      <alignment vertical="center"/>
    </xf>
    <xf numFmtId="0" fontId="3" fillId="0" borderId="0" xfId="0" applyFont="1" applyFill="1" applyBorder="1" applyAlignment="1"/>
    <xf numFmtId="0" fontId="2" fillId="0" borderId="0" xfId="0" applyFont="1" applyFill="1" applyAlignment="1">
      <alignment vertical="center"/>
    </xf>
    <xf numFmtId="0" fontId="4" fillId="0" borderId="0" xfId="0" applyFont="1" applyFill="1" applyBorder="1" applyAlignment="1">
      <alignment vertical="center"/>
    </xf>
    <xf numFmtId="0" fontId="5" fillId="0" borderId="0" xfId="0" applyFont="1" applyFill="1" applyBorder="1" applyAlignment="1">
      <alignment horizontal="left" vertical="center"/>
    </xf>
    <xf numFmtId="176" fontId="2" fillId="0" borderId="0" xfId="0" applyNumberFormat="1" applyFont="1" applyFill="1" applyBorder="1" applyAlignment="1">
      <alignment vertical="center"/>
    </xf>
    <xf numFmtId="176" fontId="6" fillId="0" borderId="0" xfId="0" applyNumberFormat="1" applyFont="1" applyFill="1" applyBorder="1" applyAlignment="1">
      <alignment horizontal="center" vertical="center"/>
    </xf>
    <xf numFmtId="176" fontId="6" fillId="0" borderId="0" xfId="0" applyNumberFormat="1" applyFont="1" applyFill="1" applyBorder="1" applyAlignment="1">
      <alignment vertical="center"/>
    </xf>
    <xf numFmtId="0" fontId="7" fillId="0" borderId="0" xfId="0" applyFont="1">
      <alignment vertical="center"/>
    </xf>
    <xf numFmtId="0" fontId="8" fillId="0" borderId="0" xfId="0" applyFont="1" applyFill="1" applyAlignment="1" applyProtection="1">
      <alignment horizontal="center" vertical="center" wrapText="1"/>
    </xf>
    <xf numFmtId="176" fontId="8" fillId="0" borderId="0" xfId="0" applyNumberFormat="1" applyFont="1" applyFill="1" applyAlignment="1" applyProtection="1">
      <alignment horizontal="center" vertical="center" wrapText="1"/>
    </xf>
    <xf numFmtId="0" fontId="9" fillId="0" borderId="1" xfId="0" applyFont="1" applyFill="1" applyBorder="1" applyAlignment="1" applyProtection="1">
      <alignment horizontal="center" vertical="center" wrapText="1"/>
    </xf>
    <xf numFmtId="0" fontId="9" fillId="0" borderId="2" xfId="0" applyFont="1" applyFill="1" applyBorder="1" applyAlignment="1" applyProtection="1">
      <alignment horizontal="center" vertical="center" wrapText="1"/>
    </xf>
    <xf numFmtId="176" fontId="9" fillId="0" borderId="2" xfId="0" applyNumberFormat="1" applyFont="1" applyFill="1" applyBorder="1" applyAlignment="1" applyProtection="1">
      <alignment horizontal="center" vertical="center" wrapText="1"/>
    </xf>
    <xf numFmtId="0" fontId="9" fillId="0" borderId="3" xfId="0" applyFont="1" applyFill="1" applyBorder="1" applyAlignment="1" applyProtection="1">
      <alignment horizontal="center" vertical="center" wrapText="1"/>
    </xf>
    <xf numFmtId="0" fontId="9" fillId="0" borderId="4" xfId="0" applyFont="1" applyFill="1" applyBorder="1" applyAlignment="1" applyProtection="1">
      <alignment horizontal="center" vertical="center" wrapText="1"/>
    </xf>
    <xf numFmtId="176" fontId="9" fillId="0" borderId="4" xfId="0" applyNumberFormat="1" applyFont="1" applyFill="1" applyBorder="1" applyAlignment="1" applyProtection="1">
      <alignment horizontal="center" vertical="center" wrapText="1"/>
    </xf>
    <xf numFmtId="0" fontId="9" fillId="0" borderId="4" xfId="0" applyFont="1" applyFill="1" applyBorder="1" applyAlignment="1" applyProtection="1">
      <alignment horizontal="left" vertical="center" wrapText="1"/>
    </xf>
    <xf numFmtId="0" fontId="10" fillId="0" borderId="3" xfId="0" applyFont="1" applyFill="1" applyBorder="1" applyAlignment="1" applyProtection="1">
      <alignment horizontal="center" vertical="center" wrapText="1"/>
    </xf>
    <xf numFmtId="0" fontId="10" fillId="0" borderId="4" xfId="0" applyFont="1" applyFill="1" applyBorder="1" applyAlignment="1" applyProtection="1">
      <alignment horizontal="left" vertical="center" wrapText="1"/>
    </xf>
    <xf numFmtId="0" fontId="10" fillId="0" borderId="4" xfId="0" applyNumberFormat="1" applyFont="1" applyFill="1" applyBorder="1" applyAlignment="1" applyProtection="1">
      <alignment horizontal="center" vertical="center" wrapText="1" readingOrder="1"/>
    </xf>
    <xf numFmtId="176" fontId="10" fillId="0" borderId="4" xfId="0" applyNumberFormat="1" applyFont="1" applyFill="1" applyBorder="1" applyAlignment="1" applyProtection="1">
      <alignment horizontal="center" vertical="center" wrapText="1" readingOrder="1"/>
    </xf>
    <xf numFmtId="176" fontId="10" fillId="0" borderId="4" xfId="0" applyNumberFormat="1" applyFont="1" applyFill="1" applyBorder="1" applyAlignment="1" applyProtection="1">
      <alignment horizontal="center" vertical="center" wrapText="1"/>
    </xf>
    <xf numFmtId="0" fontId="10" fillId="0" borderId="4" xfId="0" applyFont="1" applyFill="1" applyBorder="1" applyAlignment="1" applyProtection="1">
      <alignment horizontal="center" vertical="center" wrapText="1"/>
    </xf>
    <xf numFmtId="0" fontId="10" fillId="0" borderId="4" xfId="49" applyNumberFormat="1" applyFont="1" applyFill="1" applyBorder="1" applyAlignment="1" applyProtection="1">
      <alignment horizontal="left" vertical="center" wrapText="1" readingOrder="1"/>
    </xf>
    <xf numFmtId="0" fontId="7" fillId="0" borderId="0" xfId="0" applyFont="1" applyFill="1">
      <alignment vertical="center"/>
    </xf>
    <xf numFmtId="0" fontId="10" fillId="0" borderId="5" xfId="0" applyNumberFormat="1" applyFont="1" applyFill="1" applyBorder="1" applyAlignment="1" applyProtection="1">
      <alignment horizontal="left" vertical="center" wrapText="1" readingOrder="1"/>
    </xf>
    <xf numFmtId="0" fontId="10" fillId="0" borderId="5" xfId="0" applyNumberFormat="1" applyFont="1" applyFill="1" applyBorder="1" applyAlignment="1" applyProtection="1">
      <alignment horizontal="center" vertical="center" wrapText="1" readingOrder="1"/>
    </xf>
    <xf numFmtId="176" fontId="10" fillId="0" borderId="5" xfId="0" applyNumberFormat="1" applyFont="1" applyFill="1" applyBorder="1" applyAlignment="1" applyProtection="1">
      <alignment horizontal="center" vertical="center" wrapText="1" readingOrder="1"/>
    </xf>
    <xf numFmtId="0" fontId="10" fillId="0" borderId="4" xfId="0" applyNumberFormat="1" applyFont="1" applyFill="1" applyBorder="1" applyAlignment="1" applyProtection="1">
      <alignment horizontal="left" vertical="center" wrapText="1" readingOrder="1"/>
    </xf>
    <xf numFmtId="0" fontId="10" fillId="0" borderId="4" xfId="0" applyFont="1" applyFill="1" applyBorder="1" applyAlignment="1">
      <alignment horizontal="left" vertical="center" wrapText="1"/>
    </xf>
    <xf numFmtId="0" fontId="10" fillId="0" borderId="4" xfId="0" applyFont="1" applyFill="1" applyBorder="1" applyAlignment="1">
      <alignment horizontal="center" vertical="center" wrapText="1"/>
    </xf>
    <xf numFmtId="176" fontId="10" fillId="0" borderId="4" xfId="0" applyNumberFormat="1" applyFont="1" applyFill="1" applyBorder="1" applyAlignment="1">
      <alignment horizontal="center" vertical="center" wrapText="1"/>
    </xf>
    <xf numFmtId="49" fontId="10" fillId="0" borderId="6" xfId="0" applyNumberFormat="1" applyFont="1" applyFill="1" applyBorder="1" applyAlignment="1" applyProtection="1">
      <alignment horizontal="left" vertical="center" wrapText="1"/>
    </xf>
    <xf numFmtId="0" fontId="10" fillId="0" borderId="6" xfId="0" applyFont="1" applyFill="1" applyBorder="1" applyAlignment="1" applyProtection="1">
      <alignment horizontal="left" vertical="center" wrapText="1"/>
    </xf>
    <xf numFmtId="0" fontId="10" fillId="0" borderId="3" xfId="0" applyNumberFormat="1" applyFont="1" applyFill="1" applyBorder="1" applyAlignment="1" applyProtection="1">
      <alignment horizontal="center" vertical="center" wrapText="1" readingOrder="1"/>
    </xf>
    <xf numFmtId="0" fontId="10" fillId="0" borderId="7" xfId="0" applyNumberFormat="1" applyFont="1" applyFill="1" applyBorder="1" applyAlignment="1" applyProtection="1">
      <alignment horizontal="left" vertical="center" wrapText="1" readingOrder="1"/>
    </xf>
    <xf numFmtId="0" fontId="10" fillId="0" borderId="7" xfId="0" applyNumberFormat="1" applyFont="1" applyFill="1" applyBorder="1" applyAlignment="1" applyProtection="1">
      <alignment horizontal="center" vertical="center" wrapText="1" readingOrder="1"/>
    </xf>
    <xf numFmtId="176" fontId="10" fillId="0" borderId="7" xfId="0" applyNumberFormat="1" applyFont="1" applyFill="1" applyBorder="1" applyAlignment="1" applyProtection="1">
      <alignment horizontal="center" vertical="center" wrapText="1" readingOrder="1"/>
    </xf>
    <xf numFmtId="176" fontId="11" fillId="0" borderId="0" xfId="0" applyNumberFormat="1" applyFont="1" applyFill="1" applyBorder="1" applyAlignment="1" applyProtection="1">
      <alignment horizontal="center"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3" xfId="49"/>
  </cellStyles>
  <tableStyles count="0" defaultTableStyle="TableStyleMedium2" defaultPivotStyle="PivotStyleLight16"/>
  <colors>
    <mruColors>
      <color rgb="008DB4E2"/>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XEV264"/>
  <sheetViews>
    <sheetView tabSelected="1" topLeftCell="B1" workbookViewId="0">
      <pane ySplit="3" topLeftCell="A4" activePane="bottomLeft" state="frozen"/>
      <selection/>
      <selection pane="bottomLeft" activeCell="J1" sqref="J1"/>
    </sheetView>
  </sheetViews>
  <sheetFormatPr defaultColWidth="10" defaultRowHeight="14.25"/>
  <cols>
    <col min="1" max="1" width="7.00833333333333" style="2" customWidth="1"/>
    <col min="2" max="2" width="13.0833333333333" style="5" customWidth="1"/>
    <col min="3" max="3" width="50.625" style="6" customWidth="1"/>
    <col min="4" max="4" width="8" style="2" customWidth="1"/>
    <col min="5" max="5" width="9.375" style="7" customWidth="1"/>
    <col min="6" max="6" width="11.625" style="8" customWidth="1"/>
    <col min="7" max="7" width="14.875" style="9" customWidth="1"/>
    <col min="8" max="8" width="12.6333333333333" style="2" customWidth="1"/>
    <col min="9" max="15" width="10" style="2" customWidth="1"/>
    <col min="16" max="16" width="10" style="2"/>
    <col min="17" max="18" width="12.625" style="2"/>
    <col min="19" max="16360" width="10" style="2"/>
    <col min="16361" max="16384" width="10" style="10"/>
  </cols>
  <sheetData>
    <row r="1" ht="51" customHeight="1" spans="1:7">
      <c r="A1" s="11" t="s">
        <v>0</v>
      </c>
      <c r="B1" s="11"/>
      <c r="C1" s="11"/>
      <c r="D1" s="11"/>
      <c r="E1" s="12"/>
      <c r="F1" s="12"/>
      <c r="G1" s="12"/>
    </row>
    <row r="2" s="1" customFormat="1" ht="22.5" customHeight="1" spans="1:7">
      <c r="A2" s="13" t="s">
        <v>1</v>
      </c>
      <c r="B2" s="14" t="s">
        <v>2</v>
      </c>
      <c r="C2" s="14" t="s">
        <v>3</v>
      </c>
      <c r="D2" s="14" t="s">
        <v>4</v>
      </c>
      <c r="E2" s="15" t="s">
        <v>5</v>
      </c>
      <c r="F2" s="15" t="s">
        <v>6</v>
      </c>
      <c r="G2" s="15" t="s">
        <v>7</v>
      </c>
    </row>
    <row r="3" s="1" customFormat="1" ht="22.5" customHeight="1" spans="1:7">
      <c r="A3" s="16"/>
      <c r="B3" s="17"/>
      <c r="C3" s="17"/>
      <c r="D3" s="17"/>
      <c r="E3" s="18"/>
      <c r="F3" s="18"/>
      <c r="G3" s="18"/>
    </row>
    <row r="4" s="2" customFormat="1" ht="22.5" customHeight="1" spans="1:16376">
      <c r="A4" s="16" t="s">
        <v>8</v>
      </c>
      <c r="B4" s="19" t="s">
        <v>9</v>
      </c>
      <c r="C4" s="17"/>
      <c r="D4" s="17"/>
      <c r="E4" s="18"/>
      <c r="F4" s="18"/>
      <c r="G4" s="18">
        <f>SUM(G5:G25)</f>
        <v>72744.41675</v>
      </c>
      <c r="XEG4" s="1"/>
      <c r="XEH4" s="1"/>
      <c r="XEI4" s="1"/>
      <c r="XEJ4" s="1"/>
      <c r="XEK4" s="1"/>
      <c r="XEL4" s="1"/>
      <c r="XEM4" s="1"/>
      <c r="XEN4" s="1"/>
      <c r="XEO4" s="1"/>
      <c r="XEP4" s="1"/>
      <c r="XEQ4" s="1"/>
      <c r="XER4" s="1"/>
      <c r="XES4" s="1"/>
      <c r="XET4" s="1"/>
      <c r="XEU4" s="1"/>
      <c r="XEV4" s="1"/>
    </row>
    <row r="5" s="2" customFormat="1" ht="88.5" customHeight="1" outlineLevel="1" spans="1:16376">
      <c r="A5" s="20">
        <v>1</v>
      </c>
      <c r="B5" s="21" t="s">
        <v>10</v>
      </c>
      <c r="C5" s="21" t="s">
        <v>11</v>
      </c>
      <c r="D5" s="22" t="s">
        <v>12</v>
      </c>
      <c r="E5" s="23">
        <v>1000</v>
      </c>
      <c r="F5" s="23">
        <v>12.78</v>
      </c>
      <c r="G5" s="24">
        <f t="shared" ref="G5:G10" si="0">E5*F5</f>
        <v>12780</v>
      </c>
      <c r="XEG5" s="1"/>
      <c r="XEH5" s="1"/>
      <c r="XEI5" s="1"/>
      <c r="XEJ5" s="1"/>
      <c r="XEK5" s="1"/>
      <c r="XEL5" s="1"/>
      <c r="XEM5" s="1"/>
      <c r="XEN5" s="1"/>
      <c r="XEO5" s="1"/>
      <c r="XEP5" s="1"/>
      <c r="XEQ5" s="1"/>
      <c r="XER5" s="1"/>
      <c r="XES5" s="1"/>
      <c r="XET5" s="1"/>
      <c r="XEU5" s="1"/>
      <c r="XEV5" s="1"/>
    </row>
    <row r="6" s="2" customFormat="1" ht="88.5" customHeight="1" outlineLevel="1" spans="1:16376">
      <c r="A6" s="20">
        <v>2</v>
      </c>
      <c r="B6" s="21" t="s">
        <v>13</v>
      </c>
      <c r="C6" s="21" t="s">
        <v>14</v>
      </c>
      <c r="D6" s="25" t="s">
        <v>15</v>
      </c>
      <c r="E6" s="24">
        <v>50</v>
      </c>
      <c r="F6" s="24">
        <v>43.39923</v>
      </c>
      <c r="G6" s="24">
        <f t="shared" si="0"/>
        <v>2169.9615</v>
      </c>
      <c r="XEG6" s="1"/>
      <c r="XEH6" s="1"/>
      <c r="XEI6" s="1"/>
      <c r="XEJ6" s="1"/>
      <c r="XEK6" s="1"/>
      <c r="XEL6" s="1"/>
      <c r="XEM6" s="1"/>
      <c r="XEN6" s="1"/>
      <c r="XEO6" s="1"/>
      <c r="XEP6" s="1"/>
      <c r="XEQ6" s="1"/>
      <c r="XER6" s="1"/>
      <c r="XES6" s="1"/>
      <c r="XET6" s="1"/>
      <c r="XEU6" s="1"/>
      <c r="XEV6" s="1"/>
    </row>
    <row r="7" s="2" customFormat="1" ht="88.5" customHeight="1" outlineLevel="1" spans="1:16376">
      <c r="A7" s="20">
        <v>3</v>
      </c>
      <c r="B7" s="21" t="s">
        <v>13</v>
      </c>
      <c r="C7" s="21" t="s">
        <v>16</v>
      </c>
      <c r="D7" s="25" t="s">
        <v>15</v>
      </c>
      <c r="E7" s="24">
        <v>50</v>
      </c>
      <c r="F7" s="24">
        <v>175.18228</v>
      </c>
      <c r="G7" s="24">
        <f t="shared" si="0"/>
        <v>8759.114</v>
      </c>
      <c r="XEG7" s="1"/>
      <c r="XEH7" s="1"/>
      <c r="XEI7" s="1"/>
      <c r="XEJ7" s="1"/>
      <c r="XEK7" s="1"/>
      <c r="XEL7" s="1"/>
      <c r="XEM7" s="1"/>
      <c r="XEN7" s="1"/>
      <c r="XEO7" s="1"/>
      <c r="XEP7" s="1"/>
      <c r="XEQ7" s="1"/>
      <c r="XER7" s="1"/>
      <c r="XES7" s="1"/>
      <c r="XET7" s="1"/>
      <c r="XEU7" s="1"/>
      <c r="XEV7" s="1"/>
    </row>
    <row r="8" ht="88.5" customHeight="1" outlineLevel="1" spans="1:7">
      <c r="A8" s="20">
        <v>4</v>
      </c>
      <c r="B8" s="21" t="s">
        <v>13</v>
      </c>
      <c r="C8" s="21" t="s">
        <v>17</v>
      </c>
      <c r="D8" s="25" t="s">
        <v>15</v>
      </c>
      <c r="E8" s="24">
        <v>50</v>
      </c>
      <c r="F8" s="24">
        <v>29.36045</v>
      </c>
      <c r="G8" s="24">
        <f t="shared" si="0"/>
        <v>1468.0225</v>
      </c>
    </row>
    <row r="9" ht="88.5" customHeight="1" outlineLevel="1" spans="1:7">
      <c r="A9" s="20">
        <v>5</v>
      </c>
      <c r="B9" s="21" t="s">
        <v>13</v>
      </c>
      <c r="C9" s="21" t="s">
        <v>18</v>
      </c>
      <c r="D9" s="25" t="s">
        <v>15</v>
      </c>
      <c r="E9" s="24">
        <v>50</v>
      </c>
      <c r="F9" s="24">
        <v>128.98781</v>
      </c>
      <c r="G9" s="24">
        <f t="shared" si="0"/>
        <v>6449.3905</v>
      </c>
    </row>
    <row r="10" ht="88.5" customHeight="1" outlineLevel="1" spans="1:7">
      <c r="A10" s="20">
        <v>6</v>
      </c>
      <c r="B10" s="21" t="s">
        <v>19</v>
      </c>
      <c r="C10" s="21" t="s">
        <v>20</v>
      </c>
      <c r="D10" s="25" t="s">
        <v>21</v>
      </c>
      <c r="E10" s="24">
        <v>150</v>
      </c>
      <c r="F10" s="24">
        <v>4.16157</v>
      </c>
      <c r="G10" s="24">
        <f t="shared" si="0"/>
        <v>624.2355</v>
      </c>
    </row>
    <row r="11" s="2" customFormat="1" ht="88.5" customHeight="1" outlineLevel="1" spans="1:16376">
      <c r="A11" s="20">
        <v>7</v>
      </c>
      <c r="B11" s="21" t="s">
        <v>22</v>
      </c>
      <c r="C11" s="21" t="s">
        <v>23</v>
      </c>
      <c r="D11" s="25" t="s">
        <v>15</v>
      </c>
      <c r="E11" s="24">
        <v>50</v>
      </c>
      <c r="F11" s="24">
        <v>22.01773</v>
      </c>
      <c r="G11" s="24">
        <f t="shared" ref="G11:G25" si="1">E11*F11</f>
        <v>1100.8865</v>
      </c>
      <c r="XEG11" s="27"/>
      <c r="XEH11" s="27"/>
      <c r="XEI11" s="27"/>
      <c r="XEJ11" s="27"/>
      <c r="XEK11" s="27"/>
      <c r="XEL11" s="27"/>
      <c r="XEM11" s="27"/>
      <c r="XEN11" s="27"/>
      <c r="XEO11" s="27"/>
      <c r="XEP11" s="27"/>
      <c r="XEQ11" s="27"/>
      <c r="XER11" s="27"/>
      <c r="XES11" s="27"/>
      <c r="XET11" s="27"/>
      <c r="XEU11" s="27"/>
      <c r="XEV11" s="27"/>
    </row>
    <row r="12" s="2" customFormat="1" ht="88.5" customHeight="1" outlineLevel="1" spans="1:16376">
      <c r="A12" s="20">
        <v>8</v>
      </c>
      <c r="B12" s="21" t="s">
        <v>22</v>
      </c>
      <c r="C12" s="21" t="s">
        <v>24</v>
      </c>
      <c r="D12" s="25" t="s">
        <v>15</v>
      </c>
      <c r="E12" s="24">
        <v>50</v>
      </c>
      <c r="F12" s="24">
        <v>103.257</v>
      </c>
      <c r="G12" s="24">
        <f t="shared" si="1"/>
        <v>5162.85</v>
      </c>
      <c r="XEG12" s="27"/>
      <c r="XEH12" s="27"/>
      <c r="XEI12" s="27"/>
      <c r="XEJ12" s="27"/>
      <c r="XEK12" s="27"/>
      <c r="XEL12" s="27"/>
      <c r="XEM12" s="27"/>
      <c r="XEN12" s="27"/>
      <c r="XEO12" s="27"/>
      <c r="XEP12" s="27"/>
      <c r="XEQ12" s="27"/>
      <c r="XER12" s="27"/>
      <c r="XES12" s="27"/>
      <c r="XET12" s="27"/>
      <c r="XEU12" s="27"/>
      <c r="XEV12" s="27"/>
    </row>
    <row r="13" ht="88.5" customHeight="1" outlineLevel="1" spans="1:7">
      <c r="A13" s="20">
        <v>9</v>
      </c>
      <c r="B13" s="21" t="s">
        <v>25</v>
      </c>
      <c r="C13" s="21" t="s">
        <v>26</v>
      </c>
      <c r="D13" s="25" t="s">
        <v>21</v>
      </c>
      <c r="E13" s="24">
        <v>50</v>
      </c>
      <c r="F13" s="24">
        <v>3.56706</v>
      </c>
      <c r="G13" s="24">
        <f t="shared" si="1"/>
        <v>178.353</v>
      </c>
    </row>
    <row r="14" ht="88.5" customHeight="1" outlineLevel="1" spans="1:7">
      <c r="A14" s="20">
        <v>10</v>
      </c>
      <c r="B14" s="21" t="s">
        <v>27</v>
      </c>
      <c r="C14" s="21" t="s">
        <v>28</v>
      </c>
      <c r="D14" s="25" t="s">
        <v>12</v>
      </c>
      <c r="E14" s="24">
        <v>100</v>
      </c>
      <c r="F14" s="24">
        <v>5.16285</v>
      </c>
      <c r="G14" s="24">
        <f t="shared" si="1"/>
        <v>516.285</v>
      </c>
    </row>
    <row r="15" ht="88.5" customHeight="1" outlineLevel="1" spans="1:7">
      <c r="A15" s="20">
        <v>11</v>
      </c>
      <c r="B15" s="21" t="s">
        <v>27</v>
      </c>
      <c r="C15" s="21" t="s">
        <v>29</v>
      </c>
      <c r="D15" s="25" t="s">
        <v>12</v>
      </c>
      <c r="E15" s="24">
        <v>100</v>
      </c>
      <c r="F15" s="24">
        <v>3.4419</v>
      </c>
      <c r="G15" s="24">
        <f t="shared" si="1"/>
        <v>344.19</v>
      </c>
    </row>
    <row r="16" ht="88.5" customHeight="1" outlineLevel="1" spans="1:7">
      <c r="A16" s="20">
        <v>12</v>
      </c>
      <c r="B16" s="21" t="s">
        <v>27</v>
      </c>
      <c r="C16" s="21" t="s">
        <v>30</v>
      </c>
      <c r="D16" s="25" t="s">
        <v>12</v>
      </c>
      <c r="E16" s="24">
        <v>100</v>
      </c>
      <c r="F16" s="24">
        <v>6.74821</v>
      </c>
      <c r="G16" s="24">
        <f t="shared" si="1"/>
        <v>674.821</v>
      </c>
    </row>
    <row r="17" ht="88.5" customHeight="1" outlineLevel="1" spans="1:7">
      <c r="A17" s="20">
        <v>13</v>
      </c>
      <c r="B17" s="21" t="s">
        <v>27</v>
      </c>
      <c r="C17" s="21" t="s">
        <v>31</v>
      </c>
      <c r="D17" s="25" t="s">
        <v>12</v>
      </c>
      <c r="E17" s="24">
        <v>100</v>
      </c>
      <c r="F17" s="24">
        <v>4.54748</v>
      </c>
      <c r="G17" s="24">
        <f t="shared" si="1"/>
        <v>454.748</v>
      </c>
    </row>
    <row r="18" ht="105" customHeight="1" outlineLevel="1" spans="1:7">
      <c r="A18" s="20">
        <v>14</v>
      </c>
      <c r="B18" s="21" t="s">
        <v>32</v>
      </c>
      <c r="C18" s="21" t="s">
        <v>33</v>
      </c>
      <c r="D18" s="25" t="s">
        <v>15</v>
      </c>
      <c r="E18" s="24">
        <v>25</v>
      </c>
      <c r="F18" s="24">
        <v>108.48243</v>
      </c>
      <c r="G18" s="24">
        <f t="shared" si="1"/>
        <v>2712.06075</v>
      </c>
    </row>
    <row r="19" ht="105" customHeight="1" outlineLevel="1" spans="1:7">
      <c r="A19" s="20">
        <v>15</v>
      </c>
      <c r="B19" s="21" t="s">
        <v>34</v>
      </c>
      <c r="C19" s="21" t="s">
        <v>35</v>
      </c>
      <c r="D19" s="25" t="s">
        <v>15</v>
      </c>
      <c r="E19" s="24">
        <v>25</v>
      </c>
      <c r="F19" s="24">
        <v>73.40634</v>
      </c>
      <c r="G19" s="24">
        <f t="shared" si="1"/>
        <v>1835.1585</v>
      </c>
    </row>
    <row r="20" ht="105" customHeight="1" outlineLevel="1" spans="1:7">
      <c r="A20" s="20">
        <v>16</v>
      </c>
      <c r="B20" s="21" t="s">
        <v>32</v>
      </c>
      <c r="C20" s="21" t="s">
        <v>36</v>
      </c>
      <c r="D20" s="25" t="s">
        <v>15</v>
      </c>
      <c r="E20" s="24">
        <v>25</v>
      </c>
      <c r="F20" s="24">
        <v>446.65432</v>
      </c>
      <c r="G20" s="24">
        <f t="shared" si="1"/>
        <v>11166.358</v>
      </c>
    </row>
    <row r="21" ht="105" customHeight="1" outlineLevel="1" spans="1:7">
      <c r="A21" s="20">
        <v>17</v>
      </c>
      <c r="B21" s="21" t="s">
        <v>34</v>
      </c>
      <c r="C21" s="21" t="s">
        <v>37</v>
      </c>
      <c r="D21" s="25" t="s">
        <v>15</v>
      </c>
      <c r="E21" s="24">
        <v>25</v>
      </c>
      <c r="F21" s="24">
        <v>300.41529</v>
      </c>
      <c r="G21" s="24">
        <f t="shared" si="1"/>
        <v>7510.38225</v>
      </c>
    </row>
    <row r="22" ht="105" customHeight="1" outlineLevel="1" spans="1:7">
      <c r="A22" s="20">
        <v>18</v>
      </c>
      <c r="B22" s="21" t="s">
        <v>38</v>
      </c>
      <c r="C22" s="21" t="s">
        <v>39</v>
      </c>
      <c r="D22" s="25" t="s">
        <v>15</v>
      </c>
      <c r="E22" s="24">
        <v>25</v>
      </c>
      <c r="F22" s="24">
        <v>197.01227</v>
      </c>
      <c r="G22" s="24">
        <f t="shared" si="1"/>
        <v>4925.30675</v>
      </c>
    </row>
    <row r="23" s="2" customFormat="1" ht="105" customHeight="1" outlineLevel="1" spans="1:16376">
      <c r="A23" s="20">
        <v>19</v>
      </c>
      <c r="B23" s="21" t="s">
        <v>40</v>
      </c>
      <c r="C23" s="21" t="s">
        <v>41</v>
      </c>
      <c r="D23" s="25" t="s">
        <v>12</v>
      </c>
      <c r="E23" s="24">
        <v>25</v>
      </c>
      <c r="F23" s="24">
        <v>39.16465</v>
      </c>
      <c r="G23" s="24">
        <f t="shared" si="1"/>
        <v>979.11625</v>
      </c>
      <c r="XEG23" s="10"/>
      <c r="XEH23" s="10"/>
      <c r="XEI23" s="10"/>
      <c r="XEJ23" s="10"/>
      <c r="XEK23" s="10"/>
      <c r="XEL23" s="10"/>
      <c r="XEM23" s="10"/>
      <c r="XEN23" s="10"/>
      <c r="XEO23" s="10"/>
      <c r="XEP23" s="10"/>
      <c r="XEQ23" s="10"/>
      <c r="XER23" s="10"/>
      <c r="XES23" s="10"/>
      <c r="XET23" s="10"/>
      <c r="XEU23" s="10"/>
      <c r="XEV23" s="10"/>
    </row>
    <row r="24" s="2" customFormat="1" ht="105" customHeight="1" outlineLevel="1" spans="1:16376">
      <c r="A24" s="20">
        <v>20</v>
      </c>
      <c r="B24" s="21" t="s">
        <v>40</v>
      </c>
      <c r="C24" s="21" t="s">
        <v>42</v>
      </c>
      <c r="D24" s="25" t="s">
        <v>12</v>
      </c>
      <c r="E24" s="24">
        <v>25</v>
      </c>
      <c r="F24" s="24">
        <v>52.92182</v>
      </c>
      <c r="G24" s="24">
        <f t="shared" si="1"/>
        <v>1323.0455</v>
      </c>
      <c r="XEG24" s="10"/>
      <c r="XEH24" s="10"/>
      <c r="XEI24" s="10"/>
      <c r="XEJ24" s="10"/>
      <c r="XEK24" s="10"/>
      <c r="XEL24" s="10"/>
      <c r="XEM24" s="10"/>
      <c r="XEN24" s="10"/>
      <c r="XEO24" s="10"/>
      <c r="XEP24" s="10"/>
      <c r="XEQ24" s="10"/>
      <c r="XER24" s="10"/>
      <c r="XES24" s="10"/>
      <c r="XET24" s="10"/>
      <c r="XEU24" s="10"/>
      <c r="XEV24" s="10"/>
    </row>
    <row r="25" s="2" customFormat="1" ht="105" customHeight="1" outlineLevel="1" spans="1:16376">
      <c r="A25" s="20">
        <v>21</v>
      </c>
      <c r="B25" s="21" t="s">
        <v>40</v>
      </c>
      <c r="C25" s="21" t="s">
        <v>43</v>
      </c>
      <c r="D25" s="25" t="s">
        <v>12</v>
      </c>
      <c r="E25" s="24">
        <v>25</v>
      </c>
      <c r="F25" s="24">
        <v>64.40525</v>
      </c>
      <c r="G25" s="24">
        <f t="shared" si="1"/>
        <v>1610.13125</v>
      </c>
      <c r="XEG25" s="10"/>
      <c r="XEH25" s="10"/>
      <c r="XEI25" s="10"/>
      <c r="XEJ25" s="10"/>
      <c r="XEK25" s="10"/>
      <c r="XEL25" s="10"/>
      <c r="XEM25" s="10"/>
      <c r="XEN25" s="10"/>
      <c r="XEO25" s="10"/>
      <c r="XEP25" s="10"/>
      <c r="XEQ25" s="10"/>
      <c r="XER25" s="10"/>
      <c r="XES25" s="10"/>
      <c r="XET25" s="10"/>
      <c r="XEU25" s="10"/>
      <c r="XEV25" s="10"/>
    </row>
    <row r="26" s="2" customFormat="1" ht="22.5" customHeight="1" spans="1:16376">
      <c r="A26" s="16" t="s">
        <v>44</v>
      </c>
      <c r="B26" s="19" t="s">
        <v>45</v>
      </c>
      <c r="C26" s="17"/>
      <c r="D26" s="17"/>
      <c r="E26" s="18"/>
      <c r="F26" s="18"/>
      <c r="G26" s="18">
        <f>SUM(G27:G36)</f>
        <v>93386.8824</v>
      </c>
      <c r="XEG26" s="1"/>
      <c r="XEH26" s="1"/>
      <c r="XEI26" s="1"/>
      <c r="XEJ26" s="1"/>
      <c r="XEK26" s="1"/>
      <c r="XEL26" s="1"/>
      <c r="XEM26" s="1"/>
      <c r="XEN26" s="1"/>
      <c r="XEO26" s="1"/>
      <c r="XEP26" s="1"/>
      <c r="XEQ26" s="1"/>
      <c r="XER26" s="1"/>
      <c r="XES26" s="1"/>
      <c r="XET26" s="1"/>
      <c r="XEU26" s="1"/>
      <c r="XEV26" s="1"/>
    </row>
    <row r="27" ht="105" customHeight="1" outlineLevel="1" spans="1:7">
      <c r="A27" s="20">
        <v>1</v>
      </c>
      <c r="B27" s="21" t="s">
        <v>46</v>
      </c>
      <c r="C27" s="21" t="s">
        <v>47</v>
      </c>
      <c r="D27" s="25" t="s">
        <v>15</v>
      </c>
      <c r="E27" s="24">
        <v>500</v>
      </c>
      <c r="F27" s="24">
        <v>11.71289</v>
      </c>
      <c r="G27" s="24">
        <f>E27*F27</f>
        <v>5856.445</v>
      </c>
    </row>
    <row r="28" ht="121.5" customHeight="1" outlineLevel="1" spans="1:7">
      <c r="A28" s="20">
        <v>2</v>
      </c>
      <c r="B28" s="21" t="s">
        <v>48</v>
      </c>
      <c r="C28" s="26" t="s">
        <v>49</v>
      </c>
      <c r="D28" s="25" t="s">
        <v>15</v>
      </c>
      <c r="E28" s="24">
        <v>80</v>
      </c>
      <c r="F28" s="24">
        <v>404.0582</v>
      </c>
      <c r="G28" s="24">
        <f t="shared" ref="G28:G36" si="2">E28*F28</f>
        <v>32324.656</v>
      </c>
    </row>
    <row r="29" ht="121.5" customHeight="1" outlineLevel="1" spans="1:7">
      <c r="A29" s="20">
        <v>3</v>
      </c>
      <c r="B29" s="21" t="s">
        <v>50</v>
      </c>
      <c r="C29" s="26" t="s">
        <v>51</v>
      </c>
      <c r="D29" s="25" t="s">
        <v>15</v>
      </c>
      <c r="E29" s="24">
        <v>80</v>
      </c>
      <c r="F29" s="24">
        <v>161.72758</v>
      </c>
      <c r="G29" s="24">
        <f t="shared" si="2"/>
        <v>12938.2064</v>
      </c>
    </row>
    <row r="30" ht="121.5" customHeight="1" outlineLevel="1" spans="1:7">
      <c r="A30" s="20">
        <v>4</v>
      </c>
      <c r="B30" s="21" t="s">
        <v>50</v>
      </c>
      <c r="C30" s="26" t="s">
        <v>52</v>
      </c>
      <c r="D30" s="25" t="s">
        <v>15</v>
      </c>
      <c r="E30" s="24">
        <v>80</v>
      </c>
      <c r="F30" s="24">
        <v>173.19015</v>
      </c>
      <c r="G30" s="24">
        <f t="shared" si="2"/>
        <v>13855.212</v>
      </c>
    </row>
    <row r="31" ht="105" customHeight="1" outlineLevel="1" spans="1:7">
      <c r="A31" s="20">
        <v>5</v>
      </c>
      <c r="B31" s="21" t="s">
        <v>50</v>
      </c>
      <c r="C31" s="26" t="s">
        <v>53</v>
      </c>
      <c r="D31" s="25" t="s">
        <v>15</v>
      </c>
      <c r="E31" s="24">
        <v>80</v>
      </c>
      <c r="F31" s="24">
        <v>43.97288</v>
      </c>
      <c r="G31" s="24">
        <f t="shared" si="2"/>
        <v>3517.8304</v>
      </c>
    </row>
    <row r="32" ht="105" customHeight="1" outlineLevel="1" spans="1:7">
      <c r="A32" s="20">
        <v>6</v>
      </c>
      <c r="B32" s="21" t="s">
        <v>50</v>
      </c>
      <c r="C32" s="26" t="s">
        <v>54</v>
      </c>
      <c r="D32" s="25" t="s">
        <v>15</v>
      </c>
      <c r="E32" s="24">
        <v>50</v>
      </c>
      <c r="F32" s="24">
        <v>20.80785</v>
      </c>
      <c r="G32" s="24">
        <f t="shared" si="2"/>
        <v>1040.3925</v>
      </c>
    </row>
    <row r="33" ht="105" customHeight="1" outlineLevel="1" spans="1:7">
      <c r="A33" s="20">
        <v>7</v>
      </c>
      <c r="B33" s="21" t="s">
        <v>50</v>
      </c>
      <c r="C33" s="26" t="s">
        <v>55</v>
      </c>
      <c r="D33" s="25" t="s">
        <v>15</v>
      </c>
      <c r="E33" s="24">
        <v>30</v>
      </c>
      <c r="F33" s="24">
        <v>306.28738</v>
      </c>
      <c r="G33" s="24">
        <f t="shared" si="2"/>
        <v>9188.6214</v>
      </c>
    </row>
    <row r="34" ht="105" customHeight="1" outlineLevel="1" spans="1:7">
      <c r="A34" s="20">
        <v>8</v>
      </c>
      <c r="B34" s="21" t="s">
        <v>50</v>
      </c>
      <c r="C34" s="26" t="s">
        <v>56</v>
      </c>
      <c r="D34" s="25" t="s">
        <v>15</v>
      </c>
      <c r="E34" s="24">
        <v>30</v>
      </c>
      <c r="F34" s="24">
        <v>284.30094</v>
      </c>
      <c r="G34" s="24">
        <f t="shared" si="2"/>
        <v>8529.0282</v>
      </c>
    </row>
    <row r="35" ht="105" customHeight="1" outlineLevel="1" spans="1:7">
      <c r="A35" s="20">
        <v>9</v>
      </c>
      <c r="B35" s="21" t="s">
        <v>57</v>
      </c>
      <c r="C35" s="21" t="s">
        <v>58</v>
      </c>
      <c r="D35" s="25" t="s">
        <v>15</v>
      </c>
      <c r="E35" s="24">
        <v>100</v>
      </c>
      <c r="F35" s="24">
        <v>47.50865</v>
      </c>
      <c r="G35" s="24">
        <f t="shared" si="2"/>
        <v>4750.865</v>
      </c>
    </row>
    <row r="36" ht="105" customHeight="1" outlineLevel="1" spans="1:7">
      <c r="A36" s="20">
        <v>10</v>
      </c>
      <c r="B36" s="21" t="s">
        <v>57</v>
      </c>
      <c r="C36" s="21" t="s">
        <v>59</v>
      </c>
      <c r="D36" s="25" t="s">
        <v>15</v>
      </c>
      <c r="E36" s="24">
        <v>50</v>
      </c>
      <c r="F36" s="24">
        <v>27.71251</v>
      </c>
      <c r="G36" s="24">
        <f t="shared" si="2"/>
        <v>1385.6255</v>
      </c>
    </row>
    <row r="37" s="2" customFormat="1" ht="22.5" customHeight="1" spans="1:16376">
      <c r="A37" s="16" t="s">
        <v>60</v>
      </c>
      <c r="B37" s="19" t="s">
        <v>61</v>
      </c>
      <c r="C37" s="17"/>
      <c r="D37" s="17"/>
      <c r="E37" s="18"/>
      <c r="F37" s="18"/>
      <c r="G37" s="18">
        <f>SUM(G38:G108)</f>
        <v>679466.50191</v>
      </c>
      <c r="XEG37" s="1"/>
      <c r="XEH37" s="1"/>
      <c r="XEI37" s="1"/>
      <c r="XEJ37" s="1"/>
      <c r="XEK37" s="1"/>
      <c r="XEL37" s="1"/>
      <c r="XEM37" s="1"/>
      <c r="XEN37" s="1"/>
      <c r="XEO37" s="1"/>
      <c r="XEP37" s="1"/>
      <c r="XEQ37" s="1"/>
      <c r="XER37" s="1"/>
      <c r="XES37" s="1"/>
      <c r="XET37" s="1"/>
      <c r="XEU37" s="1"/>
      <c r="XEV37" s="1"/>
    </row>
    <row r="38" s="2" customFormat="1" ht="121.5" customHeight="1" outlineLevel="1" spans="1:16376">
      <c r="A38" s="20">
        <v>1</v>
      </c>
      <c r="B38" s="21" t="s">
        <v>62</v>
      </c>
      <c r="C38" s="21" t="s">
        <v>63</v>
      </c>
      <c r="D38" s="25" t="s">
        <v>64</v>
      </c>
      <c r="E38" s="24">
        <v>5</v>
      </c>
      <c r="F38" s="24">
        <v>481.00031</v>
      </c>
      <c r="G38" s="24">
        <f>E38*F38</f>
        <v>2405.00155</v>
      </c>
      <c r="XEG38" s="27"/>
      <c r="XEH38" s="27"/>
      <c r="XEI38" s="27"/>
      <c r="XEJ38" s="27"/>
      <c r="XEK38" s="27"/>
      <c r="XEL38" s="27"/>
      <c r="XEM38" s="27"/>
      <c r="XEN38" s="27"/>
      <c r="XEO38" s="27"/>
      <c r="XEP38" s="27"/>
      <c r="XEQ38" s="27"/>
      <c r="XER38" s="27"/>
      <c r="XES38" s="27"/>
      <c r="XET38" s="27"/>
      <c r="XEU38" s="27"/>
      <c r="XEV38" s="27"/>
    </row>
    <row r="39" s="2" customFormat="1" ht="121.5" customHeight="1" outlineLevel="1" spans="1:16376">
      <c r="A39" s="20">
        <v>2</v>
      </c>
      <c r="B39" s="21" t="s">
        <v>65</v>
      </c>
      <c r="C39" s="21" t="s">
        <v>66</v>
      </c>
      <c r="D39" s="25" t="s">
        <v>64</v>
      </c>
      <c r="E39" s="24">
        <v>5</v>
      </c>
      <c r="F39" s="24">
        <v>424.33412</v>
      </c>
      <c r="G39" s="24">
        <f t="shared" ref="G39:G70" si="3">E39*F39</f>
        <v>2121.6706</v>
      </c>
      <c r="XEG39" s="27"/>
      <c r="XEH39" s="27"/>
      <c r="XEI39" s="27"/>
      <c r="XEJ39" s="27"/>
      <c r="XEK39" s="27"/>
      <c r="XEL39" s="27"/>
      <c r="XEM39" s="27"/>
      <c r="XEN39" s="27"/>
      <c r="XEO39" s="27"/>
      <c r="XEP39" s="27"/>
      <c r="XEQ39" s="27"/>
      <c r="XER39" s="27"/>
      <c r="XES39" s="27"/>
      <c r="XET39" s="27"/>
      <c r="XEU39" s="27"/>
      <c r="XEV39" s="27"/>
    </row>
    <row r="40" s="2" customFormat="1" ht="121.5" customHeight="1" outlineLevel="1" spans="1:16376">
      <c r="A40" s="20">
        <v>3</v>
      </c>
      <c r="B40" s="21" t="s">
        <v>62</v>
      </c>
      <c r="C40" s="21" t="s">
        <v>67</v>
      </c>
      <c r="D40" s="25" t="s">
        <v>64</v>
      </c>
      <c r="E40" s="24">
        <v>5</v>
      </c>
      <c r="F40" s="24">
        <v>647.4944</v>
      </c>
      <c r="G40" s="24">
        <f t="shared" si="3"/>
        <v>3237.472</v>
      </c>
      <c r="XEG40" s="27"/>
      <c r="XEH40" s="27"/>
      <c r="XEI40" s="27"/>
      <c r="XEJ40" s="27"/>
      <c r="XEK40" s="27"/>
      <c r="XEL40" s="27"/>
      <c r="XEM40" s="27"/>
      <c r="XEN40" s="27"/>
      <c r="XEO40" s="27"/>
      <c r="XEP40" s="27"/>
      <c r="XEQ40" s="27"/>
      <c r="XER40" s="27"/>
      <c r="XES40" s="27"/>
      <c r="XET40" s="27"/>
      <c r="XEU40" s="27"/>
      <c r="XEV40" s="27"/>
    </row>
    <row r="41" ht="121.5" customHeight="1" outlineLevel="1" spans="1:7">
      <c r="A41" s="20">
        <v>4</v>
      </c>
      <c r="B41" s="21" t="s">
        <v>65</v>
      </c>
      <c r="C41" s="21" t="s">
        <v>68</v>
      </c>
      <c r="D41" s="25" t="s">
        <v>64</v>
      </c>
      <c r="E41" s="24">
        <v>5</v>
      </c>
      <c r="F41" s="24">
        <v>641.58059</v>
      </c>
      <c r="G41" s="24">
        <f t="shared" si="3"/>
        <v>3207.90295</v>
      </c>
    </row>
    <row r="42" ht="105" customHeight="1" outlineLevel="1" spans="1:7">
      <c r="A42" s="20">
        <v>5</v>
      </c>
      <c r="B42" s="21" t="s">
        <v>69</v>
      </c>
      <c r="C42" s="21" t="s">
        <v>70</v>
      </c>
      <c r="D42" s="25" t="s">
        <v>64</v>
      </c>
      <c r="E42" s="24">
        <v>5</v>
      </c>
      <c r="F42" s="24">
        <v>178.83278</v>
      </c>
      <c r="G42" s="24">
        <f t="shared" si="3"/>
        <v>894.1639</v>
      </c>
    </row>
    <row r="43" ht="105" customHeight="1" outlineLevel="1" spans="1:7">
      <c r="A43" s="20">
        <v>6</v>
      </c>
      <c r="B43" s="21" t="s">
        <v>71</v>
      </c>
      <c r="C43" s="21" t="s">
        <v>72</v>
      </c>
      <c r="D43" s="25" t="s">
        <v>64</v>
      </c>
      <c r="E43" s="24">
        <v>5</v>
      </c>
      <c r="F43" s="24">
        <v>264.24405</v>
      </c>
      <c r="G43" s="24">
        <f t="shared" si="3"/>
        <v>1321.22025</v>
      </c>
    </row>
    <row r="44" ht="105" customHeight="1" outlineLevel="1" spans="1:7">
      <c r="A44" s="20">
        <v>7</v>
      </c>
      <c r="B44" s="21" t="s">
        <v>73</v>
      </c>
      <c r="C44" s="21" t="s">
        <v>74</v>
      </c>
      <c r="D44" s="25" t="s">
        <v>64</v>
      </c>
      <c r="E44" s="24">
        <v>5</v>
      </c>
      <c r="F44" s="24">
        <v>934.74703</v>
      </c>
      <c r="G44" s="24">
        <f t="shared" si="3"/>
        <v>4673.73515</v>
      </c>
    </row>
    <row r="45" ht="121.5" customHeight="1" outlineLevel="1" spans="1:7">
      <c r="A45" s="20">
        <v>8</v>
      </c>
      <c r="B45" s="21" t="s">
        <v>73</v>
      </c>
      <c r="C45" s="21" t="s">
        <v>75</v>
      </c>
      <c r="D45" s="25" t="s">
        <v>64</v>
      </c>
      <c r="E45" s="24">
        <v>5</v>
      </c>
      <c r="F45" s="24">
        <v>2685.05748</v>
      </c>
      <c r="G45" s="24">
        <f t="shared" si="3"/>
        <v>13425.2874</v>
      </c>
    </row>
    <row r="46" ht="121.5" customHeight="1" outlineLevel="1" spans="1:7">
      <c r="A46" s="20">
        <v>9</v>
      </c>
      <c r="B46" s="21" t="s">
        <v>76</v>
      </c>
      <c r="C46" s="21" t="s">
        <v>77</v>
      </c>
      <c r="D46" s="25" t="s">
        <v>64</v>
      </c>
      <c r="E46" s="24">
        <v>5</v>
      </c>
      <c r="F46" s="24">
        <v>417.98225</v>
      </c>
      <c r="G46" s="24">
        <f t="shared" si="3"/>
        <v>2089.91125</v>
      </c>
    </row>
    <row r="47" ht="105" customHeight="1" outlineLevel="1" spans="1:7">
      <c r="A47" s="20">
        <v>10</v>
      </c>
      <c r="B47" s="21" t="s">
        <v>78</v>
      </c>
      <c r="C47" s="21" t="s">
        <v>79</v>
      </c>
      <c r="D47" s="25" t="s">
        <v>64</v>
      </c>
      <c r="E47" s="24">
        <v>5</v>
      </c>
      <c r="F47" s="24">
        <v>119.56952</v>
      </c>
      <c r="G47" s="24">
        <f t="shared" si="3"/>
        <v>597.8476</v>
      </c>
    </row>
    <row r="48" ht="88.5" customHeight="1" outlineLevel="1" spans="1:7">
      <c r="A48" s="20">
        <v>11</v>
      </c>
      <c r="B48" s="21" t="s">
        <v>80</v>
      </c>
      <c r="C48" s="21" t="s">
        <v>81</v>
      </c>
      <c r="D48" s="25" t="s">
        <v>15</v>
      </c>
      <c r="E48" s="24">
        <v>20</v>
      </c>
      <c r="F48" s="24">
        <v>460.00472</v>
      </c>
      <c r="G48" s="24">
        <f t="shared" si="3"/>
        <v>9200.0944</v>
      </c>
    </row>
    <row r="49" ht="105" customHeight="1" outlineLevel="1" spans="1:7">
      <c r="A49" s="20">
        <v>12</v>
      </c>
      <c r="B49" s="21" t="s">
        <v>82</v>
      </c>
      <c r="C49" s="21" t="s">
        <v>83</v>
      </c>
      <c r="D49" s="25" t="s">
        <v>15</v>
      </c>
      <c r="E49" s="24">
        <v>10</v>
      </c>
      <c r="F49" s="24">
        <v>690.39299</v>
      </c>
      <c r="G49" s="24">
        <f t="shared" si="3"/>
        <v>6903.9299</v>
      </c>
    </row>
    <row r="50" ht="105" customHeight="1" outlineLevel="1" spans="1:7">
      <c r="A50" s="20">
        <v>13</v>
      </c>
      <c r="B50" s="21" t="s">
        <v>84</v>
      </c>
      <c r="C50" s="21" t="s">
        <v>85</v>
      </c>
      <c r="D50" s="25" t="s">
        <v>15</v>
      </c>
      <c r="E50" s="24">
        <v>10</v>
      </c>
      <c r="F50" s="24">
        <v>721.57869</v>
      </c>
      <c r="G50" s="24">
        <f t="shared" si="3"/>
        <v>7215.7869</v>
      </c>
    </row>
    <row r="51" ht="105" customHeight="1" outlineLevel="1" spans="1:7">
      <c r="A51" s="20">
        <v>14</v>
      </c>
      <c r="B51" s="21" t="s">
        <v>84</v>
      </c>
      <c r="C51" s="21" t="s">
        <v>86</v>
      </c>
      <c r="D51" s="25" t="s">
        <v>15</v>
      </c>
      <c r="E51" s="24">
        <v>10</v>
      </c>
      <c r="F51" s="24">
        <v>735.28371</v>
      </c>
      <c r="G51" s="24">
        <f t="shared" si="3"/>
        <v>7352.8371</v>
      </c>
    </row>
    <row r="52" ht="88.5" customHeight="1" outlineLevel="1" spans="1:7">
      <c r="A52" s="20">
        <v>15</v>
      </c>
      <c r="B52" s="21" t="s">
        <v>87</v>
      </c>
      <c r="C52" s="21" t="s">
        <v>88</v>
      </c>
      <c r="D52" s="25" t="s">
        <v>15</v>
      </c>
      <c r="E52" s="24">
        <v>15</v>
      </c>
      <c r="F52" s="24">
        <v>419.25471</v>
      </c>
      <c r="G52" s="24">
        <f t="shared" si="3"/>
        <v>6288.82065</v>
      </c>
    </row>
    <row r="53" ht="121.5" customHeight="1" outlineLevel="1" spans="1:7">
      <c r="A53" s="20">
        <v>16</v>
      </c>
      <c r="B53" s="21" t="s">
        <v>89</v>
      </c>
      <c r="C53" s="21" t="s">
        <v>90</v>
      </c>
      <c r="D53" s="25" t="s">
        <v>12</v>
      </c>
      <c r="E53" s="24">
        <v>20</v>
      </c>
      <c r="F53" s="24">
        <v>370.76564</v>
      </c>
      <c r="G53" s="24">
        <f t="shared" si="3"/>
        <v>7415.3128</v>
      </c>
    </row>
    <row r="54" ht="121.5" customHeight="1" outlineLevel="1" spans="1:7">
      <c r="A54" s="20">
        <v>17</v>
      </c>
      <c r="B54" s="21" t="s">
        <v>89</v>
      </c>
      <c r="C54" s="21" t="s">
        <v>91</v>
      </c>
      <c r="D54" s="25" t="s">
        <v>12</v>
      </c>
      <c r="E54" s="24">
        <v>30</v>
      </c>
      <c r="F54" s="24">
        <v>652.92843</v>
      </c>
      <c r="G54" s="24">
        <f t="shared" si="3"/>
        <v>19587.8529</v>
      </c>
    </row>
    <row r="55" ht="121.5" customHeight="1" outlineLevel="1" spans="1:7">
      <c r="A55" s="20">
        <v>18</v>
      </c>
      <c r="B55" s="21" t="s">
        <v>92</v>
      </c>
      <c r="C55" s="21" t="s">
        <v>93</v>
      </c>
      <c r="D55" s="25" t="s">
        <v>12</v>
      </c>
      <c r="E55" s="24">
        <v>20</v>
      </c>
      <c r="F55" s="24">
        <v>128.99824</v>
      </c>
      <c r="G55" s="24">
        <f t="shared" si="3"/>
        <v>2579.9648</v>
      </c>
    </row>
    <row r="56" ht="121.5" customHeight="1" outlineLevel="1" spans="1:7">
      <c r="A56" s="20">
        <v>19</v>
      </c>
      <c r="B56" s="21" t="s">
        <v>92</v>
      </c>
      <c r="C56" s="21" t="s">
        <v>94</v>
      </c>
      <c r="D56" s="25" t="s">
        <v>12</v>
      </c>
      <c r="E56" s="24">
        <v>20</v>
      </c>
      <c r="F56" s="24">
        <v>217.19432</v>
      </c>
      <c r="G56" s="24">
        <f t="shared" si="3"/>
        <v>4343.8864</v>
      </c>
    </row>
    <row r="57" ht="105" customHeight="1" outlineLevel="1" spans="1:7">
      <c r="A57" s="20">
        <v>20</v>
      </c>
      <c r="B57" s="21" t="s">
        <v>92</v>
      </c>
      <c r="C57" s="21" t="s">
        <v>95</v>
      </c>
      <c r="D57" s="25" t="s">
        <v>12</v>
      </c>
      <c r="E57" s="24">
        <v>20</v>
      </c>
      <c r="F57" s="24">
        <v>114.15635</v>
      </c>
      <c r="G57" s="24">
        <f t="shared" si="3"/>
        <v>2283.127</v>
      </c>
    </row>
    <row r="58" ht="121.5" customHeight="1" outlineLevel="1" spans="1:7">
      <c r="A58" s="20">
        <v>21</v>
      </c>
      <c r="B58" s="21" t="s">
        <v>92</v>
      </c>
      <c r="C58" s="21" t="s">
        <v>96</v>
      </c>
      <c r="D58" s="25" t="s">
        <v>12</v>
      </c>
      <c r="E58" s="24">
        <v>20</v>
      </c>
      <c r="F58" s="24">
        <v>182.67102</v>
      </c>
      <c r="G58" s="24">
        <f t="shared" si="3"/>
        <v>3653.4204</v>
      </c>
    </row>
    <row r="59" ht="121.5" customHeight="1" outlineLevel="1" spans="1:7">
      <c r="A59" s="20">
        <v>22</v>
      </c>
      <c r="B59" s="21" t="s">
        <v>92</v>
      </c>
      <c r="C59" s="21" t="s">
        <v>97</v>
      </c>
      <c r="D59" s="25" t="s">
        <v>12</v>
      </c>
      <c r="E59" s="24">
        <v>20</v>
      </c>
      <c r="F59" s="24">
        <v>44.51524</v>
      </c>
      <c r="G59" s="24">
        <f t="shared" si="3"/>
        <v>890.3048</v>
      </c>
    </row>
    <row r="60" ht="121.5" customHeight="1" outlineLevel="1" spans="1:7">
      <c r="A60" s="20">
        <v>23</v>
      </c>
      <c r="B60" s="21" t="s">
        <v>92</v>
      </c>
      <c r="C60" s="21" t="s">
        <v>98</v>
      </c>
      <c r="D60" s="25" t="s">
        <v>12</v>
      </c>
      <c r="E60" s="24">
        <v>20</v>
      </c>
      <c r="F60" s="24">
        <v>441.12642</v>
      </c>
      <c r="G60" s="24">
        <f t="shared" si="3"/>
        <v>8822.5284</v>
      </c>
    </row>
    <row r="61" ht="105" customHeight="1" outlineLevel="1" spans="1:7">
      <c r="A61" s="20">
        <v>24</v>
      </c>
      <c r="B61" s="21" t="s">
        <v>99</v>
      </c>
      <c r="C61" s="21" t="s">
        <v>100</v>
      </c>
      <c r="D61" s="25" t="s">
        <v>12</v>
      </c>
      <c r="E61" s="24">
        <v>20</v>
      </c>
      <c r="F61" s="24">
        <v>215.24391</v>
      </c>
      <c r="G61" s="24">
        <f t="shared" si="3"/>
        <v>4304.8782</v>
      </c>
    </row>
    <row r="62" ht="105" customHeight="1" outlineLevel="1" spans="1:7">
      <c r="A62" s="20">
        <v>25</v>
      </c>
      <c r="B62" s="21" t="s">
        <v>99</v>
      </c>
      <c r="C62" s="21" t="s">
        <v>101</v>
      </c>
      <c r="D62" s="25" t="s">
        <v>12</v>
      </c>
      <c r="E62" s="24">
        <v>20</v>
      </c>
      <c r="F62" s="24">
        <v>342.80281</v>
      </c>
      <c r="G62" s="24">
        <f t="shared" si="3"/>
        <v>6856.0562</v>
      </c>
    </row>
    <row r="63" ht="105" customHeight="1" outlineLevel="1" spans="1:7">
      <c r="A63" s="20">
        <v>26</v>
      </c>
      <c r="B63" s="21" t="s">
        <v>99</v>
      </c>
      <c r="C63" s="21" t="s">
        <v>102</v>
      </c>
      <c r="D63" s="25" t="s">
        <v>12</v>
      </c>
      <c r="E63" s="24">
        <v>20</v>
      </c>
      <c r="F63" s="24">
        <v>509.05701</v>
      </c>
      <c r="G63" s="24">
        <f t="shared" si="3"/>
        <v>10181.1402</v>
      </c>
    </row>
    <row r="64" ht="121.5" customHeight="1" outlineLevel="1" spans="1:7">
      <c r="A64" s="20">
        <v>27</v>
      </c>
      <c r="B64" s="21" t="s">
        <v>99</v>
      </c>
      <c r="C64" s="21" t="s">
        <v>103</v>
      </c>
      <c r="D64" s="25" t="s">
        <v>12</v>
      </c>
      <c r="E64" s="24">
        <v>20</v>
      </c>
      <c r="F64" s="24">
        <v>708.21786</v>
      </c>
      <c r="G64" s="24">
        <f t="shared" si="3"/>
        <v>14164.3572</v>
      </c>
    </row>
    <row r="65" ht="105" customHeight="1" outlineLevel="1" spans="1:7">
      <c r="A65" s="20">
        <v>28</v>
      </c>
      <c r="B65" s="21" t="s">
        <v>99</v>
      </c>
      <c r="C65" s="26" t="s">
        <v>104</v>
      </c>
      <c r="D65" s="25" t="s">
        <v>12</v>
      </c>
      <c r="E65" s="24">
        <v>20</v>
      </c>
      <c r="F65" s="24">
        <v>920.59352</v>
      </c>
      <c r="G65" s="24">
        <f t="shared" si="3"/>
        <v>18411.8704</v>
      </c>
    </row>
    <row r="66" ht="105" customHeight="1" outlineLevel="1" spans="1:7">
      <c r="A66" s="20">
        <v>29</v>
      </c>
      <c r="B66" s="21" t="s">
        <v>99</v>
      </c>
      <c r="C66" s="26" t="s">
        <v>105</v>
      </c>
      <c r="D66" s="25" t="s">
        <v>12</v>
      </c>
      <c r="E66" s="24">
        <v>20</v>
      </c>
      <c r="F66" s="24">
        <v>1251.99634</v>
      </c>
      <c r="G66" s="24">
        <f t="shared" si="3"/>
        <v>25039.9268</v>
      </c>
    </row>
    <row r="67" ht="121.5" customHeight="1" outlineLevel="1" spans="1:7">
      <c r="A67" s="20">
        <v>30</v>
      </c>
      <c r="B67" s="21" t="s">
        <v>106</v>
      </c>
      <c r="C67" s="26" t="s">
        <v>107</v>
      </c>
      <c r="D67" s="25" t="s">
        <v>15</v>
      </c>
      <c r="E67" s="24">
        <v>20</v>
      </c>
      <c r="F67" s="24">
        <v>703.73296</v>
      </c>
      <c r="G67" s="24">
        <f t="shared" si="3"/>
        <v>14074.6592</v>
      </c>
    </row>
    <row r="68" ht="138" customHeight="1" outlineLevel="1" spans="1:7">
      <c r="A68" s="20">
        <v>31</v>
      </c>
      <c r="B68" s="21" t="s">
        <v>108</v>
      </c>
      <c r="C68" s="26" t="s">
        <v>109</v>
      </c>
      <c r="D68" s="25" t="s">
        <v>64</v>
      </c>
      <c r="E68" s="24">
        <v>4</v>
      </c>
      <c r="F68" s="24">
        <v>3774.55442</v>
      </c>
      <c r="G68" s="24">
        <f t="shared" si="3"/>
        <v>15098.21768</v>
      </c>
    </row>
    <row r="69" ht="138" customHeight="1" outlineLevel="1" spans="1:7">
      <c r="A69" s="20">
        <v>32</v>
      </c>
      <c r="B69" s="21" t="s">
        <v>110</v>
      </c>
      <c r="C69" s="26" t="s">
        <v>111</v>
      </c>
      <c r="D69" s="25" t="s">
        <v>64</v>
      </c>
      <c r="E69" s="24">
        <v>5</v>
      </c>
      <c r="F69" s="24">
        <v>3928.84541</v>
      </c>
      <c r="G69" s="24">
        <f t="shared" si="3"/>
        <v>19644.22705</v>
      </c>
    </row>
    <row r="70" ht="138" customHeight="1" outlineLevel="1" spans="1:7">
      <c r="A70" s="20">
        <v>33</v>
      </c>
      <c r="B70" s="21" t="s">
        <v>112</v>
      </c>
      <c r="C70" s="26" t="s">
        <v>113</v>
      </c>
      <c r="D70" s="25" t="s">
        <v>64</v>
      </c>
      <c r="E70" s="24">
        <v>5</v>
      </c>
      <c r="F70" s="24">
        <v>6400</v>
      </c>
      <c r="G70" s="24">
        <f t="shared" si="3"/>
        <v>32000</v>
      </c>
    </row>
    <row r="71" ht="88.5" customHeight="1" outlineLevel="1" spans="1:7">
      <c r="A71" s="20">
        <v>34</v>
      </c>
      <c r="B71" s="21" t="s">
        <v>114</v>
      </c>
      <c r="C71" s="26" t="s">
        <v>115</v>
      </c>
      <c r="D71" s="25" t="s">
        <v>64</v>
      </c>
      <c r="E71" s="24">
        <v>5</v>
      </c>
      <c r="F71" s="24">
        <v>959.81032</v>
      </c>
      <c r="G71" s="24">
        <f t="shared" ref="G71:G108" si="4">E71*F71</f>
        <v>4799.0516</v>
      </c>
    </row>
    <row r="72" ht="88.5" customHeight="1" outlineLevel="1" spans="1:7">
      <c r="A72" s="20">
        <v>35</v>
      </c>
      <c r="B72" s="21" t="s">
        <v>114</v>
      </c>
      <c r="C72" s="26" t="s">
        <v>116</v>
      </c>
      <c r="D72" s="25" t="s">
        <v>64</v>
      </c>
      <c r="E72" s="24">
        <v>5</v>
      </c>
      <c r="F72" s="24">
        <v>1586.42386</v>
      </c>
      <c r="G72" s="24">
        <f t="shared" si="4"/>
        <v>7932.1193</v>
      </c>
    </row>
    <row r="73" ht="154.5" customHeight="1" outlineLevel="1" spans="1:7">
      <c r="A73" s="20">
        <v>36</v>
      </c>
      <c r="B73" s="21" t="s">
        <v>117</v>
      </c>
      <c r="C73" s="21" t="s">
        <v>118</v>
      </c>
      <c r="D73" s="25" t="s">
        <v>119</v>
      </c>
      <c r="E73" s="24">
        <v>3</v>
      </c>
      <c r="F73" s="24">
        <v>1620</v>
      </c>
      <c r="G73" s="24">
        <f t="shared" si="4"/>
        <v>4860</v>
      </c>
    </row>
    <row r="74" ht="154.5" customHeight="1" outlineLevel="1" spans="1:7">
      <c r="A74" s="20">
        <v>37</v>
      </c>
      <c r="B74" s="21" t="s">
        <v>117</v>
      </c>
      <c r="C74" s="21" t="s">
        <v>120</v>
      </c>
      <c r="D74" s="25" t="s">
        <v>119</v>
      </c>
      <c r="E74" s="24">
        <v>3</v>
      </c>
      <c r="F74" s="24">
        <v>1890</v>
      </c>
      <c r="G74" s="24">
        <f t="shared" si="4"/>
        <v>5670</v>
      </c>
    </row>
    <row r="75" ht="154.5" customHeight="1" outlineLevel="1" spans="1:7">
      <c r="A75" s="20">
        <v>38</v>
      </c>
      <c r="B75" s="21" t="s">
        <v>117</v>
      </c>
      <c r="C75" s="21" t="s">
        <v>121</v>
      </c>
      <c r="D75" s="25" t="s">
        <v>119</v>
      </c>
      <c r="E75" s="24">
        <v>3</v>
      </c>
      <c r="F75" s="24">
        <v>2160</v>
      </c>
      <c r="G75" s="24">
        <f t="shared" si="4"/>
        <v>6480</v>
      </c>
    </row>
    <row r="76" ht="154.5" customHeight="1" outlineLevel="1" spans="1:7">
      <c r="A76" s="20">
        <v>39</v>
      </c>
      <c r="B76" s="21" t="s">
        <v>117</v>
      </c>
      <c r="C76" s="21" t="s">
        <v>122</v>
      </c>
      <c r="D76" s="25" t="s">
        <v>119</v>
      </c>
      <c r="E76" s="24">
        <v>3</v>
      </c>
      <c r="F76" s="24">
        <v>2430</v>
      </c>
      <c r="G76" s="24">
        <f t="shared" si="4"/>
        <v>7290</v>
      </c>
    </row>
    <row r="77" ht="154.5" customHeight="1" outlineLevel="1" spans="1:7">
      <c r="A77" s="20">
        <v>40</v>
      </c>
      <c r="B77" s="21" t="s">
        <v>117</v>
      </c>
      <c r="C77" s="21" t="s">
        <v>123</v>
      </c>
      <c r="D77" s="25" t="s">
        <v>119</v>
      </c>
      <c r="E77" s="24">
        <v>3</v>
      </c>
      <c r="F77" s="24">
        <v>2970</v>
      </c>
      <c r="G77" s="24">
        <f t="shared" si="4"/>
        <v>8910</v>
      </c>
    </row>
    <row r="78" ht="154.5" customHeight="1" outlineLevel="1" spans="1:7">
      <c r="A78" s="20">
        <v>41</v>
      </c>
      <c r="B78" s="21" t="s">
        <v>117</v>
      </c>
      <c r="C78" s="21" t="s">
        <v>124</v>
      </c>
      <c r="D78" s="25" t="s">
        <v>119</v>
      </c>
      <c r="E78" s="24">
        <v>3</v>
      </c>
      <c r="F78" s="24">
        <v>3375</v>
      </c>
      <c r="G78" s="24">
        <f t="shared" si="4"/>
        <v>10125</v>
      </c>
    </row>
    <row r="79" ht="154.5" customHeight="1" outlineLevel="1" spans="1:7">
      <c r="A79" s="20">
        <v>42</v>
      </c>
      <c r="B79" s="21" t="s">
        <v>125</v>
      </c>
      <c r="C79" s="21" t="s">
        <v>126</v>
      </c>
      <c r="D79" s="25" t="s">
        <v>12</v>
      </c>
      <c r="E79" s="24">
        <v>3</v>
      </c>
      <c r="F79" s="24">
        <v>2050</v>
      </c>
      <c r="G79" s="24">
        <f t="shared" si="4"/>
        <v>6150</v>
      </c>
    </row>
    <row r="80" ht="154.5" customHeight="1" outlineLevel="1" spans="1:7">
      <c r="A80" s="20">
        <v>43</v>
      </c>
      <c r="B80" s="21" t="s">
        <v>125</v>
      </c>
      <c r="C80" s="21" t="s">
        <v>127</v>
      </c>
      <c r="D80" s="25" t="s">
        <v>12</v>
      </c>
      <c r="E80" s="24">
        <v>3</v>
      </c>
      <c r="F80" s="24">
        <v>2440</v>
      </c>
      <c r="G80" s="24">
        <f t="shared" si="4"/>
        <v>7320</v>
      </c>
    </row>
    <row r="81" ht="154.5" customHeight="1" outlineLevel="1" spans="1:7">
      <c r="A81" s="20">
        <v>44</v>
      </c>
      <c r="B81" s="21" t="s">
        <v>125</v>
      </c>
      <c r="C81" s="21" t="s">
        <v>128</v>
      </c>
      <c r="D81" s="25" t="s">
        <v>12</v>
      </c>
      <c r="E81" s="24">
        <v>3</v>
      </c>
      <c r="F81" s="24">
        <v>2700</v>
      </c>
      <c r="G81" s="24">
        <f t="shared" si="4"/>
        <v>8100</v>
      </c>
    </row>
    <row r="82" s="2" customFormat="1" ht="154.5" customHeight="1" outlineLevel="1" spans="1:16376">
      <c r="A82" s="20">
        <v>45</v>
      </c>
      <c r="B82" s="21" t="s">
        <v>125</v>
      </c>
      <c r="C82" s="21" t="s">
        <v>129</v>
      </c>
      <c r="D82" s="25" t="s">
        <v>12</v>
      </c>
      <c r="E82" s="24">
        <v>3</v>
      </c>
      <c r="F82" s="24">
        <v>3090</v>
      </c>
      <c r="G82" s="24">
        <f t="shared" si="4"/>
        <v>9270</v>
      </c>
      <c r="XEG82" s="10"/>
      <c r="XEH82" s="10"/>
      <c r="XEI82" s="10"/>
      <c r="XEJ82" s="10"/>
      <c r="XEK82" s="10"/>
      <c r="XEL82" s="10"/>
      <c r="XEM82" s="10"/>
      <c r="XEN82" s="10"/>
      <c r="XEO82" s="10"/>
      <c r="XEP82" s="10"/>
      <c r="XEQ82" s="10"/>
      <c r="XER82" s="10"/>
      <c r="XES82" s="10"/>
      <c r="XET82" s="10"/>
      <c r="XEU82" s="10"/>
      <c r="XEV82" s="10"/>
    </row>
    <row r="83" s="2" customFormat="1" ht="154.5" customHeight="1" outlineLevel="1" spans="1:16376">
      <c r="A83" s="20">
        <v>46</v>
      </c>
      <c r="B83" s="21" t="s">
        <v>125</v>
      </c>
      <c r="C83" s="21" t="s">
        <v>130</v>
      </c>
      <c r="D83" s="25" t="s">
        <v>12</v>
      </c>
      <c r="E83" s="24">
        <v>3</v>
      </c>
      <c r="F83" s="24">
        <v>3740</v>
      </c>
      <c r="G83" s="24">
        <f t="shared" si="4"/>
        <v>11220</v>
      </c>
      <c r="XEG83" s="10"/>
      <c r="XEH83" s="10"/>
      <c r="XEI83" s="10"/>
      <c r="XEJ83" s="10"/>
      <c r="XEK83" s="10"/>
      <c r="XEL83" s="10"/>
      <c r="XEM83" s="10"/>
      <c r="XEN83" s="10"/>
      <c r="XEO83" s="10"/>
      <c r="XEP83" s="10"/>
      <c r="XEQ83" s="10"/>
      <c r="XER83" s="10"/>
      <c r="XES83" s="10"/>
      <c r="XET83" s="10"/>
      <c r="XEU83" s="10"/>
      <c r="XEV83" s="10"/>
    </row>
    <row r="84" s="2" customFormat="1" ht="154.5" customHeight="1" outlineLevel="1" spans="1:16376">
      <c r="A84" s="20">
        <v>47</v>
      </c>
      <c r="B84" s="21" t="s">
        <v>125</v>
      </c>
      <c r="C84" s="21" t="s">
        <v>131</v>
      </c>
      <c r="D84" s="25" t="s">
        <v>12</v>
      </c>
      <c r="E84" s="24">
        <v>3</v>
      </c>
      <c r="F84" s="24">
        <v>4000</v>
      </c>
      <c r="G84" s="24">
        <f t="shared" si="4"/>
        <v>12000</v>
      </c>
      <c r="XEG84" s="10"/>
      <c r="XEH84" s="10"/>
      <c r="XEI84" s="10"/>
      <c r="XEJ84" s="10"/>
      <c r="XEK84" s="10"/>
      <c r="XEL84" s="10"/>
      <c r="XEM84" s="10"/>
      <c r="XEN84" s="10"/>
      <c r="XEO84" s="10"/>
      <c r="XEP84" s="10"/>
      <c r="XEQ84" s="10"/>
      <c r="XER84" s="10"/>
      <c r="XES84" s="10"/>
      <c r="XET84" s="10"/>
      <c r="XEU84" s="10"/>
      <c r="XEV84" s="10"/>
    </row>
    <row r="85" s="2" customFormat="1" ht="171" customHeight="1" outlineLevel="1" spans="1:16376">
      <c r="A85" s="20">
        <v>48</v>
      </c>
      <c r="B85" s="28" t="s">
        <v>132</v>
      </c>
      <c r="C85" s="28" t="s">
        <v>133</v>
      </c>
      <c r="D85" s="29" t="s">
        <v>12</v>
      </c>
      <c r="E85" s="30">
        <v>5</v>
      </c>
      <c r="F85" s="30">
        <v>1950</v>
      </c>
      <c r="G85" s="24">
        <f t="shared" si="4"/>
        <v>9750</v>
      </c>
      <c r="XEG85" s="10"/>
      <c r="XEH85" s="10"/>
      <c r="XEI85" s="10"/>
      <c r="XEJ85" s="10"/>
      <c r="XEK85" s="10"/>
      <c r="XEL85" s="10"/>
      <c r="XEM85" s="10"/>
      <c r="XEN85" s="10"/>
      <c r="XEO85" s="10"/>
      <c r="XEP85" s="10"/>
      <c r="XEQ85" s="10"/>
      <c r="XER85" s="10"/>
      <c r="XES85" s="10"/>
      <c r="XET85" s="10"/>
      <c r="XEU85" s="10"/>
      <c r="XEV85" s="10"/>
    </row>
    <row r="86" s="2" customFormat="1" ht="171" customHeight="1" outlineLevel="1" spans="1:16376">
      <c r="A86" s="20">
        <v>49</v>
      </c>
      <c r="B86" s="28" t="s">
        <v>132</v>
      </c>
      <c r="C86" s="28" t="s">
        <v>134</v>
      </c>
      <c r="D86" s="29" t="s">
        <v>12</v>
      </c>
      <c r="E86" s="30">
        <v>5</v>
      </c>
      <c r="F86" s="30">
        <v>2340</v>
      </c>
      <c r="G86" s="24">
        <f t="shared" si="4"/>
        <v>11700</v>
      </c>
      <c r="XEG86" s="10"/>
      <c r="XEH86" s="10"/>
      <c r="XEI86" s="10"/>
      <c r="XEJ86" s="10"/>
      <c r="XEK86" s="10"/>
      <c r="XEL86" s="10"/>
      <c r="XEM86" s="10"/>
      <c r="XEN86" s="10"/>
      <c r="XEO86" s="10"/>
      <c r="XEP86" s="10"/>
      <c r="XEQ86" s="10"/>
      <c r="XER86" s="10"/>
      <c r="XES86" s="10"/>
      <c r="XET86" s="10"/>
      <c r="XEU86" s="10"/>
      <c r="XEV86" s="10"/>
    </row>
    <row r="87" s="2" customFormat="1" ht="171" customHeight="1" outlineLevel="1" spans="1:16376">
      <c r="A87" s="20">
        <v>50</v>
      </c>
      <c r="B87" s="28" t="s">
        <v>132</v>
      </c>
      <c r="C87" s="28" t="s">
        <v>135</v>
      </c>
      <c r="D87" s="29" t="s">
        <v>12</v>
      </c>
      <c r="E87" s="30">
        <v>5</v>
      </c>
      <c r="F87" s="30">
        <v>2600</v>
      </c>
      <c r="G87" s="24">
        <f t="shared" si="4"/>
        <v>13000</v>
      </c>
      <c r="XEG87" s="10"/>
      <c r="XEH87" s="10"/>
      <c r="XEI87" s="10"/>
      <c r="XEJ87" s="10"/>
      <c r="XEK87" s="10"/>
      <c r="XEL87" s="10"/>
      <c r="XEM87" s="10"/>
      <c r="XEN87" s="10"/>
      <c r="XEO87" s="10"/>
      <c r="XEP87" s="10"/>
      <c r="XEQ87" s="10"/>
      <c r="XER87" s="10"/>
      <c r="XES87" s="10"/>
      <c r="XET87" s="10"/>
      <c r="XEU87" s="10"/>
      <c r="XEV87" s="10"/>
    </row>
    <row r="88" s="2" customFormat="1" ht="171" customHeight="1" outlineLevel="1" spans="1:16376">
      <c r="A88" s="20">
        <v>51</v>
      </c>
      <c r="B88" s="28" t="s">
        <v>132</v>
      </c>
      <c r="C88" s="28" t="s">
        <v>136</v>
      </c>
      <c r="D88" s="29" t="s">
        <v>12</v>
      </c>
      <c r="E88" s="30">
        <v>5</v>
      </c>
      <c r="F88" s="30">
        <v>2990</v>
      </c>
      <c r="G88" s="24">
        <f t="shared" si="4"/>
        <v>14950</v>
      </c>
      <c r="XEG88" s="10"/>
      <c r="XEH88" s="10"/>
      <c r="XEI88" s="10"/>
      <c r="XEJ88" s="10"/>
      <c r="XEK88" s="10"/>
      <c r="XEL88" s="10"/>
      <c r="XEM88" s="10"/>
      <c r="XEN88" s="10"/>
      <c r="XEO88" s="10"/>
      <c r="XEP88" s="10"/>
      <c r="XEQ88" s="10"/>
      <c r="XER88" s="10"/>
      <c r="XES88" s="10"/>
      <c r="XET88" s="10"/>
      <c r="XEU88" s="10"/>
      <c r="XEV88" s="10"/>
    </row>
    <row r="89" s="2" customFormat="1" ht="171" customHeight="1" outlineLevel="1" spans="1:16376">
      <c r="A89" s="20">
        <v>52</v>
      </c>
      <c r="B89" s="28" t="s">
        <v>132</v>
      </c>
      <c r="C89" s="28" t="s">
        <v>137</v>
      </c>
      <c r="D89" s="29" t="s">
        <v>12</v>
      </c>
      <c r="E89" s="30">
        <v>5</v>
      </c>
      <c r="F89" s="30">
        <v>3640</v>
      </c>
      <c r="G89" s="24">
        <f t="shared" si="4"/>
        <v>18200</v>
      </c>
      <c r="XEG89" s="10"/>
      <c r="XEH89" s="10"/>
      <c r="XEI89" s="10"/>
      <c r="XEJ89" s="10"/>
      <c r="XEK89" s="10"/>
      <c r="XEL89" s="10"/>
      <c r="XEM89" s="10"/>
      <c r="XEN89" s="10"/>
      <c r="XEO89" s="10"/>
      <c r="XEP89" s="10"/>
      <c r="XEQ89" s="10"/>
      <c r="XER89" s="10"/>
      <c r="XES89" s="10"/>
      <c r="XET89" s="10"/>
      <c r="XEU89" s="10"/>
      <c r="XEV89" s="10"/>
    </row>
    <row r="90" s="2" customFormat="1" ht="171" customHeight="1" outlineLevel="1" spans="1:16376">
      <c r="A90" s="20">
        <v>53</v>
      </c>
      <c r="B90" s="28" t="s">
        <v>132</v>
      </c>
      <c r="C90" s="28" t="s">
        <v>138</v>
      </c>
      <c r="D90" s="29" t="s">
        <v>12</v>
      </c>
      <c r="E90" s="30">
        <v>5</v>
      </c>
      <c r="F90" s="30">
        <v>3900</v>
      </c>
      <c r="G90" s="24">
        <f t="shared" si="4"/>
        <v>19500</v>
      </c>
      <c r="XEG90" s="10"/>
      <c r="XEH90" s="10"/>
      <c r="XEI90" s="10"/>
      <c r="XEJ90" s="10"/>
      <c r="XEK90" s="10"/>
      <c r="XEL90" s="10"/>
      <c r="XEM90" s="10"/>
      <c r="XEN90" s="10"/>
      <c r="XEO90" s="10"/>
      <c r="XEP90" s="10"/>
      <c r="XEQ90" s="10"/>
      <c r="XER90" s="10"/>
      <c r="XES90" s="10"/>
      <c r="XET90" s="10"/>
      <c r="XEU90" s="10"/>
      <c r="XEV90" s="10"/>
    </row>
    <row r="91" s="2" customFormat="1" ht="171" customHeight="1" outlineLevel="1" spans="1:16376">
      <c r="A91" s="20">
        <v>54</v>
      </c>
      <c r="B91" s="28" t="s">
        <v>139</v>
      </c>
      <c r="C91" s="28" t="s">
        <v>140</v>
      </c>
      <c r="D91" s="29" t="s">
        <v>12</v>
      </c>
      <c r="E91" s="30">
        <v>5</v>
      </c>
      <c r="F91" s="30">
        <v>1950</v>
      </c>
      <c r="G91" s="24">
        <f t="shared" si="4"/>
        <v>9750</v>
      </c>
      <c r="XEG91" s="10"/>
      <c r="XEH91" s="10"/>
      <c r="XEI91" s="10"/>
      <c r="XEJ91" s="10"/>
      <c r="XEK91" s="10"/>
      <c r="XEL91" s="10"/>
      <c r="XEM91" s="10"/>
      <c r="XEN91" s="10"/>
      <c r="XEO91" s="10"/>
      <c r="XEP91" s="10"/>
      <c r="XEQ91" s="10"/>
      <c r="XER91" s="10"/>
      <c r="XES91" s="10"/>
      <c r="XET91" s="10"/>
      <c r="XEU91" s="10"/>
      <c r="XEV91" s="10"/>
    </row>
    <row r="92" s="2" customFormat="1" ht="171" customHeight="1" outlineLevel="1" spans="1:16376">
      <c r="A92" s="20">
        <v>55</v>
      </c>
      <c r="B92" s="28" t="s">
        <v>139</v>
      </c>
      <c r="C92" s="28" t="s">
        <v>141</v>
      </c>
      <c r="D92" s="29" t="s">
        <v>12</v>
      </c>
      <c r="E92" s="30">
        <v>5</v>
      </c>
      <c r="F92" s="30">
        <v>2340</v>
      </c>
      <c r="G92" s="24">
        <f t="shared" si="4"/>
        <v>11700</v>
      </c>
      <c r="XEG92" s="10"/>
      <c r="XEH92" s="10"/>
      <c r="XEI92" s="10"/>
      <c r="XEJ92" s="10"/>
      <c r="XEK92" s="10"/>
      <c r="XEL92" s="10"/>
      <c r="XEM92" s="10"/>
      <c r="XEN92" s="10"/>
      <c r="XEO92" s="10"/>
      <c r="XEP92" s="10"/>
      <c r="XEQ92" s="10"/>
      <c r="XER92" s="10"/>
      <c r="XES92" s="10"/>
      <c r="XET92" s="10"/>
      <c r="XEU92" s="10"/>
      <c r="XEV92" s="10"/>
    </row>
    <row r="93" s="2" customFormat="1" ht="171" customHeight="1" outlineLevel="1" spans="1:16376">
      <c r="A93" s="20">
        <v>56</v>
      </c>
      <c r="B93" s="28" t="s">
        <v>139</v>
      </c>
      <c r="C93" s="28" t="s">
        <v>142</v>
      </c>
      <c r="D93" s="29" t="s">
        <v>12</v>
      </c>
      <c r="E93" s="30">
        <v>5</v>
      </c>
      <c r="F93" s="30">
        <v>2600</v>
      </c>
      <c r="G93" s="24">
        <f t="shared" si="4"/>
        <v>13000</v>
      </c>
      <c r="XEG93" s="10"/>
      <c r="XEH93" s="10"/>
      <c r="XEI93" s="10"/>
      <c r="XEJ93" s="10"/>
      <c r="XEK93" s="10"/>
      <c r="XEL93" s="10"/>
      <c r="XEM93" s="10"/>
      <c r="XEN93" s="10"/>
      <c r="XEO93" s="10"/>
      <c r="XEP93" s="10"/>
      <c r="XEQ93" s="10"/>
      <c r="XER93" s="10"/>
      <c r="XES93" s="10"/>
      <c r="XET93" s="10"/>
      <c r="XEU93" s="10"/>
      <c r="XEV93" s="10"/>
    </row>
    <row r="94" s="2" customFormat="1" ht="171" customHeight="1" outlineLevel="1" spans="1:16376">
      <c r="A94" s="20">
        <v>57</v>
      </c>
      <c r="B94" s="28" t="s">
        <v>139</v>
      </c>
      <c r="C94" s="28" t="s">
        <v>143</v>
      </c>
      <c r="D94" s="29" t="s">
        <v>12</v>
      </c>
      <c r="E94" s="30">
        <v>5</v>
      </c>
      <c r="F94" s="30">
        <v>2990</v>
      </c>
      <c r="G94" s="24">
        <f t="shared" si="4"/>
        <v>14950</v>
      </c>
      <c r="XEG94" s="10"/>
      <c r="XEH94" s="10"/>
      <c r="XEI94" s="10"/>
      <c r="XEJ94" s="10"/>
      <c r="XEK94" s="10"/>
      <c r="XEL94" s="10"/>
      <c r="XEM94" s="10"/>
      <c r="XEN94" s="10"/>
      <c r="XEO94" s="10"/>
      <c r="XEP94" s="10"/>
      <c r="XEQ94" s="10"/>
      <c r="XER94" s="10"/>
      <c r="XES94" s="10"/>
      <c r="XET94" s="10"/>
      <c r="XEU94" s="10"/>
      <c r="XEV94" s="10"/>
    </row>
    <row r="95" s="2" customFormat="1" ht="171" customHeight="1" outlineLevel="1" spans="1:16376">
      <c r="A95" s="20">
        <v>58</v>
      </c>
      <c r="B95" s="28" t="s">
        <v>139</v>
      </c>
      <c r="C95" s="28" t="s">
        <v>144</v>
      </c>
      <c r="D95" s="29" t="s">
        <v>12</v>
      </c>
      <c r="E95" s="30">
        <v>5</v>
      </c>
      <c r="F95" s="30">
        <v>3640</v>
      </c>
      <c r="G95" s="24">
        <f t="shared" si="4"/>
        <v>18200</v>
      </c>
      <c r="XEG95" s="10"/>
      <c r="XEH95" s="10"/>
      <c r="XEI95" s="10"/>
      <c r="XEJ95" s="10"/>
      <c r="XEK95" s="10"/>
      <c r="XEL95" s="10"/>
      <c r="XEM95" s="10"/>
      <c r="XEN95" s="10"/>
      <c r="XEO95" s="10"/>
      <c r="XEP95" s="10"/>
      <c r="XEQ95" s="10"/>
      <c r="XER95" s="10"/>
      <c r="XES95" s="10"/>
      <c r="XET95" s="10"/>
      <c r="XEU95" s="10"/>
      <c r="XEV95" s="10"/>
    </row>
    <row r="96" s="2" customFormat="1" ht="171" customHeight="1" outlineLevel="1" spans="1:16376">
      <c r="A96" s="20">
        <v>59</v>
      </c>
      <c r="B96" s="28" t="s">
        <v>139</v>
      </c>
      <c r="C96" s="28" t="s">
        <v>145</v>
      </c>
      <c r="D96" s="29" t="s">
        <v>12</v>
      </c>
      <c r="E96" s="30">
        <v>5</v>
      </c>
      <c r="F96" s="30">
        <v>3900</v>
      </c>
      <c r="G96" s="24">
        <f t="shared" si="4"/>
        <v>19500</v>
      </c>
      <c r="XEG96" s="10"/>
      <c r="XEH96" s="10"/>
      <c r="XEI96" s="10"/>
      <c r="XEJ96" s="10"/>
      <c r="XEK96" s="10"/>
      <c r="XEL96" s="10"/>
      <c r="XEM96" s="10"/>
      <c r="XEN96" s="10"/>
      <c r="XEO96" s="10"/>
      <c r="XEP96" s="10"/>
      <c r="XEQ96" s="10"/>
      <c r="XER96" s="10"/>
      <c r="XES96" s="10"/>
      <c r="XET96" s="10"/>
      <c r="XEU96" s="10"/>
      <c r="XEV96" s="10"/>
    </row>
    <row r="97" s="2" customFormat="1" ht="121.5" customHeight="1" outlineLevel="1" spans="1:16376">
      <c r="A97" s="20">
        <v>60</v>
      </c>
      <c r="B97" s="21" t="s">
        <v>146</v>
      </c>
      <c r="C97" s="21" t="s">
        <v>147</v>
      </c>
      <c r="D97" s="25" t="s">
        <v>12</v>
      </c>
      <c r="E97" s="24">
        <v>5</v>
      </c>
      <c r="F97" s="24">
        <v>771.8</v>
      </c>
      <c r="G97" s="24">
        <f t="shared" si="4"/>
        <v>3859</v>
      </c>
      <c r="XEG97" s="10"/>
      <c r="XEH97" s="10"/>
      <c r="XEI97" s="10"/>
      <c r="XEJ97" s="10"/>
      <c r="XEK97" s="10"/>
      <c r="XEL97" s="10"/>
      <c r="XEM97" s="10"/>
      <c r="XEN97" s="10"/>
      <c r="XEO97" s="10"/>
      <c r="XEP97" s="10"/>
      <c r="XEQ97" s="10"/>
      <c r="XER97" s="10"/>
      <c r="XES97" s="10"/>
      <c r="XET97" s="10"/>
      <c r="XEU97" s="10"/>
      <c r="XEV97" s="10"/>
    </row>
    <row r="98" s="2" customFormat="1" ht="121.5" customHeight="1" outlineLevel="1" spans="1:16376">
      <c r="A98" s="20">
        <v>61</v>
      </c>
      <c r="B98" s="21" t="s">
        <v>146</v>
      </c>
      <c r="C98" s="21" t="s">
        <v>148</v>
      </c>
      <c r="D98" s="25" t="s">
        <v>12</v>
      </c>
      <c r="E98" s="24">
        <v>5</v>
      </c>
      <c r="F98" s="24">
        <v>1341.53</v>
      </c>
      <c r="G98" s="24">
        <f t="shared" si="4"/>
        <v>6707.65</v>
      </c>
      <c r="XEG98" s="10"/>
      <c r="XEH98" s="10"/>
      <c r="XEI98" s="10"/>
      <c r="XEJ98" s="10"/>
      <c r="XEK98" s="10"/>
      <c r="XEL98" s="10"/>
      <c r="XEM98" s="10"/>
      <c r="XEN98" s="10"/>
      <c r="XEO98" s="10"/>
      <c r="XEP98" s="10"/>
      <c r="XEQ98" s="10"/>
      <c r="XER98" s="10"/>
      <c r="XES98" s="10"/>
      <c r="XET98" s="10"/>
      <c r="XEU98" s="10"/>
      <c r="XEV98" s="10"/>
    </row>
    <row r="99" s="2" customFormat="1" ht="121.5" customHeight="1" outlineLevel="1" spans="1:16376">
      <c r="A99" s="20">
        <v>62</v>
      </c>
      <c r="B99" s="21" t="s">
        <v>146</v>
      </c>
      <c r="C99" s="21" t="s">
        <v>149</v>
      </c>
      <c r="D99" s="25" t="s">
        <v>12</v>
      </c>
      <c r="E99" s="24">
        <v>5</v>
      </c>
      <c r="F99" s="24">
        <v>1685.33</v>
      </c>
      <c r="G99" s="24">
        <f t="shared" si="4"/>
        <v>8426.65</v>
      </c>
      <c r="XEG99" s="10"/>
      <c r="XEH99" s="10"/>
      <c r="XEI99" s="10"/>
      <c r="XEJ99" s="10"/>
      <c r="XEK99" s="10"/>
      <c r="XEL99" s="10"/>
      <c r="XEM99" s="10"/>
      <c r="XEN99" s="10"/>
      <c r="XEO99" s="10"/>
      <c r="XEP99" s="10"/>
      <c r="XEQ99" s="10"/>
      <c r="XER99" s="10"/>
      <c r="XES99" s="10"/>
      <c r="XET99" s="10"/>
      <c r="XEU99" s="10"/>
      <c r="XEV99" s="10"/>
    </row>
    <row r="100" s="2" customFormat="1" ht="121.5" customHeight="1" outlineLevel="1" spans="1:16376">
      <c r="A100" s="20">
        <v>63</v>
      </c>
      <c r="B100" s="21" t="s">
        <v>146</v>
      </c>
      <c r="C100" s="21" t="s">
        <v>150</v>
      </c>
      <c r="D100" s="25" t="s">
        <v>12</v>
      </c>
      <c r="E100" s="24">
        <v>5</v>
      </c>
      <c r="F100" s="24">
        <v>2410</v>
      </c>
      <c r="G100" s="24">
        <f t="shared" si="4"/>
        <v>12050</v>
      </c>
      <c r="XEG100" s="10"/>
      <c r="XEH100" s="10"/>
      <c r="XEI100" s="10"/>
      <c r="XEJ100" s="10"/>
      <c r="XEK100" s="10"/>
      <c r="XEL100" s="10"/>
      <c r="XEM100" s="10"/>
      <c r="XEN100" s="10"/>
      <c r="XEO100" s="10"/>
      <c r="XEP100" s="10"/>
      <c r="XEQ100" s="10"/>
      <c r="XER100" s="10"/>
      <c r="XES100" s="10"/>
      <c r="XET100" s="10"/>
      <c r="XEU100" s="10"/>
      <c r="XEV100" s="10"/>
    </row>
    <row r="101" s="2" customFormat="1" ht="88.5" customHeight="1" outlineLevel="1" spans="1:16376">
      <c r="A101" s="20">
        <v>64</v>
      </c>
      <c r="B101" s="21" t="s">
        <v>151</v>
      </c>
      <c r="C101" s="21" t="s">
        <v>152</v>
      </c>
      <c r="D101" s="25" t="s">
        <v>15</v>
      </c>
      <c r="E101" s="24">
        <v>5</v>
      </c>
      <c r="F101" s="24">
        <v>473.18824</v>
      </c>
      <c r="G101" s="24">
        <f t="shared" si="4"/>
        <v>2365.9412</v>
      </c>
      <c r="XEG101" s="10"/>
      <c r="XEH101" s="10"/>
      <c r="XEI101" s="10"/>
      <c r="XEJ101" s="10"/>
      <c r="XEK101" s="10"/>
      <c r="XEL101" s="10"/>
      <c r="XEM101" s="10"/>
      <c r="XEN101" s="10"/>
      <c r="XEO101" s="10"/>
      <c r="XEP101" s="10"/>
      <c r="XEQ101" s="10"/>
      <c r="XER101" s="10"/>
      <c r="XES101" s="10"/>
      <c r="XET101" s="10"/>
      <c r="XEU101" s="10"/>
      <c r="XEV101" s="10"/>
    </row>
    <row r="102" s="2" customFormat="1" ht="88.5" customHeight="1" outlineLevel="1" spans="1:16376">
      <c r="A102" s="20">
        <v>65</v>
      </c>
      <c r="B102" s="21" t="s">
        <v>153</v>
      </c>
      <c r="C102" s="21" t="s">
        <v>154</v>
      </c>
      <c r="D102" s="25" t="s">
        <v>15</v>
      </c>
      <c r="E102" s="24">
        <v>5</v>
      </c>
      <c r="F102" s="24">
        <v>733.76093</v>
      </c>
      <c r="G102" s="24">
        <f t="shared" si="4"/>
        <v>3668.80465</v>
      </c>
      <c r="XEG102" s="10"/>
      <c r="XEH102" s="10"/>
      <c r="XEI102" s="10"/>
      <c r="XEJ102" s="10"/>
      <c r="XEK102" s="10"/>
      <c r="XEL102" s="10"/>
      <c r="XEM102" s="10"/>
      <c r="XEN102" s="10"/>
      <c r="XEO102" s="10"/>
      <c r="XEP102" s="10"/>
      <c r="XEQ102" s="10"/>
      <c r="XER102" s="10"/>
      <c r="XES102" s="10"/>
      <c r="XET102" s="10"/>
      <c r="XEU102" s="10"/>
      <c r="XEV102" s="10"/>
    </row>
    <row r="103" s="2" customFormat="1" ht="154.5" customHeight="1" outlineLevel="1" spans="1:16376">
      <c r="A103" s="20">
        <v>66</v>
      </c>
      <c r="B103" s="21" t="s">
        <v>155</v>
      </c>
      <c r="C103" s="21" t="s">
        <v>156</v>
      </c>
      <c r="D103" s="25" t="s">
        <v>12</v>
      </c>
      <c r="E103" s="24">
        <v>1000</v>
      </c>
      <c r="F103" s="24">
        <v>35</v>
      </c>
      <c r="G103" s="24">
        <f t="shared" si="4"/>
        <v>35000</v>
      </c>
      <c r="XEG103" s="10"/>
      <c r="XEH103" s="10"/>
      <c r="XEI103" s="10"/>
      <c r="XEJ103" s="10"/>
      <c r="XEK103" s="10"/>
      <c r="XEL103" s="10"/>
      <c r="XEM103" s="10"/>
      <c r="XEN103" s="10"/>
      <c r="XEO103" s="10"/>
      <c r="XEP103" s="10"/>
      <c r="XEQ103" s="10"/>
      <c r="XER103" s="10"/>
      <c r="XES103" s="10"/>
      <c r="XET103" s="10"/>
      <c r="XEU103" s="10"/>
      <c r="XEV103" s="10"/>
    </row>
    <row r="104" s="2" customFormat="1" ht="154.5" customHeight="1" outlineLevel="1" spans="1:16376">
      <c r="A104" s="20">
        <v>67</v>
      </c>
      <c r="B104" s="21" t="s">
        <v>157</v>
      </c>
      <c r="C104" s="21" t="s">
        <v>158</v>
      </c>
      <c r="D104" s="25" t="s">
        <v>12</v>
      </c>
      <c r="E104" s="24">
        <v>800</v>
      </c>
      <c r="F104" s="24">
        <v>26</v>
      </c>
      <c r="G104" s="24">
        <f t="shared" si="4"/>
        <v>20800</v>
      </c>
      <c r="XEG104" s="10"/>
      <c r="XEH104" s="10"/>
      <c r="XEI104" s="10"/>
      <c r="XEJ104" s="10"/>
      <c r="XEK104" s="10"/>
      <c r="XEL104" s="10"/>
      <c r="XEM104" s="10"/>
      <c r="XEN104" s="10"/>
      <c r="XEO104" s="10"/>
      <c r="XEP104" s="10"/>
      <c r="XEQ104" s="10"/>
      <c r="XER104" s="10"/>
      <c r="XES104" s="10"/>
      <c r="XET104" s="10"/>
      <c r="XEU104" s="10"/>
      <c r="XEV104" s="10"/>
    </row>
    <row r="105" s="3" customFormat="1" ht="88.5" customHeight="1" outlineLevel="1" spans="1:17">
      <c r="A105" s="20">
        <v>68</v>
      </c>
      <c r="B105" s="31" t="s">
        <v>159</v>
      </c>
      <c r="C105" s="31" t="s">
        <v>160</v>
      </c>
      <c r="D105" s="22" t="s">
        <v>12</v>
      </c>
      <c r="E105" s="23">
        <v>1000</v>
      </c>
      <c r="F105" s="23">
        <v>9.387</v>
      </c>
      <c r="G105" s="24">
        <f t="shared" si="4"/>
        <v>9387</v>
      </c>
      <c r="H105" s="2"/>
      <c r="I105" s="2"/>
      <c r="Q105" s="2"/>
    </row>
    <row r="106" s="3" customFormat="1" ht="88.5" customHeight="1" outlineLevel="1" spans="1:17">
      <c r="A106" s="20">
        <v>69</v>
      </c>
      <c r="B106" s="31" t="s">
        <v>159</v>
      </c>
      <c r="C106" s="31" t="s">
        <v>161</v>
      </c>
      <c r="D106" s="22" t="s">
        <v>12</v>
      </c>
      <c r="E106" s="23">
        <v>1000</v>
      </c>
      <c r="F106" s="23">
        <v>12.516</v>
      </c>
      <c r="G106" s="24">
        <f t="shared" si="4"/>
        <v>12516</v>
      </c>
      <c r="H106" s="2"/>
      <c r="I106" s="2"/>
      <c r="Q106" s="2"/>
    </row>
    <row r="107" s="3" customFormat="1" ht="105" customHeight="1" outlineLevel="1" spans="1:17">
      <c r="A107" s="20">
        <v>70</v>
      </c>
      <c r="B107" s="31" t="s">
        <v>162</v>
      </c>
      <c r="C107" s="31" t="s">
        <v>163</v>
      </c>
      <c r="D107" s="22" t="s">
        <v>64</v>
      </c>
      <c r="E107" s="23">
        <v>1</v>
      </c>
      <c r="F107" s="23">
        <v>10.02323</v>
      </c>
      <c r="G107" s="24">
        <f t="shared" si="4"/>
        <v>10.02323</v>
      </c>
      <c r="H107" s="2"/>
      <c r="I107" s="2"/>
      <c r="Q107" s="2"/>
    </row>
    <row r="108" s="3" customFormat="1" ht="105" customHeight="1" outlineLevel="1" spans="1:17">
      <c r="A108" s="20">
        <v>71</v>
      </c>
      <c r="B108" s="31" t="s">
        <v>164</v>
      </c>
      <c r="C108" s="31" t="s">
        <v>165</v>
      </c>
      <c r="D108" s="22" t="s">
        <v>64</v>
      </c>
      <c r="E108" s="23">
        <v>1</v>
      </c>
      <c r="F108" s="23">
        <v>61.8499</v>
      </c>
      <c r="G108" s="24">
        <f t="shared" si="4"/>
        <v>61.8499</v>
      </c>
      <c r="H108" s="2"/>
      <c r="I108" s="2"/>
      <c r="Q108" s="2"/>
    </row>
    <row r="109" s="2" customFormat="1" ht="22.5" customHeight="1" spans="1:16376">
      <c r="A109" s="16" t="s">
        <v>166</v>
      </c>
      <c r="B109" s="19" t="s">
        <v>167</v>
      </c>
      <c r="C109" s="17"/>
      <c r="D109" s="17"/>
      <c r="E109" s="18"/>
      <c r="F109" s="18"/>
      <c r="G109" s="18">
        <f>SUM(G110:G180)</f>
        <v>639301.193383</v>
      </c>
      <c r="XEG109" s="1"/>
      <c r="XEH109" s="1"/>
      <c r="XEI109" s="1"/>
      <c r="XEJ109" s="1"/>
      <c r="XEK109" s="1"/>
      <c r="XEL109" s="1"/>
      <c r="XEM109" s="1"/>
      <c r="XEN109" s="1"/>
      <c r="XEO109" s="1"/>
      <c r="XEP109" s="1"/>
      <c r="XEQ109" s="1"/>
      <c r="XER109" s="1"/>
      <c r="XES109" s="1"/>
      <c r="XET109" s="1"/>
      <c r="XEU109" s="1"/>
      <c r="XEV109" s="1"/>
    </row>
    <row r="110" ht="105" customHeight="1" outlineLevel="1" spans="1:7">
      <c r="A110" s="20">
        <v>1</v>
      </c>
      <c r="B110" s="21" t="s">
        <v>50</v>
      </c>
      <c r="C110" s="21" t="s">
        <v>168</v>
      </c>
      <c r="D110" s="25" t="s">
        <v>15</v>
      </c>
      <c r="E110" s="24">
        <v>25</v>
      </c>
      <c r="F110" s="24">
        <v>112.29981</v>
      </c>
      <c r="G110" s="24">
        <f>E110*F110</f>
        <v>2807.49525</v>
      </c>
    </row>
    <row r="111" ht="105" customHeight="1" outlineLevel="1" spans="1:7">
      <c r="A111" s="20">
        <v>2</v>
      </c>
      <c r="B111" s="21" t="s">
        <v>50</v>
      </c>
      <c r="C111" s="21" t="s">
        <v>169</v>
      </c>
      <c r="D111" s="25" t="s">
        <v>15</v>
      </c>
      <c r="E111" s="24">
        <v>25</v>
      </c>
      <c r="F111" s="24">
        <v>142.37993</v>
      </c>
      <c r="G111" s="24">
        <f t="shared" ref="G111:G155" si="5">E111*F111</f>
        <v>3559.49825</v>
      </c>
    </row>
    <row r="112" ht="105" customHeight="1" outlineLevel="1" spans="1:7">
      <c r="A112" s="20">
        <v>3</v>
      </c>
      <c r="B112" s="21" t="s">
        <v>170</v>
      </c>
      <c r="C112" s="21" t="s">
        <v>171</v>
      </c>
      <c r="D112" s="25" t="s">
        <v>15</v>
      </c>
      <c r="E112" s="24">
        <v>25</v>
      </c>
      <c r="F112" s="24">
        <v>190</v>
      </c>
      <c r="G112" s="24">
        <f t="shared" si="5"/>
        <v>4750</v>
      </c>
    </row>
    <row r="113" ht="105" customHeight="1" outlineLevel="1" spans="1:7">
      <c r="A113" s="20">
        <v>4</v>
      </c>
      <c r="B113" s="21" t="s">
        <v>170</v>
      </c>
      <c r="C113" s="21" t="s">
        <v>172</v>
      </c>
      <c r="D113" s="25" t="s">
        <v>15</v>
      </c>
      <c r="E113" s="24">
        <v>25</v>
      </c>
      <c r="F113" s="24">
        <v>160</v>
      </c>
      <c r="G113" s="24">
        <f t="shared" si="5"/>
        <v>4000</v>
      </c>
    </row>
    <row r="114" ht="105" customHeight="1" outlineLevel="1" spans="1:7">
      <c r="A114" s="20">
        <v>5</v>
      </c>
      <c r="B114" s="21" t="s">
        <v>170</v>
      </c>
      <c r="C114" s="21" t="s">
        <v>173</v>
      </c>
      <c r="D114" s="25" t="s">
        <v>15</v>
      </c>
      <c r="E114" s="24">
        <v>25</v>
      </c>
      <c r="F114" s="24">
        <v>257.35</v>
      </c>
      <c r="G114" s="24">
        <f t="shared" si="5"/>
        <v>6433.75</v>
      </c>
    </row>
    <row r="115" ht="105" customHeight="1" outlineLevel="1" spans="1:7">
      <c r="A115" s="20">
        <v>6</v>
      </c>
      <c r="B115" s="21" t="s">
        <v>170</v>
      </c>
      <c r="C115" s="21" t="s">
        <v>174</v>
      </c>
      <c r="D115" s="25" t="s">
        <v>15</v>
      </c>
      <c r="E115" s="24">
        <v>25</v>
      </c>
      <c r="F115" s="24">
        <v>229.38</v>
      </c>
      <c r="G115" s="24">
        <f t="shared" si="5"/>
        <v>5734.5</v>
      </c>
    </row>
    <row r="116" ht="88.5" customHeight="1" outlineLevel="1" spans="1:7">
      <c r="A116" s="20">
        <v>7</v>
      </c>
      <c r="B116" s="21" t="s">
        <v>175</v>
      </c>
      <c r="C116" s="21" t="s">
        <v>176</v>
      </c>
      <c r="D116" s="25" t="s">
        <v>15</v>
      </c>
      <c r="E116" s="24">
        <v>25</v>
      </c>
      <c r="F116" s="24">
        <v>506.49</v>
      </c>
      <c r="G116" s="24">
        <f t="shared" si="5"/>
        <v>12662.25</v>
      </c>
    </row>
    <row r="117" ht="88.5" customHeight="1" outlineLevel="1" spans="1:7">
      <c r="A117" s="20">
        <v>8</v>
      </c>
      <c r="B117" s="21" t="s">
        <v>175</v>
      </c>
      <c r="C117" s="21" t="s">
        <v>177</v>
      </c>
      <c r="D117" s="25" t="s">
        <v>15</v>
      </c>
      <c r="E117" s="24">
        <v>25</v>
      </c>
      <c r="F117" s="24">
        <v>498.58</v>
      </c>
      <c r="G117" s="24">
        <f t="shared" si="5"/>
        <v>12464.5</v>
      </c>
    </row>
    <row r="118" ht="88.5" customHeight="1" outlineLevel="1" spans="1:7">
      <c r="A118" s="20">
        <v>9</v>
      </c>
      <c r="B118" s="21" t="s">
        <v>178</v>
      </c>
      <c r="C118" s="21" t="s">
        <v>179</v>
      </c>
      <c r="D118" s="25" t="s">
        <v>15</v>
      </c>
      <c r="E118" s="24">
        <v>25</v>
      </c>
      <c r="F118" s="24">
        <v>330.19294</v>
      </c>
      <c r="G118" s="24">
        <f t="shared" si="5"/>
        <v>8254.8235</v>
      </c>
    </row>
    <row r="119" ht="88.5" customHeight="1" outlineLevel="1" spans="1:7">
      <c r="A119" s="20">
        <v>10</v>
      </c>
      <c r="B119" s="21" t="s">
        <v>178</v>
      </c>
      <c r="C119" s="21" t="s">
        <v>180</v>
      </c>
      <c r="D119" s="25" t="s">
        <v>15</v>
      </c>
      <c r="E119" s="24">
        <v>25</v>
      </c>
      <c r="F119" s="24">
        <v>342.04142</v>
      </c>
      <c r="G119" s="24">
        <f t="shared" si="5"/>
        <v>8551.0355</v>
      </c>
    </row>
    <row r="120" ht="105" customHeight="1" outlineLevel="1" spans="1:7">
      <c r="A120" s="20">
        <v>11</v>
      </c>
      <c r="B120" s="21" t="s">
        <v>181</v>
      </c>
      <c r="C120" s="21" t="s">
        <v>182</v>
      </c>
      <c r="D120" s="25" t="s">
        <v>15</v>
      </c>
      <c r="E120" s="24">
        <v>25</v>
      </c>
      <c r="F120" s="24">
        <v>470.0801</v>
      </c>
      <c r="G120" s="24">
        <f t="shared" si="5"/>
        <v>11752.0025</v>
      </c>
    </row>
    <row r="121" ht="88.5" customHeight="1" outlineLevel="1" spans="1:7">
      <c r="A121" s="20">
        <v>12</v>
      </c>
      <c r="B121" s="21" t="s">
        <v>183</v>
      </c>
      <c r="C121" s="21" t="s">
        <v>184</v>
      </c>
      <c r="D121" s="25" t="s">
        <v>15</v>
      </c>
      <c r="E121" s="24">
        <v>25</v>
      </c>
      <c r="F121" s="24">
        <v>395.33872</v>
      </c>
      <c r="G121" s="24">
        <f t="shared" si="5"/>
        <v>9883.468</v>
      </c>
    </row>
    <row r="122" ht="105" customHeight="1" outlineLevel="1" spans="1:7">
      <c r="A122" s="20">
        <v>13</v>
      </c>
      <c r="B122" s="21" t="s">
        <v>185</v>
      </c>
      <c r="C122" s="21" t="s">
        <v>186</v>
      </c>
      <c r="D122" s="25" t="s">
        <v>15</v>
      </c>
      <c r="E122" s="24">
        <v>30</v>
      </c>
      <c r="F122" s="24">
        <v>1228.56013</v>
      </c>
      <c r="G122" s="24">
        <f t="shared" si="5"/>
        <v>36856.8039</v>
      </c>
    </row>
    <row r="123" ht="105" customHeight="1" outlineLevel="1" spans="1:7">
      <c r="A123" s="20">
        <v>14</v>
      </c>
      <c r="B123" s="21" t="s">
        <v>185</v>
      </c>
      <c r="C123" s="21" t="s">
        <v>187</v>
      </c>
      <c r="D123" s="25" t="s">
        <v>15</v>
      </c>
      <c r="E123" s="24">
        <v>30</v>
      </c>
      <c r="F123" s="24">
        <v>1202.81889</v>
      </c>
      <c r="G123" s="24">
        <f t="shared" si="5"/>
        <v>36084.5667</v>
      </c>
    </row>
    <row r="124" ht="105" customHeight="1" outlineLevel="1" spans="1:7">
      <c r="A124" s="20">
        <v>15</v>
      </c>
      <c r="B124" s="21" t="s">
        <v>185</v>
      </c>
      <c r="C124" s="21" t="s">
        <v>188</v>
      </c>
      <c r="D124" s="25" t="s">
        <v>15</v>
      </c>
      <c r="E124" s="24">
        <v>30</v>
      </c>
      <c r="F124" s="24">
        <v>1329.57468</v>
      </c>
      <c r="G124" s="24">
        <f t="shared" si="5"/>
        <v>39887.2404</v>
      </c>
    </row>
    <row r="125" ht="105" customHeight="1" outlineLevel="1" spans="1:7">
      <c r="A125" s="20">
        <v>16</v>
      </c>
      <c r="B125" s="21" t="s">
        <v>185</v>
      </c>
      <c r="C125" s="21" t="s">
        <v>189</v>
      </c>
      <c r="D125" s="25" t="s">
        <v>15</v>
      </c>
      <c r="E125" s="24">
        <v>30</v>
      </c>
      <c r="F125" s="24">
        <v>1259.77712</v>
      </c>
      <c r="G125" s="24">
        <f t="shared" si="5"/>
        <v>37793.3136</v>
      </c>
    </row>
    <row r="126" ht="105" customHeight="1" outlineLevel="1" spans="1:7">
      <c r="A126" s="20">
        <v>17</v>
      </c>
      <c r="B126" s="21" t="s">
        <v>185</v>
      </c>
      <c r="C126" s="21" t="s">
        <v>190</v>
      </c>
      <c r="D126" s="25" t="s">
        <v>15</v>
      </c>
      <c r="E126" s="24">
        <v>30</v>
      </c>
      <c r="F126" s="24">
        <v>1214.63608</v>
      </c>
      <c r="G126" s="24">
        <f t="shared" si="5"/>
        <v>36439.0824</v>
      </c>
    </row>
    <row r="127" ht="105" customHeight="1" outlineLevel="1" spans="1:7">
      <c r="A127" s="20">
        <v>18</v>
      </c>
      <c r="B127" s="21" t="s">
        <v>185</v>
      </c>
      <c r="C127" s="21" t="s">
        <v>191</v>
      </c>
      <c r="D127" s="25" t="s">
        <v>15</v>
      </c>
      <c r="E127" s="24">
        <v>30</v>
      </c>
      <c r="F127" s="24">
        <v>1379.51352</v>
      </c>
      <c r="G127" s="24">
        <f t="shared" si="5"/>
        <v>41385.4056</v>
      </c>
    </row>
    <row r="128" ht="88.5" customHeight="1" outlineLevel="1" spans="1:7">
      <c r="A128" s="20">
        <v>19</v>
      </c>
      <c r="B128" s="21" t="s">
        <v>185</v>
      </c>
      <c r="C128" s="21" t="s">
        <v>192</v>
      </c>
      <c r="D128" s="25" t="s">
        <v>15</v>
      </c>
      <c r="E128" s="24">
        <v>30</v>
      </c>
      <c r="F128" s="24">
        <v>2800</v>
      </c>
      <c r="G128" s="24">
        <f t="shared" si="5"/>
        <v>84000</v>
      </c>
    </row>
    <row r="129" ht="105" customHeight="1" outlineLevel="1" spans="1:7">
      <c r="A129" s="20">
        <v>20</v>
      </c>
      <c r="B129" s="21" t="s">
        <v>193</v>
      </c>
      <c r="C129" s="21" t="s">
        <v>194</v>
      </c>
      <c r="D129" s="25" t="s">
        <v>15</v>
      </c>
      <c r="E129" s="24">
        <v>30</v>
      </c>
      <c r="F129" s="24">
        <v>799.08402</v>
      </c>
      <c r="G129" s="24">
        <f t="shared" si="5"/>
        <v>23972.5206</v>
      </c>
    </row>
    <row r="130" ht="105" customHeight="1" outlineLevel="1" spans="1:7">
      <c r="A130" s="20">
        <v>21</v>
      </c>
      <c r="B130" s="21" t="s">
        <v>195</v>
      </c>
      <c r="C130" s="21" t="s">
        <v>196</v>
      </c>
      <c r="D130" s="25" t="s">
        <v>21</v>
      </c>
      <c r="E130" s="24">
        <v>100</v>
      </c>
      <c r="F130" s="24">
        <v>4.5</v>
      </c>
      <c r="G130" s="24">
        <f t="shared" si="5"/>
        <v>450</v>
      </c>
    </row>
    <row r="131" ht="154.5" customHeight="1" outlineLevel="1" spans="1:7">
      <c r="A131" s="20">
        <v>22</v>
      </c>
      <c r="B131" s="21" t="s">
        <v>193</v>
      </c>
      <c r="C131" s="21" t="s">
        <v>197</v>
      </c>
      <c r="D131" s="25" t="s">
        <v>15</v>
      </c>
      <c r="E131" s="24">
        <v>20</v>
      </c>
      <c r="F131" s="24">
        <v>569.08166</v>
      </c>
      <c r="G131" s="24">
        <f t="shared" si="5"/>
        <v>11381.6332</v>
      </c>
    </row>
    <row r="132" ht="88.5" customHeight="1" outlineLevel="1" spans="1:7">
      <c r="A132" s="20">
        <v>23</v>
      </c>
      <c r="B132" s="21" t="s">
        <v>185</v>
      </c>
      <c r="C132" s="21" t="s">
        <v>198</v>
      </c>
      <c r="D132" s="25" t="s">
        <v>15</v>
      </c>
      <c r="E132" s="24">
        <v>5</v>
      </c>
      <c r="F132" s="24">
        <v>2651.84836</v>
      </c>
      <c r="G132" s="24">
        <f t="shared" si="5"/>
        <v>13259.2418</v>
      </c>
    </row>
    <row r="133" ht="88.5" customHeight="1" outlineLevel="1" spans="1:7">
      <c r="A133" s="20">
        <v>24</v>
      </c>
      <c r="B133" s="21" t="s">
        <v>185</v>
      </c>
      <c r="C133" s="21" t="s">
        <v>199</v>
      </c>
      <c r="D133" s="25" t="s">
        <v>15</v>
      </c>
      <c r="E133" s="24">
        <v>5</v>
      </c>
      <c r="F133" s="24">
        <v>3487.94845</v>
      </c>
      <c r="G133" s="24">
        <f t="shared" si="5"/>
        <v>17439.74225</v>
      </c>
    </row>
    <row r="134" ht="88.5" customHeight="1" outlineLevel="1" spans="1:7">
      <c r="A134" s="20">
        <v>25</v>
      </c>
      <c r="B134" s="21" t="s">
        <v>200</v>
      </c>
      <c r="C134" s="21" t="s">
        <v>201</v>
      </c>
      <c r="D134" s="25" t="s">
        <v>21</v>
      </c>
      <c r="E134" s="24">
        <v>5</v>
      </c>
      <c r="F134" s="24">
        <v>557.44178</v>
      </c>
      <c r="G134" s="24">
        <f t="shared" si="5"/>
        <v>2787.2089</v>
      </c>
    </row>
    <row r="135" ht="105" customHeight="1" outlineLevel="1" spans="1:7">
      <c r="A135" s="20">
        <v>26</v>
      </c>
      <c r="B135" s="21" t="s">
        <v>202</v>
      </c>
      <c r="C135" s="21" t="s">
        <v>203</v>
      </c>
      <c r="D135" s="25" t="s">
        <v>21</v>
      </c>
      <c r="E135" s="24">
        <v>5</v>
      </c>
      <c r="F135" s="24">
        <v>123.64</v>
      </c>
      <c r="G135" s="24">
        <f t="shared" si="5"/>
        <v>618.2</v>
      </c>
    </row>
    <row r="136" ht="105" customHeight="1" outlineLevel="1" spans="1:7">
      <c r="A136" s="20">
        <v>27</v>
      </c>
      <c r="B136" s="21" t="s">
        <v>202</v>
      </c>
      <c r="C136" s="21" t="s">
        <v>204</v>
      </c>
      <c r="D136" s="25" t="s">
        <v>21</v>
      </c>
      <c r="E136" s="24">
        <v>10</v>
      </c>
      <c r="F136" s="24">
        <v>125.81</v>
      </c>
      <c r="G136" s="24">
        <f t="shared" si="5"/>
        <v>1258.1</v>
      </c>
    </row>
    <row r="137" ht="105" customHeight="1" outlineLevel="1" spans="1:7">
      <c r="A137" s="20">
        <v>28</v>
      </c>
      <c r="B137" s="21" t="s">
        <v>202</v>
      </c>
      <c r="C137" s="21" t="s">
        <v>205</v>
      </c>
      <c r="D137" s="25" t="s">
        <v>21</v>
      </c>
      <c r="E137" s="24">
        <v>10</v>
      </c>
      <c r="F137" s="24">
        <v>116.66</v>
      </c>
      <c r="G137" s="24">
        <f t="shared" si="5"/>
        <v>1166.6</v>
      </c>
    </row>
    <row r="138" ht="105" customHeight="1" outlineLevel="1" spans="1:7">
      <c r="A138" s="20">
        <v>29</v>
      </c>
      <c r="B138" s="21" t="s">
        <v>202</v>
      </c>
      <c r="C138" s="21" t="s">
        <v>206</v>
      </c>
      <c r="D138" s="25" t="s">
        <v>21</v>
      </c>
      <c r="E138" s="24">
        <v>10</v>
      </c>
      <c r="F138" s="24">
        <v>119.03</v>
      </c>
      <c r="G138" s="24">
        <f t="shared" si="5"/>
        <v>1190.3</v>
      </c>
    </row>
    <row r="139" ht="105" customHeight="1" outlineLevel="1" spans="1:7">
      <c r="A139" s="20">
        <v>30</v>
      </c>
      <c r="B139" s="21" t="s">
        <v>202</v>
      </c>
      <c r="C139" s="21" t="s">
        <v>207</v>
      </c>
      <c r="D139" s="25" t="s">
        <v>21</v>
      </c>
      <c r="E139" s="24">
        <v>10</v>
      </c>
      <c r="F139" s="24">
        <v>322.85</v>
      </c>
      <c r="G139" s="24">
        <f t="shared" si="5"/>
        <v>3228.5</v>
      </c>
    </row>
    <row r="140" ht="105" customHeight="1" outlineLevel="1" spans="1:7">
      <c r="A140" s="20">
        <v>31</v>
      </c>
      <c r="B140" s="21" t="s">
        <v>202</v>
      </c>
      <c r="C140" s="21" t="s">
        <v>208</v>
      </c>
      <c r="D140" s="25" t="s">
        <v>21</v>
      </c>
      <c r="E140" s="24">
        <v>10</v>
      </c>
      <c r="F140" s="24">
        <v>210.65</v>
      </c>
      <c r="G140" s="24">
        <f t="shared" si="5"/>
        <v>2106.5</v>
      </c>
    </row>
    <row r="141" s="2" customFormat="1" ht="105" customHeight="1" outlineLevel="1" spans="1:16376">
      <c r="A141" s="20">
        <v>32</v>
      </c>
      <c r="B141" s="21" t="s">
        <v>202</v>
      </c>
      <c r="C141" s="21" t="s">
        <v>209</v>
      </c>
      <c r="D141" s="25" t="s">
        <v>21</v>
      </c>
      <c r="E141" s="24">
        <v>10</v>
      </c>
      <c r="F141" s="24">
        <v>147.26</v>
      </c>
      <c r="G141" s="24">
        <f t="shared" si="5"/>
        <v>1472.6</v>
      </c>
      <c r="XEG141" s="27"/>
      <c r="XEH141" s="27"/>
      <c r="XEI141" s="27"/>
      <c r="XEJ141" s="27"/>
      <c r="XEK141" s="27"/>
      <c r="XEL141" s="27"/>
      <c r="XEM141" s="27"/>
      <c r="XEN141" s="27"/>
      <c r="XEO141" s="27"/>
      <c r="XEP141" s="27"/>
      <c r="XEQ141" s="27"/>
      <c r="XER141" s="27"/>
      <c r="XES141" s="27"/>
      <c r="XET141" s="27"/>
      <c r="XEU141" s="27"/>
      <c r="XEV141" s="27"/>
    </row>
    <row r="142" s="2" customFormat="1" ht="105" customHeight="1" outlineLevel="1" spans="1:16376">
      <c r="A142" s="20">
        <v>33</v>
      </c>
      <c r="B142" s="21" t="s">
        <v>202</v>
      </c>
      <c r="C142" s="21" t="s">
        <v>210</v>
      </c>
      <c r="D142" s="25" t="s">
        <v>21</v>
      </c>
      <c r="E142" s="24">
        <v>10</v>
      </c>
      <c r="F142" s="24">
        <v>65.43</v>
      </c>
      <c r="G142" s="24">
        <f t="shared" si="5"/>
        <v>654.3</v>
      </c>
      <c r="XEG142" s="27"/>
      <c r="XEH142" s="27"/>
      <c r="XEI142" s="27"/>
      <c r="XEJ142" s="27"/>
      <c r="XEK142" s="27"/>
      <c r="XEL142" s="27"/>
      <c r="XEM142" s="27"/>
      <c r="XEN142" s="27"/>
      <c r="XEO142" s="27"/>
      <c r="XEP142" s="27"/>
      <c r="XEQ142" s="27"/>
      <c r="XER142" s="27"/>
      <c r="XES142" s="27"/>
      <c r="XET142" s="27"/>
      <c r="XEU142" s="27"/>
      <c r="XEV142" s="27"/>
    </row>
    <row r="143" s="2" customFormat="1" ht="105" customHeight="1" outlineLevel="1" spans="1:16376">
      <c r="A143" s="20">
        <v>34</v>
      </c>
      <c r="B143" s="21" t="s">
        <v>202</v>
      </c>
      <c r="C143" s="21" t="s">
        <v>211</v>
      </c>
      <c r="D143" s="25" t="s">
        <v>21</v>
      </c>
      <c r="E143" s="24">
        <v>10</v>
      </c>
      <c r="F143" s="24">
        <v>73.71</v>
      </c>
      <c r="G143" s="24">
        <f t="shared" si="5"/>
        <v>737.1</v>
      </c>
      <c r="XEG143" s="27"/>
      <c r="XEH143" s="27"/>
      <c r="XEI143" s="27"/>
      <c r="XEJ143" s="27"/>
      <c r="XEK143" s="27"/>
      <c r="XEL143" s="27"/>
      <c r="XEM143" s="27"/>
      <c r="XEN143" s="27"/>
      <c r="XEO143" s="27"/>
      <c r="XEP143" s="27"/>
      <c r="XEQ143" s="27"/>
      <c r="XER143" s="27"/>
      <c r="XES143" s="27"/>
      <c r="XET143" s="27"/>
      <c r="XEU143" s="27"/>
      <c r="XEV143" s="27"/>
    </row>
    <row r="144" s="2" customFormat="1" ht="105" customHeight="1" outlineLevel="1" spans="1:16376">
      <c r="A144" s="20">
        <v>35</v>
      </c>
      <c r="B144" s="21" t="s">
        <v>202</v>
      </c>
      <c r="C144" s="21" t="s">
        <v>212</v>
      </c>
      <c r="D144" s="25" t="s">
        <v>21</v>
      </c>
      <c r="E144" s="24">
        <v>10</v>
      </c>
      <c r="F144" s="24">
        <v>101.58</v>
      </c>
      <c r="G144" s="24">
        <f t="shared" si="5"/>
        <v>1015.8</v>
      </c>
      <c r="XEG144" s="27"/>
      <c r="XEH144" s="27"/>
      <c r="XEI144" s="27"/>
      <c r="XEJ144" s="27"/>
      <c r="XEK144" s="27"/>
      <c r="XEL144" s="27"/>
      <c r="XEM144" s="27"/>
      <c r="XEN144" s="27"/>
      <c r="XEO144" s="27"/>
      <c r="XEP144" s="27"/>
      <c r="XEQ144" s="27"/>
      <c r="XER144" s="27"/>
      <c r="XES144" s="27"/>
      <c r="XET144" s="27"/>
      <c r="XEU144" s="27"/>
      <c r="XEV144" s="27"/>
    </row>
    <row r="145" ht="105" customHeight="1" outlineLevel="1" spans="1:7">
      <c r="A145" s="20">
        <v>36</v>
      </c>
      <c r="B145" s="21" t="s">
        <v>202</v>
      </c>
      <c r="C145" s="21" t="s">
        <v>213</v>
      </c>
      <c r="D145" s="25" t="s">
        <v>21</v>
      </c>
      <c r="E145" s="24">
        <v>10</v>
      </c>
      <c r="F145" s="24">
        <v>222.12</v>
      </c>
      <c r="G145" s="24">
        <f t="shared" si="5"/>
        <v>2221.2</v>
      </c>
    </row>
    <row r="146" ht="105" customHeight="1" outlineLevel="1" spans="1:7">
      <c r="A146" s="20">
        <v>37</v>
      </c>
      <c r="B146" s="21" t="s">
        <v>202</v>
      </c>
      <c r="C146" s="21" t="s">
        <v>214</v>
      </c>
      <c r="D146" s="25" t="s">
        <v>21</v>
      </c>
      <c r="E146" s="24">
        <v>5</v>
      </c>
      <c r="F146" s="24">
        <v>58.68</v>
      </c>
      <c r="G146" s="24">
        <f t="shared" si="5"/>
        <v>293.4</v>
      </c>
    </row>
    <row r="147" ht="105" customHeight="1" outlineLevel="1" spans="1:7">
      <c r="A147" s="20">
        <v>38</v>
      </c>
      <c r="B147" s="21" t="s">
        <v>202</v>
      </c>
      <c r="C147" s="21" t="s">
        <v>215</v>
      </c>
      <c r="D147" s="25" t="s">
        <v>21</v>
      </c>
      <c r="E147" s="24">
        <v>10</v>
      </c>
      <c r="F147" s="24">
        <v>48.16</v>
      </c>
      <c r="G147" s="24">
        <f t="shared" si="5"/>
        <v>481.6</v>
      </c>
    </row>
    <row r="148" ht="105" customHeight="1" outlineLevel="1" spans="1:7">
      <c r="A148" s="20">
        <v>39</v>
      </c>
      <c r="B148" s="21" t="s">
        <v>202</v>
      </c>
      <c r="C148" s="21" t="s">
        <v>216</v>
      </c>
      <c r="D148" s="25" t="s">
        <v>21</v>
      </c>
      <c r="E148" s="24">
        <v>10</v>
      </c>
      <c r="F148" s="24">
        <v>86.63</v>
      </c>
      <c r="G148" s="24">
        <f t="shared" si="5"/>
        <v>866.3</v>
      </c>
    </row>
    <row r="149" ht="105" customHeight="1" outlineLevel="1" spans="1:7">
      <c r="A149" s="20">
        <v>40</v>
      </c>
      <c r="B149" s="21" t="s">
        <v>217</v>
      </c>
      <c r="C149" s="21" t="s">
        <v>218</v>
      </c>
      <c r="D149" s="25" t="s">
        <v>15</v>
      </c>
      <c r="E149" s="24">
        <v>10</v>
      </c>
      <c r="F149" s="24">
        <v>659.58</v>
      </c>
      <c r="G149" s="24">
        <f t="shared" si="5"/>
        <v>6595.8</v>
      </c>
    </row>
    <row r="150" ht="105" customHeight="1" outlineLevel="1" spans="1:7">
      <c r="A150" s="20">
        <v>41</v>
      </c>
      <c r="B150" s="21" t="s">
        <v>219</v>
      </c>
      <c r="C150" s="26" t="s">
        <v>220</v>
      </c>
      <c r="D150" s="25" t="s">
        <v>12</v>
      </c>
      <c r="E150" s="24">
        <v>10</v>
      </c>
      <c r="F150" s="24">
        <v>80.21713</v>
      </c>
      <c r="G150" s="24">
        <f t="shared" si="5"/>
        <v>802.1713</v>
      </c>
    </row>
    <row r="151" ht="105" customHeight="1" outlineLevel="1" spans="1:7">
      <c r="A151" s="20">
        <v>42</v>
      </c>
      <c r="B151" s="21" t="s">
        <v>219</v>
      </c>
      <c r="C151" s="21" t="s">
        <v>221</v>
      </c>
      <c r="D151" s="25" t="s">
        <v>12</v>
      </c>
      <c r="E151" s="24">
        <v>10</v>
      </c>
      <c r="F151" s="24">
        <v>99.53349</v>
      </c>
      <c r="G151" s="24">
        <f t="shared" si="5"/>
        <v>995.3349</v>
      </c>
    </row>
    <row r="152" ht="105" customHeight="1" outlineLevel="1" spans="1:7">
      <c r="A152" s="20">
        <v>43</v>
      </c>
      <c r="B152" s="21" t="s">
        <v>219</v>
      </c>
      <c r="C152" s="21" t="s">
        <v>222</v>
      </c>
      <c r="D152" s="25" t="s">
        <v>12</v>
      </c>
      <c r="E152" s="24">
        <v>10</v>
      </c>
      <c r="F152" s="24">
        <v>38.53885</v>
      </c>
      <c r="G152" s="24">
        <f t="shared" si="5"/>
        <v>385.3885</v>
      </c>
    </row>
    <row r="153" ht="105" customHeight="1" outlineLevel="1" spans="1:7">
      <c r="A153" s="20">
        <v>44</v>
      </c>
      <c r="B153" s="21" t="s">
        <v>219</v>
      </c>
      <c r="C153" s="21" t="s">
        <v>223</v>
      </c>
      <c r="D153" s="25" t="s">
        <v>12</v>
      </c>
      <c r="E153" s="24">
        <v>100</v>
      </c>
      <c r="F153" s="24">
        <v>46.18404</v>
      </c>
      <c r="G153" s="24">
        <f t="shared" si="5"/>
        <v>4618.404</v>
      </c>
    </row>
    <row r="154" s="2" customFormat="1" ht="105" customHeight="1" outlineLevel="1" spans="1:16376">
      <c r="A154" s="20">
        <v>45</v>
      </c>
      <c r="B154" s="21" t="s">
        <v>219</v>
      </c>
      <c r="C154" s="21" t="s">
        <v>224</v>
      </c>
      <c r="D154" s="25" t="s">
        <v>12</v>
      </c>
      <c r="E154" s="24">
        <v>100</v>
      </c>
      <c r="F154" s="24">
        <v>11.62945</v>
      </c>
      <c r="G154" s="24">
        <f t="shared" si="5"/>
        <v>1162.945</v>
      </c>
      <c r="XEG154" s="10"/>
      <c r="XEH154" s="10"/>
      <c r="XEI154" s="10"/>
      <c r="XEJ154" s="10"/>
      <c r="XEK154" s="10"/>
      <c r="XEL154" s="10"/>
      <c r="XEM154" s="10"/>
      <c r="XEN154" s="10"/>
      <c r="XEO154" s="10"/>
      <c r="XEP154" s="10"/>
      <c r="XEQ154" s="10"/>
      <c r="XER154" s="10"/>
      <c r="XES154" s="10"/>
      <c r="XET154" s="10"/>
      <c r="XEU154" s="10"/>
      <c r="XEV154" s="10"/>
    </row>
    <row r="155" s="2" customFormat="1" ht="105" customHeight="1" outlineLevel="1" spans="1:16376">
      <c r="A155" s="20">
        <v>46</v>
      </c>
      <c r="B155" s="21" t="s">
        <v>219</v>
      </c>
      <c r="C155" s="21" t="s">
        <v>225</v>
      </c>
      <c r="D155" s="25" t="s">
        <v>12</v>
      </c>
      <c r="E155" s="24">
        <v>100</v>
      </c>
      <c r="F155" s="24">
        <v>20.4428</v>
      </c>
      <c r="G155" s="24">
        <f t="shared" si="5"/>
        <v>2044.28</v>
      </c>
      <c r="XEG155" s="10"/>
      <c r="XEH155" s="10"/>
      <c r="XEI155" s="10"/>
      <c r="XEJ155" s="10"/>
      <c r="XEK155" s="10"/>
      <c r="XEL155" s="10"/>
      <c r="XEM155" s="10"/>
      <c r="XEN155" s="10"/>
      <c r="XEO155" s="10"/>
      <c r="XEP155" s="10"/>
      <c r="XEQ155" s="10"/>
      <c r="XER155" s="10"/>
      <c r="XES155" s="10"/>
      <c r="XET155" s="10"/>
      <c r="XEU155" s="10"/>
      <c r="XEV155" s="10"/>
    </row>
    <row r="156" s="2" customFormat="1" ht="105" customHeight="1" outlineLevel="1" spans="1:16376">
      <c r="A156" s="20">
        <v>47</v>
      </c>
      <c r="B156" s="21" t="s">
        <v>219</v>
      </c>
      <c r="C156" s="21" t="s">
        <v>226</v>
      </c>
      <c r="D156" s="25" t="s">
        <v>15</v>
      </c>
      <c r="E156" s="24">
        <v>1</v>
      </c>
      <c r="F156" s="24">
        <v>2649.6</v>
      </c>
      <c r="G156" s="24">
        <f t="shared" ref="G156:G159" si="6">E156*F156</f>
        <v>2649.6</v>
      </c>
      <c r="XEG156" s="10"/>
      <c r="XEH156" s="10"/>
      <c r="XEI156" s="10"/>
      <c r="XEJ156" s="10"/>
      <c r="XEK156" s="10"/>
      <c r="XEL156" s="10"/>
      <c r="XEM156" s="10"/>
      <c r="XEN156" s="10"/>
      <c r="XEO156" s="10"/>
      <c r="XEP156" s="10"/>
      <c r="XEQ156" s="10"/>
      <c r="XER156" s="10"/>
      <c r="XES156" s="10"/>
      <c r="XET156" s="10"/>
      <c r="XEU156" s="10"/>
      <c r="XEV156" s="10"/>
    </row>
    <row r="157" s="2" customFormat="1" ht="126" customHeight="1" outlineLevel="1" spans="1:16376">
      <c r="A157" s="20">
        <v>48</v>
      </c>
      <c r="B157" s="21" t="s">
        <v>227</v>
      </c>
      <c r="C157" s="21" t="s">
        <v>228</v>
      </c>
      <c r="D157" s="25" t="s">
        <v>12</v>
      </c>
      <c r="E157" s="24">
        <v>1</v>
      </c>
      <c r="F157" s="24">
        <v>430.56</v>
      </c>
      <c r="G157" s="24">
        <f t="shared" si="6"/>
        <v>430.56</v>
      </c>
      <c r="XEG157" s="10"/>
      <c r="XEH157" s="10"/>
      <c r="XEI157" s="10"/>
      <c r="XEJ157" s="10"/>
      <c r="XEK157" s="10"/>
      <c r="XEL157" s="10"/>
      <c r="XEM157" s="10"/>
      <c r="XEN157" s="10"/>
      <c r="XEO157" s="10"/>
      <c r="XEP157" s="10"/>
      <c r="XEQ157" s="10"/>
      <c r="XER157" s="10"/>
      <c r="XES157" s="10"/>
      <c r="XET157" s="10"/>
      <c r="XEU157" s="10"/>
      <c r="XEV157" s="10"/>
    </row>
    <row r="158" s="2" customFormat="1" ht="105" customHeight="1" outlineLevel="1" spans="1:16376">
      <c r="A158" s="20">
        <v>49</v>
      </c>
      <c r="B158" s="21" t="s">
        <v>227</v>
      </c>
      <c r="C158" s="21" t="s">
        <v>229</v>
      </c>
      <c r="D158" s="25" t="s">
        <v>12</v>
      </c>
      <c r="E158" s="24">
        <v>1</v>
      </c>
      <c r="F158" s="24">
        <v>455.4</v>
      </c>
      <c r="G158" s="24">
        <f t="shared" si="6"/>
        <v>455.4</v>
      </c>
      <c r="XEG158" s="10"/>
      <c r="XEH158" s="10"/>
      <c r="XEI158" s="10"/>
      <c r="XEJ158" s="10"/>
      <c r="XEK158" s="10"/>
      <c r="XEL158" s="10"/>
      <c r="XEM158" s="10"/>
      <c r="XEN158" s="10"/>
      <c r="XEO158" s="10"/>
      <c r="XEP158" s="10"/>
      <c r="XEQ158" s="10"/>
      <c r="XER158" s="10"/>
      <c r="XES158" s="10"/>
      <c r="XET158" s="10"/>
      <c r="XEU158" s="10"/>
      <c r="XEV158" s="10"/>
    </row>
    <row r="159" s="2" customFormat="1" ht="105" customHeight="1" outlineLevel="1" spans="1:16376">
      <c r="A159" s="20">
        <v>50</v>
      </c>
      <c r="B159" s="21" t="s">
        <v>230</v>
      </c>
      <c r="C159" s="21" t="s">
        <v>231</v>
      </c>
      <c r="D159" s="25" t="s">
        <v>64</v>
      </c>
      <c r="E159" s="24">
        <v>1</v>
      </c>
      <c r="F159" s="24">
        <v>793.5</v>
      </c>
      <c r="G159" s="24">
        <f t="shared" si="6"/>
        <v>793.5</v>
      </c>
      <c r="XEG159" s="10"/>
      <c r="XEH159" s="10"/>
      <c r="XEI159" s="10"/>
      <c r="XEJ159" s="10"/>
      <c r="XEK159" s="10"/>
      <c r="XEL159" s="10"/>
      <c r="XEM159" s="10"/>
      <c r="XEN159" s="10"/>
      <c r="XEO159" s="10"/>
      <c r="XEP159" s="10"/>
      <c r="XEQ159" s="10"/>
      <c r="XER159" s="10"/>
      <c r="XES159" s="10"/>
      <c r="XET159" s="10"/>
      <c r="XEU159" s="10"/>
      <c r="XEV159" s="10"/>
    </row>
    <row r="160" s="2" customFormat="1" ht="105" customHeight="1" outlineLevel="1" spans="1:16376">
      <c r="A160" s="20">
        <v>51</v>
      </c>
      <c r="B160" s="21" t="s">
        <v>232</v>
      </c>
      <c r="C160" s="21" t="s">
        <v>233</v>
      </c>
      <c r="D160" s="25" t="s">
        <v>21</v>
      </c>
      <c r="E160" s="24">
        <v>50</v>
      </c>
      <c r="F160" s="24">
        <v>216.53723</v>
      </c>
      <c r="G160" s="24">
        <f t="shared" ref="G160:G180" si="7">E160*F160</f>
        <v>10826.8615</v>
      </c>
      <c r="XEG160" s="27"/>
      <c r="XEH160" s="27"/>
      <c r="XEI160" s="27"/>
      <c r="XEJ160" s="27"/>
      <c r="XEK160" s="27"/>
      <c r="XEL160" s="27"/>
      <c r="XEM160" s="27"/>
      <c r="XEN160" s="27"/>
      <c r="XEO160" s="27"/>
      <c r="XEP160" s="27"/>
      <c r="XEQ160" s="27"/>
      <c r="XER160" s="27"/>
      <c r="XES160" s="27"/>
      <c r="XET160" s="27"/>
      <c r="XEU160" s="27"/>
      <c r="XEV160" s="27"/>
    </row>
    <row r="161" s="2" customFormat="1" ht="105" customHeight="1" outlineLevel="1" spans="1:16376">
      <c r="A161" s="20">
        <v>52</v>
      </c>
      <c r="B161" s="21" t="s">
        <v>232</v>
      </c>
      <c r="C161" s="21" t="s">
        <v>234</v>
      </c>
      <c r="D161" s="25" t="s">
        <v>21</v>
      </c>
      <c r="E161" s="24">
        <v>50</v>
      </c>
      <c r="F161" s="24">
        <v>160.46555</v>
      </c>
      <c r="G161" s="24">
        <f t="shared" si="7"/>
        <v>8023.2775</v>
      </c>
      <c r="XEG161" s="10"/>
      <c r="XEH161" s="10"/>
      <c r="XEI161" s="10"/>
      <c r="XEJ161" s="10"/>
      <c r="XEK161" s="10"/>
      <c r="XEL161" s="10"/>
      <c r="XEM161" s="10"/>
      <c r="XEN161" s="10"/>
      <c r="XEO161" s="10"/>
      <c r="XEP161" s="10"/>
      <c r="XEQ161" s="10"/>
      <c r="XER161" s="10"/>
      <c r="XES161" s="10"/>
      <c r="XET161" s="10"/>
      <c r="XEU161" s="10"/>
      <c r="XEV161" s="10"/>
    </row>
    <row r="162" s="2" customFormat="1" ht="105" customHeight="1" outlineLevel="1" spans="1:16376">
      <c r="A162" s="20">
        <v>53</v>
      </c>
      <c r="B162" s="21" t="s">
        <v>235</v>
      </c>
      <c r="C162" s="26" t="s">
        <v>236</v>
      </c>
      <c r="D162" s="25" t="s">
        <v>15</v>
      </c>
      <c r="E162" s="24">
        <v>10</v>
      </c>
      <c r="F162" s="24">
        <v>677.2199</v>
      </c>
      <c r="G162" s="24">
        <f t="shared" si="7"/>
        <v>6772.199</v>
      </c>
      <c r="XEG162" s="10"/>
      <c r="XEH162" s="10"/>
      <c r="XEI162" s="10"/>
      <c r="XEJ162" s="10"/>
      <c r="XEK162" s="10"/>
      <c r="XEL162" s="10"/>
      <c r="XEM162" s="10"/>
      <c r="XEN162" s="10"/>
      <c r="XEO162" s="10"/>
      <c r="XEP162" s="10"/>
      <c r="XEQ162" s="10"/>
      <c r="XER162" s="10"/>
      <c r="XES162" s="10"/>
      <c r="XET162" s="10"/>
      <c r="XEU162" s="10"/>
      <c r="XEV162" s="10"/>
    </row>
    <row r="163" s="2" customFormat="1" ht="88.5" customHeight="1" outlineLevel="1" spans="1:16376">
      <c r="A163" s="20">
        <v>54</v>
      </c>
      <c r="B163" s="21" t="s">
        <v>237</v>
      </c>
      <c r="C163" s="26" t="s">
        <v>238</v>
      </c>
      <c r="D163" s="25" t="s">
        <v>239</v>
      </c>
      <c r="E163" s="24">
        <v>1</v>
      </c>
      <c r="F163" s="24">
        <v>5729.87695</v>
      </c>
      <c r="G163" s="24">
        <f t="shared" si="7"/>
        <v>5729.87695</v>
      </c>
      <c r="XEG163" s="10"/>
      <c r="XEH163" s="10"/>
      <c r="XEI163" s="10"/>
      <c r="XEJ163" s="10"/>
      <c r="XEK163" s="10"/>
      <c r="XEL163" s="10"/>
      <c r="XEM163" s="10"/>
      <c r="XEN163" s="10"/>
      <c r="XEO163" s="10"/>
      <c r="XEP163" s="10"/>
      <c r="XEQ163" s="10"/>
      <c r="XER163" s="10"/>
      <c r="XES163" s="10"/>
      <c r="XET163" s="10"/>
      <c r="XEU163" s="10"/>
      <c r="XEV163" s="10"/>
    </row>
    <row r="164" s="2" customFormat="1" ht="105" customHeight="1" outlineLevel="1" spans="1:16376">
      <c r="A164" s="20">
        <v>55</v>
      </c>
      <c r="B164" s="21" t="s">
        <v>240</v>
      </c>
      <c r="C164" s="26" t="s">
        <v>241</v>
      </c>
      <c r="D164" s="25" t="s">
        <v>21</v>
      </c>
      <c r="E164" s="24">
        <v>100</v>
      </c>
      <c r="F164" s="24">
        <v>17.45</v>
      </c>
      <c r="G164" s="24">
        <f t="shared" si="7"/>
        <v>1745</v>
      </c>
      <c r="XEG164" s="10"/>
      <c r="XEH164" s="10"/>
      <c r="XEI164" s="10"/>
      <c r="XEJ164" s="10"/>
      <c r="XEK164" s="10"/>
      <c r="XEL164" s="10"/>
      <c r="XEM164" s="10"/>
      <c r="XEN164" s="10"/>
      <c r="XEO164" s="10"/>
      <c r="XEP164" s="10"/>
      <c r="XEQ164" s="10"/>
      <c r="XER164" s="10"/>
      <c r="XES164" s="10"/>
      <c r="XET164" s="10"/>
      <c r="XEU164" s="10"/>
      <c r="XEV164" s="10"/>
    </row>
    <row r="165" s="2" customFormat="1" ht="105" customHeight="1" outlineLevel="1" spans="1:16376">
      <c r="A165" s="20">
        <v>56</v>
      </c>
      <c r="B165" s="21" t="s">
        <v>242</v>
      </c>
      <c r="C165" s="26" t="s">
        <v>243</v>
      </c>
      <c r="D165" s="25" t="s">
        <v>21</v>
      </c>
      <c r="E165" s="24">
        <v>100</v>
      </c>
      <c r="F165" s="24">
        <v>14.51</v>
      </c>
      <c r="G165" s="24">
        <f t="shared" si="7"/>
        <v>1451</v>
      </c>
      <c r="XEG165" s="10"/>
      <c r="XEH165" s="10"/>
      <c r="XEI165" s="10"/>
      <c r="XEJ165" s="10"/>
      <c r="XEK165" s="10"/>
      <c r="XEL165" s="10"/>
      <c r="XEM165" s="10"/>
      <c r="XEN165" s="10"/>
      <c r="XEO165" s="10"/>
      <c r="XEP165" s="10"/>
      <c r="XEQ165" s="10"/>
      <c r="XER165" s="10"/>
      <c r="XES165" s="10"/>
      <c r="XET165" s="10"/>
      <c r="XEU165" s="10"/>
      <c r="XEV165" s="10"/>
    </row>
    <row r="166" s="2" customFormat="1" ht="105" customHeight="1" outlineLevel="1" spans="1:16376">
      <c r="A166" s="20">
        <v>57</v>
      </c>
      <c r="B166" s="21" t="s">
        <v>244</v>
      </c>
      <c r="C166" s="26" t="s">
        <v>245</v>
      </c>
      <c r="D166" s="25" t="s">
        <v>21</v>
      </c>
      <c r="E166" s="24">
        <v>100</v>
      </c>
      <c r="F166" s="24">
        <v>28.92</v>
      </c>
      <c r="G166" s="24">
        <f t="shared" si="7"/>
        <v>2892</v>
      </c>
      <c r="XEG166" s="10"/>
      <c r="XEH166" s="10"/>
      <c r="XEI166" s="10"/>
      <c r="XEJ166" s="10"/>
      <c r="XEK166" s="10"/>
      <c r="XEL166" s="10"/>
      <c r="XEM166" s="10"/>
      <c r="XEN166" s="10"/>
      <c r="XEO166" s="10"/>
      <c r="XEP166" s="10"/>
      <c r="XEQ166" s="10"/>
      <c r="XER166" s="10"/>
      <c r="XES166" s="10"/>
      <c r="XET166" s="10"/>
      <c r="XEU166" s="10"/>
      <c r="XEV166" s="10"/>
    </row>
    <row r="167" s="2" customFormat="1" ht="88.5" customHeight="1" outlineLevel="1" spans="1:16376">
      <c r="A167" s="20">
        <v>58</v>
      </c>
      <c r="B167" s="21" t="s">
        <v>246</v>
      </c>
      <c r="C167" s="26" t="s">
        <v>247</v>
      </c>
      <c r="D167" s="25" t="s">
        <v>21</v>
      </c>
      <c r="E167" s="24">
        <v>50</v>
      </c>
      <c r="F167" s="24">
        <v>69.01</v>
      </c>
      <c r="G167" s="24">
        <f t="shared" si="7"/>
        <v>3450.5</v>
      </c>
      <c r="XEG167" s="10"/>
      <c r="XEH167" s="10"/>
      <c r="XEI167" s="10"/>
      <c r="XEJ167" s="10"/>
      <c r="XEK167" s="10"/>
      <c r="XEL167" s="10"/>
      <c r="XEM167" s="10"/>
      <c r="XEN167" s="10"/>
      <c r="XEO167" s="10"/>
      <c r="XEP167" s="10"/>
      <c r="XEQ167" s="10"/>
      <c r="XER167" s="10"/>
      <c r="XES167" s="10"/>
      <c r="XET167" s="10"/>
      <c r="XEU167" s="10"/>
      <c r="XEV167" s="10"/>
    </row>
    <row r="168" s="2" customFormat="1" ht="105" customHeight="1" outlineLevel="1" spans="1:16376">
      <c r="A168" s="20">
        <v>59</v>
      </c>
      <c r="B168" s="21" t="s">
        <v>248</v>
      </c>
      <c r="C168" s="26" t="s">
        <v>249</v>
      </c>
      <c r="D168" s="25" t="s">
        <v>12</v>
      </c>
      <c r="E168" s="24">
        <v>10</v>
      </c>
      <c r="F168" s="24">
        <f>94*1.04*1.09</f>
        <v>106.5584</v>
      </c>
      <c r="G168" s="24">
        <f t="shared" si="7"/>
        <v>1065.584</v>
      </c>
      <c r="XEG168" s="10"/>
      <c r="XEH168" s="10"/>
      <c r="XEI168" s="10"/>
      <c r="XEJ168" s="10"/>
      <c r="XEK168" s="10"/>
      <c r="XEL168" s="10"/>
      <c r="XEM168" s="10"/>
      <c r="XEN168" s="10"/>
      <c r="XEO168" s="10"/>
      <c r="XEP168" s="10"/>
      <c r="XEQ168" s="10"/>
      <c r="XER168" s="10"/>
      <c r="XES168" s="10"/>
      <c r="XET168" s="10"/>
      <c r="XEU168" s="10"/>
      <c r="XEV168" s="10"/>
    </row>
    <row r="169" s="2" customFormat="1" ht="105" customHeight="1" outlineLevel="1" spans="1:16376">
      <c r="A169" s="20">
        <v>60</v>
      </c>
      <c r="B169" s="21" t="s">
        <v>250</v>
      </c>
      <c r="C169" s="26" t="s">
        <v>251</v>
      </c>
      <c r="D169" s="25" t="s">
        <v>21</v>
      </c>
      <c r="E169" s="24">
        <v>50</v>
      </c>
      <c r="F169" s="24">
        <v>32.95</v>
      </c>
      <c r="G169" s="24">
        <f t="shared" si="7"/>
        <v>1647.5</v>
      </c>
      <c r="XEG169" s="10"/>
      <c r="XEH169" s="10"/>
      <c r="XEI169" s="10"/>
      <c r="XEJ169" s="10"/>
      <c r="XEK169" s="10"/>
      <c r="XEL169" s="10"/>
      <c r="XEM169" s="10"/>
      <c r="XEN169" s="10"/>
      <c r="XEO169" s="10"/>
      <c r="XEP169" s="10"/>
      <c r="XEQ169" s="10"/>
      <c r="XER169" s="10"/>
      <c r="XES169" s="10"/>
      <c r="XET169" s="10"/>
      <c r="XEU169" s="10"/>
      <c r="XEV169" s="10"/>
    </row>
    <row r="170" s="2" customFormat="1" ht="105" customHeight="1" outlineLevel="1" spans="1:16376">
      <c r="A170" s="20">
        <v>61</v>
      </c>
      <c r="B170" s="21" t="s">
        <v>250</v>
      </c>
      <c r="C170" s="26" t="s">
        <v>252</v>
      </c>
      <c r="D170" s="25" t="s">
        <v>21</v>
      </c>
      <c r="E170" s="24">
        <v>50</v>
      </c>
      <c r="F170" s="24">
        <v>55.52</v>
      </c>
      <c r="G170" s="24">
        <f t="shared" si="7"/>
        <v>2776</v>
      </c>
      <c r="XEG170" s="10"/>
      <c r="XEH170" s="10"/>
      <c r="XEI170" s="10"/>
      <c r="XEJ170" s="10"/>
      <c r="XEK170" s="10"/>
      <c r="XEL170" s="10"/>
      <c r="XEM170" s="10"/>
      <c r="XEN170" s="10"/>
      <c r="XEO170" s="10"/>
      <c r="XEP170" s="10"/>
      <c r="XEQ170" s="10"/>
      <c r="XER170" s="10"/>
      <c r="XES170" s="10"/>
      <c r="XET170" s="10"/>
      <c r="XEU170" s="10"/>
      <c r="XEV170" s="10"/>
    </row>
    <row r="171" s="2" customFormat="1" ht="105" customHeight="1" outlineLevel="1" spans="1:16376">
      <c r="A171" s="20">
        <v>62</v>
      </c>
      <c r="B171" s="21" t="s">
        <v>250</v>
      </c>
      <c r="C171" s="26" t="s">
        <v>253</v>
      </c>
      <c r="D171" s="25" t="s">
        <v>21</v>
      </c>
      <c r="E171" s="24">
        <v>100</v>
      </c>
      <c r="F171" s="24">
        <v>76.49</v>
      </c>
      <c r="G171" s="24">
        <f t="shared" si="7"/>
        <v>7649</v>
      </c>
      <c r="XEG171" s="10"/>
      <c r="XEH171" s="10"/>
      <c r="XEI171" s="10"/>
      <c r="XEJ171" s="10"/>
      <c r="XEK171" s="10"/>
      <c r="XEL171" s="10"/>
      <c r="XEM171" s="10"/>
      <c r="XEN171" s="10"/>
      <c r="XEO171" s="10"/>
      <c r="XEP171" s="10"/>
      <c r="XEQ171" s="10"/>
      <c r="XER171" s="10"/>
      <c r="XES171" s="10"/>
      <c r="XET171" s="10"/>
      <c r="XEU171" s="10"/>
      <c r="XEV171" s="10"/>
    </row>
    <row r="172" s="3" customFormat="1" ht="105" customHeight="1" outlineLevel="1" spans="1:17">
      <c r="A172" s="20">
        <v>63</v>
      </c>
      <c r="B172" s="31" t="s">
        <v>254</v>
      </c>
      <c r="C172" s="31" t="s">
        <v>255</v>
      </c>
      <c r="D172" s="22" t="s">
        <v>12</v>
      </c>
      <c r="E172" s="23">
        <v>1000</v>
      </c>
      <c r="F172" s="23">
        <v>29.4126</v>
      </c>
      <c r="G172" s="24">
        <f t="shared" si="7"/>
        <v>29412.6</v>
      </c>
      <c r="H172" s="2"/>
      <c r="I172" s="2"/>
      <c r="Q172" s="2"/>
    </row>
    <row r="173" s="3" customFormat="1" ht="105" customHeight="1" outlineLevel="1" spans="1:17">
      <c r="A173" s="20">
        <v>64</v>
      </c>
      <c r="B173" s="31" t="s">
        <v>254</v>
      </c>
      <c r="C173" s="31" t="s">
        <v>256</v>
      </c>
      <c r="D173" s="22" t="s">
        <v>12</v>
      </c>
      <c r="E173" s="23">
        <v>1000</v>
      </c>
      <c r="F173" s="23">
        <v>5.5279</v>
      </c>
      <c r="G173" s="24">
        <f t="shared" si="7"/>
        <v>5527.9</v>
      </c>
      <c r="H173" s="2"/>
      <c r="I173" s="2"/>
      <c r="Q173" s="2"/>
    </row>
    <row r="174" s="3" customFormat="1" ht="105" customHeight="1" outlineLevel="1" spans="1:17">
      <c r="A174" s="20">
        <v>65</v>
      </c>
      <c r="B174" s="31" t="s">
        <v>254</v>
      </c>
      <c r="C174" s="31" t="s">
        <v>257</v>
      </c>
      <c r="D174" s="22" t="s">
        <v>12</v>
      </c>
      <c r="E174" s="23">
        <v>1000</v>
      </c>
      <c r="F174" s="23">
        <v>19.86915</v>
      </c>
      <c r="G174" s="24">
        <f t="shared" si="7"/>
        <v>19869.15</v>
      </c>
      <c r="H174" s="2"/>
      <c r="I174" s="2"/>
      <c r="Q174" s="2"/>
    </row>
    <row r="175" s="3" customFormat="1" ht="121.5" customHeight="1" outlineLevel="1" spans="1:17">
      <c r="A175" s="20">
        <v>66</v>
      </c>
      <c r="B175" s="31" t="s">
        <v>258</v>
      </c>
      <c r="C175" s="31" t="s">
        <v>259</v>
      </c>
      <c r="D175" s="22" t="s">
        <v>12</v>
      </c>
      <c r="E175" s="23">
        <v>10</v>
      </c>
      <c r="F175" s="23">
        <f>171.3*1.04*1.09</f>
        <v>194.18568</v>
      </c>
      <c r="G175" s="24">
        <f t="shared" si="7"/>
        <v>1941.8568</v>
      </c>
      <c r="H175" s="2"/>
      <c r="I175" s="2"/>
      <c r="Q175" s="2"/>
    </row>
    <row r="176" s="3" customFormat="1" ht="105" customHeight="1" outlineLevel="1" spans="1:17">
      <c r="A176" s="20">
        <v>67</v>
      </c>
      <c r="B176" s="31" t="s">
        <v>260</v>
      </c>
      <c r="C176" s="31" t="s">
        <v>261</v>
      </c>
      <c r="D176" s="22" t="s">
        <v>262</v>
      </c>
      <c r="E176" s="23">
        <v>2</v>
      </c>
      <c r="F176" s="23">
        <v>380</v>
      </c>
      <c r="G176" s="24">
        <f t="shared" si="7"/>
        <v>760</v>
      </c>
      <c r="H176" s="2"/>
      <c r="I176" s="2"/>
      <c r="Q176" s="2"/>
    </row>
    <row r="177" s="3" customFormat="1" ht="105" customHeight="1" outlineLevel="1" spans="1:17">
      <c r="A177" s="20">
        <v>68</v>
      </c>
      <c r="B177" s="31" t="s">
        <v>260</v>
      </c>
      <c r="C177" s="31" t="s">
        <v>263</v>
      </c>
      <c r="D177" s="22" t="s">
        <v>262</v>
      </c>
      <c r="E177" s="23">
        <v>2</v>
      </c>
      <c r="F177" s="23">
        <v>180</v>
      </c>
      <c r="G177" s="24">
        <f t="shared" si="7"/>
        <v>360</v>
      </c>
      <c r="H177" s="2"/>
      <c r="I177" s="2"/>
      <c r="Q177" s="2"/>
    </row>
    <row r="178" s="3" customFormat="1" ht="105" customHeight="1" outlineLevel="1" spans="1:17">
      <c r="A178" s="20">
        <v>69</v>
      </c>
      <c r="B178" s="32" t="s">
        <v>264</v>
      </c>
      <c r="C178" s="32" t="s">
        <v>265</v>
      </c>
      <c r="D178" s="33" t="s">
        <v>15</v>
      </c>
      <c r="E178" s="23">
        <v>2.9</v>
      </c>
      <c r="F178" s="34">
        <v>906.25227</v>
      </c>
      <c r="G178" s="24">
        <f t="shared" si="7"/>
        <v>2628.131583</v>
      </c>
      <c r="H178" s="2"/>
      <c r="I178" s="2"/>
      <c r="Q178" s="2"/>
    </row>
    <row r="179" s="3" customFormat="1" ht="121.5" customHeight="1" outlineLevel="1" spans="1:17">
      <c r="A179" s="20">
        <v>70</v>
      </c>
      <c r="B179" s="32" t="s">
        <v>264</v>
      </c>
      <c r="C179" s="32" t="s">
        <v>266</v>
      </c>
      <c r="D179" s="33" t="s">
        <v>15</v>
      </c>
      <c r="E179" s="23">
        <v>3</v>
      </c>
      <c r="F179" s="34">
        <v>2812.93</v>
      </c>
      <c r="G179" s="24">
        <f t="shared" si="7"/>
        <v>8438.79</v>
      </c>
      <c r="H179" s="2"/>
      <c r="I179" s="2"/>
      <c r="Q179" s="2"/>
    </row>
    <row r="180" s="3" customFormat="1" ht="88.5" customHeight="1" outlineLevel="1" spans="1:17">
      <c r="A180" s="20">
        <v>71</v>
      </c>
      <c r="B180" s="31" t="s">
        <v>267</v>
      </c>
      <c r="C180" s="31" t="s">
        <v>268</v>
      </c>
      <c r="D180" s="22" t="s">
        <v>64</v>
      </c>
      <c r="E180" s="23">
        <v>5</v>
      </c>
      <c r="F180" s="23">
        <v>1100</v>
      </c>
      <c r="G180" s="24">
        <f t="shared" si="7"/>
        <v>5500</v>
      </c>
      <c r="H180" s="2"/>
      <c r="I180" s="2"/>
      <c r="Q180" s="2"/>
    </row>
    <row r="181" s="2" customFormat="1" ht="22.5" customHeight="1" spans="1:16376">
      <c r="A181" s="16" t="s">
        <v>269</v>
      </c>
      <c r="B181" s="19" t="s">
        <v>270</v>
      </c>
      <c r="C181" s="17"/>
      <c r="D181" s="17"/>
      <c r="E181" s="18"/>
      <c r="F181" s="18"/>
      <c r="G181" s="18">
        <f>SUM(G182:G217)</f>
        <v>175108.5397</v>
      </c>
      <c r="XEG181" s="1"/>
      <c r="XEH181" s="1"/>
      <c r="XEI181" s="1"/>
      <c r="XEJ181" s="1"/>
      <c r="XEK181" s="1"/>
      <c r="XEL181" s="1"/>
      <c r="XEM181" s="1"/>
      <c r="XEN181" s="1"/>
      <c r="XEO181" s="1"/>
      <c r="XEP181" s="1"/>
      <c r="XEQ181" s="1"/>
      <c r="XER181" s="1"/>
      <c r="XES181" s="1"/>
      <c r="XET181" s="1"/>
      <c r="XEU181" s="1"/>
      <c r="XEV181" s="1"/>
    </row>
    <row r="182" s="2" customFormat="1" ht="88.5" customHeight="1" outlineLevel="1" spans="1:16376">
      <c r="A182" s="20">
        <v>1</v>
      </c>
      <c r="B182" s="21" t="s">
        <v>271</v>
      </c>
      <c r="C182" s="26" t="s">
        <v>272</v>
      </c>
      <c r="D182" s="25" t="s">
        <v>12</v>
      </c>
      <c r="E182" s="24">
        <v>5</v>
      </c>
      <c r="F182" s="24">
        <v>1200</v>
      </c>
      <c r="G182" s="24">
        <f>E182*F182</f>
        <v>6000</v>
      </c>
      <c r="XEH182" s="10"/>
      <c r="XEI182" s="10"/>
      <c r="XEJ182" s="10"/>
      <c r="XEK182" s="10"/>
      <c r="XEL182" s="10"/>
      <c r="XEM182" s="10"/>
      <c r="XEN182" s="10"/>
      <c r="XEO182" s="10"/>
      <c r="XEP182" s="10"/>
      <c r="XEQ182" s="10"/>
      <c r="XER182" s="10"/>
      <c r="XES182" s="10"/>
      <c r="XET182" s="10"/>
      <c r="XEU182" s="10"/>
      <c r="XEV182" s="10"/>
    </row>
    <row r="183" s="2" customFormat="1" ht="88.5" customHeight="1" outlineLevel="1" spans="1:16376">
      <c r="A183" s="20">
        <v>2</v>
      </c>
      <c r="B183" s="21" t="s">
        <v>273</v>
      </c>
      <c r="C183" s="26" t="s">
        <v>274</v>
      </c>
      <c r="D183" s="25" t="s">
        <v>12</v>
      </c>
      <c r="E183" s="24">
        <v>10</v>
      </c>
      <c r="F183" s="24">
        <v>80</v>
      </c>
      <c r="G183" s="24">
        <f t="shared" ref="G183:G217" si="8">E183*F183</f>
        <v>800</v>
      </c>
      <c r="XEH183" s="10"/>
      <c r="XEI183" s="10"/>
      <c r="XEJ183" s="10"/>
      <c r="XEK183" s="10"/>
      <c r="XEL183" s="10"/>
      <c r="XEM183" s="10"/>
      <c r="XEN183" s="10"/>
      <c r="XEO183" s="10"/>
      <c r="XEP183" s="10"/>
      <c r="XEQ183" s="10"/>
      <c r="XER183" s="10"/>
      <c r="XES183" s="10"/>
      <c r="XET183" s="10"/>
      <c r="XEU183" s="10"/>
      <c r="XEV183" s="10"/>
    </row>
    <row r="184" s="2" customFormat="1" ht="88.5" customHeight="1" outlineLevel="1" spans="1:16376">
      <c r="A184" s="20">
        <v>3</v>
      </c>
      <c r="B184" s="21" t="s">
        <v>275</v>
      </c>
      <c r="C184" s="26" t="s">
        <v>276</v>
      </c>
      <c r="D184" s="25" t="s">
        <v>12</v>
      </c>
      <c r="E184" s="24">
        <v>10</v>
      </c>
      <c r="F184" s="24">
        <v>150</v>
      </c>
      <c r="G184" s="24">
        <f t="shared" si="8"/>
        <v>1500</v>
      </c>
      <c r="XEH184" s="10"/>
      <c r="XEI184" s="10"/>
      <c r="XEJ184" s="10"/>
      <c r="XEK184" s="10"/>
      <c r="XEL184" s="10"/>
      <c r="XEM184" s="10"/>
      <c r="XEN184" s="10"/>
      <c r="XEO184" s="10"/>
      <c r="XEP184" s="10"/>
      <c r="XEQ184" s="10"/>
      <c r="XER184" s="10"/>
      <c r="XES184" s="10"/>
      <c r="XET184" s="10"/>
      <c r="XEU184" s="10"/>
      <c r="XEV184" s="10"/>
    </row>
    <row r="185" s="2" customFormat="1" ht="88.5" customHeight="1" outlineLevel="1" spans="1:16376">
      <c r="A185" s="20">
        <v>4</v>
      </c>
      <c r="B185" s="21" t="s">
        <v>277</v>
      </c>
      <c r="C185" s="26" t="s">
        <v>278</v>
      </c>
      <c r="D185" s="25" t="s">
        <v>12</v>
      </c>
      <c r="E185" s="24">
        <v>10</v>
      </c>
      <c r="F185" s="24">
        <v>400</v>
      </c>
      <c r="G185" s="24">
        <f t="shared" si="8"/>
        <v>4000</v>
      </c>
      <c r="XEH185" s="10"/>
      <c r="XEI185" s="10"/>
      <c r="XEJ185" s="10"/>
      <c r="XEK185" s="10"/>
      <c r="XEL185" s="10"/>
      <c r="XEM185" s="10"/>
      <c r="XEN185" s="10"/>
      <c r="XEO185" s="10"/>
      <c r="XEP185" s="10"/>
      <c r="XEQ185" s="10"/>
      <c r="XER185" s="10"/>
      <c r="XES185" s="10"/>
      <c r="XET185" s="10"/>
      <c r="XEU185" s="10"/>
      <c r="XEV185" s="10"/>
    </row>
    <row r="186" s="2" customFormat="1" ht="88.5" customHeight="1" outlineLevel="1" spans="1:16376">
      <c r="A186" s="20">
        <v>5</v>
      </c>
      <c r="B186" s="21" t="s">
        <v>279</v>
      </c>
      <c r="C186" s="26" t="s">
        <v>280</v>
      </c>
      <c r="D186" s="25" t="s">
        <v>12</v>
      </c>
      <c r="E186" s="24">
        <v>10</v>
      </c>
      <c r="F186" s="24">
        <v>100</v>
      </c>
      <c r="G186" s="24">
        <f t="shared" si="8"/>
        <v>1000</v>
      </c>
      <c r="XEH186" s="10"/>
      <c r="XEI186" s="10"/>
      <c r="XEJ186" s="10"/>
      <c r="XEK186" s="10"/>
      <c r="XEL186" s="10"/>
      <c r="XEM186" s="10"/>
      <c r="XEN186" s="10"/>
      <c r="XEO186" s="10"/>
      <c r="XEP186" s="10"/>
      <c r="XEQ186" s="10"/>
      <c r="XER186" s="10"/>
      <c r="XES186" s="10"/>
      <c r="XET186" s="10"/>
      <c r="XEU186" s="10"/>
      <c r="XEV186" s="10"/>
    </row>
    <row r="187" s="3" customFormat="1" ht="88.5" customHeight="1" outlineLevel="1" spans="1:17">
      <c r="A187" s="20">
        <v>6</v>
      </c>
      <c r="B187" s="31" t="s">
        <v>281</v>
      </c>
      <c r="C187" s="32" t="s">
        <v>282</v>
      </c>
      <c r="D187" s="33" t="s">
        <v>262</v>
      </c>
      <c r="E187" s="23">
        <v>20</v>
      </c>
      <c r="F187" s="34">
        <v>100</v>
      </c>
      <c r="G187" s="24">
        <f t="shared" si="8"/>
        <v>2000</v>
      </c>
      <c r="H187" s="2"/>
      <c r="I187" s="2"/>
      <c r="Q187" s="2"/>
    </row>
    <row r="188" s="3" customFormat="1" ht="88.5" customHeight="1" outlineLevel="1" spans="1:17">
      <c r="A188" s="20">
        <v>7</v>
      </c>
      <c r="B188" s="32" t="s">
        <v>283</v>
      </c>
      <c r="C188" s="32" t="s">
        <v>284</v>
      </c>
      <c r="D188" s="33" t="s">
        <v>15</v>
      </c>
      <c r="E188" s="23">
        <v>5</v>
      </c>
      <c r="F188" s="34">
        <v>733.76093</v>
      </c>
      <c r="G188" s="24">
        <f t="shared" si="8"/>
        <v>3668.80465</v>
      </c>
      <c r="H188" s="2"/>
      <c r="I188" s="2"/>
      <c r="Q188" s="2"/>
    </row>
    <row r="189" s="3" customFormat="1" ht="105" customHeight="1" outlineLevel="1" spans="1:17">
      <c r="A189" s="20">
        <v>8</v>
      </c>
      <c r="B189" s="32" t="s">
        <v>264</v>
      </c>
      <c r="C189" s="32" t="s">
        <v>265</v>
      </c>
      <c r="D189" s="33" t="s">
        <v>15</v>
      </c>
      <c r="E189" s="23">
        <v>2.9</v>
      </c>
      <c r="F189" s="34">
        <v>1500</v>
      </c>
      <c r="G189" s="24">
        <f t="shared" si="8"/>
        <v>4350</v>
      </c>
      <c r="H189" s="2"/>
      <c r="I189" s="2"/>
      <c r="Q189" s="2"/>
    </row>
    <row r="190" s="3" customFormat="1" ht="121.5" customHeight="1" outlineLevel="1" spans="1:17">
      <c r="A190" s="20">
        <v>9</v>
      </c>
      <c r="B190" s="32" t="s">
        <v>264</v>
      </c>
      <c r="C190" s="32" t="s">
        <v>266</v>
      </c>
      <c r="D190" s="33" t="s">
        <v>15</v>
      </c>
      <c r="E190" s="23">
        <v>3</v>
      </c>
      <c r="F190" s="34">
        <v>4926</v>
      </c>
      <c r="G190" s="24">
        <f t="shared" si="8"/>
        <v>14778</v>
      </c>
      <c r="H190" s="2"/>
      <c r="I190" s="2"/>
      <c r="Q190" s="2"/>
    </row>
    <row r="191" s="3" customFormat="1" ht="105" customHeight="1" outlineLevel="1" spans="1:17">
      <c r="A191" s="20">
        <v>10</v>
      </c>
      <c r="B191" s="32" t="s">
        <v>285</v>
      </c>
      <c r="C191" s="32" t="s">
        <v>286</v>
      </c>
      <c r="D191" s="33" t="s">
        <v>21</v>
      </c>
      <c r="E191" s="23">
        <v>3</v>
      </c>
      <c r="F191" s="34">
        <v>70.7</v>
      </c>
      <c r="G191" s="24">
        <f t="shared" si="8"/>
        <v>212.1</v>
      </c>
      <c r="H191" s="2"/>
      <c r="I191" s="2"/>
      <c r="Q191" s="2"/>
    </row>
    <row r="192" s="3" customFormat="1" ht="105" customHeight="1" outlineLevel="1" spans="1:17">
      <c r="A192" s="20">
        <v>11</v>
      </c>
      <c r="B192" s="32" t="s">
        <v>285</v>
      </c>
      <c r="C192" s="32" t="s">
        <v>287</v>
      </c>
      <c r="D192" s="33" t="s">
        <v>21</v>
      </c>
      <c r="E192" s="23">
        <v>3</v>
      </c>
      <c r="F192" s="34">
        <v>42.6</v>
      </c>
      <c r="G192" s="24">
        <f t="shared" si="8"/>
        <v>127.8</v>
      </c>
      <c r="H192" s="2"/>
      <c r="I192" s="2"/>
      <c r="Q192" s="2"/>
    </row>
    <row r="193" s="3" customFormat="1" ht="88.5" customHeight="1" outlineLevel="1" spans="1:17">
      <c r="A193" s="20">
        <v>12</v>
      </c>
      <c r="B193" s="32" t="s">
        <v>288</v>
      </c>
      <c r="C193" s="32" t="s">
        <v>289</v>
      </c>
      <c r="D193" s="33" t="s">
        <v>119</v>
      </c>
      <c r="E193" s="23">
        <v>20</v>
      </c>
      <c r="F193" s="34">
        <v>100</v>
      </c>
      <c r="G193" s="24">
        <f t="shared" si="8"/>
        <v>2000</v>
      </c>
      <c r="H193" s="2"/>
      <c r="I193" s="2"/>
      <c r="Q193" s="2"/>
    </row>
    <row r="194" s="3" customFormat="1" ht="88.5" customHeight="1" outlineLevel="1" spans="1:17">
      <c r="A194" s="20">
        <v>13</v>
      </c>
      <c r="B194" s="32" t="s">
        <v>290</v>
      </c>
      <c r="C194" s="32" t="s">
        <v>291</v>
      </c>
      <c r="D194" s="33" t="s">
        <v>12</v>
      </c>
      <c r="E194" s="23">
        <v>300</v>
      </c>
      <c r="F194" s="34">
        <v>7</v>
      </c>
      <c r="G194" s="24">
        <f t="shared" si="8"/>
        <v>2100</v>
      </c>
      <c r="H194" s="2"/>
      <c r="I194" s="2"/>
      <c r="Q194" s="2"/>
    </row>
    <row r="195" s="3" customFormat="1" ht="121.5" customHeight="1" outlineLevel="1" spans="1:17">
      <c r="A195" s="20">
        <v>14</v>
      </c>
      <c r="B195" s="32" t="s">
        <v>292</v>
      </c>
      <c r="C195" s="32" t="s">
        <v>293</v>
      </c>
      <c r="D195" s="33" t="s">
        <v>12</v>
      </c>
      <c r="E195" s="23">
        <v>20</v>
      </c>
      <c r="F195" s="34">
        <v>622.43</v>
      </c>
      <c r="G195" s="24">
        <f t="shared" si="8"/>
        <v>12448.6</v>
      </c>
      <c r="H195" s="2"/>
      <c r="I195" s="2"/>
      <c r="Q195" s="2"/>
    </row>
    <row r="196" s="3" customFormat="1" ht="88.5" customHeight="1" outlineLevel="1" spans="1:17">
      <c r="A196" s="20">
        <v>15</v>
      </c>
      <c r="B196" s="32" t="s">
        <v>294</v>
      </c>
      <c r="C196" s="32" t="s">
        <v>295</v>
      </c>
      <c r="D196" s="33" t="s">
        <v>119</v>
      </c>
      <c r="E196" s="23">
        <v>5</v>
      </c>
      <c r="F196" s="34">
        <v>100</v>
      </c>
      <c r="G196" s="24">
        <f t="shared" si="8"/>
        <v>500</v>
      </c>
      <c r="H196" s="2"/>
      <c r="I196" s="2"/>
      <c r="Q196" s="2"/>
    </row>
    <row r="197" s="3" customFormat="1" ht="138" customHeight="1" outlineLevel="1" spans="1:17">
      <c r="A197" s="20">
        <v>16</v>
      </c>
      <c r="B197" s="32" t="s">
        <v>296</v>
      </c>
      <c r="C197" s="32" t="s">
        <v>297</v>
      </c>
      <c r="D197" s="33" t="s">
        <v>12</v>
      </c>
      <c r="E197" s="23">
        <v>30</v>
      </c>
      <c r="F197" s="34">
        <v>95</v>
      </c>
      <c r="G197" s="24">
        <f t="shared" si="8"/>
        <v>2850</v>
      </c>
      <c r="H197" s="2"/>
      <c r="I197" s="2"/>
      <c r="Q197" s="2"/>
    </row>
    <row r="198" s="3" customFormat="1" ht="138" customHeight="1" outlineLevel="1" spans="1:17">
      <c r="A198" s="20">
        <v>17</v>
      </c>
      <c r="B198" s="32" t="s">
        <v>298</v>
      </c>
      <c r="C198" s="32" t="s">
        <v>299</v>
      </c>
      <c r="D198" s="33" t="s">
        <v>12</v>
      </c>
      <c r="E198" s="23">
        <v>30</v>
      </c>
      <c r="F198" s="34">
        <v>55</v>
      </c>
      <c r="G198" s="24">
        <f t="shared" si="8"/>
        <v>1650</v>
      </c>
      <c r="H198" s="2"/>
      <c r="I198" s="2"/>
      <c r="Q198" s="2"/>
    </row>
    <row r="199" s="3" customFormat="1" ht="88.5" customHeight="1" outlineLevel="1" spans="1:17">
      <c r="A199" s="20">
        <v>18</v>
      </c>
      <c r="B199" s="32" t="s">
        <v>300</v>
      </c>
      <c r="C199" s="32" t="s">
        <v>301</v>
      </c>
      <c r="D199" s="33" t="s">
        <v>262</v>
      </c>
      <c r="E199" s="23">
        <v>25</v>
      </c>
      <c r="F199" s="34">
        <v>10</v>
      </c>
      <c r="G199" s="24">
        <f t="shared" si="8"/>
        <v>250</v>
      </c>
      <c r="H199" s="2"/>
      <c r="I199" s="2"/>
      <c r="Q199" s="2"/>
    </row>
    <row r="200" s="3" customFormat="1" ht="88.5" customHeight="1" outlineLevel="1" spans="1:17">
      <c r="A200" s="20">
        <v>19</v>
      </c>
      <c r="B200" s="32" t="s">
        <v>302</v>
      </c>
      <c r="C200" s="32" t="s">
        <v>303</v>
      </c>
      <c r="D200" s="33" t="s">
        <v>262</v>
      </c>
      <c r="E200" s="23">
        <v>10</v>
      </c>
      <c r="F200" s="34">
        <v>62</v>
      </c>
      <c r="G200" s="24">
        <f t="shared" si="8"/>
        <v>620</v>
      </c>
      <c r="H200" s="2"/>
      <c r="I200" s="2"/>
      <c r="Q200" s="2"/>
    </row>
    <row r="201" s="2" customFormat="1" ht="88.5" customHeight="1" outlineLevel="1" spans="1:16376">
      <c r="A201" s="20">
        <v>20</v>
      </c>
      <c r="B201" s="21" t="s">
        <v>304</v>
      </c>
      <c r="C201" s="35" t="s">
        <v>305</v>
      </c>
      <c r="D201" s="25" t="s">
        <v>12</v>
      </c>
      <c r="E201" s="24">
        <v>5</v>
      </c>
      <c r="F201" s="24">
        <v>57.3</v>
      </c>
      <c r="G201" s="24">
        <f t="shared" si="8"/>
        <v>286.5</v>
      </c>
      <c r="XEH201" s="10"/>
      <c r="XEI201" s="10"/>
      <c r="XEJ201" s="10"/>
      <c r="XEK201" s="10"/>
      <c r="XEL201" s="10"/>
      <c r="XEM201" s="10"/>
      <c r="XEN201" s="10"/>
      <c r="XEO201" s="10"/>
      <c r="XEP201" s="10"/>
      <c r="XEQ201" s="10"/>
      <c r="XER201" s="10"/>
      <c r="XES201" s="10"/>
      <c r="XET201" s="10"/>
      <c r="XEU201" s="10"/>
      <c r="XEV201" s="10"/>
    </row>
    <row r="202" s="2" customFormat="1" ht="88.5" customHeight="1" outlineLevel="1" spans="1:16376">
      <c r="A202" s="20">
        <v>21</v>
      </c>
      <c r="B202" s="21" t="s">
        <v>306</v>
      </c>
      <c r="C202" s="35" t="s">
        <v>305</v>
      </c>
      <c r="D202" s="25" t="s">
        <v>12</v>
      </c>
      <c r="E202" s="24">
        <v>5</v>
      </c>
      <c r="F202" s="24">
        <v>58</v>
      </c>
      <c r="G202" s="24">
        <f t="shared" si="8"/>
        <v>290</v>
      </c>
      <c r="XEH202" s="10"/>
      <c r="XEI202" s="10"/>
      <c r="XEJ202" s="10"/>
      <c r="XEK202" s="10"/>
      <c r="XEL202" s="10"/>
      <c r="XEM202" s="10"/>
      <c r="XEN202" s="10"/>
      <c r="XEO202" s="10"/>
      <c r="XEP202" s="10"/>
      <c r="XEQ202" s="10"/>
      <c r="XER202" s="10"/>
      <c r="XES202" s="10"/>
      <c r="XET202" s="10"/>
      <c r="XEU202" s="10"/>
      <c r="XEV202" s="10"/>
    </row>
    <row r="203" s="2" customFormat="1" ht="88.5" customHeight="1" outlineLevel="1" spans="1:16376">
      <c r="A203" s="20">
        <v>22</v>
      </c>
      <c r="B203" s="21" t="s">
        <v>307</v>
      </c>
      <c r="C203" s="35" t="s">
        <v>308</v>
      </c>
      <c r="D203" s="25" t="s">
        <v>12</v>
      </c>
      <c r="E203" s="24">
        <v>10</v>
      </c>
      <c r="F203" s="24">
        <v>100.44</v>
      </c>
      <c r="G203" s="24">
        <f t="shared" si="8"/>
        <v>1004.4</v>
      </c>
      <c r="XEH203" s="10"/>
      <c r="XEI203" s="10"/>
      <c r="XEJ203" s="10"/>
      <c r="XEK203" s="10"/>
      <c r="XEL203" s="10"/>
      <c r="XEM203" s="10"/>
      <c r="XEN203" s="10"/>
      <c r="XEO203" s="10"/>
      <c r="XEP203" s="10"/>
      <c r="XEQ203" s="10"/>
      <c r="XER203" s="10"/>
      <c r="XES203" s="10"/>
      <c r="XET203" s="10"/>
      <c r="XEU203" s="10"/>
      <c r="XEV203" s="10"/>
    </row>
    <row r="204" s="2" customFormat="1" ht="88.5" customHeight="1" outlineLevel="1" spans="1:16376">
      <c r="A204" s="20">
        <v>23</v>
      </c>
      <c r="B204" s="21" t="s">
        <v>309</v>
      </c>
      <c r="C204" s="35" t="s">
        <v>310</v>
      </c>
      <c r="D204" s="25" t="s">
        <v>262</v>
      </c>
      <c r="E204" s="24">
        <v>5</v>
      </c>
      <c r="F204" s="24">
        <v>200.83</v>
      </c>
      <c r="G204" s="24">
        <f t="shared" si="8"/>
        <v>1004.15</v>
      </c>
      <c r="XEH204" s="10"/>
      <c r="XEI204" s="10"/>
      <c r="XEJ204" s="10"/>
      <c r="XEK204" s="10"/>
      <c r="XEL204" s="10"/>
      <c r="XEM204" s="10"/>
      <c r="XEN204" s="10"/>
      <c r="XEO204" s="10"/>
      <c r="XEP204" s="10"/>
      <c r="XEQ204" s="10"/>
      <c r="XER204" s="10"/>
      <c r="XES204" s="10"/>
      <c r="XET204" s="10"/>
      <c r="XEU204" s="10"/>
      <c r="XEV204" s="10"/>
    </row>
    <row r="205" s="3" customFormat="1" ht="88.5" customHeight="1" outlineLevel="1" spans="1:17">
      <c r="A205" s="20">
        <v>24</v>
      </c>
      <c r="B205" s="31" t="s">
        <v>311</v>
      </c>
      <c r="C205" s="31" t="s">
        <v>312</v>
      </c>
      <c r="D205" s="22" t="s">
        <v>21</v>
      </c>
      <c r="E205" s="23">
        <v>2</v>
      </c>
      <c r="F205" s="23">
        <v>600</v>
      </c>
      <c r="G205" s="24">
        <f t="shared" si="8"/>
        <v>1200</v>
      </c>
      <c r="H205" s="2"/>
      <c r="I205" s="2"/>
      <c r="Q205" s="2"/>
    </row>
    <row r="206" s="3" customFormat="1" ht="88.5" customHeight="1" outlineLevel="1" spans="1:17">
      <c r="A206" s="20">
        <v>25</v>
      </c>
      <c r="B206" s="32" t="s">
        <v>313</v>
      </c>
      <c r="C206" s="32" t="s">
        <v>314</v>
      </c>
      <c r="D206" s="33" t="s">
        <v>15</v>
      </c>
      <c r="E206" s="23">
        <v>5</v>
      </c>
      <c r="F206" s="34">
        <v>739.01765</v>
      </c>
      <c r="G206" s="24">
        <f t="shared" si="8"/>
        <v>3695.08825</v>
      </c>
      <c r="H206" s="2"/>
      <c r="I206" s="2"/>
      <c r="Q206" s="2"/>
    </row>
    <row r="207" s="3" customFormat="1" ht="88.5" customHeight="1" outlineLevel="1" spans="1:17">
      <c r="A207" s="20">
        <v>26</v>
      </c>
      <c r="B207" s="32" t="s">
        <v>315</v>
      </c>
      <c r="C207" s="32" t="s">
        <v>316</v>
      </c>
      <c r="D207" s="33" t="s">
        <v>21</v>
      </c>
      <c r="E207" s="23">
        <v>20</v>
      </c>
      <c r="F207" s="34">
        <v>113.56184</v>
      </c>
      <c r="G207" s="24">
        <f t="shared" si="8"/>
        <v>2271.2368</v>
      </c>
      <c r="H207" s="2"/>
      <c r="I207" s="2"/>
      <c r="Q207" s="2"/>
    </row>
    <row r="208" s="2" customFormat="1" ht="88.5" customHeight="1" outlineLevel="1" spans="1:16376">
      <c r="A208" s="20">
        <v>27</v>
      </c>
      <c r="B208" s="21" t="s">
        <v>317</v>
      </c>
      <c r="C208" s="36" t="s">
        <v>318</v>
      </c>
      <c r="D208" s="25" t="s">
        <v>15</v>
      </c>
      <c r="E208" s="24">
        <v>2</v>
      </c>
      <c r="F208" s="24">
        <v>815</v>
      </c>
      <c r="G208" s="24">
        <f t="shared" si="8"/>
        <v>1630</v>
      </c>
      <c r="XEH208" s="10"/>
      <c r="XEI208" s="10"/>
      <c r="XEJ208" s="10"/>
      <c r="XEK208" s="10"/>
      <c r="XEL208" s="10"/>
      <c r="XEM208" s="10"/>
      <c r="XEN208" s="10"/>
      <c r="XEO208" s="10"/>
      <c r="XEP208" s="10"/>
      <c r="XEQ208" s="10"/>
      <c r="XER208" s="10"/>
      <c r="XES208" s="10"/>
      <c r="XET208" s="10"/>
      <c r="XEU208" s="10"/>
      <c r="XEV208" s="10"/>
    </row>
    <row r="209" s="2" customFormat="1" ht="88.5" customHeight="1" outlineLevel="1" spans="1:16376">
      <c r="A209" s="20">
        <v>28</v>
      </c>
      <c r="B209" s="21" t="s">
        <v>319</v>
      </c>
      <c r="C209" s="36" t="s">
        <v>320</v>
      </c>
      <c r="D209" s="25" t="s">
        <v>15</v>
      </c>
      <c r="E209" s="24">
        <v>2</v>
      </c>
      <c r="F209" s="24">
        <v>1438</v>
      </c>
      <c r="G209" s="24">
        <f t="shared" si="8"/>
        <v>2876</v>
      </c>
      <c r="XEH209" s="10"/>
      <c r="XEI209" s="10"/>
      <c r="XEJ209" s="10"/>
      <c r="XEK209" s="10"/>
      <c r="XEL209" s="10"/>
      <c r="XEM209" s="10"/>
      <c r="XEN209" s="10"/>
      <c r="XEO209" s="10"/>
      <c r="XEP209" s="10"/>
      <c r="XEQ209" s="10"/>
      <c r="XER209" s="10"/>
      <c r="XES209" s="10"/>
      <c r="XET209" s="10"/>
      <c r="XEU209" s="10"/>
      <c r="XEV209" s="10"/>
    </row>
    <row r="210" s="3" customFormat="1" ht="105" customHeight="1" outlineLevel="1" spans="1:17">
      <c r="A210" s="20">
        <v>29</v>
      </c>
      <c r="B210" s="31" t="s">
        <v>321</v>
      </c>
      <c r="C210" s="31" t="s">
        <v>322</v>
      </c>
      <c r="D210" s="22" t="s">
        <v>21</v>
      </c>
      <c r="E210" s="23">
        <v>10</v>
      </c>
      <c r="F210" s="24">
        <v>834.4</v>
      </c>
      <c r="G210" s="24">
        <f t="shared" si="8"/>
        <v>8344</v>
      </c>
      <c r="H210" s="2"/>
      <c r="I210" s="2"/>
      <c r="Q210" s="2"/>
    </row>
    <row r="211" s="3" customFormat="1" ht="88.5" customHeight="1" outlineLevel="1" spans="1:17">
      <c r="A211" s="20">
        <v>30</v>
      </c>
      <c r="B211" s="31" t="s">
        <v>323</v>
      </c>
      <c r="C211" s="31" t="s">
        <v>324</v>
      </c>
      <c r="D211" s="22" t="s">
        <v>239</v>
      </c>
      <c r="E211" s="23">
        <v>1</v>
      </c>
      <c r="F211" s="24">
        <v>8865.5</v>
      </c>
      <c r="G211" s="24">
        <f t="shared" si="8"/>
        <v>8865.5</v>
      </c>
      <c r="H211" s="2"/>
      <c r="I211" s="2"/>
      <c r="Q211" s="2"/>
    </row>
    <row r="212" s="2" customFormat="1" ht="105" customHeight="1" outlineLevel="1" spans="1:16376">
      <c r="A212" s="20">
        <v>31</v>
      </c>
      <c r="B212" s="21" t="s">
        <v>325</v>
      </c>
      <c r="C212" s="26" t="s">
        <v>326</v>
      </c>
      <c r="D212" s="25" t="s">
        <v>239</v>
      </c>
      <c r="E212" s="24">
        <v>1</v>
      </c>
      <c r="F212" s="24">
        <v>8071.26</v>
      </c>
      <c r="G212" s="24">
        <f t="shared" si="8"/>
        <v>8071.26</v>
      </c>
      <c r="XEG212" s="10"/>
      <c r="XEH212" s="10"/>
      <c r="XEI212" s="10"/>
      <c r="XEJ212" s="10"/>
      <c r="XEK212" s="10"/>
      <c r="XEL212" s="10"/>
      <c r="XEM212" s="10"/>
      <c r="XEN212" s="10"/>
      <c r="XEO212" s="10"/>
      <c r="XEP212" s="10"/>
      <c r="XEQ212" s="10"/>
      <c r="XER212" s="10"/>
      <c r="XES212" s="10"/>
      <c r="XET212" s="10"/>
      <c r="XEU212" s="10"/>
      <c r="XEV212" s="10"/>
    </row>
    <row r="213" s="2" customFormat="1" ht="88.5" customHeight="1" outlineLevel="1" spans="1:16376">
      <c r="A213" s="20">
        <v>32</v>
      </c>
      <c r="B213" s="21" t="s">
        <v>327</v>
      </c>
      <c r="C213" s="35" t="s">
        <v>328</v>
      </c>
      <c r="D213" s="25" t="s">
        <v>262</v>
      </c>
      <c r="E213" s="24">
        <v>5</v>
      </c>
      <c r="F213" s="24">
        <v>1000</v>
      </c>
      <c r="G213" s="24">
        <f t="shared" si="8"/>
        <v>5000</v>
      </c>
      <c r="XEH213" s="10"/>
      <c r="XEI213" s="10"/>
      <c r="XEJ213" s="10"/>
      <c r="XEK213" s="10"/>
      <c r="XEL213" s="10"/>
      <c r="XEM213" s="10"/>
      <c r="XEN213" s="10"/>
      <c r="XEO213" s="10"/>
      <c r="XEP213" s="10"/>
      <c r="XEQ213" s="10"/>
      <c r="XER213" s="10"/>
      <c r="XES213" s="10"/>
      <c r="XET213" s="10"/>
      <c r="XEU213" s="10"/>
      <c r="XEV213" s="10"/>
    </row>
    <row r="214" s="2" customFormat="1" ht="88.5" customHeight="1" outlineLevel="1" spans="1:16376">
      <c r="A214" s="20">
        <v>33</v>
      </c>
      <c r="B214" s="21" t="s">
        <v>329</v>
      </c>
      <c r="C214" s="35" t="s">
        <v>330</v>
      </c>
      <c r="D214" s="25" t="s">
        <v>262</v>
      </c>
      <c r="E214" s="24">
        <v>5</v>
      </c>
      <c r="F214" s="24">
        <v>843.02</v>
      </c>
      <c r="G214" s="24">
        <f t="shared" si="8"/>
        <v>4215.1</v>
      </c>
      <c r="XEH214" s="10"/>
      <c r="XEI214" s="10"/>
      <c r="XEJ214" s="10"/>
      <c r="XEK214" s="10"/>
      <c r="XEL214" s="10"/>
      <c r="XEM214" s="10"/>
      <c r="XEN214" s="10"/>
      <c r="XEO214" s="10"/>
      <c r="XEP214" s="10"/>
      <c r="XEQ214" s="10"/>
      <c r="XER214" s="10"/>
      <c r="XES214" s="10"/>
      <c r="XET214" s="10"/>
      <c r="XEU214" s="10"/>
      <c r="XEV214" s="10"/>
    </row>
    <row r="215" s="2" customFormat="1" ht="88.5" customHeight="1" outlineLevel="1" spans="1:16376">
      <c r="A215" s="20">
        <v>34</v>
      </c>
      <c r="B215" s="21" t="s">
        <v>331</v>
      </c>
      <c r="C215" s="35" t="s">
        <v>332</v>
      </c>
      <c r="D215" s="25" t="s">
        <v>239</v>
      </c>
      <c r="E215" s="24">
        <v>1</v>
      </c>
      <c r="F215" s="24">
        <v>17000</v>
      </c>
      <c r="G215" s="24">
        <f t="shared" si="8"/>
        <v>17000</v>
      </c>
      <c r="XEH215" s="10"/>
      <c r="XEI215" s="10"/>
      <c r="XEJ215" s="10"/>
      <c r="XEK215" s="10"/>
      <c r="XEL215" s="10"/>
      <c r="XEM215" s="10"/>
      <c r="XEN215" s="10"/>
      <c r="XEO215" s="10"/>
      <c r="XEP215" s="10"/>
      <c r="XEQ215" s="10"/>
      <c r="XER215" s="10"/>
      <c r="XES215" s="10"/>
      <c r="XET215" s="10"/>
      <c r="XEU215" s="10"/>
      <c r="XEV215" s="10"/>
    </row>
    <row r="216" s="2" customFormat="1" ht="88.5" customHeight="1" outlineLevel="1" spans="1:16376">
      <c r="A216" s="20">
        <v>35</v>
      </c>
      <c r="B216" s="21" t="s">
        <v>331</v>
      </c>
      <c r="C216" s="35" t="s">
        <v>333</v>
      </c>
      <c r="D216" s="25" t="s">
        <v>239</v>
      </c>
      <c r="E216" s="24">
        <v>1</v>
      </c>
      <c r="F216" s="24">
        <v>35500</v>
      </c>
      <c r="G216" s="24">
        <f t="shared" si="8"/>
        <v>35500</v>
      </c>
      <c r="XEH216" s="10"/>
      <c r="XEI216" s="10"/>
      <c r="XEJ216" s="10"/>
      <c r="XEK216" s="10"/>
      <c r="XEL216" s="10"/>
      <c r="XEM216" s="10"/>
      <c r="XEN216" s="10"/>
      <c r="XEO216" s="10"/>
      <c r="XEP216" s="10"/>
      <c r="XEQ216" s="10"/>
      <c r="XER216" s="10"/>
      <c r="XES216" s="10"/>
      <c r="XET216" s="10"/>
      <c r="XEU216" s="10"/>
      <c r="XEV216" s="10"/>
    </row>
    <row r="217" s="2" customFormat="1" ht="88.5" customHeight="1" outlineLevel="1" spans="1:16376">
      <c r="A217" s="20">
        <v>36</v>
      </c>
      <c r="B217" s="21" t="s">
        <v>334</v>
      </c>
      <c r="C217" s="36" t="s">
        <v>335</v>
      </c>
      <c r="D217" s="25" t="s">
        <v>15</v>
      </c>
      <c r="E217" s="24">
        <v>1</v>
      </c>
      <c r="F217" s="24">
        <v>13000</v>
      </c>
      <c r="G217" s="24">
        <f t="shared" si="8"/>
        <v>13000</v>
      </c>
      <c r="XEH217" s="10"/>
      <c r="XEI217" s="10"/>
      <c r="XEJ217" s="10"/>
      <c r="XEK217" s="10"/>
      <c r="XEL217" s="10"/>
      <c r="XEM217" s="10"/>
      <c r="XEN217" s="10"/>
      <c r="XEO217" s="10"/>
      <c r="XEP217" s="10"/>
      <c r="XEQ217" s="10"/>
      <c r="XER217" s="10"/>
      <c r="XES217" s="10"/>
      <c r="XET217" s="10"/>
      <c r="XEU217" s="10"/>
      <c r="XEV217" s="10"/>
    </row>
    <row r="218" s="2" customFormat="1" ht="22.5" customHeight="1" spans="1:16376">
      <c r="A218" s="16" t="s">
        <v>336</v>
      </c>
      <c r="B218" s="19" t="s">
        <v>337</v>
      </c>
      <c r="C218" s="17"/>
      <c r="D218" s="17"/>
      <c r="E218" s="18"/>
      <c r="F218" s="18"/>
      <c r="G218" s="18">
        <f>SUM(G219:G231)</f>
        <v>169254.7004</v>
      </c>
      <c r="XEG218" s="1"/>
      <c r="XEH218" s="1"/>
      <c r="XEI218" s="1"/>
      <c r="XEJ218" s="1"/>
      <c r="XEK218" s="1"/>
      <c r="XEL218" s="1"/>
      <c r="XEM218" s="1"/>
      <c r="XEN218" s="1"/>
      <c r="XEO218" s="1"/>
      <c r="XEP218" s="1"/>
      <c r="XEQ218" s="1"/>
      <c r="XER218" s="1"/>
      <c r="XES218" s="1"/>
      <c r="XET218" s="1"/>
      <c r="XEU218" s="1"/>
      <c r="XEV218" s="1"/>
    </row>
    <row r="219" s="2" customFormat="1" ht="187.5" customHeight="1" outlineLevel="1" spans="1:16376">
      <c r="A219" s="37">
        <v>1</v>
      </c>
      <c r="B219" s="38" t="s">
        <v>338</v>
      </c>
      <c r="C219" s="38" t="s">
        <v>339</v>
      </c>
      <c r="D219" s="39" t="s">
        <v>340</v>
      </c>
      <c r="E219" s="30">
        <v>1</v>
      </c>
      <c r="F219" s="40">
        <v>100000</v>
      </c>
      <c r="G219" s="40">
        <f>E219*F219</f>
        <v>100000</v>
      </c>
      <c r="XEG219" s="1"/>
      <c r="XEH219" s="1"/>
      <c r="XEI219" s="1"/>
      <c r="XEJ219" s="1"/>
      <c r="XEK219" s="1"/>
      <c r="XEL219" s="1"/>
      <c r="XEM219" s="1"/>
      <c r="XEN219" s="1"/>
      <c r="XEO219" s="1"/>
      <c r="XEP219" s="1"/>
      <c r="XEQ219" s="1"/>
      <c r="XER219" s="1"/>
      <c r="XES219" s="1"/>
      <c r="XET219" s="1"/>
      <c r="XEU219" s="1"/>
      <c r="XEV219" s="1"/>
    </row>
    <row r="220" s="3" customFormat="1" ht="88.5" customHeight="1" outlineLevel="1" spans="1:17">
      <c r="A220" s="37">
        <v>2</v>
      </c>
      <c r="B220" s="32" t="s">
        <v>341</v>
      </c>
      <c r="C220" s="32" t="s">
        <v>342</v>
      </c>
      <c r="D220" s="33" t="s">
        <v>343</v>
      </c>
      <c r="E220" s="23">
        <v>50</v>
      </c>
      <c r="F220" s="34">
        <v>10.24226</v>
      </c>
      <c r="G220" s="40">
        <f>E220*F220</f>
        <v>512.113</v>
      </c>
      <c r="H220" s="2"/>
      <c r="I220" s="2"/>
      <c r="Q220" s="2"/>
    </row>
    <row r="221" s="3" customFormat="1" ht="88.5" customHeight="1" outlineLevel="1" spans="1:17">
      <c r="A221" s="37">
        <v>3</v>
      </c>
      <c r="B221" s="32" t="s">
        <v>341</v>
      </c>
      <c r="C221" s="32" t="s">
        <v>344</v>
      </c>
      <c r="D221" s="33" t="s">
        <v>343</v>
      </c>
      <c r="E221" s="23">
        <v>50</v>
      </c>
      <c r="F221" s="34">
        <v>21.0686</v>
      </c>
      <c r="G221" s="40">
        <f>E221*F221</f>
        <v>1053.43</v>
      </c>
      <c r="H221" s="2"/>
      <c r="I221" s="2"/>
      <c r="Q221" s="2"/>
    </row>
    <row r="222" s="3" customFormat="1" ht="105" customHeight="1" outlineLevel="1" spans="1:17">
      <c r="A222" s="37">
        <v>4</v>
      </c>
      <c r="B222" s="32" t="s">
        <v>345</v>
      </c>
      <c r="C222" s="32" t="s">
        <v>346</v>
      </c>
      <c r="D222" s="33" t="s">
        <v>21</v>
      </c>
      <c r="E222" s="23">
        <v>100</v>
      </c>
      <c r="F222" s="34">
        <v>100</v>
      </c>
      <c r="G222" s="40">
        <f t="shared" ref="G222:G231" si="9">E222*F222</f>
        <v>10000</v>
      </c>
      <c r="H222" s="2"/>
      <c r="I222" s="2"/>
      <c r="Q222" s="2"/>
    </row>
    <row r="223" s="2" customFormat="1" ht="88.5" customHeight="1" outlineLevel="1" spans="1:16376">
      <c r="A223" s="37">
        <v>5</v>
      </c>
      <c r="B223" s="21" t="s">
        <v>347</v>
      </c>
      <c r="C223" s="36" t="s">
        <v>348</v>
      </c>
      <c r="D223" s="25" t="s">
        <v>21</v>
      </c>
      <c r="E223" s="24">
        <v>5</v>
      </c>
      <c r="F223" s="24">
        <v>10.5</v>
      </c>
      <c r="G223" s="40">
        <f t="shared" si="9"/>
        <v>52.5</v>
      </c>
      <c r="XEH223" s="10"/>
      <c r="XEI223" s="10"/>
      <c r="XEJ223" s="10"/>
      <c r="XEK223" s="10"/>
      <c r="XEL223" s="10"/>
      <c r="XEM223" s="10"/>
      <c r="XEN223" s="10"/>
      <c r="XEO223" s="10"/>
      <c r="XEP223" s="10"/>
      <c r="XEQ223" s="10"/>
      <c r="XER223" s="10"/>
      <c r="XES223" s="10"/>
      <c r="XET223" s="10"/>
      <c r="XEU223" s="10"/>
      <c r="XEV223" s="10"/>
    </row>
    <row r="224" s="2" customFormat="1" ht="88.5" customHeight="1" outlineLevel="1" spans="1:16376">
      <c r="A224" s="37">
        <v>6</v>
      </c>
      <c r="B224" s="21" t="s">
        <v>347</v>
      </c>
      <c r="C224" s="36" t="s">
        <v>349</v>
      </c>
      <c r="D224" s="25" t="s">
        <v>21</v>
      </c>
      <c r="E224" s="24">
        <v>5</v>
      </c>
      <c r="F224" s="24">
        <v>59.6</v>
      </c>
      <c r="G224" s="40">
        <f t="shared" si="9"/>
        <v>298</v>
      </c>
      <c r="XEH224" s="10"/>
      <c r="XEI224" s="10"/>
      <c r="XEJ224" s="10"/>
      <c r="XEK224" s="10"/>
      <c r="XEL224" s="10"/>
      <c r="XEM224" s="10"/>
      <c r="XEN224" s="10"/>
      <c r="XEO224" s="10"/>
      <c r="XEP224" s="10"/>
      <c r="XEQ224" s="10"/>
      <c r="XER224" s="10"/>
      <c r="XES224" s="10"/>
      <c r="XET224" s="10"/>
      <c r="XEU224" s="10"/>
      <c r="XEV224" s="10"/>
    </row>
    <row r="225" s="2" customFormat="1" ht="35" customHeight="1" outlineLevel="1" spans="1:16376">
      <c r="A225" s="37">
        <v>7</v>
      </c>
      <c r="B225" s="21" t="s">
        <v>347</v>
      </c>
      <c r="C225" s="36" t="s">
        <v>350</v>
      </c>
      <c r="D225" s="25" t="s">
        <v>21</v>
      </c>
      <c r="E225" s="24">
        <v>50</v>
      </c>
      <c r="F225" s="24">
        <v>90</v>
      </c>
      <c r="G225" s="40">
        <f t="shared" si="9"/>
        <v>4500</v>
      </c>
      <c r="XEO225" s="27"/>
      <c r="XEP225" s="27"/>
      <c r="XEQ225" s="27"/>
      <c r="XER225" s="27"/>
      <c r="XES225" s="27"/>
      <c r="XET225" s="27"/>
      <c r="XEU225" s="27"/>
      <c r="XEV225" s="27"/>
    </row>
    <row r="226" s="2" customFormat="1" ht="88.5" customHeight="1" outlineLevel="1" spans="1:16376">
      <c r="A226" s="37">
        <v>8</v>
      </c>
      <c r="B226" s="32" t="s">
        <v>345</v>
      </c>
      <c r="C226" s="36" t="s">
        <v>351</v>
      </c>
      <c r="D226" s="25" t="s">
        <v>21</v>
      </c>
      <c r="E226" s="24">
        <v>50</v>
      </c>
      <c r="F226" s="24">
        <v>37.94</v>
      </c>
      <c r="G226" s="40">
        <f t="shared" si="9"/>
        <v>1897</v>
      </c>
      <c r="XEO226" s="27"/>
      <c r="XEP226" s="27"/>
      <c r="XEQ226" s="27"/>
      <c r="XER226" s="27"/>
      <c r="XES226" s="27"/>
      <c r="XET226" s="27"/>
      <c r="XEU226" s="27"/>
      <c r="XEV226" s="27"/>
    </row>
    <row r="227" s="3" customFormat="1" ht="105" customHeight="1" outlineLevel="1" spans="1:17">
      <c r="A227" s="37">
        <v>9</v>
      </c>
      <c r="B227" s="31" t="s">
        <v>352</v>
      </c>
      <c r="C227" s="31" t="s">
        <v>353</v>
      </c>
      <c r="D227" s="22" t="s">
        <v>239</v>
      </c>
      <c r="E227" s="23">
        <v>5</v>
      </c>
      <c r="F227" s="23">
        <v>950</v>
      </c>
      <c r="G227" s="40">
        <f t="shared" si="9"/>
        <v>4750</v>
      </c>
      <c r="H227" s="2"/>
      <c r="I227" s="2"/>
      <c r="Q227" s="2"/>
    </row>
    <row r="228" s="3" customFormat="1" ht="88.5" customHeight="1" outlineLevel="1" spans="1:17">
      <c r="A228" s="37">
        <v>10</v>
      </c>
      <c r="B228" s="31" t="s">
        <v>354</v>
      </c>
      <c r="C228" s="31" t="s">
        <v>355</v>
      </c>
      <c r="D228" s="22" t="s">
        <v>21</v>
      </c>
      <c r="E228" s="23">
        <v>500</v>
      </c>
      <c r="F228" s="23">
        <v>3.42</v>
      </c>
      <c r="G228" s="40">
        <f t="shared" si="9"/>
        <v>1710</v>
      </c>
      <c r="H228" s="2"/>
      <c r="I228" s="2"/>
      <c r="Q228" s="2"/>
    </row>
    <row r="229" s="3" customFormat="1" ht="88.5" customHeight="1" outlineLevel="1" spans="1:17">
      <c r="A229" s="37">
        <v>11</v>
      </c>
      <c r="B229" s="31" t="s">
        <v>356</v>
      </c>
      <c r="C229" s="31" t="s">
        <v>357</v>
      </c>
      <c r="D229" s="22" t="s">
        <v>21</v>
      </c>
      <c r="E229" s="23">
        <v>600</v>
      </c>
      <c r="F229" s="23">
        <v>30</v>
      </c>
      <c r="G229" s="40">
        <f t="shared" si="9"/>
        <v>18000</v>
      </c>
      <c r="H229" s="2"/>
      <c r="I229" s="2"/>
      <c r="Q229" s="2"/>
    </row>
    <row r="230" s="3" customFormat="1" ht="138" customHeight="1" outlineLevel="1" spans="1:17">
      <c r="A230" s="37">
        <v>12</v>
      </c>
      <c r="B230" s="31" t="s">
        <v>358</v>
      </c>
      <c r="C230" s="31" t="s">
        <v>359</v>
      </c>
      <c r="D230" s="22" t="s">
        <v>262</v>
      </c>
      <c r="E230" s="23">
        <v>20</v>
      </c>
      <c r="F230" s="24">
        <v>24.08287</v>
      </c>
      <c r="G230" s="40">
        <f t="shared" si="9"/>
        <v>481.6574</v>
      </c>
      <c r="H230" s="2"/>
      <c r="I230" s="2"/>
      <c r="Q230" s="2"/>
    </row>
    <row r="231" s="3" customFormat="1" ht="88.5" customHeight="1" outlineLevel="1" spans="1:17">
      <c r="A231" s="37">
        <v>13</v>
      </c>
      <c r="B231" s="31" t="s">
        <v>360</v>
      </c>
      <c r="C231" s="31" t="s">
        <v>361</v>
      </c>
      <c r="D231" s="22" t="s">
        <v>15</v>
      </c>
      <c r="E231" s="23">
        <v>100</v>
      </c>
      <c r="F231" s="23">
        <v>260</v>
      </c>
      <c r="G231" s="40">
        <f t="shared" si="9"/>
        <v>26000</v>
      </c>
      <c r="H231" s="2"/>
      <c r="I231" s="2"/>
      <c r="Q231" s="2"/>
    </row>
    <row r="232" s="2" customFormat="1" ht="22.5" customHeight="1" spans="1:16376">
      <c r="A232" s="16" t="s">
        <v>336</v>
      </c>
      <c r="B232" s="19" t="s">
        <v>362</v>
      </c>
      <c r="C232" s="17"/>
      <c r="D232" s="17"/>
      <c r="E232" s="18"/>
      <c r="F232" s="18"/>
      <c r="G232" s="18">
        <f>SUM(G233:G261)</f>
        <v>162459.005748</v>
      </c>
      <c r="XEG232" s="1"/>
      <c r="XEH232" s="1"/>
      <c r="XEI232" s="1"/>
      <c r="XEJ232" s="1"/>
      <c r="XEK232" s="1"/>
      <c r="XEL232" s="1"/>
      <c r="XEM232" s="1"/>
      <c r="XEN232" s="1"/>
      <c r="XEO232" s="1"/>
      <c r="XEP232" s="1"/>
      <c r="XEQ232" s="1"/>
      <c r="XER232" s="1"/>
      <c r="XES232" s="1"/>
      <c r="XET232" s="1"/>
      <c r="XEU232" s="1"/>
      <c r="XEV232" s="1"/>
    </row>
    <row r="233" ht="88.5" customHeight="1" outlineLevel="1" spans="1:7">
      <c r="A233" s="37">
        <v>1</v>
      </c>
      <c r="B233" s="21" t="s">
        <v>363</v>
      </c>
      <c r="C233" s="26" t="s">
        <v>364</v>
      </c>
      <c r="D233" s="25" t="s">
        <v>365</v>
      </c>
      <c r="E233" s="24">
        <v>1</v>
      </c>
      <c r="F233" s="24">
        <v>300</v>
      </c>
      <c r="G233" s="24">
        <f t="shared" ref="G233:G243" si="10">E233*F233</f>
        <v>300</v>
      </c>
    </row>
    <row r="234" ht="88.5" customHeight="1" outlineLevel="1" spans="1:7">
      <c r="A234" s="37">
        <v>2</v>
      </c>
      <c r="B234" s="21" t="s">
        <v>366</v>
      </c>
      <c r="C234" s="26" t="s">
        <v>367</v>
      </c>
      <c r="D234" s="25" t="s">
        <v>365</v>
      </c>
      <c r="E234" s="24">
        <v>1</v>
      </c>
      <c r="F234" s="24">
        <v>150</v>
      </c>
      <c r="G234" s="24">
        <f t="shared" si="10"/>
        <v>150</v>
      </c>
    </row>
    <row r="235" ht="88.5" customHeight="1" outlineLevel="1" spans="1:7">
      <c r="A235" s="37">
        <v>3</v>
      </c>
      <c r="B235" s="21" t="s">
        <v>368</v>
      </c>
      <c r="C235" s="21" t="s">
        <v>369</v>
      </c>
      <c r="D235" s="25" t="s">
        <v>370</v>
      </c>
      <c r="E235" s="24">
        <v>1</v>
      </c>
      <c r="F235" s="24">
        <v>907.41</v>
      </c>
      <c r="G235" s="24">
        <f t="shared" si="10"/>
        <v>907.41</v>
      </c>
    </row>
    <row r="236" ht="88.5" customHeight="1" outlineLevel="1" spans="1:7">
      <c r="A236" s="37">
        <v>4</v>
      </c>
      <c r="B236" s="21" t="s">
        <v>371</v>
      </c>
      <c r="C236" s="21" t="s">
        <v>372</v>
      </c>
      <c r="D236" s="25" t="s">
        <v>370</v>
      </c>
      <c r="E236" s="24">
        <v>1</v>
      </c>
      <c r="F236" s="24">
        <v>130.375</v>
      </c>
      <c r="G236" s="24">
        <f t="shared" si="10"/>
        <v>130.375</v>
      </c>
    </row>
    <row r="237" s="4" customFormat="1" ht="88.5" customHeight="1" outlineLevel="1" spans="1:16376">
      <c r="A237" s="37">
        <v>5</v>
      </c>
      <c r="B237" s="21" t="s">
        <v>373</v>
      </c>
      <c r="C237" s="21" t="s">
        <v>374</v>
      </c>
      <c r="D237" s="25" t="s">
        <v>64</v>
      </c>
      <c r="E237" s="24">
        <v>1</v>
      </c>
      <c r="F237" s="24">
        <v>148.37718</v>
      </c>
      <c r="G237" s="24">
        <f t="shared" si="10"/>
        <v>148.37718</v>
      </c>
      <c r="H237" s="2"/>
      <c r="I237" s="2"/>
      <c r="Q237" s="2"/>
      <c r="XEG237" s="10"/>
      <c r="XEH237" s="10"/>
      <c r="XEI237" s="10"/>
      <c r="XEJ237" s="10"/>
      <c r="XEK237" s="10"/>
      <c r="XEL237" s="10"/>
      <c r="XEM237" s="10"/>
      <c r="XEN237" s="10"/>
      <c r="XEO237" s="10"/>
      <c r="XEP237" s="10"/>
      <c r="XEQ237" s="10"/>
      <c r="XER237" s="10"/>
      <c r="XES237" s="10"/>
      <c r="XET237" s="10"/>
      <c r="XEU237" s="10"/>
      <c r="XEV237" s="10"/>
    </row>
    <row r="238" s="4" customFormat="1" ht="88.5" customHeight="1" outlineLevel="1" spans="1:16376">
      <c r="A238" s="37">
        <v>6</v>
      </c>
      <c r="B238" s="21" t="s">
        <v>373</v>
      </c>
      <c r="C238" s="21" t="s">
        <v>375</v>
      </c>
      <c r="D238" s="25" t="s">
        <v>64</v>
      </c>
      <c r="E238" s="24">
        <v>1</v>
      </c>
      <c r="F238" s="24">
        <v>283.46654</v>
      </c>
      <c r="G238" s="24">
        <f t="shared" si="10"/>
        <v>283.46654</v>
      </c>
      <c r="H238" s="2"/>
      <c r="I238" s="2"/>
      <c r="Q238" s="2"/>
      <c r="XEG238" s="10"/>
      <c r="XEH238" s="10"/>
      <c r="XEI238" s="10"/>
      <c r="XEJ238" s="10"/>
      <c r="XEK238" s="10"/>
      <c r="XEL238" s="10"/>
      <c r="XEM238" s="10"/>
      <c r="XEN238" s="10"/>
      <c r="XEO238" s="10"/>
      <c r="XEP238" s="10"/>
      <c r="XEQ238" s="10"/>
      <c r="XER238" s="10"/>
      <c r="XES238" s="10"/>
      <c r="XET238" s="10"/>
      <c r="XEU238" s="10"/>
      <c r="XEV238" s="10"/>
    </row>
    <row r="239" s="4" customFormat="1" ht="88.5" customHeight="1" outlineLevel="1" spans="1:16376">
      <c r="A239" s="37">
        <v>7</v>
      </c>
      <c r="B239" s="21" t="s">
        <v>376</v>
      </c>
      <c r="C239" s="21" t="s">
        <v>377</v>
      </c>
      <c r="D239" s="25" t="s">
        <v>340</v>
      </c>
      <c r="E239" s="24">
        <v>1</v>
      </c>
      <c r="F239" s="24">
        <v>7713.79854</v>
      </c>
      <c r="G239" s="24">
        <f t="shared" si="10"/>
        <v>7713.79854</v>
      </c>
      <c r="H239" s="2"/>
      <c r="I239" s="2"/>
      <c r="Q239" s="2"/>
      <c r="XEG239" s="10"/>
      <c r="XEH239" s="10"/>
      <c r="XEI239" s="10"/>
      <c r="XEJ239" s="10"/>
      <c r="XEK239" s="10"/>
      <c r="XEL239" s="10"/>
      <c r="XEM239" s="10"/>
      <c r="XEN239" s="10"/>
      <c r="XEO239" s="10"/>
      <c r="XEP239" s="10"/>
      <c r="XEQ239" s="10"/>
      <c r="XER239" s="10"/>
      <c r="XES239" s="10"/>
      <c r="XET239" s="10"/>
      <c r="XEU239" s="10"/>
      <c r="XEV239" s="10"/>
    </row>
    <row r="240" s="4" customFormat="1" ht="88.5" customHeight="1" outlineLevel="1" spans="1:16376">
      <c r="A240" s="37">
        <v>8</v>
      </c>
      <c r="B240" s="21" t="s">
        <v>378</v>
      </c>
      <c r="C240" s="21" t="s">
        <v>379</v>
      </c>
      <c r="D240" s="25" t="s">
        <v>340</v>
      </c>
      <c r="E240" s="24">
        <v>1</v>
      </c>
      <c r="F240" s="24">
        <v>7400.98198</v>
      </c>
      <c r="G240" s="24">
        <f t="shared" si="10"/>
        <v>7400.98198</v>
      </c>
      <c r="H240" s="2"/>
      <c r="I240" s="2"/>
      <c r="Q240" s="2"/>
      <c r="XEG240" s="10"/>
      <c r="XEH240" s="10"/>
      <c r="XEI240" s="10"/>
      <c r="XEJ240" s="10"/>
      <c r="XEK240" s="10"/>
      <c r="XEL240" s="10"/>
      <c r="XEM240" s="10"/>
      <c r="XEN240" s="10"/>
      <c r="XEO240" s="10"/>
      <c r="XEP240" s="10"/>
      <c r="XEQ240" s="10"/>
      <c r="XER240" s="10"/>
      <c r="XES240" s="10"/>
      <c r="XET240" s="10"/>
      <c r="XEU240" s="10"/>
      <c r="XEV240" s="10"/>
    </row>
    <row r="241" s="4" customFormat="1" ht="105" customHeight="1" outlineLevel="1" spans="1:16376">
      <c r="A241" s="37">
        <v>9</v>
      </c>
      <c r="B241" s="21" t="s">
        <v>380</v>
      </c>
      <c r="C241" s="21" t="s">
        <v>381</v>
      </c>
      <c r="D241" s="25" t="s">
        <v>340</v>
      </c>
      <c r="E241" s="24">
        <v>1</v>
      </c>
      <c r="F241" s="24">
        <v>17693.30598</v>
      </c>
      <c r="G241" s="24">
        <f t="shared" si="10"/>
        <v>17693.30598</v>
      </c>
      <c r="H241" s="2"/>
      <c r="I241" s="2"/>
      <c r="Q241" s="2"/>
      <c r="XEG241" s="10"/>
      <c r="XEH241" s="10"/>
      <c r="XEI241" s="10"/>
      <c r="XEJ241" s="10"/>
      <c r="XEK241" s="10"/>
      <c r="XEL241" s="10"/>
      <c r="XEM241" s="10"/>
      <c r="XEN241" s="10"/>
      <c r="XEO241" s="10"/>
      <c r="XEP241" s="10"/>
      <c r="XEQ241" s="10"/>
      <c r="XER241" s="10"/>
      <c r="XES241" s="10"/>
      <c r="XET241" s="10"/>
      <c r="XEU241" s="10"/>
      <c r="XEV241" s="10"/>
    </row>
    <row r="242" s="4" customFormat="1" ht="105" customHeight="1" outlineLevel="1" spans="1:16376">
      <c r="A242" s="37">
        <v>10</v>
      </c>
      <c r="B242" s="21" t="s">
        <v>382</v>
      </c>
      <c r="C242" s="21" t="s">
        <v>383</v>
      </c>
      <c r="D242" s="25" t="s">
        <v>340</v>
      </c>
      <c r="E242" s="24">
        <v>1</v>
      </c>
      <c r="F242" s="24">
        <v>37060.48094</v>
      </c>
      <c r="G242" s="24">
        <f t="shared" si="10"/>
        <v>37060.48094</v>
      </c>
      <c r="H242" s="2"/>
      <c r="I242" s="2"/>
      <c r="Q242" s="2"/>
      <c r="XEG242" s="10"/>
      <c r="XEH242" s="10"/>
      <c r="XEI242" s="10"/>
      <c r="XEJ242" s="10"/>
      <c r="XEK242" s="10"/>
      <c r="XEL242" s="10"/>
      <c r="XEM242" s="10"/>
      <c r="XEN242" s="10"/>
      <c r="XEO242" s="10"/>
      <c r="XEP242" s="10"/>
      <c r="XEQ242" s="10"/>
      <c r="XER242" s="10"/>
      <c r="XES242" s="10"/>
      <c r="XET242" s="10"/>
      <c r="XEU242" s="10"/>
      <c r="XEV242" s="10"/>
    </row>
    <row r="243" s="4" customFormat="1" ht="90" customHeight="1" outlineLevel="1" spans="1:16376">
      <c r="A243" s="37">
        <v>11</v>
      </c>
      <c r="B243" s="21" t="s">
        <v>384</v>
      </c>
      <c r="C243" s="21" t="s">
        <v>385</v>
      </c>
      <c r="D243" s="25" t="s">
        <v>386</v>
      </c>
      <c r="E243" s="24">
        <v>1</v>
      </c>
      <c r="F243" s="24">
        <v>1200</v>
      </c>
      <c r="G243" s="24">
        <f t="shared" si="10"/>
        <v>1200</v>
      </c>
      <c r="H243" s="2"/>
      <c r="I243" s="2"/>
      <c r="Q243" s="2"/>
      <c r="XEG243" s="10"/>
      <c r="XEH243" s="10"/>
      <c r="XEI243" s="10"/>
      <c r="XEJ243" s="10"/>
      <c r="XEK243" s="10"/>
      <c r="XEL243" s="10"/>
      <c r="XEM243" s="10"/>
      <c r="XEN243" s="10"/>
      <c r="XEO243" s="10"/>
      <c r="XEP243" s="10"/>
      <c r="XEQ243" s="10"/>
      <c r="XER243" s="10"/>
      <c r="XES243" s="10"/>
      <c r="XET243" s="10"/>
      <c r="XEU243" s="10"/>
      <c r="XEV243" s="10"/>
    </row>
    <row r="244" s="4" customFormat="1" ht="121.5" customHeight="1" outlineLevel="1" spans="1:16376">
      <c r="A244" s="37">
        <v>12</v>
      </c>
      <c r="B244" s="21" t="s">
        <v>387</v>
      </c>
      <c r="C244" s="21" t="s">
        <v>388</v>
      </c>
      <c r="D244" s="25" t="s">
        <v>262</v>
      </c>
      <c r="E244" s="24">
        <v>1</v>
      </c>
      <c r="F244" s="24">
        <v>1161.1719</v>
      </c>
      <c r="G244" s="24">
        <f t="shared" ref="G244:G249" si="11">E244*F244</f>
        <v>1161.1719</v>
      </c>
      <c r="H244" s="2"/>
      <c r="I244" s="2"/>
      <c r="Q244" s="2"/>
      <c r="XEG244" s="10"/>
      <c r="XEH244" s="10"/>
      <c r="XEI244" s="10"/>
      <c r="XEJ244" s="10"/>
      <c r="XEK244" s="10"/>
      <c r="XEL244" s="10"/>
      <c r="XEM244" s="10"/>
      <c r="XEN244" s="10"/>
      <c r="XEO244" s="10"/>
      <c r="XEP244" s="10"/>
      <c r="XEQ244" s="10"/>
      <c r="XER244" s="10"/>
      <c r="XES244" s="10"/>
      <c r="XET244" s="10"/>
      <c r="XEU244" s="10"/>
      <c r="XEV244" s="10"/>
    </row>
    <row r="245" s="4" customFormat="1" ht="121.5" customHeight="1" outlineLevel="1" spans="1:16376">
      <c r="A245" s="37">
        <v>13</v>
      </c>
      <c r="B245" s="21" t="s">
        <v>387</v>
      </c>
      <c r="C245" s="21" t="s">
        <v>389</v>
      </c>
      <c r="D245" s="25" t="s">
        <v>262</v>
      </c>
      <c r="E245" s="24">
        <v>1</v>
      </c>
      <c r="F245" s="24">
        <v>1405.98486</v>
      </c>
      <c r="G245" s="24">
        <f t="shared" si="11"/>
        <v>1405.98486</v>
      </c>
      <c r="H245" s="2"/>
      <c r="I245" s="2"/>
      <c r="Q245" s="2"/>
      <c r="XEG245" s="10"/>
      <c r="XEH245" s="10"/>
      <c r="XEI245" s="10"/>
      <c r="XEJ245" s="10"/>
      <c r="XEK245" s="10"/>
      <c r="XEL245" s="10"/>
      <c r="XEM245" s="10"/>
      <c r="XEN245" s="10"/>
      <c r="XEO245" s="10"/>
      <c r="XEP245" s="10"/>
      <c r="XEQ245" s="10"/>
      <c r="XER245" s="10"/>
      <c r="XES245" s="10"/>
      <c r="XET245" s="10"/>
      <c r="XEU245" s="10"/>
      <c r="XEV245" s="10"/>
    </row>
    <row r="246" s="4" customFormat="1" ht="121.5" customHeight="1" outlineLevel="1" spans="1:16376">
      <c r="A246" s="37">
        <v>14</v>
      </c>
      <c r="B246" s="21" t="s">
        <v>387</v>
      </c>
      <c r="C246" s="21" t="s">
        <v>390</v>
      </c>
      <c r="D246" s="25" t="s">
        <v>262</v>
      </c>
      <c r="E246" s="24">
        <v>1</v>
      </c>
      <c r="F246" s="24">
        <v>2276.760528</v>
      </c>
      <c r="G246" s="24">
        <f t="shared" si="11"/>
        <v>2276.760528</v>
      </c>
      <c r="H246" s="2"/>
      <c r="I246" s="2"/>
      <c r="Q246" s="2"/>
      <c r="XEG246" s="10"/>
      <c r="XEH246" s="10"/>
      <c r="XEI246" s="10"/>
      <c r="XEJ246" s="10"/>
      <c r="XEK246" s="10"/>
      <c r="XEL246" s="10"/>
      <c r="XEM246" s="10"/>
      <c r="XEN246" s="10"/>
      <c r="XEO246" s="10"/>
      <c r="XEP246" s="10"/>
      <c r="XEQ246" s="10"/>
      <c r="XER246" s="10"/>
      <c r="XES246" s="10"/>
      <c r="XET246" s="10"/>
      <c r="XEU246" s="10"/>
      <c r="XEV246" s="10"/>
    </row>
    <row r="247" s="4" customFormat="1" ht="121.5" customHeight="1" outlineLevel="1" spans="1:16376">
      <c r="A247" s="37">
        <v>15</v>
      </c>
      <c r="B247" s="21" t="s">
        <v>387</v>
      </c>
      <c r="C247" s="21" t="s">
        <v>391</v>
      </c>
      <c r="D247" s="25" t="s">
        <v>262</v>
      </c>
      <c r="E247" s="24">
        <v>1</v>
      </c>
      <c r="F247" s="24">
        <v>2503.2</v>
      </c>
      <c r="G247" s="24">
        <f t="shared" si="11"/>
        <v>2503.2</v>
      </c>
      <c r="H247" s="2"/>
      <c r="I247" s="2"/>
      <c r="Q247" s="2"/>
      <c r="XEG247" s="10"/>
      <c r="XEH247" s="10"/>
      <c r="XEI247" s="10"/>
      <c r="XEJ247" s="10"/>
      <c r="XEK247" s="10"/>
      <c r="XEL247" s="10"/>
      <c r="XEM247" s="10"/>
      <c r="XEN247" s="10"/>
      <c r="XEO247" s="10"/>
      <c r="XEP247" s="10"/>
      <c r="XEQ247" s="10"/>
      <c r="XER247" s="10"/>
      <c r="XES247" s="10"/>
      <c r="XET247" s="10"/>
      <c r="XEU247" s="10"/>
      <c r="XEV247" s="10"/>
    </row>
    <row r="248" s="4" customFormat="1" ht="121.5" customHeight="1" outlineLevel="1" spans="1:16376">
      <c r="A248" s="37">
        <v>16</v>
      </c>
      <c r="B248" s="21" t="s">
        <v>387</v>
      </c>
      <c r="C248" s="21" t="s">
        <v>392</v>
      </c>
      <c r="D248" s="25" t="s">
        <v>262</v>
      </c>
      <c r="E248" s="24">
        <v>1</v>
      </c>
      <c r="F248" s="24">
        <v>3129</v>
      </c>
      <c r="G248" s="24">
        <f t="shared" si="11"/>
        <v>3129</v>
      </c>
      <c r="H248" s="2"/>
      <c r="I248" s="2"/>
      <c r="Q248" s="2"/>
      <c r="XEG248" s="10"/>
      <c r="XEH248" s="10"/>
      <c r="XEI248" s="10"/>
      <c r="XEJ248" s="10"/>
      <c r="XEK248" s="10"/>
      <c r="XEL248" s="10"/>
      <c r="XEM248" s="10"/>
      <c r="XEN248" s="10"/>
      <c r="XEO248" s="10"/>
      <c r="XEP248" s="10"/>
      <c r="XEQ248" s="10"/>
      <c r="XER248" s="10"/>
      <c r="XES248" s="10"/>
      <c r="XET248" s="10"/>
      <c r="XEU248" s="10"/>
      <c r="XEV248" s="10"/>
    </row>
    <row r="249" s="4" customFormat="1" ht="121.5" customHeight="1" outlineLevel="1" spans="1:16376">
      <c r="A249" s="37">
        <v>17</v>
      </c>
      <c r="B249" s="21" t="s">
        <v>387</v>
      </c>
      <c r="C249" s="21" t="s">
        <v>393</v>
      </c>
      <c r="D249" s="25" t="s">
        <v>262</v>
      </c>
      <c r="E249" s="24">
        <v>1</v>
      </c>
      <c r="F249" s="24">
        <v>3650.5</v>
      </c>
      <c r="G249" s="24">
        <f t="shared" si="11"/>
        <v>3650.5</v>
      </c>
      <c r="H249" s="2"/>
      <c r="I249" s="2"/>
      <c r="Q249" s="2"/>
      <c r="XEG249" s="10"/>
      <c r="XEH249" s="10"/>
      <c r="XEI249" s="10"/>
      <c r="XEJ249" s="10"/>
      <c r="XEK249" s="10"/>
      <c r="XEL249" s="10"/>
      <c r="XEM249" s="10"/>
      <c r="XEN249" s="10"/>
      <c r="XEO249" s="10"/>
      <c r="XEP249" s="10"/>
      <c r="XEQ249" s="10"/>
      <c r="XER249" s="10"/>
      <c r="XES249" s="10"/>
      <c r="XET249" s="10"/>
      <c r="XEU249" s="10"/>
      <c r="XEV249" s="10"/>
    </row>
    <row r="250" s="4" customFormat="1" ht="88.5" customHeight="1" outlineLevel="1" spans="1:16376">
      <c r="A250" s="37">
        <v>18</v>
      </c>
      <c r="B250" s="21" t="s">
        <v>394</v>
      </c>
      <c r="C250" s="21" t="s">
        <v>395</v>
      </c>
      <c r="D250" s="25" t="s">
        <v>21</v>
      </c>
      <c r="E250" s="24">
        <v>10</v>
      </c>
      <c r="F250" s="24">
        <v>44.34836</v>
      </c>
      <c r="G250" s="24">
        <f t="shared" ref="G250:G261" si="12">E250*F250</f>
        <v>443.4836</v>
      </c>
      <c r="H250" s="2"/>
      <c r="I250" s="2"/>
      <c r="Q250" s="2"/>
      <c r="XEG250" s="10"/>
      <c r="XEH250" s="10"/>
      <c r="XEI250" s="10"/>
      <c r="XEJ250" s="10"/>
      <c r="XEK250" s="10"/>
      <c r="XEL250" s="10"/>
      <c r="XEM250" s="10"/>
      <c r="XEN250" s="10"/>
      <c r="XEO250" s="10"/>
      <c r="XEP250" s="10"/>
      <c r="XEQ250" s="10"/>
      <c r="XER250" s="10"/>
      <c r="XES250" s="10"/>
      <c r="XET250" s="10"/>
      <c r="XEU250" s="10"/>
      <c r="XEV250" s="10"/>
    </row>
    <row r="251" s="4" customFormat="1" ht="88.5" customHeight="1" outlineLevel="1" spans="1:16376">
      <c r="A251" s="37">
        <v>19</v>
      </c>
      <c r="B251" s="21" t="s">
        <v>394</v>
      </c>
      <c r="C251" s="21" t="s">
        <v>396</v>
      </c>
      <c r="D251" s="25" t="s">
        <v>21</v>
      </c>
      <c r="E251" s="24">
        <v>10</v>
      </c>
      <c r="F251" s="24">
        <v>34.53373</v>
      </c>
      <c r="G251" s="24">
        <f t="shared" si="12"/>
        <v>345.3373</v>
      </c>
      <c r="H251" s="2"/>
      <c r="I251" s="2"/>
      <c r="Q251" s="2"/>
      <c r="XEG251" s="10"/>
      <c r="XEH251" s="10"/>
      <c r="XEI251" s="10"/>
      <c r="XEJ251" s="10"/>
      <c r="XEK251" s="10"/>
      <c r="XEL251" s="10"/>
      <c r="XEM251" s="10"/>
      <c r="XEN251" s="10"/>
      <c r="XEO251" s="10"/>
      <c r="XEP251" s="10"/>
      <c r="XEQ251" s="10"/>
      <c r="XER251" s="10"/>
      <c r="XES251" s="10"/>
      <c r="XET251" s="10"/>
      <c r="XEU251" s="10"/>
      <c r="XEV251" s="10"/>
    </row>
    <row r="252" s="4" customFormat="1" ht="88.5" customHeight="1" outlineLevel="1" spans="1:16376">
      <c r="A252" s="37">
        <v>20</v>
      </c>
      <c r="B252" s="21" t="s">
        <v>397</v>
      </c>
      <c r="C252" s="21" t="s">
        <v>398</v>
      </c>
      <c r="D252" s="25" t="s">
        <v>21</v>
      </c>
      <c r="E252" s="24">
        <v>10</v>
      </c>
      <c r="F252" s="24">
        <v>33.78277</v>
      </c>
      <c r="G252" s="24">
        <f t="shared" si="12"/>
        <v>337.8277</v>
      </c>
      <c r="H252" s="2"/>
      <c r="I252" s="2"/>
      <c r="Q252" s="2"/>
      <c r="XEG252" s="10"/>
      <c r="XEH252" s="10"/>
      <c r="XEI252" s="10"/>
      <c r="XEJ252" s="10"/>
      <c r="XEK252" s="10"/>
      <c r="XEL252" s="10"/>
      <c r="XEM252" s="10"/>
      <c r="XEN252" s="10"/>
      <c r="XEO252" s="10"/>
      <c r="XEP252" s="10"/>
      <c r="XEQ252" s="10"/>
      <c r="XER252" s="10"/>
      <c r="XES252" s="10"/>
      <c r="XET252" s="10"/>
      <c r="XEU252" s="10"/>
      <c r="XEV252" s="10"/>
    </row>
    <row r="253" s="4" customFormat="1" ht="121.5" customHeight="1" outlineLevel="1" spans="1:16376">
      <c r="A253" s="37">
        <v>21</v>
      </c>
      <c r="B253" s="21" t="s">
        <v>399</v>
      </c>
      <c r="C253" s="21" t="s">
        <v>400</v>
      </c>
      <c r="D253" s="25" t="s">
        <v>12</v>
      </c>
      <c r="E253" s="24">
        <v>50</v>
      </c>
      <c r="F253" s="24">
        <v>25.6</v>
      </c>
      <c r="G253" s="24">
        <f t="shared" si="12"/>
        <v>1280</v>
      </c>
      <c r="H253" s="2"/>
      <c r="I253" s="2"/>
      <c r="Q253" s="2"/>
      <c r="XEG253" s="10"/>
      <c r="XEH253" s="10"/>
      <c r="XEI253" s="10"/>
      <c r="XEJ253" s="10"/>
      <c r="XEK253" s="10"/>
      <c r="XEL253" s="10"/>
      <c r="XEM253" s="10"/>
      <c r="XEN253" s="10"/>
      <c r="XEO253" s="10"/>
      <c r="XEP253" s="10"/>
      <c r="XEQ253" s="10"/>
      <c r="XER253" s="10"/>
      <c r="XES253" s="10"/>
      <c r="XET253" s="10"/>
      <c r="XEU253" s="10"/>
      <c r="XEV253" s="10"/>
    </row>
    <row r="254" s="4" customFormat="1" ht="138" customHeight="1" outlineLevel="1" spans="1:16376">
      <c r="A254" s="37">
        <v>22</v>
      </c>
      <c r="B254" s="21" t="s">
        <v>401</v>
      </c>
      <c r="C254" s="21" t="s">
        <v>402</v>
      </c>
      <c r="D254" s="25" t="s">
        <v>239</v>
      </c>
      <c r="E254" s="24">
        <v>1</v>
      </c>
      <c r="F254" s="24">
        <v>1246</v>
      </c>
      <c r="G254" s="24">
        <f t="shared" si="12"/>
        <v>1246</v>
      </c>
      <c r="H254" s="2"/>
      <c r="I254" s="2"/>
      <c r="Q254" s="2"/>
      <c r="XEG254" s="10"/>
      <c r="XEH254" s="10"/>
      <c r="XEI254" s="10"/>
      <c r="XEJ254" s="10"/>
      <c r="XEK254" s="10"/>
      <c r="XEL254" s="10"/>
      <c r="XEM254" s="10"/>
      <c r="XEN254" s="10"/>
      <c r="XEO254" s="10"/>
      <c r="XEP254" s="10"/>
      <c r="XEQ254" s="10"/>
      <c r="XER254" s="10"/>
      <c r="XES254" s="10"/>
      <c r="XET254" s="10"/>
      <c r="XEU254" s="10"/>
      <c r="XEV254" s="10"/>
    </row>
    <row r="255" s="4" customFormat="1" ht="105" customHeight="1" outlineLevel="1" spans="1:16376">
      <c r="A255" s="37">
        <v>23</v>
      </c>
      <c r="B255" s="21" t="s">
        <v>403</v>
      </c>
      <c r="C255" s="21" t="s">
        <v>404</v>
      </c>
      <c r="D255" s="25" t="s">
        <v>239</v>
      </c>
      <c r="E255" s="24">
        <v>1</v>
      </c>
      <c r="F255" s="24">
        <v>990.85</v>
      </c>
      <c r="G255" s="24">
        <f t="shared" si="12"/>
        <v>990.85</v>
      </c>
      <c r="H255" s="2"/>
      <c r="I255" s="2"/>
      <c r="Q255" s="2"/>
      <c r="XEG255" s="10"/>
      <c r="XEH255" s="10"/>
      <c r="XEI255" s="10"/>
      <c r="XEJ255" s="10"/>
      <c r="XEK255" s="10"/>
      <c r="XEL255" s="10"/>
      <c r="XEM255" s="10"/>
      <c r="XEN255" s="10"/>
      <c r="XEO255" s="10"/>
      <c r="XEP255" s="10"/>
      <c r="XEQ255" s="10"/>
      <c r="XER255" s="10"/>
      <c r="XES255" s="10"/>
      <c r="XET255" s="10"/>
      <c r="XEU255" s="10"/>
      <c r="XEV255" s="10"/>
    </row>
    <row r="256" s="4" customFormat="1" ht="88.5" customHeight="1" outlineLevel="1" spans="1:16376">
      <c r="A256" s="37">
        <v>24</v>
      </c>
      <c r="B256" s="21" t="s">
        <v>405</v>
      </c>
      <c r="C256" s="21" t="s">
        <v>406</v>
      </c>
      <c r="D256" s="25" t="s">
        <v>370</v>
      </c>
      <c r="E256" s="24">
        <v>1</v>
      </c>
      <c r="F256" s="24">
        <v>248.59905</v>
      </c>
      <c r="G256" s="24">
        <f t="shared" si="12"/>
        <v>248.59905</v>
      </c>
      <c r="H256" s="2"/>
      <c r="I256" s="2"/>
      <c r="Q256" s="2"/>
      <c r="XEG256" s="10"/>
      <c r="XEH256" s="10"/>
      <c r="XEI256" s="10"/>
      <c r="XEJ256" s="10"/>
      <c r="XEK256" s="10"/>
      <c r="XEL256" s="10"/>
      <c r="XEM256" s="10"/>
      <c r="XEN256" s="10"/>
      <c r="XEO256" s="10"/>
      <c r="XEP256" s="10"/>
      <c r="XEQ256" s="10"/>
      <c r="XER256" s="10"/>
      <c r="XES256" s="10"/>
      <c r="XET256" s="10"/>
      <c r="XEU256" s="10"/>
      <c r="XEV256" s="10"/>
    </row>
    <row r="257" s="4" customFormat="1" ht="88.5" customHeight="1" outlineLevel="1" spans="1:16376">
      <c r="A257" s="37">
        <v>25</v>
      </c>
      <c r="B257" s="21" t="s">
        <v>407</v>
      </c>
      <c r="C257" s="21" t="s">
        <v>408</v>
      </c>
      <c r="D257" s="24" t="s">
        <v>409</v>
      </c>
      <c r="E257" s="24">
        <v>15</v>
      </c>
      <c r="F257" s="24">
        <v>477.94432</v>
      </c>
      <c r="G257" s="24">
        <f t="shared" si="12"/>
        <v>7169.1648</v>
      </c>
      <c r="H257" s="2"/>
      <c r="I257" s="2"/>
      <c r="Q257" s="2"/>
      <c r="XEG257" s="10"/>
      <c r="XEH257" s="10"/>
      <c r="XEI257" s="10"/>
      <c r="XEJ257" s="10"/>
      <c r="XEK257" s="10"/>
      <c r="XEL257" s="10"/>
      <c r="XEM257" s="10"/>
      <c r="XEN257" s="10"/>
      <c r="XEO257" s="10"/>
      <c r="XEP257" s="10"/>
      <c r="XEQ257" s="10"/>
      <c r="XER257" s="10"/>
      <c r="XES257" s="10"/>
      <c r="XET257" s="10"/>
      <c r="XEU257" s="10"/>
      <c r="XEV257" s="10"/>
    </row>
    <row r="258" s="4" customFormat="1" ht="88.5" customHeight="1" outlineLevel="1" spans="1:16376">
      <c r="A258" s="37">
        <v>26</v>
      </c>
      <c r="B258" s="21" t="s">
        <v>407</v>
      </c>
      <c r="C258" s="21" t="s">
        <v>410</v>
      </c>
      <c r="D258" s="24" t="s">
        <v>411</v>
      </c>
      <c r="E258" s="24">
        <v>15</v>
      </c>
      <c r="F258" s="24">
        <v>839.54199</v>
      </c>
      <c r="G258" s="24">
        <f t="shared" si="12"/>
        <v>12593.12985</v>
      </c>
      <c r="H258" s="2"/>
      <c r="I258" s="2"/>
      <c r="Q258" s="2"/>
      <c r="XEG258" s="10"/>
      <c r="XEH258" s="10"/>
      <c r="XEI258" s="10"/>
      <c r="XEJ258" s="10"/>
      <c r="XEK258" s="10"/>
      <c r="XEL258" s="10"/>
      <c r="XEM258" s="10"/>
      <c r="XEN258" s="10"/>
      <c r="XEO258" s="10"/>
      <c r="XEP258" s="10"/>
      <c r="XEQ258" s="10"/>
      <c r="XER258" s="10"/>
      <c r="XES258" s="10"/>
      <c r="XET258" s="10"/>
      <c r="XEU258" s="10"/>
      <c r="XEV258" s="10"/>
    </row>
    <row r="259" s="4" customFormat="1" ht="105" customHeight="1" outlineLevel="1" spans="1:16376">
      <c r="A259" s="37">
        <v>27</v>
      </c>
      <c r="B259" s="21" t="s">
        <v>412</v>
      </c>
      <c r="C259" s="21" t="s">
        <v>413</v>
      </c>
      <c r="D259" s="25" t="s">
        <v>12</v>
      </c>
      <c r="E259" s="24">
        <v>200</v>
      </c>
      <c r="F259" s="24">
        <v>161.665</v>
      </c>
      <c r="G259" s="24">
        <f t="shared" si="12"/>
        <v>32333</v>
      </c>
      <c r="H259" s="2"/>
      <c r="I259" s="2"/>
      <c r="Q259" s="2"/>
      <c r="XEG259" s="10"/>
      <c r="XEH259" s="10"/>
      <c r="XEI259" s="10"/>
      <c r="XEJ259" s="10"/>
      <c r="XEK259" s="10"/>
      <c r="XEL259" s="10"/>
      <c r="XEM259" s="10"/>
      <c r="XEN259" s="10"/>
      <c r="XEO259" s="10"/>
      <c r="XEP259" s="10"/>
      <c r="XEQ259" s="10"/>
      <c r="XER259" s="10"/>
      <c r="XES259" s="10"/>
      <c r="XET259" s="10"/>
      <c r="XEU259" s="10"/>
      <c r="XEV259" s="10"/>
    </row>
    <row r="260" s="4" customFormat="1" ht="88.5" customHeight="1" outlineLevel="1" spans="1:16376">
      <c r="A260" s="37">
        <v>28</v>
      </c>
      <c r="B260" s="21" t="s">
        <v>412</v>
      </c>
      <c r="C260" s="21" t="s">
        <v>414</v>
      </c>
      <c r="D260" s="25" t="s">
        <v>12</v>
      </c>
      <c r="E260" s="24">
        <v>200</v>
      </c>
      <c r="F260" s="24">
        <v>41.72</v>
      </c>
      <c r="G260" s="24">
        <f t="shared" si="12"/>
        <v>8344</v>
      </c>
      <c r="H260" s="2"/>
      <c r="I260" s="2"/>
      <c r="Q260" s="2"/>
      <c r="XEG260" s="10"/>
      <c r="XEH260" s="10"/>
      <c r="XEI260" s="10"/>
      <c r="XEJ260" s="10"/>
      <c r="XEK260" s="10"/>
      <c r="XEL260" s="10"/>
      <c r="XEM260" s="10"/>
      <c r="XEN260" s="10"/>
      <c r="XEO260" s="10"/>
      <c r="XEP260" s="10"/>
      <c r="XEQ260" s="10"/>
      <c r="XER260" s="10"/>
      <c r="XES260" s="10"/>
      <c r="XET260" s="10"/>
      <c r="XEU260" s="10"/>
      <c r="XEV260" s="10"/>
    </row>
    <row r="261" s="4" customFormat="1" ht="88.5" customHeight="1" outlineLevel="1" spans="1:16376">
      <c r="A261" s="37">
        <v>29</v>
      </c>
      <c r="B261" s="21" t="s">
        <v>412</v>
      </c>
      <c r="C261" s="21" t="s">
        <v>415</v>
      </c>
      <c r="D261" s="25" t="s">
        <v>12</v>
      </c>
      <c r="E261" s="24">
        <v>200</v>
      </c>
      <c r="F261" s="24">
        <v>50.064</v>
      </c>
      <c r="G261" s="24">
        <f t="shared" si="12"/>
        <v>10012.8</v>
      </c>
      <c r="H261" s="2"/>
      <c r="I261" s="2"/>
      <c r="Q261" s="2"/>
      <c r="XEG261" s="10"/>
      <c r="XEH261" s="10"/>
      <c r="XEI261" s="10"/>
      <c r="XEJ261" s="10"/>
      <c r="XEK261" s="10"/>
      <c r="XEL261" s="10"/>
      <c r="XEM261" s="10"/>
      <c r="XEN261" s="10"/>
      <c r="XEO261" s="10"/>
      <c r="XEP261" s="10"/>
      <c r="XEQ261" s="10"/>
      <c r="XER261" s="10"/>
      <c r="XES261" s="10"/>
      <c r="XET261" s="10"/>
      <c r="XEU261" s="10"/>
      <c r="XEV261" s="10"/>
    </row>
    <row r="262" ht="22.5" customHeight="1" spans="1:7">
      <c r="A262" s="16" t="s">
        <v>416</v>
      </c>
      <c r="B262" s="19" t="s">
        <v>417</v>
      </c>
      <c r="C262" s="17"/>
      <c r="D262" s="17"/>
      <c r="E262" s="18"/>
      <c r="F262" s="18"/>
      <c r="G262" s="18">
        <f>G4+G26+G37+G109+G181+G218+G232</f>
        <v>1991721.240291</v>
      </c>
    </row>
    <row r="263" spans="7:7">
      <c r="G263" s="41"/>
    </row>
    <row r="264" spans="7:7">
      <c r="G264" s="41"/>
    </row>
  </sheetData>
  <sheetProtection password="C613" sheet="1" selectLockedCells="1" selectUnlockedCells="1" objects="1"/>
  <autoFilter ref="A1:G266">
    <extLst/>
  </autoFilter>
  <mergeCells count="16">
    <mergeCell ref="A1:G1"/>
    <mergeCell ref="B4:C4"/>
    <mergeCell ref="B26:C26"/>
    <mergeCell ref="B37:C37"/>
    <mergeCell ref="B109:C109"/>
    <mergeCell ref="B181:C181"/>
    <mergeCell ref="B218:C218"/>
    <mergeCell ref="B232:C232"/>
    <mergeCell ref="B262:C262"/>
    <mergeCell ref="A2:A3"/>
    <mergeCell ref="B2:B3"/>
    <mergeCell ref="C2:C3"/>
    <mergeCell ref="D2:D3"/>
    <mergeCell ref="E2:E3"/>
    <mergeCell ref="F2:F3"/>
    <mergeCell ref="G2:G3"/>
  </mergeCells>
  <pageMargins left="0.826388888888889" right="0.511805555555556" top="0.590277777777778" bottom="0.747916666666667" header="0.354166666666667" footer="0.5"/>
  <pageSetup paperSize="9" orientation="landscape"/>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2026年城区生命线长效管护项目三标段 招标控制价（实物工程</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dcterms:created xsi:type="dcterms:W3CDTF">2021-04-16T04:54:00Z</dcterms:created>
  <dcterms:modified xsi:type="dcterms:W3CDTF">2026-07-24T06:57:11Z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891397466E684116B241D577CEE68015_13</vt:lpwstr>
  </property>
  <property fmtid="{D5CDD505-2E9C-101B-9397-08002B2CF9AE}" pid="3" name="KSOProductBuildVer">
    <vt:lpwstr>2052-12.1.0.15712</vt:lpwstr>
  </property>
  <property fmtid="{D5CDD505-2E9C-101B-9397-08002B2CF9AE}" pid="4" name="KSOReadingLayout">
    <vt:bool>true</vt:bool>
  </property>
  <property fmtid="{D5CDD505-2E9C-101B-9397-08002B2CF9AE}" pid="5" name="CalculationRule">
    <vt:i4>0</vt:i4>
  </property>
</Properties>
</file>