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635" windowHeight="7695"/>
  </bookViews>
  <sheets>
    <sheet name="投标报价明细表" sheetId="8" r:id="rId1"/>
  </sheets>
  <definedNames>
    <definedName name="_xlnm._FilterDatabase" localSheetId="0" hidden="1">投标报价明细表!$A$1:$G$266</definedName>
    <definedName name="_xlnm.Print_Titles" localSheetId="0">投标报价明细表!$A$1:$IE$3</definedName>
  </definedNames>
  <calcPr calcId="144525"/>
</workbook>
</file>

<file path=xl/sharedStrings.xml><?xml version="1.0" encoding="utf-8"?>
<sst xmlns="http://schemas.openxmlformats.org/spreadsheetml/2006/main" count="797" uniqueCount="433">
  <si>
    <t>2026年城区生命线长效管护项目二标段
投标报价明细表</t>
  </si>
  <si>
    <t>市局价格</t>
  </si>
  <si>
    <t>序号</t>
  </si>
  <si>
    <t>项目名称</t>
  </si>
  <si>
    <t>项目内容</t>
  </si>
  <si>
    <t>单位</t>
  </si>
  <si>
    <t>工程量</t>
  </si>
  <si>
    <t>投标报价单价（元）</t>
  </si>
  <si>
    <t>总合价（元）</t>
  </si>
  <si>
    <t>一</t>
  </si>
  <si>
    <t>拆除工程</t>
  </si>
  <si>
    <t>锯缝</t>
  </si>
  <si>
    <t>1.放线、锯缝机锯缝、清扫；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</si>
  <si>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t>
  </si>
  <si>
    <t>拆除混凝土路面</t>
  </si>
  <si>
    <t>1.拆除钢筋混凝土路面(履带式液压岩石破碎机)；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</si>
  <si>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m3</t>
  </si>
  <si>
    <t>1.拆除钢筋混凝土路面(人工+风动凿岩机)；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</si>
  <si>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1.拆除混凝土路面(履带式液压岩石破碎机)；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</si>
  <si>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1.拆除混凝土路面(人工+风动凿岩机)；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</si>
  <si>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拆除人行道</t>
  </si>
  <si>
    <t>1.拆除人行道面层含结合层（预制道板砖、面包砖、花岗岩等）；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</si>
  <si>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m2</t>
  </si>
  <si>
    <t>拆除基层</t>
  </si>
  <si>
    <t>1.履带式液压岩石破碎机拆除沥青、水稳、灰土等半刚性材料；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</si>
  <si>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1.(人工+风动凿岩机)机拆除沥青、水稳、灰土等半刚性材料；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</si>
  <si>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铣刨沥青路面</t>
  </si>
  <si>
    <t>1.铣刨沥青路面,厚度5cm；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</si>
  <si>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铣刨厚度超过5cm计取两次</t>
  </si>
  <si>
    <t>拆除侧、平（缘）石</t>
  </si>
  <si>
    <t>1.拆除侧石(混凝土)；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</si>
  <si>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1.拆除缘石(混凝土)；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</si>
  <si>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1.拆除侧石(石质)；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</si>
  <si>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1.拆除缘石(石质)；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</si>
  <si>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拆除钢筋混凝土构筑物</t>
  </si>
  <si>
    <t>1.机械拆除混凝土障碍物(有筋)；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</si>
  <si>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拆除混凝土构筑物</t>
  </si>
  <si>
    <t>1.机械拆除混凝土障碍物；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</si>
  <si>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1.人工风镐拆除混凝土障碍物(有筋)；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</si>
  <si>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1.人工风镐拆除混凝土障碍物；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</si>
  <si>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拆除砖砌构筑物</t>
  </si>
  <si>
    <t>1.人工拆除砖砌构筑物；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</si>
  <si>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拆除混凝土管道</t>
  </si>
  <si>
    <t>1.人工拆除混凝土管道，管径Φ300mm以内；
2.垃圾运至装车点；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</si>
  <si>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1.人工拆除混凝土管道，管径Φ500mm以内；
2.垃圾运至装车点；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</si>
  <si>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1.人工拆除混凝土管道，管径Φ600mm以内；
2.垃圾运至装车点；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</si>
  <si>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二</t>
  </si>
  <si>
    <t>土石方工程</t>
  </si>
  <si>
    <t>挖土方</t>
  </si>
  <si>
    <t>1.机械挖土，人工配合完成；
2.配合机械挖土的人工挖土已综合考虑；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</si>
  <si>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回填砂</t>
  </si>
  <si>
    <t>1.密实度要求:满足规范要求；
2.填方材料品种:中粗砂；
3.管道沟槽回填砂夯实；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</si>
  <si>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回填方</t>
  </si>
  <si>
    <t>1.密实度要求:满足相关规范要求；
2.沟槽回填6%灰土(原土利用)；
3.包含消解石灰；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</si>
  <si>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2.沟槽回填6%灰土(购土)；
3.包含消解石灰；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</si>
  <si>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2.购置土方（压实方），运至施工现场；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</si>
  <si>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2.利用原土方回填；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</si>
  <si>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2.碎石；土=70：:30回填（购土）；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</si>
  <si>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2.碎石；土=70：:30回填（原土）；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</si>
  <si>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余方弃置</t>
  </si>
  <si>
    <t>1.履带式液压挖掘机挖碴装车，自卸汽车运石碴，运距投标单位自行考虑；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</si>
  <si>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1.废弃料品种:余土外运；
2.自卸汽车运土，运距投标单位自行考虑；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</si>
  <si>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三</t>
  </si>
  <si>
    <t>排水管网</t>
  </si>
  <si>
    <t>检查井升高</t>
  </si>
  <si>
    <t>1.圆形检查井升高；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</si>
  <si>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座</t>
  </si>
  <si>
    <t>砼未非预拌</t>
  </si>
  <si>
    <t>检查井降低</t>
  </si>
  <si>
    <t>1.圆形检查井降低；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</si>
  <si>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方形检查井升高；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</si>
  <si>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方形检查井降低；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</si>
  <si>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方井更换钢纤维混凝土框盖</t>
  </si>
  <si>
    <t>1.更换钢纤维混凝土雨水篦子框盖；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</si>
  <si>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参考市局，不调整</t>
  </si>
  <si>
    <t>方井铸铁雨水篦子框盖</t>
  </si>
  <si>
    <t>1.更换铸铁雨水篦子框盖；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</si>
  <si>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圆井更换铸铁框盖</t>
  </si>
  <si>
    <t>1.圆形检查井更换Φ700重型铸铁框盖；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</si>
  <si>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圆形检查井更换Φ700防沉降可调式重型铸铁框盖，包括拆除路面、切割修边、拆除旧井盖座、拆除旧盖板、清理基槽、浇筑混凝土、安装盖板、填充压实、安装检查井盖座、清理现场；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</si>
  <si>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圆井更换钢纤维框盖</t>
  </si>
  <si>
    <t>1. 圆形检查井更换Φ700重型钢纤维，包括拆除路面、切割修边、拆除旧井盖座、拆除旧盖板、清理基槽、浇筑混凝土、安装盖板、填充压实、安装检查井盖座、清理现场；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</si>
  <si>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更换防坠网</t>
  </si>
  <si>
    <t>1. 启闭井盖、有毒气体测试、强制通风、检查防护设备、补全挂钩、安装防坠网、清理现场等；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</si>
  <si>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碎石垫层</t>
  </si>
  <si>
    <t>1.级配碎石垫层；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</si>
  <si>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混凝土垫层</t>
  </si>
  <si>
    <t>1.混凝土强度等级:C20商品砼；
2.砼垫层，含模板；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</si>
  <si>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混凝土基础</t>
  </si>
  <si>
    <t>1.混凝土强度等级:C25商品砼；
2.砼基层，含模板；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</si>
  <si>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1.混凝土强度等级:C30商品砼；
2.砼基层，含模板；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</si>
  <si>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砂垫层</t>
  </si>
  <si>
    <t>1.中粗砂垫层，满足密实度；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</si>
  <si>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混凝土管</t>
  </si>
  <si>
    <t>1.规格:II级钢筋混凝土排水管(承插口)D=600；
2.承插式砼管道铺设；
3.管道闭水试验；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</si>
  <si>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1.规格:II级钢筋混凝土排水管(承插口)D=800；
2.承插式砼管道铺设；
3.管道闭水试验；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</si>
  <si>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塑料管</t>
  </si>
  <si>
    <t>1.材质及规格: PVC-UH DN200；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</si>
  <si>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PVC-UH DN300；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</si>
  <si>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HDPE DN225 SN8；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</si>
  <si>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HDPE DN300 SN8；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</si>
  <si>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PVC-U DN160；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</si>
  <si>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PE实壁管 DN300，环刚度≥12kn/m2；
2.接口方式:电熔焊接；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</si>
  <si>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铸铁管</t>
  </si>
  <si>
    <t>1.材质及规格:DN200球墨铸铁管；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</si>
  <si>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1.材质及规格:DN300球墨铸铁管；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</si>
  <si>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1.材质及规格:DN400球墨铸铁管；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</si>
  <si>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1.材质及规格:DN500球墨铸铁管；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</si>
  <si>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1.材质及规格:DN600球墨铸铁管；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</si>
  <si>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1.材质及规格:DN800球墨铸铁管；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</si>
  <si>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管道包封</t>
  </si>
  <si>
    <t>1.管道包封；
2.C30混凝土包封，高度宽度D+200；
3.含模板及养护；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</si>
  <si>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砌筑井</t>
  </si>
  <si>
    <t>1.φ1000圆形砖砌检查井,深3m；
2.Φ700防沉降可调式重型铸铁框盖；
3.含防坠网、爬梯；
4.参见苏S01-2021-161；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</si>
  <si>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模块检查井</t>
  </si>
  <si>
    <t>1.φ1000圆形模块检查井,深1.5m内；
2.Φ700防沉降可调式重型铸铁框盖；
3.含防坠网、爬梯；
4.参见苏S01-2021-161；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</si>
  <si>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混凝土井</t>
  </si>
  <si>
    <t>1.钢筋混凝土圆形雨水检查井井径1000；
2.详见图集06MS201-3/12；
3.Φ700防沉降可调式重型铸铁框盖；
4.含防坠网、爬梯；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</si>
  <si>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参考市局</t>
  </si>
  <si>
    <t>雨水口</t>
  </si>
  <si>
    <t>1.砖砌单篦雨水口，铸铁篦，井深1m；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</si>
  <si>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1.砖砌双篦雨水口，铸铁篦，井深1m；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</si>
  <si>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非开挖点状修复</t>
  </si>
  <si>
    <t>1.修复管径300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</si>
  <si>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处</t>
  </si>
  <si>
    <t>市局未分管径、4000</t>
  </si>
  <si>
    <t>1.修复管径400;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</si>
  <si>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</si>
  <si>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</si>
  <si>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</si>
  <si>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</si>
  <si>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非开挖翻转内村修复</t>
  </si>
  <si>
    <t>1.修复管径300；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</si>
  <si>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市局未分管径、2500</t>
  </si>
  <si>
    <t>1.修复管径400；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</si>
  <si>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</si>
  <si>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</si>
  <si>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</si>
  <si>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</si>
  <si>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非开挖紫外光固化法修复</t>
  </si>
  <si>
    <t>1.修复管径300；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</si>
  <si>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1.修复管径400；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</si>
  <si>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</si>
  <si>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</si>
  <si>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</si>
  <si>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</si>
  <si>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非开挖热塑成型法修复</t>
  </si>
  <si>
    <t>1.修复管道DN300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</si>
  <si>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1.修复管道DN400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</si>
  <si>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1.修复管道DN500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</si>
  <si>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1.修复管道DN600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</si>
  <si>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1.修复管道DN800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</si>
  <si>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1.修复管道DN1000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</si>
  <si>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水平定向牵引</t>
  </si>
  <si>
    <t>1.PE300（0.8Mpa）；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</si>
  <si>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1.PE400（0.8Mpa）；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</si>
  <si>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1.PE500（0.8Mpa）；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</si>
  <si>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1.PE600（0.8Mpa）；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</si>
  <si>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旧管道填筑</t>
  </si>
  <si>
    <t>1.C25细石砼填筑；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</si>
  <si>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零星砖砌</t>
  </si>
  <si>
    <t>1.MU20砖砌墙封堵；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</si>
  <si>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管道CCTV检测及疏通</t>
  </si>
  <si>
    <t>1.管道检测及疏通；
2.管道冲洗、疏通、污泥及管道内垃圾清运（运距投标自行考虑）、启闭井盖、有毒气体测试、强制通风、设备调试、设备下井、管道检测、图像判断、CCTV检测、设备转移、CAD制图、一路一档、电子数据录入系统、清理场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</si>
  <si>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管道潜望镜检测管道检测及疏通</t>
  </si>
  <si>
    <t>1.管道检测及疏通；
2.管道冲洗、疏通、污泥及管道内垃圾清运（运距投标自行考虑）、启闭井盖、有毒气体测试、强制通风、设备调试、设备下井、管道检测、图像判断、潜望镜检测、设备转移、CAD制图、一路一档、电子数据录入系统、清理场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</si>
  <si>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管道疏通</t>
  </si>
  <si>
    <t>1.疏通管道 适用管径Φ600以内；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</si>
  <si>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1.疏通管道 适用管径Φ600～Φ1000；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</si>
  <si>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边井清掏</t>
  </si>
  <si>
    <t>1.雨水边井清掏，垃圾运至装车地点；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</si>
  <si>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市局按项</t>
  </si>
  <si>
    <t>检测井清掏</t>
  </si>
  <si>
    <t>1.检测井清掏，垃圾运至装车地点；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</si>
  <si>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四</t>
  </si>
  <si>
    <t>路面工程</t>
  </si>
  <si>
    <t>1.路基灰土，含灰量6%，原土利用；
2.包含消解石灰；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</si>
  <si>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1.路基灰土，含灰量6%，土方外购；
2.包含消解石灰；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</si>
  <si>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石灰稳定土</t>
  </si>
  <si>
    <t>1.路面结构层石灰土，含灰量6%，购土；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</si>
  <si>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1.路面结构层石灰土，含灰量6%，原土利用；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</si>
  <si>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1.路面结构层石灰土，含灰量12%，购土；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</si>
  <si>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1.路面结构层石灰土，含灰量12%，原土利用；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</si>
  <si>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碎石灰土</t>
  </si>
  <si>
    <t>1.石灰：土:碎石(10:20：70)基层（购土）；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</si>
  <si>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1.石灰：土:碎石(10:20：70)基层（原土）；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</si>
  <si>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碎石土</t>
  </si>
  <si>
    <t>1.土:碎石(30:70)基层（原土）；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</si>
  <si>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1.土:碎石(30:70)基层（购土）；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</si>
  <si>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水泥稳定碎（砾）石</t>
  </si>
  <si>
    <t>1.人工摊铺、水泥含量:4.5%；
2.水泥稳定碎石基层，土工布养生；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</si>
  <si>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t>
  </si>
  <si>
    <t>1.碎石基层；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</si>
  <si>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沥青混凝土</t>
  </si>
  <si>
    <t>1.沥青品种:中粒式沥青混凝土AC-20mm；
2.机械摊铺中粒式沥青混凝土路面；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</si>
  <si>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1.沥青品种:粗粒式沥青混凝土AC-25mm；
2.机械摊铺粗粒式沥青混凝土路面；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</si>
  <si>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1.沥青品种:细粒式沥青混凝土AC-13mm；
2.机械摊铺细粒式沥青混凝土路面；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</si>
  <si>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1.沥青品种:中粒式沥青混凝土AC-20mm；
2.人工摊铺中粒式沥青混凝土路面；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</si>
  <si>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1.沥青品种:粗粒式沥青混凝土AC-25mm；
2.人工摊铺粗粒式沥青混凝土路面；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</si>
  <si>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1.沥青品种:细粒式沥青混凝土AC-13mm；
2.人工摊铺细粒式沥青混凝土路面；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</si>
  <si>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1.沥青品种:冷补沥青砼（人工摊铺）；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</si>
  <si>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水泥混凝土</t>
  </si>
  <si>
    <t>1.混凝土强度等级:C25透水混凝土；
2.包括支拆模板、搅拌、浇捣混凝土、抹面及养护等；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</si>
  <si>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透层、粘层</t>
  </si>
  <si>
    <t>1.材料品种:喷洒乳化沥青；
2.喷油量:0.8kg/m2；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</si>
  <si>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参考市局，新清单，价格太低</t>
  </si>
  <si>
    <t>1.水泥(C30预拌砼) 砼路面；
2.水泥砼路面养生；
3.混凝土路面模板；
4.浇捣混凝土等；
5.路面刻痕；
6.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</si>
  <si>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1.沥青品种:彩色沥青砼（机械）；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</si>
  <si>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1.沥青品种:彩色沥青透水砼（机械）；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</si>
  <si>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人行道垫层</t>
  </si>
  <si>
    <t>1.C20预拌砼垫层（含模板）；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</si>
  <si>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人行道块料铺设</t>
  </si>
  <si>
    <t>1.块料品种:6cmC30面包砖；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</si>
  <si>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1.块料品种:5cmC40透水砖；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</si>
  <si>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1.块料品种:预制混凝土人行道板；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</si>
  <si>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1.块料品种:5cm预制混凝土人行道板盲道砖；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</si>
  <si>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1.块料品种、规格:6cm花岗岩人行道板；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</si>
  <si>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1.块料品种、规格:3cm花岗岩人行道板；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</si>
  <si>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1.块料品种:6cmPC仿石透水砖；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</si>
  <si>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1.块料品种:6cm草皮砖；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</si>
  <si>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1.块料品种:8cm草皮砖；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</si>
  <si>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1.块料品种、规格:异型彩色花砖、型砖5×25×25cm
2.结合层、厚度: 30mm水泥砂浆；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</si>
  <si>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1.块料品种、规格:广场砖（瓷砖）；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</si>
  <si>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1.块料品种:面包砖、透水砖（利旧）；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</si>
  <si>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1.块料品种:预制混凝土人行道板（利旧）；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</si>
  <si>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1.块料品种、规格:花岗岩人行道板（利旧）；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</si>
  <si>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侧平石砼垫层</t>
  </si>
  <si>
    <t>1.侧平石C20砼垫层；
2.含模板。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</si>
  <si>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安砌侧（平、缘）石</t>
  </si>
  <si>
    <t>1.材料品种、规格:石质平石；
2.安砌石质缘石,含结合层；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</si>
  <si>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1.材料品种、规格:石质立石；
2.安砌石质侧石,含结合层；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</si>
  <si>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1.材料品种:C30混凝土平缘石；
2.安砌混凝土缘石,含结合层；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</si>
  <si>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 C30混凝土侧石；
2.安砌混凝土侧石,含结合层；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</si>
  <si>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1.材料品种:安装平缘石(利旧）；
2.安砌混凝土缘石,含结合层；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</si>
  <si>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1.材料品种:安装土侧石（利旧）；
2.安砌混凝土侧石,含结合层；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</si>
  <si>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1.材料品种:安装石质缓坡路牙；
2.,含结合层；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</si>
  <si>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成品排水沟</t>
  </si>
  <si>
    <t>1.树脂混凝土V型排水沟，宽度300mm，深度350mm，球墨铸铁雨水箅；
2.做法详见图集07J306-P33，D400，C30，X250，Y150，Z300
3.含混凝土基础、垫层（另计）；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</si>
  <si>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80+180</t>
  </si>
  <si>
    <t>1、钢筋混凝土线性卵形排水管，宽400，深度550mm；
2、含卵形窨井及井盖安装；
3、混凝土基础、保护层、垫层（另计）；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</si>
  <si>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材料价为550/2米</t>
  </si>
  <si>
    <t>窨井</t>
  </si>
  <si>
    <t>1、含卵形窨井及球墨铸铁井盖安装；
2、混凝土基础、保护层、垫层（另计）；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</si>
  <si>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350+150</t>
  </si>
  <si>
    <t>地基注浆</t>
  </si>
  <si>
    <t>1.注浆孔钻孔，直径ф50；
2.速凝型地聚合物注浆，孔距150cm，孔径ф50，深度1.2m；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</si>
  <si>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1.注浆孔钻孔，直径ф50；
2.普通水泥压密注浆，孔距150cm，孔径ф50，深度1.2m；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</si>
  <si>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井周加固</t>
  </si>
  <si>
    <t>1.C30砼；
2.含模板、养护等；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</si>
  <si>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路面钢筋网</t>
  </si>
  <si>
    <t>1.路面钢筋制作与安装及井周加固钢筋制作与安装；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</si>
  <si>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t</t>
  </si>
  <si>
    <t>土工布</t>
  </si>
  <si>
    <t>1.土工布贴缝；
2.清扫、撒油两遍、贴土工布。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</si>
  <si>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土工格栅</t>
  </si>
  <si>
    <t>1.玻璃纤维格栅布；
2.清理、整平基层，铺设玻璃纤维格栅。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</si>
  <si>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抗裂贴</t>
  </si>
  <si>
    <t>1.抗裂贴；
2.清扫、撒油两遍、贴抗裂贴。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</si>
  <si>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清洗标线</t>
  </si>
  <si>
    <t>1.清洗标线；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</si>
  <si>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减速垄</t>
  </si>
  <si>
    <t>1.减速带：橡胶材质，宽度38cm；
2.道钉安装等；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</si>
  <si>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热熔标线</t>
  </si>
  <si>
    <t>1.纵向标线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</si>
  <si>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1.文字、字符、图形标记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</si>
  <si>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1.横道线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</si>
  <si>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路面灌缝</t>
  </si>
  <si>
    <t>1.路面裂缝灌封处理，包含清除缝隙垃圾杂物、开槽、烘干、灌缝（密封胶）、清理；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</si>
  <si>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1.路面裂缝灌封处理，包含清除缝隙垃圾杂物、烘干、灌缝（石油沥青）、清理；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</si>
  <si>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1.路面裂缝灌封处理，包含清除缝隙垃圾杂物、烘干、灌缝（沥青砂）、清理；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</si>
  <si>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波形护栏</t>
  </si>
  <si>
    <t>1.Q235隔离护栏-2.5mmGr-C-4E波形梁护栏
2.Φ114*4.5*2100立柱
3.含混凝土、模板基础等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</si>
  <si>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车止石</t>
  </si>
  <si>
    <t>1.材料品种、规格:石质车止石20*20*60cm安装；
2.含基础：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</si>
  <si>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个</t>
  </si>
  <si>
    <t>1.材料品种、规格:石质车止石，利用原车止石；
2.含基础：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</si>
  <si>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混凝土其他构件修复</t>
  </si>
  <si>
    <t>1.钢筋除锈、防锈，C30混凝土修补，养生；
2.含所需模板；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</si>
  <si>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1.高性能快凝混凝土重新浇筑，养护；快凝混凝土要求应符合设计及相关规范要求；
2.含所需模板；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</si>
  <si>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不锈钢隐形井盖</t>
  </si>
  <si>
    <t>1.:安装304不锈钢隐形井盖，700*700*80*5mm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</si>
  <si>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五</t>
  </si>
  <si>
    <t>桥梁工程</t>
  </si>
  <si>
    <t>新做石材栏杆</t>
  </si>
  <si>
    <t>1.新做石材栏杆；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</si>
  <si>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拆除石材栏杆</t>
  </si>
  <si>
    <t>1.拆除石材栏杆；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</si>
  <si>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修复石材栏杆</t>
  </si>
  <si>
    <t>1.修复石材栏杆；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</si>
  <si>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新做砼栏杆</t>
  </si>
  <si>
    <t>1.新做砼栏杆；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</si>
  <si>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修复砼栏杆</t>
  </si>
  <si>
    <t>1.修复砼栏杆；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</si>
  <si>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桥铭牌刻字</t>
  </si>
  <si>
    <t>1.桥铭牌刻字；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</si>
  <si>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砖砌体</t>
  </si>
  <si>
    <t>1.零星砖砌体，M5混合砂浆砌筑；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</si>
  <si>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水泥砂浆面层修复</t>
  </si>
  <si>
    <t>1.20mmM10水泥砂浆修复；
2.小型构件；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</si>
  <si>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1.20mmM10水泥砂浆修复；
2.砼地面；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</si>
  <si>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桥梁伸缩缝型钢补焊</t>
  </si>
  <si>
    <t>1.桥梁伸缩缝型钢补焊；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</si>
  <si>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清理伸缩缝</t>
  </si>
  <si>
    <t>1.伸缩缝清理；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</si>
  <si>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更换橡胶条</t>
  </si>
  <si>
    <t>1.伸缩缝更换橡胶条；
2.拆除旧缝、清洗缝边、配料、断料、连接、安装、铺筑混凝土、养生。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</si>
  <si>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伸缩缝型钢焊接</t>
  </si>
  <si>
    <t>1.型钢伸缩缝缺焊焊接；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</si>
  <si>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裂缝表面封闭</t>
  </si>
  <si>
    <t>1.弹性修补胶进行裂缝表面封闭处理(裂缝宽小于 0.15mm 的)，包括但不限于沿缝打磨、丙酮清洗、安置胶嘴、封闭裂缝、灌注裂缝胶等所有工序；
2.施工工艺、材料规格要求应满足设计图纸及相关规范要求；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</si>
  <si>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树脂封闭胶裂缝处置</t>
  </si>
  <si>
    <t>1.树脂封闭胶进行裂缝表面封闭处理(裂缝宽小于 0.15mm 的)，包括但不限于沿缝打磨、丙酮清洗、安置胶嘴、封闭裂缝、灌注裂缝胶等所有工序；
2.施工工艺、材料规格要求应满足设计图纸及相关规范要求；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</si>
  <si>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清理泄水孔</t>
  </si>
  <si>
    <t>1.清理泄水孔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</si>
  <si>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泄水口滤网更换</t>
  </si>
  <si>
    <t>1.更换铸铁泄水盖板；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</si>
  <si>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沉降缝维修</t>
  </si>
  <si>
    <t>1.清理缝内垃圾污物、整理修补缝口，沥青麻丝制作嵌缝、清理；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</si>
  <si>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伸缩缝维修</t>
  </si>
  <si>
    <t>更换桥面排（泄）水管</t>
  </si>
  <si>
    <t>1.更换dn100泄水管；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</si>
  <si>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更换桥面集水斗</t>
  </si>
  <si>
    <t>1.更换桥面集水斗PVC；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</si>
  <si>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更换玻璃</t>
  </si>
  <si>
    <t>1.更换栏杆钢化夹胶玻璃（15+1.9pvb+15mm），含拆除、安装；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</si>
  <si>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浆砌块料</t>
  </si>
  <si>
    <t>1.浆砌块石修补；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</si>
  <si>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六角块铺砌</t>
  </si>
  <si>
    <t>1.预制块护坡修补，预制块厚10cm，强度C30；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</si>
  <si>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砼压顶</t>
  </si>
  <si>
    <t>1.砼压顶，C30商品砼；
2.含模板；
3.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</si>
  <si>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砼小型构件</t>
  </si>
  <si>
    <t>1.砼小型构件，C30商品砼；
2.含模板；
3.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</si>
  <si>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标志牌</t>
  </si>
  <si>
    <t>1.标志牌材质为 3mm 厚铝合金板材；
2.反光膜采用超强级反光膜，符合 GB/T18833-2002 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</si>
  <si>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标志杆</t>
  </si>
  <si>
    <t>1.标杆材质为热镀锌钢管；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</si>
  <si>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现浇钢筋</t>
  </si>
  <si>
    <t>1.钢筋制作与安装；
2.桥梁；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</si>
  <si>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更换四氟滑板支座</t>
  </si>
  <si>
    <t>1.更换GYZF4d200*44四氟滑板支座，千斤顶配合施工;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</si>
  <si>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参考以前的</t>
  </si>
  <si>
    <t>更换板式橡胶支座</t>
  </si>
  <si>
    <t>1.更换GYZd200*42板式橡胶支座，千斤顶配合施工;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</si>
  <si>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维修支座</t>
  </si>
  <si>
    <t>1.拆除锈蚀严重预埋钢板，更换预埋钢板;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</si>
  <si>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参考以前的价格，未询到价格</t>
  </si>
  <si>
    <t>1.维修支座，不锈钢板垫实禊紧;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</si>
  <si>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支座脱空修复</t>
  </si>
  <si>
    <t>1.脱空部位灌注环氧砂浆;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</si>
  <si>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六</t>
  </si>
  <si>
    <t>其它工程</t>
  </si>
  <si>
    <t>巡查</t>
  </si>
  <si>
    <t>1.巡查内容包括但不限于：桥梁、道路、雨水管道各类病害、无证挖掘、道路安全隐患、有人私自开挖道路、建筑工地私自排水至市政管网等；
2.巡视检查，计量、记录并上报设施破损状况、设置必要的安全警示标志以及招标文件约定的其他事项；
3.巡查须经建设单位考核确认后方可计算，建设单位有权对未巡查、巡查不符合要求或应巡查发现的病害而未发现等进行处罚；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</si>
  <si>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项</t>
  </si>
  <si>
    <t>植筋</t>
  </si>
  <si>
    <t>1.植筋孔径:Φ14以内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</si>
  <si>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根</t>
  </si>
  <si>
    <t>1.植筋孔径:Φ18以内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</si>
  <si>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涂料</t>
  </si>
  <si>
    <t>1.大面积破损、露筋，混凝土防腐涂装，凿除松动面层，防锈打磨、清扫、喷涂防锈底漆一道、喷涂防锈中间漆一道、打磨、喷涂氟碳面漆两道。；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</si>
  <si>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油漆</t>
  </si>
  <si>
    <t>1.外露钢筋涂刷钢筋阻锈剂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</si>
  <si>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1.钢构件除锈、防锈漆两遍、调和漆两遍。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</si>
  <si>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1.钢结构涂装体系，表面除锈、清除旧漆，环氧富锌底漆60μm，环氧（厚浆）漆100μm，丙烯酸脂肪族聚氨酯面漆80μm；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</si>
  <si>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1.栏杆刷乳胶漆两遍；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</si>
  <si>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快干水泥置换普通水泥增加费</t>
  </si>
  <si>
    <t>1.用于道板、路牙铺设，道路零星应急修补等项目
2.快干水泥与普通水泥的差价
3.含措施项目费（包含但不限于必要的围挡、降水、气囊封堵、翻水、围堰安拆等单价措施项目费和总价措施项目费）、其它项目费、规费、税金、有关文件规定的政策性调价等和各种可能发生的风险费用以及招标文件约定的其他费用均包含在全费用综合单价中；</t>
  </si>
  <si>
    <t>清除草皮</t>
  </si>
  <si>
    <t>1.铲除草皮；
2.以上项目的人工费、材料费、施工机械使用费、企业管理费、利润、本工程招标文件规定的各项措施费用、本工程招标文件规定的各项规费、税金、上缴总包单位的总承包服务费、有关文件规定的政策性调价等以及各种可能发生的风险费用，均包含在综合单价中</t>
  </si>
  <si>
    <t>铺种草皮</t>
  </si>
  <si>
    <t>1.铺种草皮；
2.以上项目的人工费、材料费、施工机械使用费、企业管理费、利润、本工程招标文件规定的各项措施费用、本工程招标文件规定的各项规费、税金、上缴总包单位的总承包服务费、有关文件规定的政策性调价等以及各种可能发生的风险费用，均包含在综合单价中</t>
  </si>
  <si>
    <t>二维码铭牌</t>
  </si>
  <si>
    <t>1.二维码铭牌材质为100*100*1mm厚不锈钢板，包括不锈钢剪板、开孔、图文激光刻录；
2.主要工作内容：检查井内清理、除尘、定位、检查井盖及防坠网复位、成品铭牌安装。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</si>
  <si>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流态固化土</t>
  </si>
  <si>
    <t>1.配合比符合设计要求；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</si>
  <si>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专业措施费（此项不包含在上述项目全费用综合单价中）</t>
  </si>
  <si>
    <t>极端天气用人工</t>
  </si>
  <si>
    <t>1.极端天气用人工；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</si>
  <si>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工日</t>
  </si>
  <si>
    <t>普通人工</t>
  </si>
  <si>
    <t>1.普通人工；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</si>
  <si>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轮胎式铲车</t>
  </si>
  <si>
    <t>1.轮胎式铲车；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</si>
  <si>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台班</t>
  </si>
  <si>
    <t>路面积水抽水</t>
  </si>
  <si>
    <t>1.城市防汛应急抽水；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</si>
  <si>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井字脚手架</t>
  </si>
  <si>
    <t>1.井字脚手架，井深H&lt;2m；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</si>
  <si>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1.井字脚手架，井深H&lt;4m；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</si>
  <si>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压路机进出场费</t>
  </si>
  <si>
    <t>1.压路机(振动压路机)场外运输费；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</si>
  <si>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履带式挖掘机进出场费</t>
  </si>
  <si>
    <t>1.履带式挖掘机1m3以内场外运输费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</si>
  <si>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沥青摊铺机进出场费</t>
  </si>
  <si>
    <t>1.沥青摊铺机场外运输费；
2.沥青摊铺机组装拆卸费；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</si>
  <si>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柴油打桩机进出场费</t>
  </si>
  <si>
    <t>1.柴油打桩机场外运输费；
2.柴油打桩机组装拆卸费；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</si>
  <si>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探查</t>
  </si>
  <si>
    <t>1.潜水员下水探查，含潜水设备及人工等。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</si>
  <si>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次</t>
  </si>
  <si>
    <t>气囊封堵</t>
  </si>
  <si>
    <t>1.气囊封堵直径400mm以内；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</si>
  <si>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1.气囊封堵直径400mm-直径600mm；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</si>
  <si>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1.气囊封堵直径600mm-直径1000mm；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</si>
  <si>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1.气囊封堵直径400mm以内（含潜水员及潜水设备）；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</si>
  <si>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1.气囊封堵直径400mm-直径600mm（含潜水员及潜水设备）；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</si>
  <si>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1.气囊封堵直径600mm-直径1000mm（含潜水员及潜水设备）；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</si>
  <si>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密木挡土板</t>
  </si>
  <si>
    <t>1.密木挡土板(木支撑支架)(采用竖板、横撑)安拆；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</si>
  <si>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1.密木挡土板(钢支撑支架)(采用竖板、横撑)安拆；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</si>
  <si>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密钢制挡土板</t>
  </si>
  <si>
    <t>1.密钢制挡土板(钢支撑支架)安拆；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</si>
  <si>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打拔圆木桩/钢管桩</t>
  </si>
  <si>
    <t>1.打拔圆木桩/钢管桩；
2.准备工作，木桩（钢管桩）制作（加靴），打桩，桩架调面，移动，打、拔缆风桩，埋、拆地垄，清场、整堆；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</si>
  <si>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钢板桩</t>
  </si>
  <si>
    <t>1.打拔钢板桩(含租赁费）；
2.打桩：准备工作，场内运桩，打桩，机械移动，清场、整堆；拔桩：准备工作，拔桩，运桩整堆，修整，机械移动，灌缝（注浆处理），清场。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</si>
  <si>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钢支撑</t>
  </si>
  <si>
    <t>1.型钢支撑(含租赁费）；
2.制作、运输、安装、拆除，堆放指定地点。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</si>
  <si>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污水泵</t>
  </si>
  <si>
    <t>1.污水泵出口直径150mm；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</si>
  <si>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排水、降水</t>
  </si>
  <si>
    <t>1.DN300波纹管管井降水（井深12米）；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</si>
  <si>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座*天</t>
  </si>
  <si>
    <t>1.轻型井点安装、使用后拆除；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</si>
  <si>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套*天</t>
  </si>
  <si>
    <t>施工护栏</t>
  </si>
  <si>
    <t>1.标准围挡，按照《泰州市建设工程施工现场围挡示范图集（2020年第一版）》；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</si>
  <si>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1.水马；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</si>
  <si>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1.彩钢板围挡（H=1.8M）；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</si>
  <si>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七</t>
  </si>
  <si>
    <t>投标报价总价</t>
  </si>
  <si>
    <r>
      <rPr>
        <sz val="10"/>
        <rFont val="宋体"/>
        <charset val="134"/>
      </rPr>
      <t>投标人：（盖单位章）</t>
    </r>
    <r>
      <rPr>
        <sz val="10"/>
        <rFont val="Arial"/>
        <family val="2"/>
        <charset val="0"/>
      </rPr>
      <t xml:space="preserve">
</t>
    </r>
    <r>
      <rPr>
        <sz val="10"/>
        <rFont val="宋体"/>
        <charset val="134"/>
      </rPr>
      <t>年</t>
    </r>
    <r>
      <rPr>
        <sz val="10"/>
        <rFont val="Arial"/>
        <family val="2"/>
        <charset val="0"/>
      </rPr>
      <t xml:space="preserve">  </t>
    </r>
    <r>
      <rPr>
        <sz val="10"/>
        <rFont val="宋体"/>
        <charset val="134"/>
      </rPr>
      <t>月</t>
    </r>
    <r>
      <rPr>
        <sz val="10"/>
        <rFont val="Arial"/>
        <family val="2"/>
        <charset val="0"/>
      </rPr>
      <t xml:space="preserve">  </t>
    </r>
    <r>
      <rPr>
        <sz val="10"/>
        <rFont val="宋体"/>
        <charset val="134"/>
      </rPr>
      <t>日</t>
    </r>
  </si>
</sst>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6">
    <font>
      <sz val="11"/>
      <color theme="1"/>
      <name val="宋体"/>
      <charset val="134"/>
      <scheme val="minor"/>
    </font>
    <font>
      <sz val="12"/>
      <name val="宋体"/>
      <charset val="134"/>
      <scheme val="minor"/>
    </font>
    <font>
      <sz val="12"/>
      <name val="宋体"/>
      <charset val="134"/>
    </font>
    <font>
      <sz val="10"/>
      <name val="Arial"/>
      <charset val="0"/>
    </font>
    <font>
      <sz val="9"/>
      <name val="宋体"/>
      <charset val="134"/>
    </font>
    <font>
      <sz val="8"/>
      <name val="宋体"/>
      <charset val="134"/>
    </font>
    <font>
      <sz val="10"/>
      <name val="宋体"/>
      <charset val="134"/>
    </font>
    <font>
      <sz val="11"/>
      <name val="宋体"/>
      <charset val="134"/>
      <scheme val="minor"/>
    </font>
    <font>
      <b/>
      <sz val="18"/>
      <name val="Microsoft YaHei"/>
      <charset val="134"/>
    </font>
    <font>
      <b/>
      <sz val="16"/>
      <name val="Microsoft YaHei"/>
      <charset val="134"/>
    </font>
    <font>
      <b/>
      <sz val="12"/>
      <name val="Microsoft YaHei"/>
      <charset val="134"/>
    </font>
    <font>
      <b/>
      <sz val="11"/>
      <name val="Microsoft YaHei"/>
      <charset val="134"/>
    </font>
    <font>
      <sz val="12"/>
      <name val="Microsoft YaHei"/>
      <charset val="134"/>
    </font>
    <font>
      <sz val="10"/>
      <name val="Microsoft YaHei"/>
      <charset val="134"/>
    </font>
    <font>
      <sz val="10"/>
      <name val="Microsoft YaHei"/>
      <charset val="0"/>
    </font>
    <font>
      <sz val="10"/>
      <name val="宋体"/>
      <charset val="0"/>
    </font>
    <font>
      <sz val="10"/>
      <name val="Arial"/>
      <family val="2"/>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5" tint="0.6"/>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4" borderId="8"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9" applyNumberFormat="0" applyFill="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4" fillId="0" borderId="0" applyNumberFormat="0" applyFill="0" applyBorder="0" applyAlignment="0" applyProtection="0">
      <alignment vertical="center"/>
    </xf>
    <xf numFmtId="0" fontId="25" fillId="5" borderId="11" applyNumberFormat="0" applyAlignment="0" applyProtection="0">
      <alignment vertical="center"/>
    </xf>
    <xf numFmtId="0" fontId="26" fillId="6" borderId="12" applyNumberFormat="0" applyAlignment="0" applyProtection="0">
      <alignment vertical="center"/>
    </xf>
    <xf numFmtId="0" fontId="27" fillId="6" borderId="11" applyNumberFormat="0" applyAlignment="0" applyProtection="0">
      <alignment vertical="center"/>
    </xf>
    <xf numFmtId="0" fontId="28" fillId="7" borderId="13" applyNumberFormat="0" applyAlignment="0" applyProtection="0">
      <alignment vertical="center"/>
    </xf>
    <xf numFmtId="0" fontId="29" fillId="0" borderId="14" applyNumberFormat="0" applyFill="0" applyAlignment="0" applyProtection="0">
      <alignment vertical="center"/>
    </xf>
    <xf numFmtId="0" fontId="30" fillId="0" borderId="15" applyNumberFormat="0" applyFill="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5" fillId="32" borderId="0" applyNumberFormat="0" applyBorder="0" applyAlignment="0" applyProtection="0">
      <alignment vertical="center"/>
    </xf>
    <xf numFmtId="0" fontId="35" fillId="33" borderId="0" applyNumberFormat="0" applyBorder="0" applyAlignment="0" applyProtection="0">
      <alignment vertical="center"/>
    </xf>
    <xf numFmtId="0" fontId="34" fillId="34" borderId="0" applyNumberFormat="0" applyBorder="0" applyAlignment="0" applyProtection="0">
      <alignment vertical="center"/>
    </xf>
    <xf numFmtId="0" fontId="4" fillId="0" borderId="0"/>
  </cellStyleXfs>
  <cellXfs count="62">
    <xf numFmtId="0" fontId="0" fillId="0" borderId="0" xfId="0">
      <alignment vertical="center"/>
    </xf>
    <xf numFmtId="0" fontId="1" fillId="0" borderId="0" xfId="0" applyFont="1">
      <alignment vertical="center"/>
    </xf>
    <xf numFmtId="0" fontId="2" fillId="0" borderId="0" xfId="0" applyFont="1" applyFill="1" applyBorder="1" applyAlignment="1">
      <alignment vertical="center"/>
    </xf>
    <xf numFmtId="0" fontId="3" fillId="0" borderId="0" xfId="0" applyFont="1" applyFill="1" applyBorder="1" applyAlignment="1"/>
    <xf numFmtId="0" fontId="2" fillId="0" borderId="0" xfId="0" applyFont="1" applyFill="1" applyAlignment="1">
      <alignment vertical="center"/>
    </xf>
    <xf numFmtId="0" fontId="4" fillId="0" borderId="0" xfId="0" applyFont="1" applyFill="1" applyBorder="1" applyAlignment="1">
      <alignment vertical="center"/>
    </xf>
    <xf numFmtId="0" fontId="5" fillId="0" borderId="0" xfId="0" applyFont="1" applyFill="1" applyBorder="1" applyAlignment="1">
      <alignment horizontal="left" vertical="center"/>
    </xf>
    <xf numFmtId="176" fontId="2" fillId="0" borderId="0" xfId="0" applyNumberFormat="1" applyFont="1" applyFill="1" applyBorder="1" applyAlignment="1">
      <alignment vertical="center"/>
    </xf>
    <xf numFmtId="176" fontId="6" fillId="0" borderId="0" xfId="0" applyNumberFormat="1" applyFont="1" applyFill="1" applyBorder="1" applyAlignment="1">
      <alignment horizontal="center" vertical="center"/>
    </xf>
    <xf numFmtId="176" fontId="6" fillId="0" borderId="0" xfId="0" applyNumberFormat="1" applyFont="1" applyFill="1" applyBorder="1" applyAlignment="1">
      <alignment vertical="center"/>
    </xf>
    <xf numFmtId="0" fontId="2" fillId="2" borderId="0" xfId="0" applyFont="1" applyFill="1" applyBorder="1" applyAlignment="1">
      <alignment vertical="center"/>
    </xf>
    <xf numFmtId="0" fontId="7" fillId="0" borderId="0" xfId="0" applyFont="1">
      <alignment vertical="center"/>
    </xf>
    <xf numFmtId="0" fontId="8" fillId="0" borderId="0" xfId="0" applyFont="1" applyFill="1" applyAlignment="1" applyProtection="1">
      <alignment horizontal="center" vertical="center" wrapText="1"/>
    </xf>
    <xf numFmtId="176" fontId="8" fillId="0" borderId="0" xfId="0" applyNumberFormat="1" applyFont="1" applyFill="1" applyAlignment="1" applyProtection="1">
      <alignment horizontal="center" vertical="center" wrapText="1"/>
    </xf>
    <xf numFmtId="0" fontId="9" fillId="0" borderId="0" xfId="0" applyFont="1" applyFill="1" applyAlignment="1" applyProtection="1">
      <alignment vertical="center" wrapText="1"/>
    </xf>
    <xf numFmtId="0" fontId="10" fillId="0" borderId="1" xfId="0" applyFont="1" applyFill="1" applyBorder="1" applyAlignment="1" applyProtection="1">
      <alignment horizontal="center" vertical="center" wrapText="1"/>
    </xf>
    <xf numFmtId="0" fontId="10" fillId="0" borderId="2" xfId="0" applyFont="1" applyFill="1" applyBorder="1" applyAlignment="1" applyProtection="1">
      <alignment horizontal="center" vertical="center" wrapText="1"/>
    </xf>
    <xf numFmtId="176" fontId="10" fillId="0" borderId="2" xfId="0" applyNumberFormat="1" applyFont="1" applyFill="1" applyBorder="1" applyAlignment="1" applyProtection="1">
      <alignment horizontal="center" vertical="center" wrapText="1"/>
    </xf>
    <xf numFmtId="0" fontId="11" fillId="0" borderId="0" xfId="0" applyFont="1" applyFill="1" applyAlignment="1">
      <alignment horizontal="center" vertical="center" wrapText="1"/>
    </xf>
    <xf numFmtId="0" fontId="10" fillId="0" borderId="3" xfId="0" applyFont="1" applyFill="1" applyBorder="1" applyAlignment="1" applyProtection="1">
      <alignment horizontal="center" vertical="center" wrapText="1"/>
    </xf>
    <xf numFmtId="0" fontId="10" fillId="0" borderId="4" xfId="0" applyFont="1" applyFill="1" applyBorder="1" applyAlignment="1" applyProtection="1">
      <alignment horizontal="center" vertical="center" wrapText="1"/>
    </xf>
    <xf numFmtId="176" fontId="10" fillId="0" borderId="4" xfId="0" applyNumberFormat="1" applyFont="1" applyFill="1" applyBorder="1" applyAlignment="1" applyProtection="1">
      <alignment horizontal="center" vertical="center" wrapText="1"/>
    </xf>
    <xf numFmtId="0" fontId="10" fillId="3" borderId="3" xfId="0" applyFont="1" applyFill="1" applyBorder="1" applyAlignment="1" applyProtection="1">
      <alignment horizontal="center" vertical="center" wrapText="1"/>
    </xf>
    <xf numFmtId="0" fontId="10" fillId="3" borderId="4" xfId="0" applyFont="1" applyFill="1" applyBorder="1" applyAlignment="1" applyProtection="1">
      <alignment horizontal="left" vertical="center" wrapText="1"/>
    </xf>
    <xf numFmtId="0" fontId="10" fillId="3" borderId="4" xfId="0" applyFont="1" applyFill="1" applyBorder="1" applyAlignment="1" applyProtection="1">
      <alignment horizontal="center" vertical="center" wrapText="1"/>
    </xf>
    <xf numFmtId="176" fontId="10" fillId="3" borderId="4" xfId="0" applyNumberFormat="1" applyFont="1" applyFill="1" applyBorder="1" applyAlignment="1" applyProtection="1">
      <alignment horizontal="center" vertical="center" wrapText="1"/>
    </xf>
    <xf numFmtId="0" fontId="12" fillId="0" borderId="0" xfId="0" applyFont="1" applyFill="1" applyBorder="1" applyAlignment="1">
      <alignment horizontal="center" vertical="center" wrapText="1"/>
    </xf>
    <xf numFmtId="0" fontId="13" fillId="0" borderId="3" xfId="0" applyFont="1" applyFill="1" applyBorder="1" applyAlignment="1" applyProtection="1">
      <alignment horizontal="center" vertical="center" wrapText="1"/>
    </xf>
    <xf numFmtId="0" fontId="13" fillId="0" borderId="4" xfId="0" applyFont="1" applyFill="1" applyBorder="1" applyAlignment="1" applyProtection="1">
      <alignment horizontal="left" vertical="center" wrapText="1"/>
    </xf>
    <xf numFmtId="0" fontId="13" fillId="0" borderId="4" xfId="0" applyNumberFormat="1" applyFont="1" applyFill="1" applyBorder="1" applyAlignment="1" applyProtection="1">
      <alignment horizontal="center" vertical="center" wrapText="1" readingOrder="1"/>
    </xf>
    <xf numFmtId="176" fontId="13" fillId="0" borderId="4" xfId="0" applyNumberFormat="1" applyFont="1" applyFill="1" applyBorder="1" applyAlignment="1" applyProtection="1">
      <alignment horizontal="center" vertical="center" wrapText="1" readingOrder="1"/>
    </xf>
    <xf numFmtId="176" fontId="13" fillId="0" borderId="4" xfId="0" applyNumberFormat="1" applyFont="1" applyFill="1" applyBorder="1" applyAlignment="1" applyProtection="1">
      <alignment horizontal="center" vertical="center" wrapText="1" readingOrder="1"/>
      <protection locked="0"/>
    </xf>
    <xf numFmtId="176" fontId="13" fillId="0" borderId="4" xfId="0" applyNumberFormat="1" applyFont="1" applyFill="1" applyBorder="1" applyAlignment="1" applyProtection="1">
      <alignment horizontal="center" vertical="center" wrapText="1"/>
    </xf>
    <xf numFmtId="0" fontId="13" fillId="0" borderId="0" xfId="0" applyFont="1" applyFill="1" applyBorder="1" applyAlignment="1">
      <alignment horizontal="center" vertical="center" wrapText="1"/>
    </xf>
    <xf numFmtId="0" fontId="13" fillId="0" borderId="4" xfId="0" applyFont="1" applyFill="1" applyBorder="1" applyAlignment="1" applyProtection="1">
      <alignment horizontal="center" vertical="center" wrapText="1"/>
    </xf>
    <xf numFmtId="176" fontId="13" fillId="0" borderId="4" xfId="0" applyNumberFormat="1" applyFont="1" applyFill="1" applyBorder="1" applyAlignment="1" applyProtection="1">
      <alignment horizontal="center" vertical="center" wrapText="1"/>
      <protection locked="0"/>
    </xf>
    <xf numFmtId="176" fontId="10" fillId="3" borderId="4" xfId="0" applyNumberFormat="1" applyFont="1" applyFill="1" applyBorder="1" applyAlignment="1" applyProtection="1">
      <alignment horizontal="center" vertical="center" wrapText="1"/>
      <protection locked="0"/>
    </xf>
    <xf numFmtId="0" fontId="13" fillId="0" borderId="4" xfId="49" applyNumberFormat="1" applyFont="1" applyFill="1" applyBorder="1" applyAlignment="1" applyProtection="1">
      <alignment horizontal="left" vertical="center" wrapText="1" readingOrder="1"/>
    </xf>
    <xf numFmtId="0" fontId="1" fillId="2" borderId="0" xfId="0" applyFont="1" applyFill="1">
      <alignment vertical="center"/>
    </xf>
    <xf numFmtId="0" fontId="7" fillId="0" borderId="0" xfId="0" applyFont="1" applyFill="1">
      <alignment vertical="center"/>
    </xf>
    <xf numFmtId="0" fontId="13" fillId="0" borderId="5" xfId="0" applyNumberFormat="1" applyFont="1" applyFill="1" applyBorder="1" applyAlignment="1" applyProtection="1">
      <alignment horizontal="left" vertical="center" wrapText="1" readingOrder="1"/>
    </xf>
    <xf numFmtId="0" fontId="13" fillId="0" borderId="5" xfId="0" applyNumberFormat="1" applyFont="1" applyFill="1" applyBorder="1" applyAlignment="1" applyProtection="1">
      <alignment horizontal="center" vertical="center" wrapText="1" readingOrder="1"/>
    </xf>
    <xf numFmtId="176" fontId="13" fillId="0" borderId="5" xfId="0" applyNumberFormat="1" applyFont="1" applyFill="1" applyBorder="1" applyAlignment="1" applyProtection="1">
      <alignment horizontal="center" vertical="center" wrapText="1" readingOrder="1"/>
    </xf>
    <xf numFmtId="176" fontId="13" fillId="0" borderId="5" xfId="0" applyNumberFormat="1" applyFont="1" applyFill="1" applyBorder="1" applyAlignment="1" applyProtection="1">
      <alignment horizontal="center" vertical="center" wrapText="1" readingOrder="1"/>
      <protection locked="0"/>
    </xf>
    <xf numFmtId="0" fontId="13" fillId="0" borderId="4" xfId="0" applyNumberFormat="1" applyFont="1" applyFill="1" applyBorder="1" applyAlignment="1" applyProtection="1">
      <alignment horizontal="left" vertical="center" wrapText="1" readingOrder="1"/>
    </xf>
    <xf numFmtId="0" fontId="14" fillId="0" borderId="0" xfId="0" applyFont="1" applyFill="1" applyBorder="1" applyAlignment="1">
      <alignment horizontal="center" vertical="center" wrapText="1"/>
    </xf>
    <xf numFmtId="0" fontId="3" fillId="2" borderId="0" xfId="0" applyFont="1" applyFill="1" applyBorder="1" applyAlignment="1"/>
    <xf numFmtId="0" fontId="15" fillId="2" borderId="0" xfId="0" applyFont="1" applyFill="1" applyBorder="1" applyAlignment="1"/>
    <xf numFmtId="0" fontId="13" fillId="0" borderId="4" xfId="0" applyFont="1" applyFill="1" applyBorder="1" applyAlignment="1">
      <alignment horizontal="left" vertical="center" wrapText="1"/>
    </xf>
    <xf numFmtId="0" fontId="13" fillId="0" borderId="4" xfId="0" applyFont="1" applyFill="1" applyBorder="1" applyAlignment="1">
      <alignment horizontal="center" vertical="center" wrapText="1"/>
    </xf>
    <xf numFmtId="176" fontId="13" fillId="0" borderId="4" xfId="0" applyNumberFormat="1" applyFont="1" applyFill="1" applyBorder="1" applyAlignment="1" applyProtection="1">
      <alignment horizontal="center" vertical="center" wrapText="1"/>
      <protection locked="0"/>
    </xf>
    <xf numFmtId="49" fontId="13" fillId="0" borderId="6" xfId="0" applyNumberFormat="1" applyFont="1" applyFill="1" applyBorder="1" applyAlignment="1" applyProtection="1">
      <alignment horizontal="left" vertical="center" wrapText="1"/>
    </xf>
    <xf numFmtId="0" fontId="13" fillId="0" borderId="6" xfId="0" applyFont="1" applyFill="1" applyBorder="1" applyAlignment="1" applyProtection="1">
      <alignment horizontal="left" vertical="center" wrapText="1"/>
    </xf>
    <xf numFmtId="0" fontId="13" fillId="0" borderId="3" xfId="0" applyNumberFormat="1" applyFont="1" applyFill="1" applyBorder="1" applyAlignment="1" applyProtection="1">
      <alignment horizontal="center" vertical="center" wrapText="1" readingOrder="1"/>
    </xf>
    <xf numFmtId="0" fontId="13" fillId="0" borderId="7" xfId="0" applyNumberFormat="1" applyFont="1" applyFill="1" applyBorder="1" applyAlignment="1" applyProtection="1">
      <alignment horizontal="left" vertical="center" wrapText="1" readingOrder="1"/>
    </xf>
    <xf numFmtId="0" fontId="13" fillId="0" borderId="7" xfId="0" applyNumberFormat="1" applyFont="1" applyFill="1" applyBorder="1" applyAlignment="1" applyProtection="1">
      <alignment horizontal="center" vertical="center" wrapText="1" readingOrder="1"/>
    </xf>
    <xf numFmtId="176" fontId="13" fillId="0" borderId="7" xfId="0" applyNumberFormat="1" applyFont="1" applyFill="1" applyBorder="1" applyAlignment="1" applyProtection="1">
      <alignment horizontal="center" vertical="center" wrapText="1" readingOrder="1"/>
      <protection locked="0"/>
    </xf>
    <xf numFmtId="176" fontId="13" fillId="0" borderId="7" xfId="0" applyNumberFormat="1" applyFont="1" applyFill="1" applyBorder="1" applyAlignment="1" applyProtection="1">
      <alignment horizontal="center" vertical="center" wrapText="1" readingOrder="1"/>
    </xf>
    <xf numFmtId="0" fontId="13" fillId="0" borderId="0" xfId="0" applyFont="1" applyFill="1" applyAlignment="1">
      <alignment horizontal="center" vertical="center" wrapText="1"/>
    </xf>
    <xf numFmtId="0" fontId="2" fillId="2" borderId="0" xfId="0" applyFont="1" applyFill="1" applyAlignment="1">
      <alignment vertical="center"/>
    </xf>
    <xf numFmtId="0" fontId="6" fillId="0" borderId="4" xfId="0" applyFont="1" applyFill="1" applyBorder="1" applyAlignment="1" applyProtection="1">
      <alignment horizontal="left" vertical="center" wrapText="1"/>
      <protection locked="0"/>
    </xf>
    <xf numFmtId="0" fontId="16" fillId="0" borderId="4" xfId="0" applyFont="1" applyFill="1" applyBorder="1" applyAlignment="1" applyProtection="1">
      <alignment horizontal="left" vertical="center"/>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colors>
    <mruColors>
      <color rgb="008DB4E2"/>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XFC267"/>
  <sheetViews>
    <sheetView tabSelected="1" workbookViewId="0">
      <pane ySplit="3" topLeftCell="A260" activePane="bottomLeft" state="frozen"/>
      <selection/>
      <selection pane="bottomLeft" activeCell="F260" sqref="F260"/>
    </sheetView>
  </sheetViews>
  <sheetFormatPr defaultColWidth="10" defaultRowHeight="14.25"/>
  <cols>
    <col min="1" max="1" width="7.00833333333333" style="2" customWidth="1"/>
    <col min="2" max="2" width="13.0833333333333" style="5" customWidth="1"/>
    <col min="3" max="3" width="50.625" style="6" customWidth="1"/>
    <col min="4" max="4" width="8" style="2" customWidth="1"/>
    <col min="5" max="5" width="9.375" style="7" customWidth="1"/>
    <col min="6" max="6" width="11.625" style="8" customWidth="1"/>
    <col min="7" max="7" width="14.875" style="9" customWidth="1"/>
    <col min="8" max="8" width="27.0083333333333" style="2" hidden="1" customWidth="1"/>
    <col min="9" max="9" width="13.3416666666667" style="2" hidden="1" customWidth="1"/>
    <col min="10" max="11" width="10" style="2" hidden="1" customWidth="1"/>
    <col min="12" max="12" width="10" style="10" hidden="1" customWidth="1"/>
    <col min="13" max="14" width="10" style="2" hidden="1" customWidth="1"/>
    <col min="15" max="15" width="12.6333333333333" style="2" hidden="1" customWidth="1"/>
    <col min="16" max="22" width="10" style="2" hidden="1" customWidth="1"/>
    <col min="23" max="23" width="10" style="2"/>
    <col min="24" max="24" width="12.625" style="2"/>
    <col min="25" max="25" width="11.5" style="2"/>
    <col min="26" max="16367" width="10" style="2"/>
    <col min="16368" max="16384" width="10" style="11"/>
  </cols>
  <sheetData>
    <row r="1" ht="51" customHeight="1" spans="1:12">
      <c r="A1" s="12" t="s">
        <v>0</v>
      </c>
      <c r="B1" s="12"/>
      <c r="C1" s="12"/>
      <c r="D1" s="12"/>
      <c r="E1" s="13"/>
      <c r="F1" s="13"/>
      <c r="G1" s="13"/>
      <c r="H1" s="14"/>
      <c r="I1" s="14"/>
      <c r="L1" s="10" t="s">
        <v>1</v>
      </c>
    </row>
    <row r="2" s="1" customFormat="1" ht="22.5" customHeight="1" spans="1:12">
      <c r="A2" s="15" t="s">
        <v>2</v>
      </c>
      <c r="B2" s="16" t="s">
        <v>3</v>
      </c>
      <c r="C2" s="16" t="s">
        <v>4</v>
      </c>
      <c r="D2" s="16" t="s">
        <v>5</v>
      </c>
      <c r="E2" s="17" t="s">
        <v>6</v>
      </c>
      <c r="F2" s="17" t="s">
        <v>7</v>
      </c>
      <c r="G2" s="17" t="s">
        <v>8</v>
      </c>
      <c r="H2" s="18"/>
      <c r="I2" s="18"/>
      <c r="L2" s="38"/>
    </row>
    <row r="3" s="1" customFormat="1" ht="22.5" customHeight="1" spans="1:12">
      <c r="A3" s="19"/>
      <c r="B3" s="20"/>
      <c r="C3" s="20"/>
      <c r="D3" s="20"/>
      <c r="E3" s="21"/>
      <c r="F3" s="21"/>
      <c r="G3" s="21"/>
      <c r="H3" s="18"/>
      <c r="I3" s="18"/>
      <c r="L3" s="38"/>
    </row>
    <row r="4" s="2" customFormat="1" ht="22.5" customHeight="1" spans="1:16383">
      <c r="A4" s="22" t="s">
        <v>9</v>
      </c>
      <c r="B4" s="23" t="s">
        <v>10</v>
      </c>
      <c r="C4" s="24"/>
      <c r="D4" s="24"/>
      <c r="E4" s="25"/>
      <c r="F4" s="25"/>
      <c r="G4" s="25">
        <f>SUM(G5:G25)</f>
        <v>0</v>
      </c>
      <c r="H4" s="26"/>
      <c r="I4" s="26"/>
      <c r="L4" s="10"/>
      <c r="XEN4" s="1"/>
      <c r="XEO4" s="1"/>
      <c r="XEP4" s="1"/>
      <c r="XEQ4" s="1"/>
      <c r="XER4" s="1"/>
      <c r="XES4" s="1"/>
      <c r="XET4" s="1"/>
      <c r="XEU4" s="1"/>
      <c r="XEV4" s="1"/>
      <c r="XEW4" s="1"/>
      <c r="XEX4" s="1"/>
      <c r="XEY4" s="1"/>
      <c r="XEZ4" s="1"/>
      <c r="XFA4" s="1"/>
      <c r="XFB4" s="1"/>
      <c r="XFC4" s="1"/>
    </row>
    <row r="5" s="2" customFormat="1" ht="88.5" customHeight="1" outlineLevel="1" spans="1:16383">
      <c r="A5" s="27">
        <v>1</v>
      </c>
      <c r="B5" s="28" t="s">
        <v>11</v>
      </c>
      <c r="C5" s="28" t="s">
        <v>12</v>
      </c>
      <c r="D5" s="29" t="s">
        <v>13</v>
      </c>
      <c r="E5" s="30">
        <v>2000</v>
      </c>
      <c r="F5" s="31"/>
      <c r="G5" s="32">
        <f t="shared" ref="G5:G10" si="0">E5*F5</f>
        <v>0</v>
      </c>
      <c r="H5" s="33"/>
      <c r="I5" s="33"/>
      <c r="L5" s="10">
        <v>9</v>
      </c>
      <c r="XEN5" s="1"/>
      <c r="XEO5" s="1"/>
      <c r="XEP5" s="1"/>
      <c r="XEQ5" s="1"/>
      <c r="XER5" s="1"/>
      <c r="XES5" s="1"/>
      <c r="XET5" s="1"/>
      <c r="XEU5" s="1"/>
      <c r="XEV5" s="1"/>
      <c r="XEW5" s="1"/>
      <c r="XEX5" s="1"/>
      <c r="XEY5" s="1"/>
      <c r="XEZ5" s="1"/>
      <c r="XFA5" s="1"/>
      <c r="XFB5" s="1"/>
      <c r="XFC5" s="1"/>
    </row>
    <row r="6" s="2" customFormat="1" ht="88.5" customHeight="1" outlineLevel="1" spans="1:16383">
      <c r="A6" s="27">
        <v>2</v>
      </c>
      <c r="B6" s="28" t="s">
        <v>14</v>
      </c>
      <c r="C6" s="28" t="s">
        <v>15</v>
      </c>
      <c r="D6" s="34" t="s">
        <v>16</v>
      </c>
      <c r="E6" s="32">
        <v>100</v>
      </c>
      <c r="F6" s="35"/>
      <c r="G6" s="32">
        <f t="shared" si="0"/>
        <v>0</v>
      </c>
      <c r="H6" s="33"/>
      <c r="I6" s="33"/>
      <c r="L6" s="10"/>
      <c r="XEN6" s="1"/>
      <c r="XEO6" s="1"/>
      <c r="XEP6" s="1"/>
      <c r="XEQ6" s="1"/>
      <c r="XER6" s="1"/>
      <c r="XES6" s="1"/>
      <c r="XET6" s="1"/>
      <c r="XEU6" s="1"/>
      <c r="XEV6" s="1"/>
      <c r="XEW6" s="1"/>
      <c r="XEX6" s="1"/>
      <c r="XEY6" s="1"/>
      <c r="XEZ6" s="1"/>
      <c r="XFA6" s="1"/>
      <c r="XFB6" s="1"/>
      <c r="XFC6" s="1"/>
    </row>
    <row r="7" s="2" customFormat="1" ht="88.5" customHeight="1" outlineLevel="1" spans="1:16383">
      <c r="A7" s="27">
        <v>3</v>
      </c>
      <c r="B7" s="28" t="s">
        <v>14</v>
      </c>
      <c r="C7" s="28" t="s">
        <v>17</v>
      </c>
      <c r="D7" s="34" t="s">
        <v>16</v>
      </c>
      <c r="E7" s="32">
        <v>100</v>
      </c>
      <c r="F7" s="35"/>
      <c r="G7" s="32">
        <f t="shared" si="0"/>
        <v>0</v>
      </c>
      <c r="H7" s="33"/>
      <c r="I7" s="33"/>
      <c r="L7" s="10"/>
      <c r="XEN7" s="1"/>
      <c r="XEO7" s="1"/>
      <c r="XEP7" s="1"/>
      <c r="XEQ7" s="1"/>
      <c r="XER7" s="1"/>
      <c r="XES7" s="1"/>
      <c r="XET7" s="1"/>
      <c r="XEU7" s="1"/>
      <c r="XEV7" s="1"/>
      <c r="XEW7" s="1"/>
      <c r="XEX7" s="1"/>
      <c r="XEY7" s="1"/>
      <c r="XEZ7" s="1"/>
      <c r="XFA7" s="1"/>
      <c r="XFB7" s="1"/>
      <c r="XFC7" s="1"/>
    </row>
    <row r="8" ht="88.5" customHeight="1" outlineLevel="1" spans="1:12">
      <c r="A8" s="27">
        <v>4</v>
      </c>
      <c r="B8" s="28" t="s">
        <v>14</v>
      </c>
      <c r="C8" s="28" t="s">
        <v>18</v>
      </c>
      <c r="D8" s="34" t="s">
        <v>16</v>
      </c>
      <c r="E8" s="32">
        <v>100</v>
      </c>
      <c r="F8" s="35"/>
      <c r="G8" s="32">
        <f t="shared" si="0"/>
        <v>0</v>
      </c>
      <c r="H8" s="33"/>
      <c r="I8" s="33"/>
      <c r="L8" s="10">
        <v>23</v>
      </c>
    </row>
    <row r="9" ht="88.5" customHeight="1" outlineLevel="1" spans="1:12">
      <c r="A9" s="27">
        <v>5</v>
      </c>
      <c r="B9" s="28" t="s">
        <v>14</v>
      </c>
      <c r="C9" s="28" t="s">
        <v>19</v>
      </c>
      <c r="D9" s="34" t="s">
        <v>16</v>
      </c>
      <c r="E9" s="32">
        <v>100</v>
      </c>
      <c r="F9" s="35"/>
      <c r="G9" s="32">
        <f t="shared" si="0"/>
        <v>0</v>
      </c>
      <c r="H9" s="33"/>
      <c r="I9" s="33"/>
      <c r="L9" s="10">
        <v>140</v>
      </c>
    </row>
    <row r="10" ht="88.5" customHeight="1" outlineLevel="1" spans="1:12">
      <c r="A10" s="27">
        <v>6</v>
      </c>
      <c r="B10" s="28" t="s">
        <v>20</v>
      </c>
      <c r="C10" s="28" t="s">
        <v>21</v>
      </c>
      <c r="D10" s="34" t="s">
        <v>22</v>
      </c>
      <c r="E10" s="32">
        <v>300</v>
      </c>
      <c r="F10" s="35"/>
      <c r="G10" s="32">
        <f t="shared" si="0"/>
        <v>0</v>
      </c>
      <c r="H10" s="33"/>
      <c r="I10" s="33"/>
      <c r="L10" s="10">
        <v>3</v>
      </c>
    </row>
    <row r="11" s="2" customFormat="1" ht="88.5" customHeight="1" outlineLevel="1" spans="1:16383">
      <c r="A11" s="27">
        <v>7</v>
      </c>
      <c r="B11" s="28" t="s">
        <v>23</v>
      </c>
      <c r="C11" s="28" t="s">
        <v>24</v>
      </c>
      <c r="D11" s="34" t="s">
        <v>16</v>
      </c>
      <c r="E11" s="32">
        <v>300</v>
      </c>
      <c r="F11" s="35"/>
      <c r="G11" s="32">
        <f t="shared" ref="G11:G25" si="1">E11*F11</f>
        <v>0</v>
      </c>
      <c r="H11" s="33"/>
      <c r="I11" s="33"/>
      <c r="L11" s="10">
        <v>17</v>
      </c>
      <c r="XEN11" s="39"/>
      <c r="XEO11" s="39"/>
      <c r="XEP11" s="39"/>
      <c r="XEQ11" s="39"/>
      <c r="XER11" s="39"/>
      <c r="XES11" s="39"/>
      <c r="XET11" s="39"/>
      <c r="XEU11" s="39"/>
      <c r="XEV11" s="39"/>
      <c r="XEW11" s="39"/>
      <c r="XEX11" s="39"/>
      <c r="XEY11" s="39"/>
      <c r="XEZ11" s="39"/>
      <c r="XFA11" s="39"/>
      <c r="XFB11" s="39"/>
      <c r="XFC11" s="39"/>
    </row>
    <row r="12" s="2" customFormat="1" ht="88.5" customHeight="1" outlineLevel="1" spans="1:16383">
      <c r="A12" s="27">
        <v>8</v>
      </c>
      <c r="B12" s="28" t="s">
        <v>23</v>
      </c>
      <c r="C12" s="28" t="s">
        <v>25</v>
      </c>
      <c r="D12" s="34" t="s">
        <v>16</v>
      </c>
      <c r="E12" s="32">
        <v>50</v>
      </c>
      <c r="F12" s="35"/>
      <c r="G12" s="32">
        <f t="shared" si="1"/>
        <v>0</v>
      </c>
      <c r="H12" s="33"/>
      <c r="I12" s="33"/>
      <c r="L12" s="10"/>
      <c r="XEN12" s="39"/>
      <c r="XEO12" s="39"/>
      <c r="XEP12" s="39"/>
      <c r="XEQ12" s="39"/>
      <c r="XER12" s="39"/>
      <c r="XES12" s="39"/>
      <c r="XET12" s="39"/>
      <c r="XEU12" s="39"/>
      <c r="XEV12" s="39"/>
      <c r="XEW12" s="39"/>
      <c r="XEX12" s="39"/>
      <c r="XEY12" s="39"/>
      <c r="XEZ12" s="39"/>
      <c r="XFA12" s="39"/>
      <c r="XFB12" s="39"/>
      <c r="XFC12" s="39"/>
    </row>
    <row r="13" ht="88.5" customHeight="1" outlineLevel="1" spans="1:12">
      <c r="A13" s="27">
        <v>9</v>
      </c>
      <c r="B13" s="28" t="s">
        <v>26</v>
      </c>
      <c r="C13" s="28" t="s">
        <v>27</v>
      </c>
      <c r="D13" s="34" t="s">
        <v>22</v>
      </c>
      <c r="E13" s="32">
        <v>100</v>
      </c>
      <c r="F13" s="35"/>
      <c r="G13" s="32">
        <f t="shared" si="1"/>
        <v>0</v>
      </c>
      <c r="H13" s="33" t="s">
        <v>28</v>
      </c>
      <c r="I13" s="33"/>
      <c r="L13" s="10">
        <v>3</v>
      </c>
    </row>
    <row r="14" ht="88.5" customHeight="1" outlineLevel="1" spans="1:12">
      <c r="A14" s="27">
        <v>10</v>
      </c>
      <c r="B14" s="28" t="s">
        <v>29</v>
      </c>
      <c r="C14" s="28" t="s">
        <v>30</v>
      </c>
      <c r="D14" s="34" t="s">
        <v>13</v>
      </c>
      <c r="E14" s="32">
        <v>500</v>
      </c>
      <c r="F14" s="35"/>
      <c r="G14" s="32">
        <f t="shared" si="1"/>
        <v>0</v>
      </c>
      <c r="H14" s="33"/>
      <c r="I14" s="33"/>
      <c r="L14" s="10">
        <v>4</v>
      </c>
    </row>
    <row r="15" ht="88.5" customHeight="1" outlineLevel="1" spans="1:12">
      <c r="A15" s="27">
        <v>11</v>
      </c>
      <c r="B15" s="28" t="s">
        <v>29</v>
      </c>
      <c r="C15" s="28" t="s">
        <v>31</v>
      </c>
      <c r="D15" s="34" t="s">
        <v>13</v>
      </c>
      <c r="E15" s="32">
        <v>500</v>
      </c>
      <c r="F15" s="35"/>
      <c r="G15" s="32">
        <f t="shared" si="1"/>
        <v>0</v>
      </c>
      <c r="H15" s="33"/>
      <c r="I15" s="33"/>
      <c r="L15" s="10">
        <v>3</v>
      </c>
    </row>
    <row r="16" ht="88.5" customHeight="1" outlineLevel="1" spans="1:12">
      <c r="A16" s="27">
        <v>12</v>
      </c>
      <c r="B16" s="28" t="s">
        <v>29</v>
      </c>
      <c r="C16" s="28" t="s">
        <v>32</v>
      </c>
      <c r="D16" s="34" t="s">
        <v>13</v>
      </c>
      <c r="E16" s="32">
        <v>500</v>
      </c>
      <c r="F16" s="35"/>
      <c r="G16" s="32">
        <f t="shared" si="1"/>
        <v>0</v>
      </c>
      <c r="H16" s="33"/>
      <c r="I16" s="33"/>
      <c r="L16" s="10">
        <v>5</v>
      </c>
    </row>
    <row r="17" ht="88.5" customHeight="1" outlineLevel="1" spans="1:12">
      <c r="A17" s="27">
        <v>13</v>
      </c>
      <c r="B17" s="28" t="s">
        <v>29</v>
      </c>
      <c r="C17" s="28" t="s">
        <v>33</v>
      </c>
      <c r="D17" s="34" t="s">
        <v>13</v>
      </c>
      <c r="E17" s="32">
        <v>500</v>
      </c>
      <c r="F17" s="35"/>
      <c r="G17" s="32">
        <f t="shared" si="1"/>
        <v>0</v>
      </c>
      <c r="H17" s="33"/>
      <c r="I17" s="33"/>
      <c r="L17" s="10">
        <v>3</v>
      </c>
    </row>
    <row r="18" ht="105" customHeight="1" outlineLevel="1" spans="1:9">
      <c r="A18" s="27">
        <v>14</v>
      </c>
      <c r="B18" s="28" t="s">
        <v>34</v>
      </c>
      <c r="C18" s="28" t="s">
        <v>35</v>
      </c>
      <c r="D18" s="34" t="s">
        <v>16</v>
      </c>
      <c r="E18" s="32">
        <v>50</v>
      </c>
      <c r="F18" s="35"/>
      <c r="G18" s="32">
        <f t="shared" si="1"/>
        <v>0</v>
      </c>
      <c r="H18" s="33"/>
      <c r="I18" s="33"/>
    </row>
    <row r="19" ht="105" customHeight="1" outlineLevel="1" spans="1:9">
      <c r="A19" s="27">
        <v>15</v>
      </c>
      <c r="B19" s="28" t="s">
        <v>36</v>
      </c>
      <c r="C19" s="28" t="s">
        <v>37</v>
      </c>
      <c r="D19" s="34" t="s">
        <v>16</v>
      </c>
      <c r="E19" s="32">
        <v>50</v>
      </c>
      <c r="F19" s="35"/>
      <c r="G19" s="32">
        <f t="shared" si="1"/>
        <v>0</v>
      </c>
      <c r="H19" s="33"/>
      <c r="I19" s="33"/>
    </row>
    <row r="20" ht="105" customHeight="1" outlineLevel="1" spans="1:12">
      <c r="A20" s="27">
        <v>16</v>
      </c>
      <c r="B20" s="28" t="s">
        <v>34</v>
      </c>
      <c r="C20" s="28" t="s">
        <v>38</v>
      </c>
      <c r="D20" s="34" t="s">
        <v>16</v>
      </c>
      <c r="E20" s="32">
        <v>30</v>
      </c>
      <c r="F20" s="35"/>
      <c r="G20" s="32">
        <f t="shared" si="1"/>
        <v>0</v>
      </c>
      <c r="H20" s="33"/>
      <c r="I20" s="33"/>
      <c r="L20" s="10">
        <v>360</v>
      </c>
    </row>
    <row r="21" ht="105" customHeight="1" outlineLevel="1" spans="1:9">
      <c r="A21" s="27">
        <v>17</v>
      </c>
      <c r="B21" s="28" t="s">
        <v>36</v>
      </c>
      <c r="C21" s="28" t="s">
        <v>39</v>
      </c>
      <c r="D21" s="34" t="s">
        <v>16</v>
      </c>
      <c r="E21" s="32">
        <v>30</v>
      </c>
      <c r="F21" s="35"/>
      <c r="G21" s="32">
        <f t="shared" si="1"/>
        <v>0</v>
      </c>
      <c r="H21" s="33"/>
      <c r="I21" s="33"/>
    </row>
    <row r="22" ht="105" customHeight="1" outlineLevel="1" spans="1:9">
      <c r="A22" s="27">
        <v>18</v>
      </c>
      <c r="B22" s="28" t="s">
        <v>40</v>
      </c>
      <c r="C22" s="28" t="s">
        <v>41</v>
      </c>
      <c r="D22" s="34" t="s">
        <v>16</v>
      </c>
      <c r="E22" s="32">
        <v>30</v>
      </c>
      <c r="F22" s="35"/>
      <c r="G22" s="32">
        <f t="shared" si="1"/>
        <v>0</v>
      </c>
      <c r="H22" s="33"/>
      <c r="I22" s="33"/>
    </row>
    <row r="23" s="2" customFormat="1" ht="105" customHeight="1" outlineLevel="1" spans="1:16383">
      <c r="A23" s="27">
        <v>19</v>
      </c>
      <c r="B23" s="28" t="s">
        <v>42</v>
      </c>
      <c r="C23" s="28" t="s">
        <v>43</v>
      </c>
      <c r="D23" s="34" t="s">
        <v>13</v>
      </c>
      <c r="E23" s="32">
        <v>30</v>
      </c>
      <c r="F23" s="35"/>
      <c r="G23" s="32">
        <f t="shared" si="1"/>
        <v>0</v>
      </c>
      <c r="H23" s="33"/>
      <c r="I23" s="33"/>
      <c r="L23" s="10"/>
      <c r="XEN23" s="11"/>
      <c r="XEO23" s="11"/>
      <c r="XEP23" s="11"/>
      <c r="XEQ23" s="11"/>
      <c r="XER23" s="11"/>
      <c r="XES23" s="11"/>
      <c r="XET23" s="11"/>
      <c r="XEU23" s="11"/>
      <c r="XEV23" s="11"/>
      <c r="XEW23" s="11"/>
      <c r="XEX23" s="11"/>
      <c r="XEY23" s="11"/>
      <c r="XEZ23" s="11"/>
      <c r="XFA23" s="11"/>
      <c r="XFB23" s="11"/>
      <c r="XFC23" s="11"/>
    </row>
    <row r="24" s="2" customFormat="1" ht="105" customHeight="1" outlineLevel="1" spans="1:16383">
      <c r="A24" s="27">
        <v>20</v>
      </c>
      <c r="B24" s="28" t="s">
        <v>42</v>
      </c>
      <c r="C24" s="28" t="s">
        <v>44</v>
      </c>
      <c r="D24" s="34" t="s">
        <v>13</v>
      </c>
      <c r="E24" s="32">
        <v>30</v>
      </c>
      <c r="F24" s="35"/>
      <c r="G24" s="32">
        <f t="shared" si="1"/>
        <v>0</v>
      </c>
      <c r="H24" s="33"/>
      <c r="I24" s="33"/>
      <c r="L24" s="10"/>
      <c r="XEN24" s="11"/>
      <c r="XEO24" s="11"/>
      <c r="XEP24" s="11"/>
      <c r="XEQ24" s="11"/>
      <c r="XER24" s="11"/>
      <c r="XES24" s="11"/>
      <c r="XET24" s="11"/>
      <c r="XEU24" s="11"/>
      <c r="XEV24" s="11"/>
      <c r="XEW24" s="11"/>
      <c r="XEX24" s="11"/>
      <c r="XEY24" s="11"/>
      <c r="XEZ24" s="11"/>
      <c r="XFA24" s="11"/>
      <c r="XFB24" s="11"/>
      <c r="XFC24" s="11"/>
    </row>
    <row r="25" s="2" customFormat="1" ht="105" customHeight="1" outlineLevel="1" spans="1:16383">
      <c r="A25" s="27">
        <v>21</v>
      </c>
      <c r="B25" s="28" t="s">
        <v>42</v>
      </c>
      <c r="C25" s="28" t="s">
        <v>45</v>
      </c>
      <c r="D25" s="34" t="s">
        <v>13</v>
      </c>
      <c r="E25" s="32">
        <v>30</v>
      </c>
      <c r="F25" s="35"/>
      <c r="G25" s="32">
        <f t="shared" si="1"/>
        <v>0</v>
      </c>
      <c r="H25" s="33"/>
      <c r="I25" s="33"/>
      <c r="L25" s="10"/>
      <c r="XEN25" s="11"/>
      <c r="XEO25" s="11"/>
      <c r="XEP25" s="11"/>
      <c r="XEQ25" s="11"/>
      <c r="XER25" s="11"/>
      <c r="XES25" s="11"/>
      <c r="XET25" s="11"/>
      <c r="XEU25" s="11"/>
      <c r="XEV25" s="11"/>
      <c r="XEW25" s="11"/>
      <c r="XEX25" s="11"/>
      <c r="XEY25" s="11"/>
      <c r="XEZ25" s="11"/>
      <c r="XFA25" s="11"/>
      <c r="XFB25" s="11"/>
      <c r="XFC25" s="11"/>
    </row>
    <row r="26" s="2" customFormat="1" ht="22.5" customHeight="1" spans="1:16383">
      <c r="A26" s="22" t="s">
        <v>46</v>
      </c>
      <c r="B26" s="23" t="s">
        <v>47</v>
      </c>
      <c r="C26" s="24"/>
      <c r="D26" s="24"/>
      <c r="E26" s="25"/>
      <c r="F26" s="36"/>
      <c r="G26" s="25">
        <f>SUM(G27:G36)</f>
        <v>0</v>
      </c>
      <c r="H26" s="33"/>
      <c r="I26" s="33"/>
      <c r="L26" s="10"/>
      <c r="XEN26" s="1"/>
      <c r="XEO26" s="1"/>
      <c r="XEP26" s="1"/>
      <c r="XEQ26" s="1"/>
      <c r="XER26" s="1"/>
      <c r="XES26" s="1"/>
      <c r="XET26" s="1"/>
      <c r="XEU26" s="1"/>
      <c r="XEV26" s="1"/>
      <c r="XEW26" s="1"/>
      <c r="XEX26" s="1"/>
      <c r="XEY26" s="1"/>
      <c r="XEZ26" s="1"/>
      <c r="XFA26" s="1"/>
      <c r="XFB26" s="1"/>
      <c r="XFC26" s="1"/>
    </row>
    <row r="27" ht="105" customHeight="1" outlineLevel="1" spans="1:12">
      <c r="A27" s="27">
        <v>1</v>
      </c>
      <c r="B27" s="28" t="s">
        <v>48</v>
      </c>
      <c r="C27" s="28" t="s">
        <v>49</v>
      </c>
      <c r="D27" s="34" t="s">
        <v>16</v>
      </c>
      <c r="E27" s="32">
        <v>500</v>
      </c>
      <c r="F27" s="35"/>
      <c r="G27" s="32">
        <f>E27*F27</f>
        <v>0</v>
      </c>
      <c r="H27" s="33"/>
      <c r="I27" s="33"/>
      <c r="L27" s="10">
        <v>12</v>
      </c>
    </row>
    <row r="28" ht="121.5" customHeight="1" outlineLevel="1" spans="1:12">
      <c r="A28" s="27">
        <v>2</v>
      </c>
      <c r="B28" s="28" t="s">
        <v>50</v>
      </c>
      <c r="C28" s="37" t="s">
        <v>51</v>
      </c>
      <c r="D28" s="34" t="s">
        <v>16</v>
      </c>
      <c r="E28" s="32">
        <v>50</v>
      </c>
      <c r="F28" s="35"/>
      <c r="G28" s="32">
        <f t="shared" ref="G28:G36" si="2">E28*F28</f>
        <v>0</v>
      </c>
      <c r="H28" s="33"/>
      <c r="I28" s="33"/>
      <c r="L28" s="10">
        <v>340</v>
      </c>
    </row>
    <row r="29" ht="121.5" customHeight="1" outlineLevel="1" spans="1:12">
      <c r="A29" s="27">
        <v>3</v>
      </c>
      <c r="B29" s="28" t="s">
        <v>52</v>
      </c>
      <c r="C29" s="37" t="s">
        <v>53</v>
      </c>
      <c r="D29" s="34" t="s">
        <v>16</v>
      </c>
      <c r="E29" s="32">
        <v>50</v>
      </c>
      <c r="F29" s="35"/>
      <c r="G29" s="32">
        <f t="shared" si="2"/>
        <v>0</v>
      </c>
      <c r="H29" s="33"/>
      <c r="I29" s="33"/>
      <c r="L29" s="10">
        <v>148</v>
      </c>
    </row>
    <row r="30" ht="121.5" customHeight="1" outlineLevel="1" spans="1:12">
      <c r="A30" s="27">
        <v>4</v>
      </c>
      <c r="B30" s="28" t="s">
        <v>52</v>
      </c>
      <c r="C30" s="37" t="s">
        <v>54</v>
      </c>
      <c r="D30" s="34" t="s">
        <v>16</v>
      </c>
      <c r="E30" s="32">
        <v>50</v>
      </c>
      <c r="F30" s="35"/>
      <c r="G30" s="32">
        <f t="shared" si="2"/>
        <v>0</v>
      </c>
      <c r="H30" s="33"/>
      <c r="I30" s="33"/>
      <c r="L30" s="10">
        <v>160</v>
      </c>
    </row>
    <row r="31" ht="105" customHeight="1" outlineLevel="1" spans="1:12">
      <c r="A31" s="27">
        <v>5</v>
      </c>
      <c r="B31" s="28" t="s">
        <v>52</v>
      </c>
      <c r="C31" s="37" t="s">
        <v>55</v>
      </c>
      <c r="D31" s="34" t="s">
        <v>16</v>
      </c>
      <c r="E31" s="32">
        <v>50</v>
      </c>
      <c r="F31" s="35"/>
      <c r="G31" s="32">
        <f t="shared" si="2"/>
        <v>0</v>
      </c>
      <c r="H31" s="33"/>
      <c r="I31" s="33"/>
      <c r="L31" s="10">
        <v>20</v>
      </c>
    </row>
    <row r="32" ht="105" customHeight="1" outlineLevel="1" spans="1:9">
      <c r="A32" s="27">
        <v>6</v>
      </c>
      <c r="B32" s="28" t="s">
        <v>52</v>
      </c>
      <c r="C32" s="37" t="s">
        <v>56</v>
      </c>
      <c r="D32" s="34" t="s">
        <v>16</v>
      </c>
      <c r="E32" s="32">
        <v>50</v>
      </c>
      <c r="F32" s="35"/>
      <c r="G32" s="32">
        <f t="shared" si="2"/>
        <v>0</v>
      </c>
      <c r="H32" s="33"/>
      <c r="I32" s="33"/>
    </row>
    <row r="33" ht="105" customHeight="1" outlineLevel="1" spans="1:9">
      <c r="A33" s="27">
        <v>7</v>
      </c>
      <c r="B33" s="28" t="s">
        <v>52</v>
      </c>
      <c r="C33" s="37" t="s">
        <v>57</v>
      </c>
      <c r="D33" s="34" t="s">
        <v>16</v>
      </c>
      <c r="E33" s="32">
        <v>50</v>
      </c>
      <c r="F33" s="35"/>
      <c r="G33" s="32">
        <f t="shared" si="2"/>
        <v>0</v>
      </c>
      <c r="H33" s="33"/>
      <c r="I33" s="33"/>
    </row>
    <row r="34" ht="105" customHeight="1" outlineLevel="1" spans="1:9">
      <c r="A34" s="27">
        <v>8</v>
      </c>
      <c r="B34" s="28" t="s">
        <v>52</v>
      </c>
      <c r="C34" s="37" t="s">
        <v>58</v>
      </c>
      <c r="D34" s="34" t="s">
        <v>16</v>
      </c>
      <c r="E34" s="32">
        <v>50</v>
      </c>
      <c r="F34" s="35"/>
      <c r="G34" s="32">
        <f t="shared" si="2"/>
        <v>0</v>
      </c>
      <c r="H34" s="33"/>
      <c r="I34" s="33"/>
    </row>
    <row r="35" ht="105" customHeight="1" outlineLevel="1" spans="1:12">
      <c r="A35" s="27">
        <v>9</v>
      </c>
      <c r="B35" s="28" t="s">
        <v>59</v>
      </c>
      <c r="C35" s="28" t="s">
        <v>60</v>
      </c>
      <c r="D35" s="34" t="s">
        <v>16</v>
      </c>
      <c r="E35" s="32">
        <v>100</v>
      </c>
      <c r="F35" s="35"/>
      <c r="G35" s="32">
        <f t="shared" si="2"/>
        <v>0</v>
      </c>
      <c r="H35" s="33"/>
      <c r="I35" s="33"/>
      <c r="L35" s="10">
        <v>42</v>
      </c>
    </row>
    <row r="36" ht="105" customHeight="1" outlineLevel="1" spans="1:12">
      <c r="A36" s="27">
        <v>10</v>
      </c>
      <c r="B36" s="28" t="s">
        <v>59</v>
      </c>
      <c r="C36" s="28" t="s">
        <v>61</v>
      </c>
      <c r="D36" s="34" t="s">
        <v>16</v>
      </c>
      <c r="E36" s="32">
        <v>100</v>
      </c>
      <c r="F36" s="35"/>
      <c r="G36" s="32">
        <f t="shared" si="2"/>
        <v>0</v>
      </c>
      <c r="H36" s="33"/>
      <c r="I36" s="33"/>
      <c r="L36" s="10">
        <v>28</v>
      </c>
    </row>
    <row r="37" s="2" customFormat="1" ht="22.5" customHeight="1" spans="1:16383">
      <c r="A37" s="22" t="s">
        <v>62</v>
      </c>
      <c r="B37" s="23" t="s">
        <v>63</v>
      </c>
      <c r="C37" s="24"/>
      <c r="D37" s="24"/>
      <c r="E37" s="25"/>
      <c r="F37" s="36"/>
      <c r="G37" s="25">
        <f>SUM(G38:G108)</f>
        <v>0</v>
      </c>
      <c r="H37" s="33"/>
      <c r="I37" s="33"/>
      <c r="L37" s="10"/>
      <c r="XEN37" s="1"/>
      <c r="XEO37" s="1"/>
      <c r="XEP37" s="1"/>
      <c r="XEQ37" s="1"/>
      <c r="XER37" s="1"/>
      <c r="XES37" s="1"/>
      <c r="XET37" s="1"/>
      <c r="XEU37" s="1"/>
      <c r="XEV37" s="1"/>
      <c r="XEW37" s="1"/>
      <c r="XEX37" s="1"/>
      <c r="XEY37" s="1"/>
      <c r="XEZ37" s="1"/>
      <c r="XFA37" s="1"/>
      <c r="XFB37" s="1"/>
      <c r="XFC37" s="1"/>
    </row>
    <row r="38" s="2" customFormat="1" ht="121.5" customHeight="1" outlineLevel="1" spans="1:16383">
      <c r="A38" s="27">
        <v>1</v>
      </c>
      <c r="B38" s="28" t="s">
        <v>64</v>
      </c>
      <c r="C38" s="28" t="s">
        <v>65</v>
      </c>
      <c r="D38" s="34" t="s">
        <v>66</v>
      </c>
      <c r="E38" s="32">
        <v>30</v>
      </c>
      <c r="F38" s="35"/>
      <c r="G38" s="32">
        <f>E38*F38</f>
        <v>0</v>
      </c>
      <c r="H38" s="33"/>
      <c r="I38" s="33" t="s">
        <v>67</v>
      </c>
      <c r="L38" s="10">
        <v>350</v>
      </c>
      <c r="XEN38" s="39"/>
      <c r="XEO38" s="39"/>
      <c r="XEP38" s="39"/>
      <c r="XEQ38" s="39"/>
      <c r="XER38" s="39"/>
      <c r="XES38" s="39"/>
      <c r="XET38" s="39"/>
      <c r="XEU38" s="39"/>
      <c r="XEV38" s="39"/>
      <c r="XEW38" s="39"/>
      <c r="XEX38" s="39"/>
      <c r="XEY38" s="39"/>
      <c r="XEZ38" s="39"/>
      <c r="XFA38" s="39"/>
      <c r="XFB38" s="39"/>
      <c r="XFC38" s="39"/>
    </row>
    <row r="39" s="2" customFormat="1" ht="121.5" customHeight="1" outlineLevel="1" spans="1:16383">
      <c r="A39" s="27">
        <v>2</v>
      </c>
      <c r="B39" s="28" t="s">
        <v>68</v>
      </c>
      <c r="C39" s="28" t="s">
        <v>69</v>
      </c>
      <c r="D39" s="34" t="s">
        <v>66</v>
      </c>
      <c r="E39" s="32">
        <v>30</v>
      </c>
      <c r="F39" s="35"/>
      <c r="G39" s="32">
        <f t="shared" ref="G39:G70" si="3">E39*F39</f>
        <v>0</v>
      </c>
      <c r="H39" s="33"/>
      <c r="I39" s="33"/>
      <c r="L39" s="10">
        <v>350</v>
      </c>
      <c r="XEN39" s="39"/>
      <c r="XEO39" s="39"/>
      <c r="XEP39" s="39"/>
      <c r="XEQ39" s="39"/>
      <c r="XER39" s="39"/>
      <c r="XES39" s="39"/>
      <c r="XET39" s="39"/>
      <c r="XEU39" s="39"/>
      <c r="XEV39" s="39"/>
      <c r="XEW39" s="39"/>
      <c r="XEX39" s="39"/>
      <c r="XEY39" s="39"/>
      <c r="XEZ39" s="39"/>
      <c r="XFA39" s="39"/>
      <c r="XFB39" s="39"/>
      <c r="XFC39" s="39"/>
    </row>
    <row r="40" s="2" customFormat="1" ht="121.5" customHeight="1" outlineLevel="1" spans="1:16383">
      <c r="A40" s="27">
        <v>3</v>
      </c>
      <c r="B40" s="28" t="s">
        <v>64</v>
      </c>
      <c r="C40" s="28" t="s">
        <v>70</v>
      </c>
      <c r="D40" s="34" t="s">
        <v>66</v>
      </c>
      <c r="E40" s="32">
        <v>30</v>
      </c>
      <c r="F40" s="35"/>
      <c r="G40" s="32">
        <f t="shared" si="3"/>
        <v>0</v>
      </c>
      <c r="H40" s="33"/>
      <c r="I40" s="33"/>
      <c r="L40" s="10">
        <v>180</v>
      </c>
      <c r="XEN40" s="39"/>
      <c r="XEO40" s="39"/>
      <c r="XEP40" s="39"/>
      <c r="XEQ40" s="39"/>
      <c r="XER40" s="39"/>
      <c r="XES40" s="39"/>
      <c r="XET40" s="39"/>
      <c r="XEU40" s="39"/>
      <c r="XEV40" s="39"/>
      <c r="XEW40" s="39"/>
      <c r="XEX40" s="39"/>
      <c r="XEY40" s="39"/>
      <c r="XEZ40" s="39"/>
      <c r="XFA40" s="39"/>
      <c r="XFB40" s="39"/>
      <c r="XFC40" s="39"/>
    </row>
    <row r="41" ht="121.5" customHeight="1" outlineLevel="1" spans="1:12">
      <c r="A41" s="27">
        <v>4</v>
      </c>
      <c r="B41" s="28" t="s">
        <v>68</v>
      </c>
      <c r="C41" s="28" t="s">
        <v>71</v>
      </c>
      <c r="D41" s="34" t="s">
        <v>66</v>
      </c>
      <c r="E41" s="32">
        <v>30</v>
      </c>
      <c r="F41" s="35"/>
      <c r="G41" s="32">
        <f t="shared" si="3"/>
        <v>0</v>
      </c>
      <c r="H41" s="33"/>
      <c r="I41" s="33"/>
      <c r="L41" s="10">
        <v>180</v>
      </c>
    </row>
    <row r="42" ht="105" customHeight="1" outlineLevel="1" spans="1:12">
      <c r="A42" s="27">
        <v>5</v>
      </c>
      <c r="B42" s="28" t="s">
        <v>72</v>
      </c>
      <c r="C42" s="28" t="s">
        <v>73</v>
      </c>
      <c r="D42" s="34" t="s">
        <v>66</v>
      </c>
      <c r="E42" s="32">
        <v>30</v>
      </c>
      <c r="F42" s="35"/>
      <c r="G42" s="32">
        <f t="shared" si="3"/>
        <v>0</v>
      </c>
      <c r="H42" s="33" t="s">
        <v>74</v>
      </c>
      <c r="I42" s="33"/>
      <c r="L42" s="10">
        <v>150</v>
      </c>
    </row>
    <row r="43" ht="105" customHeight="1" outlineLevel="1" spans="1:12">
      <c r="A43" s="27">
        <v>6</v>
      </c>
      <c r="B43" s="28" t="s">
        <v>75</v>
      </c>
      <c r="C43" s="28" t="s">
        <v>76</v>
      </c>
      <c r="D43" s="34" t="s">
        <v>66</v>
      </c>
      <c r="E43" s="32">
        <v>5</v>
      </c>
      <c r="F43" s="35"/>
      <c r="G43" s="32">
        <f t="shared" si="3"/>
        <v>0</v>
      </c>
      <c r="H43" s="33"/>
      <c r="I43" s="33"/>
      <c r="L43" s="10">
        <v>240</v>
      </c>
    </row>
    <row r="44" ht="105" customHeight="1" outlineLevel="1" spans="1:12">
      <c r="A44" s="27">
        <v>7</v>
      </c>
      <c r="B44" s="28" t="s">
        <v>77</v>
      </c>
      <c r="C44" s="28" t="s">
        <v>78</v>
      </c>
      <c r="D44" s="34" t="s">
        <v>66</v>
      </c>
      <c r="E44" s="32">
        <v>5</v>
      </c>
      <c r="F44" s="35"/>
      <c r="G44" s="32">
        <f t="shared" si="3"/>
        <v>0</v>
      </c>
      <c r="H44" s="33"/>
      <c r="I44" s="33"/>
      <c r="L44" s="10">
        <v>900</v>
      </c>
    </row>
    <row r="45" ht="121.5" customHeight="1" outlineLevel="1" spans="1:12">
      <c r="A45" s="27">
        <v>8</v>
      </c>
      <c r="B45" s="28" t="s">
        <v>77</v>
      </c>
      <c r="C45" s="28" t="s">
        <v>79</v>
      </c>
      <c r="D45" s="34" t="s">
        <v>66</v>
      </c>
      <c r="E45" s="32">
        <v>5</v>
      </c>
      <c r="F45" s="35"/>
      <c r="G45" s="32">
        <f t="shared" si="3"/>
        <v>0</v>
      </c>
      <c r="H45" s="33"/>
      <c r="I45" s="33"/>
      <c r="L45" s="10">
        <v>2300</v>
      </c>
    </row>
    <row r="46" ht="121.5" customHeight="1" outlineLevel="1" spans="1:12">
      <c r="A46" s="27">
        <v>9</v>
      </c>
      <c r="B46" s="28" t="s">
        <v>80</v>
      </c>
      <c r="C46" s="28" t="s">
        <v>81</v>
      </c>
      <c r="D46" s="34" t="s">
        <v>66</v>
      </c>
      <c r="E46" s="32">
        <v>5</v>
      </c>
      <c r="F46" s="35"/>
      <c r="G46" s="32">
        <f t="shared" si="3"/>
        <v>0</v>
      </c>
      <c r="H46" s="33"/>
      <c r="I46" s="33"/>
      <c r="L46" s="10">
        <v>480</v>
      </c>
    </row>
    <row r="47" ht="105" customHeight="1" outlineLevel="1" spans="1:12">
      <c r="A47" s="27">
        <v>10</v>
      </c>
      <c r="B47" s="28" t="s">
        <v>82</v>
      </c>
      <c r="C47" s="28" t="s">
        <v>83</v>
      </c>
      <c r="D47" s="34" t="s">
        <v>66</v>
      </c>
      <c r="E47" s="32">
        <v>5</v>
      </c>
      <c r="F47" s="35"/>
      <c r="G47" s="32">
        <f t="shared" si="3"/>
        <v>0</v>
      </c>
      <c r="H47" s="33"/>
      <c r="I47" s="33"/>
      <c r="L47" s="10">
        <v>95</v>
      </c>
    </row>
    <row r="48" ht="88.5" customHeight="1" outlineLevel="1" spans="1:9">
      <c r="A48" s="27">
        <v>11</v>
      </c>
      <c r="B48" s="28" t="s">
        <v>84</v>
      </c>
      <c r="C48" s="28" t="s">
        <v>85</v>
      </c>
      <c r="D48" s="34" t="s">
        <v>16</v>
      </c>
      <c r="E48" s="32">
        <v>15</v>
      </c>
      <c r="F48" s="35"/>
      <c r="G48" s="32">
        <f t="shared" si="3"/>
        <v>0</v>
      </c>
      <c r="H48" s="33"/>
      <c r="I48" s="33"/>
    </row>
    <row r="49" ht="105" customHeight="1" outlineLevel="1" spans="1:9">
      <c r="A49" s="27">
        <v>12</v>
      </c>
      <c r="B49" s="28" t="s">
        <v>86</v>
      </c>
      <c r="C49" s="28" t="s">
        <v>87</v>
      </c>
      <c r="D49" s="34" t="s">
        <v>16</v>
      </c>
      <c r="E49" s="32">
        <v>10</v>
      </c>
      <c r="F49" s="35"/>
      <c r="G49" s="32">
        <f t="shared" si="3"/>
        <v>0</v>
      </c>
      <c r="H49" s="33"/>
      <c r="I49" s="33"/>
    </row>
    <row r="50" ht="105" customHeight="1" outlineLevel="1" spans="1:12">
      <c r="A50" s="27">
        <v>13</v>
      </c>
      <c r="B50" s="28" t="s">
        <v>88</v>
      </c>
      <c r="C50" s="28" t="s">
        <v>89</v>
      </c>
      <c r="D50" s="34" t="s">
        <v>16</v>
      </c>
      <c r="E50" s="32">
        <v>10</v>
      </c>
      <c r="F50" s="35"/>
      <c r="G50" s="32">
        <f t="shared" si="3"/>
        <v>0</v>
      </c>
      <c r="H50" s="33"/>
      <c r="I50" s="33"/>
      <c r="L50" s="10">
        <v>800</v>
      </c>
    </row>
    <row r="51" ht="105" customHeight="1" outlineLevel="1" spans="1:9">
      <c r="A51" s="27">
        <v>14</v>
      </c>
      <c r="B51" s="28" t="s">
        <v>88</v>
      </c>
      <c r="C51" s="28" t="s">
        <v>90</v>
      </c>
      <c r="D51" s="34" t="s">
        <v>16</v>
      </c>
      <c r="E51" s="32">
        <v>10</v>
      </c>
      <c r="F51" s="35"/>
      <c r="G51" s="32">
        <f t="shared" si="3"/>
        <v>0</v>
      </c>
      <c r="H51" s="33"/>
      <c r="I51" s="33"/>
    </row>
    <row r="52" ht="88.5" customHeight="1" outlineLevel="1" spans="1:9">
      <c r="A52" s="27">
        <v>15</v>
      </c>
      <c r="B52" s="28" t="s">
        <v>91</v>
      </c>
      <c r="C52" s="28" t="s">
        <v>92</v>
      </c>
      <c r="D52" s="34" t="s">
        <v>16</v>
      </c>
      <c r="E52" s="32">
        <v>15</v>
      </c>
      <c r="F52" s="35"/>
      <c r="G52" s="32">
        <f t="shared" si="3"/>
        <v>0</v>
      </c>
      <c r="H52" s="33"/>
      <c r="I52" s="33"/>
    </row>
    <row r="53" ht="121.5" customHeight="1" outlineLevel="1" spans="1:12">
      <c r="A53" s="27">
        <v>16</v>
      </c>
      <c r="B53" s="28" t="s">
        <v>93</v>
      </c>
      <c r="C53" s="28" t="s">
        <v>94</v>
      </c>
      <c r="D53" s="34" t="s">
        <v>13</v>
      </c>
      <c r="E53" s="32">
        <v>50</v>
      </c>
      <c r="F53" s="35"/>
      <c r="G53" s="32">
        <f t="shared" si="3"/>
        <v>0</v>
      </c>
      <c r="H53" s="33"/>
      <c r="I53" s="33"/>
      <c r="L53" s="10">
        <v>560</v>
      </c>
    </row>
    <row r="54" ht="121.5" customHeight="1" outlineLevel="1" spans="1:12">
      <c r="A54" s="27">
        <v>17</v>
      </c>
      <c r="B54" s="28" t="s">
        <v>93</v>
      </c>
      <c r="C54" s="28" t="s">
        <v>95</v>
      </c>
      <c r="D54" s="34" t="s">
        <v>13</v>
      </c>
      <c r="E54" s="32">
        <v>50</v>
      </c>
      <c r="F54" s="35"/>
      <c r="G54" s="32">
        <f t="shared" si="3"/>
        <v>0</v>
      </c>
      <c r="H54" s="33"/>
      <c r="I54" s="33"/>
      <c r="L54" s="10">
        <v>850</v>
      </c>
    </row>
    <row r="55" ht="121.5" customHeight="1" outlineLevel="1" spans="1:9">
      <c r="A55" s="27">
        <v>18</v>
      </c>
      <c r="B55" s="28" t="s">
        <v>96</v>
      </c>
      <c r="C55" s="28" t="s">
        <v>97</v>
      </c>
      <c r="D55" s="34" t="s">
        <v>13</v>
      </c>
      <c r="E55" s="32">
        <v>50</v>
      </c>
      <c r="F55" s="35"/>
      <c r="G55" s="32">
        <f t="shared" si="3"/>
        <v>0</v>
      </c>
      <c r="H55" s="33"/>
      <c r="I55" s="33"/>
    </row>
    <row r="56" ht="121.5" customHeight="1" outlineLevel="1" spans="1:9">
      <c r="A56" s="27">
        <v>19</v>
      </c>
      <c r="B56" s="28" t="s">
        <v>96</v>
      </c>
      <c r="C56" s="28" t="s">
        <v>98</v>
      </c>
      <c r="D56" s="34" t="s">
        <v>13</v>
      </c>
      <c r="E56" s="32">
        <v>50</v>
      </c>
      <c r="F56" s="35"/>
      <c r="G56" s="32">
        <f t="shared" si="3"/>
        <v>0</v>
      </c>
      <c r="H56" s="33"/>
      <c r="I56" s="33"/>
    </row>
    <row r="57" ht="105" customHeight="1" outlineLevel="1" spans="1:12">
      <c r="A57" s="27">
        <v>20</v>
      </c>
      <c r="B57" s="28" t="s">
        <v>96</v>
      </c>
      <c r="C57" s="28" t="s">
        <v>99</v>
      </c>
      <c r="D57" s="34" t="s">
        <v>13</v>
      </c>
      <c r="E57" s="32">
        <v>50</v>
      </c>
      <c r="F57" s="35"/>
      <c r="G57" s="32">
        <f t="shared" si="3"/>
        <v>0</v>
      </c>
      <c r="H57" s="33"/>
      <c r="I57" s="33"/>
      <c r="L57" s="10">
        <v>95</v>
      </c>
    </row>
    <row r="58" ht="121.5" customHeight="1" outlineLevel="1" spans="1:12">
      <c r="A58" s="27">
        <v>21</v>
      </c>
      <c r="B58" s="28" t="s">
        <v>96</v>
      </c>
      <c r="C58" s="28" t="s">
        <v>100</v>
      </c>
      <c r="D58" s="34" t="s">
        <v>13</v>
      </c>
      <c r="E58" s="32">
        <v>50</v>
      </c>
      <c r="F58" s="35"/>
      <c r="G58" s="32">
        <f t="shared" si="3"/>
        <v>0</v>
      </c>
      <c r="H58" s="33"/>
      <c r="I58" s="33"/>
      <c r="L58" s="10">
        <v>165</v>
      </c>
    </row>
    <row r="59" ht="121.5" customHeight="1" outlineLevel="1" spans="1:12">
      <c r="A59" s="27">
        <v>22</v>
      </c>
      <c r="B59" s="28" t="s">
        <v>96</v>
      </c>
      <c r="C59" s="28" t="s">
        <v>101</v>
      </c>
      <c r="D59" s="34" t="s">
        <v>13</v>
      </c>
      <c r="E59" s="32">
        <v>50</v>
      </c>
      <c r="F59" s="35"/>
      <c r="G59" s="32">
        <f t="shared" si="3"/>
        <v>0</v>
      </c>
      <c r="H59" s="33"/>
      <c r="I59" s="33"/>
      <c r="L59" s="10">
        <v>65</v>
      </c>
    </row>
    <row r="60" ht="121.5" customHeight="1" outlineLevel="1" spans="1:12">
      <c r="A60" s="27">
        <v>23</v>
      </c>
      <c r="B60" s="28" t="s">
        <v>96</v>
      </c>
      <c r="C60" s="28" t="s">
        <v>102</v>
      </c>
      <c r="D60" s="34" t="s">
        <v>13</v>
      </c>
      <c r="E60" s="32">
        <v>50</v>
      </c>
      <c r="F60" s="35"/>
      <c r="G60" s="32">
        <f t="shared" si="3"/>
        <v>0</v>
      </c>
      <c r="H60" s="33"/>
      <c r="I60" s="33"/>
      <c r="L60" s="10">
        <v>220</v>
      </c>
    </row>
    <row r="61" ht="105" customHeight="1" outlineLevel="1" spans="1:12">
      <c r="A61" s="27">
        <v>24</v>
      </c>
      <c r="B61" s="28" t="s">
        <v>103</v>
      </c>
      <c r="C61" s="28" t="s">
        <v>104</v>
      </c>
      <c r="D61" s="34" t="s">
        <v>13</v>
      </c>
      <c r="E61" s="32">
        <v>100</v>
      </c>
      <c r="F61" s="35"/>
      <c r="G61" s="32">
        <f t="shared" si="3"/>
        <v>0</v>
      </c>
      <c r="H61" s="33"/>
      <c r="I61" s="33"/>
      <c r="L61" s="10">
        <v>215</v>
      </c>
    </row>
    <row r="62" ht="105" customHeight="1" outlineLevel="1" spans="1:12">
      <c r="A62" s="27">
        <v>25</v>
      </c>
      <c r="B62" s="28" t="s">
        <v>103</v>
      </c>
      <c r="C62" s="28" t="s">
        <v>105</v>
      </c>
      <c r="D62" s="34" t="s">
        <v>13</v>
      </c>
      <c r="E62" s="32">
        <v>100</v>
      </c>
      <c r="F62" s="35"/>
      <c r="G62" s="32">
        <f t="shared" si="3"/>
        <v>0</v>
      </c>
      <c r="H62" s="33"/>
      <c r="I62" s="33"/>
      <c r="L62" s="10">
        <v>430</v>
      </c>
    </row>
    <row r="63" ht="105" customHeight="1" outlineLevel="1" spans="1:12">
      <c r="A63" s="27">
        <v>26</v>
      </c>
      <c r="B63" s="28" t="s">
        <v>103</v>
      </c>
      <c r="C63" s="28" t="s">
        <v>106</v>
      </c>
      <c r="D63" s="34" t="s">
        <v>13</v>
      </c>
      <c r="E63" s="32">
        <v>100</v>
      </c>
      <c r="F63" s="35"/>
      <c r="G63" s="32">
        <f t="shared" si="3"/>
        <v>0</v>
      </c>
      <c r="H63" s="33"/>
      <c r="I63" s="33"/>
      <c r="L63" s="10">
        <v>580</v>
      </c>
    </row>
    <row r="64" ht="121.5" customHeight="1" outlineLevel="1" spans="1:12">
      <c r="A64" s="27">
        <v>27</v>
      </c>
      <c r="B64" s="28" t="s">
        <v>103</v>
      </c>
      <c r="C64" s="28" t="s">
        <v>107</v>
      </c>
      <c r="D64" s="34" t="s">
        <v>13</v>
      </c>
      <c r="E64" s="32">
        <v>100</v>
      </c>
      <c r="F64" s="35"/>
      <c r="G64" s="32">
        <f t="shared" si="3"/>
        <v>0</v>
      </c>
      <c r="H64" s="33"/>
      <c r="I64" s="33"/>
      <c r="L64" s="10">
        <v>780</v>
      </c>
    </row>
    <row r="65" ht="105" customHeight="1" outlineLevel="1" spans="1:12">
      <c r="A65" s="27">
        <v>28</v>
      </c>
      <c r="B65" s="28" t="s">
        <v>103</v>
      </c>
      <c r="C65" s="37" t="s">
        <v>108</v>
      </c>
      <c r="D65" s="34" t="s">
        <v>13</v>
      </c>
      <c r="E65" s="32">
        <v>60</v>
      </c>
      <c r="F65" s="35"/>
      <c r="G65" s="32">
        <f t="shared" si="3"/>
        <v>0</v>
      </c>
      <c r="H65" s="33"/>
      <c r="I65" s="33"/>
      <c r="L65" s="10">
        <v>960</v>
      </c>
    </row>
    <row r="66" ht="105" customHeight="1" outlineLevel="1" spans="1:12">
      <c r="A66" s="27">
        <v>29</v>
      </c>
      <c r="B66" s="28" t="s">
        <v>103</v>
      </c>
      <c r="C66" s="37" t="s">
        <v>109</v>
      </c>
      <c r="D66" s="34" t="s">
        <v>13</v>
      </c>
      <c r="E66" s="32">
        <v>50</v>
      </c>
      <c r="F66" s="35"/>
      <c r="G66" s="32">
        <f t="shared" si="3"/>
        <v>0</v>
      </c>
      <c r="H66" s="33"/>
      <c r="I66" s="33"/>
      <c r="L66" s="10">
        <v>1560</v>
      </c>
    </row>
    <row r="67" ht="121.5" customHeight="1" outlineLevel="1" spans="1:9">
      <c r="A67" s="27">
        <v>30</v>
      </c>
      <c r="B67" s="28" t="s">
        <v>110</v>
      </c>
      <c r="C67" s="37" t="s">
        <v>111</v>
      </c>
      <c r="D67" s="34" t="s">
        <v>16</v>
      </c>
      <c r="E67" s="32">
        <v>20</v>
      </c>
      <c r="F67" s="35"/>
      <c r="G67" s="32">
        <f t="shared" si="3"/>
        <v>0</v>
      </c>
      <c r="H67" s="33"/>
      <c r="I67" s="33"/>
    </row>
    <row r="68" ht="138" customHeight="1" outlineLevel="1" spans="1:12">
      <c r="A68" s="27">
        <v>31</v>
      </c>
      <c r="B68" s="28" t="s">
        <v>112</v>
      </c>
      <c r="C68" s="37" t="s">
        <v>113</v>
      </c>
      <c r="D68" s="34" t="s">
        <v>66</v>
      </c>
      <c r="E68" s="32">
        <v>10</v>
      </c>
      <c r="F68" s="35"/>
      <c r="G68" s="32">
        <f t="shared" si="3"/>
        <v>0</v>
      </c>
      <c r="H68" s="33"/>
      <c r="I68" s="33"/>
      <c r="L68" s="10">
        <v>3500</v>
      </c>
    </row>
    <row r="69" ht="138" customHeight="1" outlineLevel="1" spans="1:9">
      <c r="A69" s="27">
        <v>32</v>
      </c>
      <c r="B69" s="28" t="s">
        <v>114</v>
      </c>
      <c r="C69" s="37" t="s">
        <v>115</v>
      </c>
      <c r="D69" s="34" t="s">
        <v>66</v>
      </c>
      <c r="E69" s="32">
        <v>10</v>
      </c>
      <c r="F69" s="35"/>
      <c r="G69" s="32">
        <f t="shared" si="3"/>
        <v>0</v>
      </c>
      <c r="H69" s="33"/>
      <c r="I69" s="33"/>
    </row>
    <row r="70" ht="138" customHeight="1" outlineLevel="1" spans="1:12">
      <c r="A70" s="27">
        <v>33</v>
      </c>
      <c r="B70" s="28" t="s">
        <v>116</v>
      </c>
      <c r="C70" s="37" t="s">
        <v>117</v>
      </c>
      <c r="D70" s="34" t="s">
        <v>66</v>
      </c>
      <c r="E70" s="32">
        <v>2</v>
      </c>
      <c r="F70" s="35"/>
      <c r="G70" s="32">
        <f t="shared" si="3"/>
        <v>0</v>
      </c>
      <c r="H70" s="33" t="s">
        <v>118</v>
      </c>
      <c r="I70" s="33"/>
      <c r="L70" s="10">
        <v>6400</v>
      </c>
    </row>
    <row r="71" ht="88.5" customHeight="1" outlineLevel="1" spans="1:12">
      <c r="A71" s="27">
        <v>34</v>
      </c>
      <c r="B71" s="28" t="s">
        <v>119</v>
      </c>
      <c r="C71" s="37" t="s">
        <v>120</v>
      </c>
      <c r="D71" s="34" t="s">
        <v>66</v>
      </c>
      <c r="E71" s="32">
        <v>10</v>
      </c>
      <c r="F71" s="35"/>
      <c r="G71" s="32">
        <f t="shared" ref="G71:G108" si="4">E71*F71</f>
        <v>0</v>
      </c>
      <c r="H71" s="33"/>
      <c r="I71" s="33"/>
      <c r="L71" s="10">
        <v>600</v>
      </c>
    </row>
    <row r="72" ht="88.5" customHeight="1" outlineLevel="1" spans="1:12">
      <c r="A72" s="27">
        <v>35</v>
      </c>
      <c r="B72" s="28" t="s">
        <v>119</v>
      </c>
      <c r="C72" s="37" t="s">
        <v>121</v>
      </c>
      <c r="D72" s="34" t="s">
        <v>66</v>
      </c>
      <c r="E72" s="32">
        <v>10</v>
      </c>
      <c r="F72" s="35"/>
      <c r="G72" s="32">
        <f t="shared" si="4"/>
        <v>0</v>
      </c>
      <c r="H72" s="33"/>
      <c r="I72" s="33"/>
      <c r="L72" s="10">
        <v>1350</v>
      </c>
    </row>
    <row r="73" ht="154.5" customHeight="1" outlineLevel="1" spans="1:12">
      <c r="A73" s="27">
        <v>36</v>
      </c>
      <c r="B73" s="28" t="s">
        <v>122</v>
      </c>
      <c r="C73" s="28" t="s">
        <v>123</v>
      </c>
      <c r="D73" s="34" t="s">
        <v>124</v>
      </c>
      <c r="E73" s="32">
        <v>5</v>
      </c>
      <c r="F73" s="35"/>
      <c r="G73" s="32">
        <f t="shared" si="4"/>
        <v>0</v>
      </c>
      <c r="H73" s="33"/>
      <c r="I73" s="33"/>
      <c r="L73" s="10" t="s">
        <v>125</v>
      </c>
    </row>
    <row r="74" ht="154.5" customHeight="1" outlineLevel="1" spans="1:9">
      <c r="A74" s="27">
        <v>37</v>
      </c>
      <c r="B74" s="28" t="s">
        <v>122</v>
      </c>
      <c r="C74" s="28" t="s">
        <v>126</v>
      </c>
      <c r="D74" s="34" t="s">
        <v>124</v>
      </c>
      <c r="E74" s="32">
        <v>5</v>
      </c>
      <c r="F74" s="35"/>
      <c r="G74" s="32">
        <f t="shared" si="4"/>
        <v>0</v>
      </c>
      <c r="H74" s="33"/>
      <c r="I74" s="33"/>
    </row>
    <row r="75" ht="154.5" customHeight="1" outlineLevel="1" spans="1:9">
      <c r="A75" s="27">
        <v>38</v>
      </c>
      <c r="B75" s="28" t="s">
        <v>122</v>
      </c>
      <c r="C75" s="28" t="s">
        <v>127</v>
      </c>
      <c r="D75" s="34" t="s">
        <v>124</v>
      </c>
      <c r="E75" s="32">
        <v>5</v>
      </c>
      <c r="F75" s="35"/>
      <c r="G75" s="32">
        <f t="shared" si="4"/>
        <v>0</v>
      </c>
      <c r="H75" s="33"/>
      <c r="I75" s="33"/>
    </row>
    <row r="76" ht="154.5" customHeight="1" outlineLevel="1" spans="1:9">
      <c r="A76" s="27">
        <v>39</v>
      </c>
      <c r="B76" s="28" t="s">
        <v>122</v>
      </c>
      <c r="C76" s="28" t="s">
        <v>128</v>
      </c>
      <c r="D76" s="34" t="s">
        <v>124</v>
      </c>
      <c r="E76" s="32">
        <v>5</v>
      </c>
      <c r="F76" s="35"/>
      <c r="G76" s="32">
        <f t="shared" si="4"/>
        <v>0</v>
      </c>
      <c r="H76" s="33"/>
      <c r="I76" s="33"/>
    </row>
    <row r="77" ht="154.5" customHeight="1" outlineLevel="1" spans="1:9">
      <c r="A77" s="27">
        <v>40</v>
      </c>
      <c r="B77" s="28" t="s">
        <v>122</v>
      </c>
      <c r="C77" s="28" t="s">
        <v>129</v>
      </c>
      <c r="D77" s="34" t="s">
        <v>124</v>
      </c>
      <c r="E77" s="32">
        <v>5</v>
      </c>
      <c r="F77" s="35"/>
      <c r="G77" s="32">
        <f t="shared" si="4"/>
        <v>0</v>
      </c>
      <c r="H77" s="33"/>
      <c r="I77" s="33"/>
    </row>
    <row r="78" ht="154.5" customHeight="1" outlineLevel="1" spans="1:9">
      <c r="A78" s="27">
        <v>41</v>
      </c>
      <c r="B78" s="28" t="s">
        <v>122</v>
      </c>
      <c r="C78" s="28" t="s">
        <v>130</v>
      </c>
      <c r="D78" s="34" t="s">
        <v>124</v>
      </c>
      <c r="E78" s="32">
        <v>5</v>
      </c>
      <c r="F78" s="35"/>
      <c r="G78" s="32">
        <f t="shared" si="4"/>
        <v>0</v>
      </c>
      <c r="H78" s="33"/>
      <c r="I78" s="33"/>
    </row>
    <row r="79" ht="154.5" customHeight="1" outlineLevel="1" spans="1:12">
      <c r="A79" s="27">
        <v>42</v>
      </c>
      <c r="B79" s="28" t="s">
        <v>131</v>
      </c>
      <c r="C79" s="28" t="s">
        <v>132</v>
      </c>
      <c r="D79" s="34" t="s">
        <v>13</v>
      </c>
      <c r="E79" s="32">
        <v>5</v>
      </c>
      <c r="F79" s="35"/>
      <c r="G79" s="32">
        <f t="shared" si="4"/>
        <v>0</v>
      </c>
      <c r="H79" s="33"/>
      <c r="I79" s="33"/>
      <c r="L79" s="10" t="s">
        <v>133</v>
      </c>
    </row>
    <row r="80" ht="154.5" customHeight="1" outlineLevel="1" spans="1:9">
      <c r="A80" s="27">
        <v>43</v>
      </c>
      <c r="B80" s="28" t="s">
        <v>131</v>
      </c>
      <c r="C80" s="28" t="s">
        <v>134</v>
      </c>
      <c r="D80" s="34" t="s">
        <v>13</v>
      </c>
      <c r="E80" s="32">
        <v>5</v>
      </c>
      <c r="F80" s="35"/>
      <c r="G80" s="32">
        <f t="shared" si="4"/>
        <v>0</v>
      </c>
      <c r="H80" s="33"/>
      <c r="I80" s="33"/>
    </row>
    <row r="81" ht="154.5" customHeight="1" outlineLevel="1" spans="1:9">
      <c r="A81" s="27">
        <v>44</v>
      </c>
      <c r="B81" s="28" t="s">
        <v>131</v>
      </c>
      <c r="C81" s="28" t="s">
        <v>135</v>
      </c>
      <c r="D81" s="34" t="s">
        <v>13</v>
      </c>
      <c r="E81" s="32">
        <v>5</v>
      </c>
      <c r="F81" s="35"/>
      <c r="G81" s="32">
        <f t="shared" si="4"/>
        <v>0</v>
      </c>
      <c r="H81" s="33"/>
      <c r="I81" s="33"/>
    </row>
    <row r="82" s="2" customFormat="1" ht="154.5" customHeight="1" outlineLevel="1" spans="1:16383">
      <c r="A82" s="27">
        <v>45</v>
      </c>
      <c r="B82" s="28" t="s">
        <v>131</v>
      </c>
      <c r="C82" s="28" t="s">
        <v>136</v>
      </c>
      <c r="D82" s="34" t="s">
        <v>13</v>
      </c>
      <c r="E82" s="32">
        <v>5</v>
      </c>
      <c r="F82" s="35"/>
      <c r="G82" s="32">
        <f t="shared" si="4"/>
        <v>0</v>
      </c>
      <c r="H82" s="33"/>
      <c r="I82" s="33"/>
      <c r="L82" s="10"/>
      <c r="XEN82" s="11"/>
      <c r="XEO82" s="11"/>
      <c r="XEP82" s="11"/>
      <c r="XEQ82" s="11"/>
      <c r="XER82" s="11"/>
      <c r="XES82" s="11"/>
      <c r="XET82" s="11"/>
      <c r="XEU82" s="11"/>
      <c r="XEV82" s="11"/>
      <c r="XEW82" s="11"/>
      <c r="XEX82" s="11"/>
      <c r="XEY82" s="11"/>
      <c r="XEZ82" s="11"/>
      <c r="XFA82" s="11"/>
      <c r="XFB82" s="11"/>
      <c r="XFC82" s="11"/>
    </row>
    <row r="83" s="2" customFormat="1" ht="154.5" customHeight="1" outlineLevel="1" spans="1:16383">
      <c r="A83" s="27">
        <v>46</v>
      </c>
      <c r="B83" s="28" t="s">
        <v>131</v>
      </c>
      <c r="C83" s="28" t="s">
        <v>137</v>
      </c>
      <c r="D83" s="34" t="s">
        <v>13</v>
      </c>
      <c r="E83" s="32">
        <v>5</v>
      </c>
      <c r="F83" s="35"/>
      <c r="G83" s="32">
        <f t="shared" si="4"/>
        <v>0</v>
      </c>
      <c r="H83" s="33"/>
      <c r="I83" s="33"/>
      <c r="L83" s="10"/>
      <c r="XEN83" s="11"/>
      <c r="XEO83" s="11"/>
      <c r="XEP83" s="11"/>
      <c r="XEQ83" s="11"/>
      <c r="XER83" s="11"/>
      <c r="XES83" s="11"/>
      <c r="XET83" s="11"/>
      <c r="XEU83" s="11"/>
      <c r="XEV83" s="11"/>
      <c r="XEW83" s="11"/>
      <c r="XEX83" s="11"/>
      <c r="XEY83" s="11"/>
      <c r="XEZ83" s="11"/>
      <c r="XFA83" s="11"/>
      <c r="XFB83" s="11"/>
      <c r="XFC83" s="11"/>
    </row>
    <row r="84" s="2" customFormat="1" ht="154.5" customHeight="1" outlineLevel="1" spans="1:16383">
      <c r="A84" s="27">
        <v>47</v>
      </c>
      <c r="B84" s="28" t="s">
        <v>131</v>
      </c>
      <c r="C84" s="28" t="s">
        <v>138</v>
      </c>
      <c r="D84" s="34" t="s">
        <v>13</v>
      </c>
      <c r="E84" s="32">
        <v>5</v>
      </c>
      <c r="F84" s="35"/>
      <c r="G84" s="32">
        <f t="shared" si="4"/>
        <v>0</v>
      </c>
      <c r="H84" s="33"/>
      <c r="I84" s="33"/>
      <c r="L84" s="10"/>
      <c r="XEN84" s="11"/>
      <c r="XEO84" s="11"/>
      <c r="XEP84" s="11"/>
      <c r="XEQ84" s="11"/>
      <c r="XER84" s="11"/>
      <c r="XES84" s="11"/>
      <c r="XET84" s="11"/>
      <c r="XEU84" s="11"/>
      <c r="XEV84" s="11"/>
      <c r="XEW84" s="11"/>
      <c r="XEX84" s="11"/>
      <c r="XEY84" s="11"/>
      <c r="XEZ84" s="11"/>
      <c r="XFA84" s="11"/>
      <c r="XFB84" s="11"/>
      <c r="XFC84" s="11"/>
    </row>
    <row r="85" s="2" customFormat="1" ht="171" customHeight="1" outlineLevel="1" spans="1:16383">
      <c r="A85" s="27">
        <v>48</v>
      </c>
      <c r="B85" s="40" t="s">
        <v>139</v>
      </c>
      <c r="C85" s="40" t="s">
        <v>140</v>
      </c>
      <c r="D85" s="41" t="s">
        <v>13</v>
      </c>
      <c r="E85" s="42">
        <v>10</v>
      </c>
      <c r="F85" s="43"/>
      <c r="G85" s="32">
        <f t="shared" si="4"/>
        <v>0</v>
      </c>
      <c r="H85" s="33"/>
      <c r="I85" s="33"/>
      <c r="L85" s="10">
        <v>2500</v>
      </c>
      <c r="XEN85" s="11"/>
      <c r="XEO85" s="11"/>
      <c r="XEP85" s="11"/>
      <c r="XEQ85" s="11"/>
      <c r="XER85" s="11"/>
      <c r="XES85" s="11"/>
      <c r="XET85" s="11"/>
      <c r="XEU85" s="11"/>
      <c r="XEV85" s="11"/>
      <c r="XEW85" s="11"/>
      <c r="XEX85" s="11"/>
      <c r="XEY85" s="11"/>
      <c r="XEZ85" s="11"/>
      <c r="XFA85" s="11"/>
      <c r="XFB85" s="11"/>
      <c r="XFC85" s="11"/>
    </row>
    <row r="86" s="2" customFormat="1" ht="171" customHeight="1" outlineLevel="1" spans="1:16383">
      <c r="A86" s="27">
        <v>49</v>
      </c>
      <c r="B86" s="40" t="s">
        <v>139</v>
      </c>
      <c r="C86" s="40" t="s">
        <v>141</v>
      </c>
      <c r="D86" s="41" t="s">
        <v>13</v>
      </c>
      <c r="E86" s="42">
        <v>10</v>
      </c>
      <c r="F86" s="43"/>
      <c r="G86" s="32">
        <f t="shared" si="4"/>
        <v>0</v>
      </c>
      <c r="H86" s="33"/>
      <c r="I86" s="33"/>
      <c r="L86" s="10">
        <v>2500</v>
      </c>
      <c r="XEN86" s="11"/>
      <c r="XEO86" s="11"/>
      <c r="XEP86" s="11"/>
      <c r="XEQ86" s="11"/>
      <c r="XER86" s="11"/>
      <c r="XES86" s="11"/>
      <c r="XET86" s="11"/>
      <c r="XEU86" s="11"/>
      <c r="XEV86" s="11"/>
      <c r="XEW86" s="11"/>
      <c r="XEX86" s="11"/>
      <c r="XEY86" s="11"/>
      <c r="XEZ86" s="11"/>
      <c r="XFA86" s="11"/>
      <c r="XFB86" s="11"/>
      <c r="XFC86" s="11"/>
    </row>
    <row r="87" s="2" customFormat="1" ht="171" customHeight="1" outlineLevel="1" spans="1:16383">
      <c r="A87" s="27">
        <v>50</v>
      </c>
      <c r="B87" s="40" t="s">
        <v>139</v>
      </c>
      <c r="C87" s="40" t="s">
        <v>142</v>
      </c>
      <c r="D87" s="41" t="s">
        <v>13</v>
      </c>
      <c r="E87" s="42">
        <v>10</v>
      </c>
      <c r="F87" s="43"/>
      <c r="G87" s="32">
        <f t="shared" si="4"/>
        <v>0</v>
      </c>
      <c r="H87" s="33"/>
      <c r="I87" s="33"/>
      <c r="L87" s="10">
        <v>2500</v>
      </c>
      <c r="XEN87" s="11"/>
      <c r="XEO87" s="11"/>
      <c r="XEP87" s="11"/>
      <c r="XEQ87" s="11"/>
      <c r="XER87" s="11"/>
      <c r="XES87" s="11"/>
      <c r="XET87" s="11"/>
      <c r="XEU87" s="11"/>
      <c r="XEV87" s="11"/>
      <c r="XEW87" s="11"/>
      <c r="XEX87" s="11"/>
      <c r="XEY87" s="11"/>
      <c r="XEZ87" s="11"/>
      <c r="XFA87" s="11"/>
      <c r="XFB87" s="11"/>
      <c r="XFC87" s="11"/>
    </row>
    <row r="88" s="2" customFormat="1" ht="171" customHeight="1" outlineLevel="1" spans="1:16383">
      <c r="A88" s="27">
        <v>51</v>
      </c>
      <c r="B88" s="40" t="s">
        <v>139</v>
      </c>
      <c r="C88" s="40" t="s">
        <v>143</v>
      </c>
      <c r="D88" s="41" t="s">
        <v>13</v>
      </c>
      <c r="E88" s="42">
        <v>10</v>
      </c>
      <c r="F88" s="43"/>
      <c r="G88" s="32">
        <f t="shared" si="4"/>
        <v>0</v>
      </c>
      <c r="H88" s="33"/>
      <c r="I88" s="33"/>
      <c r="L88" s="10">
        <v>2500</v>
      </c>
      <c r="XEN88" s="11"/>
      <c r="XEO88" s="11"/>
      <c r="XEP88" s="11"/>
      <c r="XEQ88" s="11"/>
      <c r="XER88" s="11"/>
      <c r="XES88" s="11"/>
      <c r="XET88" s="11"/>
      <c r="XEU88" s="11"/>
      <c r="XEV88" s="11"/>
      <c r="XEW88" s="11"/>
      <c r="XEX88" s="11"/>
      <c r="XEY88" s="11"/>
      <c r="XEZ88" s="11"/>
      <c r="XFA88" s="11"/>
      <c r="XFB88" s="11"/>
      <c r="XFC88" s="11"/>
    </row>
    <row r="89" s="2" customFormat="1" ht="171" customHeight="1" outlineLevel="1" spans="1:16383">
      <c r="A89" s="27">
        <v>52</v>
      </c>
      <c r="B89" s="40" t="s">
        <v>139</v>
      </c>
      <c r="C89" s="40" t="s">
        <v>144</v>
      </c>
      <c r="D89" s="41" t="s">
        <v>13</v>
      </c>
      <c r="E89" s="42">
        <v>10</v>
      </c>
      <c r="F89" s="43"/>
      <c r="G89" s="32">
        <f t="shared" si="4"/>
        <v>0</v>
      </c>
      <c r="H89" s="33"/>
      <c r="I89" s="33"/>
      <c r="L89" s="10">
        <v>2500</v>
      </c>
      <c r="XEN89" s="11"/>
      <c r="XEO89" s="11"/>
      <c r="XEP89" s="11"/>
      <c r="XEQ89" s="11"/>
      <c r="XER89" s="11"/>
      <c r="XES89" s="11"/>
      <c r="XET89" s="11"/>
      <c r="XEU89" s="11"/>
      <c r="XEV89" s="11"/>
      <c r="XEW89" s="11"/>
      <c r="XEX89" s="11"/>
      <c r="XEY89" s="11"/>
      <c r="XEZ89" s="11"/>
      <c r="XFA89" s="11"/>
      <c r="XFB89" s="11"/>
      <c r="XFC89" s="11"/>
    </row>
    <row r="90" s="2" customFormat="1" ht="171" customHeight="1" outlineLevel="1" spans="1:16383">
      <c r="A90" s="27">
        <v>53</v>
      </c>
      <c r="B90" s="40" t="s">
        <v>139</v>
      </c>
      <c r="C90" s="40" t="s">
        <v>145</v>
      </c>
      <c r="D90" s="41" t="s">
        <v>13</v>
      </c>
      <c r="E90" s="42">
        <v>10</v>
      </c>
      <c r="F90" s="43"/>
      <c r="G90" s="32">
        <f t="shared" si="4"/>
        <v>0</v>
      </c>
      <c r="H90" s="33"/>
      <c r="I90" s="33"/>
      <c r="L90" s="10">
        <v>2500</v>
      </c>
      <c r="XEN90" s="11"/>
      <c r="XEO90" s="11"/>
      <c r="XEP90" s="11"/>
      <c r="XEQ90" s="11"/>
      <c r="XER90" s="11"/>
      <c r="XES90" s="11"/>
      <c r="XET90" s="11"/>
      <c r="XEU90" s="11"/>
      <c r="XEV90" s="11"/>
      <c r="XEW90" s="11"/>
      <c r="XEX90" s="11"/>
      <c r="XEY90" s="11"/>
      <c r="XEZ90" s="11"/>
      <c r="XFA90" s="11"/>
      <c r="XFB90" s="11"/>
      <c r="XFC90" s="11"/>
    </row>
    <row r="91" s="2" customFormat="1" ht="171" customHeight="1" outlineLevel="1" spans="1:16383">
      <c r="A91" s="27">
        <v>54</v>
      </c>
      <c r="B91" s="40" t="s">
        <v>146</v>
      </c>
      <c r="C91" s="40" t="s">
        <v>147</v>
      </c>
      <c r="D91" s="41" t="s">
        <v>13</v>
      </c>
      <c r="E91" s="42">
        <v>10</v>
      </c>
      <c r="F91" s="43"/>
      <c r="G91" s="32">
        <f t="shared" si="4"/>
        <v>0</v>
      </c>
      <c r="H91" s="33"/>
      <c r="I91" s="33"/>
      <c r="L91" s="10" t="s">
        <v>133</v>
      </c>
      <c r="XEN91" s="11"/>
      <c r="XEO91" s="11"/>
      <c r="XEP91" s="11"/>
      <c r="XEQ91" s="11"/>
      <c r="XER91" s="11"/>
      <c r="XES91" s="11"/>
      <c r="XET91" s="11"/>
      <c r="XEU91" s="11"/>
      <c r="XEV91" s="11"/>
      <c r="XEW91" s="11"/>
      <c r="XEX91" s="11"/>
      <c r="XEY91" s="11"/>
      <c r="XEZ91" s="11"/>
      <c r="XFA91" s="11"/>
      <c r="XFB91" s="11"/>
      <c r="XFC91" s="11"/>
    </row>
    <row r="92" s="2" customFormat="1" ht="171" customHeight="1" outlineLevel="1" spans="1:16383">
      <c r="A92" s="27">
        <v>55</v>
      </c>
      <c r="B92" s="40" t="s">
        <v>146</v>
      </c>
      <c r="C92" s="40" t="s">
        <v>148</v>
      </c>
      <c r="D92" s="41" t="s">
        <v>13</v>
      </c>
      <c r="E92" s="42">
        <v>10</v>
      </c>
      <c r="F92" s="43"/>
      <c r="G92" s="32">
        <f t="shared" si="4"/>
        <v>0</v>
      </c>
      <c r="H92" s="33"/>
      <c r="I92" s="33"/>
      <c r="L92" s="10"/>
      <c r="XEN92" s="11"/>
      <c r="XEO92" s="11"/>
      <c r="XEP92" s="11"/>
      <c r="XEQ92" s="11"/>
      <c r="XER92" s="11"/>
      <c r="XES92" s="11"/>
      <c r="XET92" s="11"/>
      <c r="XEU92" s="11"/>
      <c r="XEV92" s="11"/>
      <c r="XEW92" s="11"/>
      <c r="XEX92" s="11"/>
      <c r="XEY92" s="11"/>
      <c r="XEZ92" s="11"/>
      <c r="XFA92" s="11"/>
      <c r="XFB92" s="11"/>
      <c r="XFC92" s="11"/>
    </row>
    <row r="93" s="2" customFormat="1" ht="171" customHeight="1" outlineLevel="1" spans="1:16383">
      <c r="A93" s="27">
        <v>56</v>
      </c>
      <c r="B93" s="40" t="s">
        <v>146</v>
      </c>
      <c r="C93" s="40" t="s">
        <v>149</v>
      </c>
      <c r="D93" s="41" t="s">
        <v>13</v>
      </c>
      <c r="E93" s="42">
        <v>10</v>
      </c>
      <c r="F93" s="43"/>
      <c r="G93" s="32">
        <f t="shared" si="4"/>
        <v>0</v>
      </c>
      <c r="H93" s="33"/>
      <c r="I93" s="33"/>
      <c r="L93" s="10"/>
      <c r="XEN93" s="11"/>
      <c r="XEO93" s="11"/>
      <c r="XEP93" s="11"/>
      <c r="XEQ93" s="11"/>
      <c r="XER93" s="11"/>
      <c r="XES93" s="11"/>
      <c r="XET93" s="11"/>
      <c r="XEU93" s="11"/>
      <c r="XEV93" s="11"/>
      <c r="XEW93" s="11"/>
      <c r="XEX93" s="11"/>
      <c r="XEY93" s="11"/>
      <c r="XEZ93" s="11"/>
      <c r="XFA93" s="11"/>
      <c r="XFB93" s="11"/>
      <c r="XFC93" s="11"/>
    </row>
    <row r="94" s="2" customFormat="1" ht="171" customHeight="1" outlineLevel="1" spans="1:16383">
      <c r="A94" s="27">
        <v>57</v>
      </c>
      <c r="B94" s="40" t="s">
        <v>146</v>
      </c>
      <c r="C94" s="40" t="s">
        <v>150</v>
      </c>
      <c r="D94" s="41" t="s">
        <v>13</v>
      </c>
      <c r="E94" s="42">
        <v>10</v>
      </c>
      <c r="F94" s="43"/>
      <c r="G94" s="32">
        <f t="shared" si="4"/>
        <v>0</v>
      </c>
      <c r="H94" s="33"/>
      <c r="I94" s="33"/>
      <c r="L94" s="10"/>
      <c r="XEN94" s="11"/>
      <c r="XEO94" s="11"/>
      <c r="XEP94" s="11"/>
      <c r="XEQ94" s="11"/>
      <c r="XER94" s="11"/>
      <c r="XES94" s="11"/>
      <c r="XET94" s="11"/>
      <c r="XEU94" s="11"/>
      <c r="XEV94" s="11"/>
      <c r="XEW94" s="11"/>
      <c r="XEX94" s="11"/>
      <c r="XEY94" s="11"/>
      <c r="XEZ94" s="11"/>
      <c r="XFA94" s="11"/>
      <c r="XFB94" s="11"/>
      <c r="XFC94" s="11"/>
    </row>
    <row r="95" s="2" customFormat="1" ht="171" customHeight="1" outlineLevel="1" spans="1:16383">
      <c r="A95" s="27">
        <v>58</v>
      </c>
      <c r="B95" s="40" t="s">
        <v>146</v>
      </c>
      <c r="C95" s="40" t="s">
        <v>151</v>
      </c>
      <c r="D95" s="41" t="s">
        <v>13</v>
      </c>
      <c r="E95" s="42">
        <v>10</v>
      </c>
      <c r="F95" s="43"/>
      <c r="G95" s="32">
        <f t="shared" si="4"/>
        <v>0</v>
      </c>
      <c r="H95" s="33"/>
      <c r="I95" s="33"/>
      <c r="L95" s="10"/>
      <c r="XEN95" s="11"/>
      <c r="XEO95" s="11"/>
      <c r="XEP95" s="11"/>
      <c r="XEQ95" s="11"/>
      <c r="XER95" s="11"/>
      <c r="XES95" s="11"/>
      <c r="XET95" s="11"/>
      <c r="XEU95" s="11"/>
      <c r="XEV95" s="11"/>
      <c r="XEW95" s="11"/>
      <c r="XEX95" s="11"/>
      <c r="XEY95" s="11"/>
      <c r="XEZ95" s="11"/>
      <c r="XFA95" s="11"/>
      <c r="XFB95" s="11"/>
      <c r="XFC95" s="11"/>
    </row>
    <row r="96" s="2" customFormat="1" ht="171" customHeight="1" outlineLevel="1" spans="1:16383">
      <c r="A96" s="27">
        <v>59</v>
      </c>
      <c r="B96" s="40" t="s">
        <v>146</v>
      </c>
      <c r="C96" s="40" t="s">
        <v>152</v>
      </c>
      <c r="D96" s="41" t="s">
        <v>13</v>
      </c>
      <c r="E96" s="42">
        <v>10</v>
      </c>
      <c r="F96" s="43"/>
      <c r="G96" s="32">
        <f t="shared" si="4"/>
        <v>0</v>
      </c>
      <c r="H96" s="33"/>
      <c r="I96" s="33"/>
      <c r="L96" s="10"/>
      <c r="XEN96" s="11"/>
      <c r="XEO96" s="11"/>
      <c r="XEP96" s="11"/>
      <c r="XEQ96" s="11"/>
      <c r="XER96" s="11"/>
      <c r="XES96" s="11"/>
      <c r="XET96" s="11"/>
      <c r="XEU96" s="11"/>
      <c r="XEV96" s="11"/>
      <c r="XEW96" s="11"/>
      <c r="XEX96" s="11"/>
      <c r="XEY96" s="11"/>
      <c r="XEZ96" s="11"/>
      <c r="XFA96" s="11"/>
      <c r="XFB96" s="11"/>
      <c r="XFC96" s="11"/>
    </row>
    <row r="97" s="2" customFormat="1" ht="121.5" customHeight="1" outlineLevel="1" spans="1:16383">
      <c r="A97" s="27">
        <v>60</v>
      </c>
      <c r="B97" s="28" t="s">
        <v>153</v>
      </c>
      <c r="C97" s="28" t="s">
        <v>154</v>
      </c>
      <c r="D97" s="34" t="s">
        <v>13</v>
      </c>
      <c r="E97" s="32">
        <v>5</v>
      </c>
      <c r="F97" s="35"/>
      <c r="G97" s="32">
        <f t="shared" si="4"/>
        <v>0</v>
      </c>
      <c r="H97" s="33"/>
      <c r="I97" s="33"/>
      <c r="L97" s="10"/>
      <c r="XEN97" s="11"/>
      <c r="XEO97" s="11"/>
      <c r="XEP97" s="11"/>
      <c r="XEQ97" s="11"/>
      <c r="XER97" s="11"/>
      <c r="XES97" s="11"/>
      <c r="XET97" s="11"/>
      <c r="XEU97" s="11"/>
      <c r="XEV97" s="11"/>
      <c r="XEW97" s="11"/>
      <c r="XEX97" s="11"/>
      <c r="XEY97" s="11"/>
      <c r="XEZ97" s="11"/>
      <c r="XFA97" s="11"/>
      <c r="XFB97" s="11"/>
      <c r="XFC97" s="11"/>
    </row>
    <row r="98" s="2" customFormat="1" ht="121.5" customHeight="1" outlineLevel="1" spans="1:16383">
      <c r="A98" s="27">
        <v>61</v>
      </c>
      <c r="B98" s="28" t="s">
        <v>153</v>
      </c>
      <c r="C98" s="28" t="s">
        <v>155</v>
      </c>
      <c r="D98" s="34" t="s">
        <v>13</v>
      </c>
      <c r="E98" s="32">
        <v>5</v>
      </c>
      <c r="F98" s="35"/>
      <c r="G98" s="32">
        <f t="shared" si="4"/>
        <v>0</v>
      </c>
      <c r="H98" s="33"/>
      <c r="I98" s="33"/>
      <c r="L98" s="10"/>
      <c r="XEN98" s="11"/>
      <c r="XEO98" s="11"/>
      <c r="XEP98" s="11"/>
      <c r="XEQ98" s="11"/>
      <c r="XER98" s="11"/>
      <c r="XES98" s="11"/>
      <c r="XET98" s="11"/>
      <c r="XEU98" s="11"/>
      <c r="XEV98" s="11"/>
      <c r="XEW98" s="11"/>
      <c r="XEX98" s="11"/>
      <c r="XEY98" s="11"/>
      <c r="XEZ98" s="11"/>
      <c r="XFA98" s="11"/>
      <c r="XFB98" s="11"/>
      <c r="XFC98" s="11"/>
    </row>
    <row r="99" s="2" customFormat="1" ht="121.5" customHeight="1" outlineLevel="1" spans="1:16383">
      <c r="A99" s="27">
        <v>62</v>
      </c>
      <c r="B99" s="28" t="s">
        <v>153</v>
      </c>
      <c r="C99" s="28" t="s">
        <v>156</v>
      </c>
      <c r="D99" s="34" t="s">
        <v>13</v>
      </c>
      <c r="E99" s="32">
        <v>5</v>
      </c>
      <c r="F99" s="35"/>
      <c r="G99" s="32">
        <f t="shared" si="4"/>
        <v>0</v>
      </c>
      <c r="H99" s="33"/>
      <c r="I99" s="33"/>
      <c r="L99" s="10"/>
      <c r="XEN99" s="11"/>
      <c r="XEO99" s="11"/>
      <c r="XEP99" s="11"/>
      <c r="XEQ99" s="11"/>
      <c r="XER99" s="11"/>
      <c r="XES99" s="11"/>
      <c r="XET99" s="11"/>
      <c r="XEU99" s="11"/>
      <c r="XEV99" s="11"/>
      <c r="XEW99" s="11"/>
      <c r="XEX99" s="11"/>
      <c r="XEY99" s="11"/>
      <c r="XEZ99" s="11"/>
      <c r="XFA99" s="11"/>
      <c r="XFB99" s="11"/>
      <c r="XFC99" s="11"/>
    </row>
    <row r="100" s="2" customFormat="1" ht="121.5" customHeight="1" outlineLevel="1" spans="1:16383">
      <c r="A100" s="27">
        <v>63</v>
      </c>
      <c r="B100" s="28" t="s">
        <v>153</v>
      </c>
      <c r="C100" s="28" t="s">
        <v>157</v>
      </c>
      <c r="D100" s="34" t="s">
        <v>13</v>
      </c>
      <c r="E100" s="32">
        <v>5</v>
      </c>
      <c r="F100" s="35"/>
      <c r="G100" s="32">
        <f t="shared" si="4"/>
        <v>0</v>
      </c>
      <c r="H100" s="33"/>
      <c r="I100" s="33"/>
      <c r="L100" s="10">
        <v>2050</v>
      </c>
      <c r="XEN100" s="11"/>
      <c r="XEO100" s="11"/>
      <c r="XEP100" s="11"/>
      <c r="XEQ100" s="11"/>
      <c r="XER100" s="11"/>
      <c r="XES100" s="11"/>
      <c r="XET100" s="11"/>
      <c r="XEU100" s="11"/>
      <c r="XEV100" s="11"/>
      <c r="XEW100" s="11"/>
      <c r="XEX100" s="11"/>
      <c r="XEY100" s="11"/>
      <c r="XEZ100" s="11"/>
      <c r="XFA100" s="11"/>
      <c r="XFB100" s="11"/>
      <c r="XFC100" s="11"/>
    </row>
    <row r="101" s="2" customFormat="1" ht="88.5" customHeight="1" outlineLevel="1" spans="1:16383">
      <c r="A101" s="27">
        <v>64</v>
      </c>
      <c r="B101" s="28" t="s">
        <v>158</v>
      </c>
      <c r="C101" s="28" t="s">
        <v>159</v>
      </c>
      <c r="D101" s="34" t="s">
        <v>16</v>
      </c>
      <c r="E101" s="32">
        <v>5</v>
      </c>
      <c r="F101" s="35"/>
      <c r="G101" s="32">
        <f t="shared" si="4"/>
        <v>0</v>
      </c>
      <c r="H101" s="33"/>
      <c r="I101" s="33"/>
      <c r="L101" s="10"/>
      <c r="XEN101" s="11"/>
      <c r="XEO101" s="11"/>
      <c r="XEP101" s="11"/>
      <c r="XEQ101" s="11"/>
      <c r="XER101" s="11"/>
      <c r="XES101" s="11"/>
      <c r="XET101" s="11"/>
      <c r="XEU101" s="11"/>
      <c r="XEV101" s="11"/>
      <c r="XEW101" s="11"/>
      <c r="XEX101" s="11"/>
      <c r="XEY101" s="11"/>
      <c r="XEZ101" s="11"/>
      <c r="XFA101" s="11"/>
      <c r="XFB101" s="11"/>
      <c r="XFC101" s="11"/>
    </row>
    <row r="102" s="2" customFormat="1" ht="88.5" customHeight="1" outlineLevel="1" spans="1:16383">
      <c r="A102" s="27">
        <v>65</v>
      </c>
      <c r="B102" s="28" t="s">
        <v>160</v>
      </c>
      <c r="C102" s="28" t="s">
        <v>161</v>
      </c>
      <c r="D102" s="34" t="s">
        <v>16</v>
      </c>
      <c r="E102" s="32">
        <v>5</v>
      </c>
      <c r="F102" s="35"/>
      <c r="G102" s="32">
        <f t="shared" si="4"/>
        <v>0</v>
      </c>
      <c r="H102" s="33"/>
      <c r="I102" s="33"/>
      <c r="L102" s="10"/>
      <c r="XEN102" s="11"/>
      <c r="XEO102" s="11"/>
      <c r="XEP102" s="11"/>
      <c r="XEQ102" s="11"/>
      <c r="XER102" s="11"/>
      <c r="XES102" s="11"/>
      <c r="XET102" s="11"/>
      <c r="XEU102" s="11"/>
      <c r="XEV102" s="11"/>
      <c r="XEW102" s="11"/>
      <c r="XEX102" s="11"/>
      <c r="XEY102" s="11"/>
      <c r="XEZ102" s="11"/>
      <c r="XFA102" s="11"/>
      <c r="XFB102" s="11"/>
      <c r="XFC102" s="11"/>
    </row>
    <row r="103" s="2" customFormat="1" ht="154.5" customHeight="1" outlineLevel="1" spans="1:16383">
      <c r="A103" s="27">
        <v>66</v>
      </c>
      <c r="B103" s="28" t="s">
        <v>162</v>
      </c>
      <c r="C103" s="28" t="s">
        <v>163</v>
      </c>
      <c r="D103" s="34" t="s">
        <v>13</v>
      </c>
      <c r="E103" s="32">
        <v>1000</v>
      </c>
      <c r="F103" s="35"/>
      <c r="G103" s="32">
        <f t="shared" si="4"/>
        <v>0</v>
      </c>
      <c r="H103" s="33"/>
      <c r="I103" s="33"/>
      <c r="L103" s="10">
        <v>45</v>
      </c>
      <c r="XEN103" s="11"/>
      <c r="XEO103" s="11"/>
      <c r="XEP103" s="11"/>
      <c r="XEQ103" s="11"/>
      <c r="XER103" s="11"/>
      <c r="XES103" s="11"/>
      <c r="XET103" s="11"/>
      <c r="XEU103" s="11"/>
      <c r="XEV103" s="11"/>
      <c r="XEW103" s="11"/>
      <c r="XEX103" s="11"/>
      <c r="XEY103" s="11"/>
      <c r="XEZ103" s="11"/>
      <c r="XFA103" s="11"/>
      <c r="XFB103" s="11"/>
      <c r="XFC103" s="11"/>
    </row>
    <row r="104" s="2" customFormat="1" ht="154.5" customHeight="1" outlineLevel="1" spans="1:16383">
      <c r="A104" s="27">
        <v>67</v>
      </c>
      <c r="B104" s="28" t="s">
        <v>164</v>
      </c>
      <c r="C104" s="28" t="s">
        <v>165</v>
      </c>
      <c r="D104" s="34" t="s">
        <v>13</v>
      </c>
      <c r="E104" s="32">
        <v>1000</v>
      </c>
      <c r="F104" s="35"/>
      <c r="G104" s="32">
        <f t="shared" si="4"/>
        <v>0</v>
      </c>
      <c r="H104" s="33"/>
      <c r="I104" s="33"/>
      <c r="L104" s="10">
        <v>32</v>
      </c>
      <c r="XEN104" s="11"/>
      <c r="XEO104" s="11"/>
      <c r="XEP104" s="11"/>
      <c r="XEQ104" s="11"/>
      <c r="XER104" s="11"/>
      <c r="XES104" s="11"/>
      <c r="XET104" s="11"/>
      <c r="XEU104" s="11"/>
      <c r="XEV104" s="11"/>
      <c r="XEW104" s="11"/>
      <c r="XEX104" s="11"/>
      <c r="XEY104" s="11"/>
      <c r="XEZ104" s="11"/>
      <c r="XFA104" s="11"/>
      <c r="XFB104" s="11"/>
      <c r="XFC104" s="11"/>
    </row>
    <row r="105" s="3" customFormat="1" ht="88.5" customHeight="1" outlineLevel="1" spans="1:24">
      <c r="A105" s="27">
        <v>68</v>
      </c>
      <c r="B105" s="44" t="s">
        <v>166</v>
      </c>
      <c r="C105" s="44" t="s">
        <v>167</v>
      </c>
      <c r="D105" s="29" t="s">
        <v>13</v>
      </c>
      <c r="E105" s="30">
        <v>4000</v>
      </c>
      <c r="F105" s="31"/>
      <c r="G105" s="32">
        <f t="shared" si="4"/>
        <v>0</v>
      </c>
      <c r="H105" s="45"/>
      <c r="I105" s="45"/>
      <c r="L105" s="46">
        <v>10</v>
      </c>
      <c r="O105" s="2"/>
      <c r="X105" s="2"/>
    </row>
    <row r="106" s="3" customFormat="1" ht="88.5" customHeight="1" outlineLevel="1" spans="1:24">
      <c r="A106" s="27">
        <v>69</v>
      </c>
      <c r="B106" s="44" t="s">
        <v>166</v>
      </c>
      <c r="C106" s="44" t="s">
        <v>168</v>
      </c>
      <c r="D106" s="29" t="s">
        <v>13</v>
      </c>
      <c r="E106" s="30">
        <v>4000</v>
      </c>
      <c r="F106" s="31"/>
      <c r="G106" s="32">
        <f t="shared" si="4"/>
        <v>0</v>
      </c>
      <c r="H106" s="45"/>
      <c r="I106" s="45"/>
      <c r="L106" s="46">
        <v>12</v>
      </c>
      <c r="O106" s="2"/>
      <c r="X106" s="2"/>
    </row>
    <row r="107" s="3" customFormat="1" ht="105" customHeight="1" outlineLevel="1" spans="1:24">
      <c r="A107" s="27">
        <v>70</v>
      </c>
      <c r="B107" s="44" t="s">
        <v>169</v>
      </c>
      <c r="C107" s="44" t="s">
        <v>170</v>
      </c>
      <c r="D107" s="29" t="s">
        <v>66</v>
      </c>
      <c r="E107" s="30">
        <v>1</v>
      </c>
      <c r="F107" s="31"/>
      <c r="G107" s="32">
        <f t="shared" si="4"/>
        <v>0</v>
      </c>
      <c r="H107" s="45"/>
      <c r="I107" s="45"/>
      <c r="L107" s="47" t="s">
        <v>171</v>
      </c>
      <c r="O107" s="2"/>
      <c r="X107" s="2"/>
    </row>
    <row r="108" s="3" customFormat="1" ht="105" customHeight="1" outlineLevel="1" spans="1:24">
      <c r="A108" s="27">
        <v>71</v>
      </c>
      <c r="B108" s="44" t="s">
        <v>172</v>
      </c>
      <c r="C108" s="44" t="s">
        <v>173</v>
      </c>
      <c r="D108" s="29" t="s">
        <v>66</v>
      </c>
      <c r="E108" s="30">
        <v>1</v>
      </c>
      <c r="F108" s="31"/>
      <c r="G108" s="32">
        <f t="shared" si="4"/>
        <v>0</v>
      </c>
      <c r="H108" s="45"/>
      <c r="I108" s="45"/>
      <c r="L108" s="46">
        <v>85</v>
      </c>
      <c r="O108" s="2"/>
      <c r="X108" s="2"/>
    </row>
    <row r="109" s="2" customFormat="1" ht="22.5" customHeight="1" spans="1:16383">
      <c r="A109" s="22" t="s">
        <v>174</v>
      </c>
      <c r="B109" s="23" t="s">
        <v>175</v>
      </c>
      <c r="C109" s="24"/>
      <c r="D109" s="24"/>
      <c r="E109" s="25"/>
      <c r="F109" s="36"/>
      <c r="G109" s="25">
        <f>SUM(G110:G180)</f>
        <v>0</v>
      </c>
      <c r="H109" s="33"/>
      <c r="I109" s="33"/>
      <c r="L109" s="10"/>
      <c r="XEN109" s="1"/>
      <c r="XEO109" s="1"/>
      <c r="XEP109" s="1"/>
      <c r="XEQ109" s="1"/>
      <c r="XER109" s="1"/>
      <c r="XES109" s="1"/>
      <c r="XET109" s="1"/>
      <c r="XEU109" s="1"/>
      <c r="XEV109" s="1"/>
      <c r="XEW109" s="1"/>
      <c r="XEX109" s="1"/>
      <c r="XEY109" s="1"/>
      <c r="XEZ109" s="1"/>
      <c r="XFA109" s="1"/>
      <c r="XFB109" s="1"/>
      <c r="XFC109" s="1"/>
    </row>
    <row r="110" ht="105" customHeight="1" outlineLevel="1" spans="1:9">
      <c r="A110" s="27">
        <v>1</v>
      </c>
      <c r="B110" s="28" t="s">
        <v>52</v>
      </c>
      <c r="C110" s="28" t="s">
        <v>176</v>
      </c>
      <c r="D110" s="34" t="s">
        <v>16</v>
      </c>
      <c r="E110" s="32">
        <v>100</v>
      </c>
      <c r="F110" s="35"/>
      <c r="G110" s="32">
        <f>E110*F110</f>
        <v>0</v>
      </c>
      <c r="H110" s="33"/>
      <c r="I110" s="33"/>
    </row>
    <row r="111" ht="105" customHeight="1" outlineLevel="1" spans="1:9">
      <c r="A111" s="27">
        <v>2</v>
      </c>
      <c r="B111" s="28" t="s">
        <v>52</v>
      </c>
      <c r="C111" s="28" t="s">
        <v>177</v>
      </c>
      <c r="D111" s="34" t="s">
        <v>16</v>
      </c>
      <c r="E111" s="32">
        <v>100</v>
      </c>
      <c r="F111" s="35"/>
      <c r="G111" s="32">
        <f t="shared" ref="G111:G155" si="5">E111*F111</f>
        <v>0</v>
      </c>
      <c r="H111" s="33"/>
      <c r="I111" s="33"/>
    </row>
    <row r="112" ht="105" customHeight="1" outlineLevel="1" spans="1:12">
      <c r="A112" s="27">
        <v>3</v>
      </c>
      <c r="B112" s="28" t="s">
        <v>178</v>
      </c>
      <c r="C112" s="28" t="s">
        <v>179</v>
      </c>
      <c r="D112" s="34" t="s">
        <v>16</v>
      </c>
      <c r="E112" s="32">
        <v>100</v>
      </c>
      <c r="F112" s="35"/>
      <c r="G112" s="32">
        <f t="shared" si="5"/>
        <v>0</v>
      </c>
      <c r="H112" s="33"/>
      <c r="I112" s="33"/>
      <c r="L112" s="10">
        <v>190</v>
      </c>
    </row>
    <row r="113" ht="105" customHeight="1" outlineLevel="1" spans="1:12">
      <c r="A113" s="27">
        <v>4</v>
      </c>
      <c r="B113" s="28" t="s">
        <v>178</v>
      </c>
      <c r="C113" s="28" t="s">
        <v>180</v>
      </c>
      <c r="D113" s="34" t="s">
        <v>16</v>
      </c>
      <c r="E113" s="32">
        <v>100</v>
      </c>
      <c r="F113" s="35"/>
      <c r="G113" s="32">
        <f t="shared" si="5"/>
        <v>0</v>
      </c>
      <c r="H113" s="33"/>
      <c r="I113" s="33"/>
      <c r="L113" s="10">
        <v>170</v>
      </c>
    </row>
    <row r="114" ht="105" customHeight="1" outlineLevel="1" spans="1:12">
      <c r="A114" s="27">
        <v>5</v>
      </c>
      <c r="B114" s="28" t="s">
        <v>178</v>
      </c>
      <c r="C114" s="28" t="s">
        <v>181</v>
      </c>
      <c r="D114" s="34" t="s">
        <v>16</v>
      </c>
      <c r="E114" s="32">
        <v>100</v>
      </c>
      <c r="F114" s="35"/>
      <c r="G114" s="32">
        <f t="shared" si="5"/>
        <v>0</v>
      </c>
      <c r="H114" s="33"/>
      <c r="I114" s="33"/>
      <c r="L114" s="10">
        <v>350</v>
      </c>
    </row>
    <row r="115" ht="105" customHeight="1" outlineLevel="1" spans="1:12">
      <c r="A115" s="27">
        <v>6</v>
      </c>
      <c r="B115" s="28" t="s">
        <v>178</v>
      </c>
      <c r="C115" s="28" t="s">
        <v>182</v>
      </c>
      <c r="D115" s="34" t="s">
        <v>16</v>
      </c>
      <c r="E115" s="32">
        <v>100</v>
      </c>
      <c r="F115" s="35"/>
      <c r="G115" s="32">
        <f t="shared" si="5"/>
        <v>0</v>
      </c>
      <c r="H115" s="33"/>
      <c r="I115" s="33"/>
      <c r="L115" s="10">
        <v>330</v>
      </c>
    </row>
    <row r="116" ht="88.5" customHeight="1" outlineLevel="1" spans="1:9">
      <c r="A116" s="27">
        <v>7</v>
      </c>
      <c r="B116" s="28" t="s">
        <v>183</v>
      </c>
      <c r="C116" s="28" t="s">
        <v>184</v>
      </c>
      <c r="D116" s="34" t="s">
        <v>16</v>
      </c>
      <c r="E116" s="32">
        <v>100</v>
      </c>
      <c r="F116" s="35"/>
      <c r="G116" s="32">
        <f t="shared" si="5"/>
        <v>0</v>
      </c>
      <c r="H116" s="33"/>
      <c r="I116" s="33"/>
    </row>
    <row r="117" ht="88.5" customHeight="1" outlineLevel="1" spans="1:9">
      <c r="A117" s="27">
        <v>8</v>
      </c>
      <c r="B117" s="28" t="s">
        <v>183</v>
      </c>
      <c r="C117" s="28" t="s">
        <v>185</v>
      </c>
      <c r="D117" s="34" t="s">
        <v>16</v>
      </c>
      <c r="E117" s="32">
        <v>100</v>
      </c>
      <c r="F117" s="35"/>
      <c r="G117" s="32">
        <f t="shared" si="5"/>
        <v>0</v>
      </c>
      <c r="H117" s="33"/>
      <c r="I117" s="33"/>
    </row>
    <row r="118" ht="88.5" customHeight="1" outlineLevel="1" spans="1:9">
      <c r="A118" s="27">
        <v>9</v>
      </c>
      <c r="B118" s="28" t="s">
        <v>186</v>
      </c>
      <c r="C118" s="28" t="s">
        <v>187</v>
      </c>
      <c r="D118" s="34" t="s">
        <v>16</v>
      </c>
      <c r="E118" s="32">
        <v>100</v>
      </c>
      <c r="F118" s="35"/>
      <c r="G118" s="32">
        <f t="shared" si="5"/>
        <v>0</v>
      </c>
      <c r="H118" s="33"/>
      <c r="I118" s="33"/>
    </row>
    <row r="119" ht="88.5" customHeight="1" outlineLevel="1" spans="1:12">
      <c r="A119" s="27">
        <v>10</v>
      </c>
      <c r="B119" s="28" t="s">
        <v>186</v>
      </c>
      <c r="C119" s="28" t="s">
        <v>188</v>
      </c>
      <c r="D119" s="34" t="s">
        <v>16</v>
      </c>
      <c r="E119" s="32">
        <v>100</v>
      </c>
      <c r="F119" s="35"/>
      <c r="G119" s="32">
        <f t="shared" si="5"/>
        <v>0</v>
      </c>
      <c r="H119" s="33"/>
      <c r="I119" s="33"/>
      <c r="L119" s="10">
        <v>350</v>
      </c>
    </row>
    <row r="120" ht="105" customHeight="1" outlineLevel="1" spans="1:12">
      <c r="A120" s="27">
        <v>11</v>
      </c>
      <c r="B120" s="28" t="s">
        <v>189</v>
      </c>
      <c r="C120" s="28" t="s">
        <v>190</v>
      </c>
      <c r="D120" s="34" t="s">
        <v>16</v>
      </c>
      <c r="E120" s="32">
        <v>100</v>
      </c>
      <c r="F120" s="35"/>
      <c r="G120" s="32">
        <f t="shared" si="5"/>
        <v>0</v>
      </c>
      <c r="H120" s="33"/>
      <c r="I120" s="33"/>
      <c r="L120" s="10">
        <v>540</v>
      </c>
    </row>
    <row r="121" ht="88.5" customHeight="1" outlineLevel="1" spans="1:12">
      <c r="A121" s="27">
        <v>12</v>
      </c>
      <c r="B121" s="28" t="s">
        <v>191</v>
      </c>
      <c r="C121" s="28" t="s">
        <v>192</v>
      </c>
      <c r="D121" s="34" t="s">
        <v>16</v>
      </c>
      <c r="E121" s="32">
        <v>100</v>
      </c>
      <c r="F121" s="35"/>
      <c r="G121" s="32">
        <f t="shared" si="5"/>
        <v>0</v>
      </c>
      <c r="H121" s="33"/>
      <c r="I121" s="33"/>
      <c r="L121" s="10">
        <v>370</v>
      </c>
    </row>
    <row r="122" ht="105" customHeight="1" outlineLevel="1" spans="1:12">
      <c r="A122" s="27">
        <v>13</v>
      </c>
      <c r="B122" s="28" t="s">
        <v>193</v>
      </c>
      <c r="C122" s="28" t="s">
        <v>194</v>
      </c>
      <c r="D122" s="34" t="s">
        <v>16</v>
      </c>
      <c r="E122" s="32">
        <v>50</v>
      </c>
      <c r="F122" s="35"/>
      <c r="G122" s="32">
        <f t="shared" si="5"/>
        <v>0</v>
      </c>
      <c r="H122" s="33"/>
      <c r="I122" s="33"/>
      <c r="L122" s="10">
        <v>1380</v>
      </c>
    </row>
    <row r="123" ht="105" customHeight="1" outlineLevel="1" spans="1:12">
      <c r="A123" s="27">
        <v>14</v>
      </c>
      <c r="B123" s="28" t="s">
        <v>193</v>
      </c>
      <c r="C123" s="28" t="s">
        <v>195</v>
      </c>
      <c r="D123" s="34" t="s">
        <v>16</v>
      </c>
      <c r="E123" s="32">
        <v>50</v>
      </c>
      <c r="F123" s="35"/>
      <c r="G123" s="32">
        <f t="shared" si="5"/>
        <v>0</v>
      </c>
      <c r="H123" s="33"/>
      <c r="I123" s="33"/>
      <c r="L123" s="10">
        <v>1330</v>
      </c>
    </row>
    <row r="124" ht="105" customHeight="1" outlineLevel="1" spans="1:12">
      <c r="A124" s="27">
        <v>15</v>
      </c>
      <c r="B124" s="28" t="s">
        <v>193</v>
      </c>
      <c r="C124" s="28" t="s">
        <v>196</v>
      </c>
      <c r="D124" s="34" t="s">
        <v>16</v>
      </c>
      <c r="E124" s="32">
        <v>50</v>
      </c>
      <c r="F124" s="35"/>
      <c r="G124" s="32">
        <f t="shared" si="5"/>
        <v>0</v>
      </c>
      <c r="H124" s="33"/>
      <c r="I124" s="33"/>
      <c r="L124" s="10">
        <v>1460</v>
      </c>
    </row>
    <row r="125" ht="105" customHeight="1" outlineLevel="1" spans="1:9">
      <c r="A125" s="27">
        <v>16</v>
      </c>
      <c r="B125" s="28" t="s">
        <v>193</v>
      </c>
      <c r="C125" s="28" t="s">
        <v>197</v>
      </c>
      <c r="D125" s="34" t="s">
        <v>16</v>
      </c>
      <c r="E125" s="32">
        <v>50</v>
      </c>
      <c r="F125" s="35"/>
      <c r="G125" s="32">
        <f t="shared" si="5"/>
        <v>0</v>
      </c>
      <c r="H125" s="33"/>
      <c r="I125" s="33"/>
    </row>
    <row r="126" ht="105" customHeight="1" outlineLevel="1" spans="1:9">
      <c r="A126" s="27">
        <v>17</v>
      </c>
      <c r="B126" s="28" t="s">
        <v>193</v>
      </c>
      <c r="C126" s="28" t="s">
        <v>198</v>
      </c>
      <c r="D126" s="34" t="s">
        <v>16</v>
      </c>
      <c r="E126" s="32">
        <v>50</v>
      </c>
      <c r="F126" s="35"/>
      <c r="G126" s="32">
        <f t="shared" si="5"/>
        <v>0</v>
      </c>
      <c r="H126" s="33"/>
      <c r="I126" s="33"/>
    </row>
    <row r="127" ht="105" customHeight="1" outlineLevel="1" spans="1:12">
      <c r="A127" s="27">
        <v>18</v>
      </c>
      <c r="B127" s="28" t="s">
        <v>193</v>
      </c>
      <c r="C127" s="28" t="s">
        <v>199</v>
      </c>
      <c r="D127" s="34" t="s">
        <v>16</v>
      </c>
      <c r="E127" s="32">
        <v>50</v>
      </c>
      <c r="F127" s="35"/>
      <c r="G127" s="32">
        <f t="shared" si="5"/>
        <v>0</v>
      </c>
      <c r="H127" s="33"/>
      <c r="I127" s="33"/>
      <c r="L127" s="10">
        <v>1950</v>
      </c>
    </row>
    <row r="128" ht="88.5" customHeight="1" outlineLevel="1" spans="1:12">
      <c r="A128" s="27">
        <v>19</v>
      </c>
      <c r="B128" s="28" t="s">
        <v>193</v>
      </c>
      <c r="C128" s="28" t="s">
        <v>200</v>
      </c>
      <c r="D128" s="34" t="s">
        <v>16</v>
      </c>
      <c r="E128" s="32">
        <v>45</v>
      </c>
      <c r="F128" s="35"/>
      <c r="G128" s="32">
        <f t="shared" si="5"/>
        <v>0</v>
      </c>
      <c r="H128" s="33"/>
      <c r="I128" s="33"/>
      <c r="L128" s="10">
        <v>2800</v>
      </c>
    </row>
    <row r="129" ht="105" customHeight="1" outlineLevel="1" spans="1:12">
      <c r="A129" s="27">
        <v>20</v>
      </c>
      <c r="B129" s="28" t="s">
        <v>201</v>
      </c>
      <c r="C129" s="28" t="s">
        <v>202</v>
      </c>
      <c r="D129" s="34" t="s">
        <v>16</v>
      </c>
      <c r="E129" s="32">
        <v>50</v>
      </c>
      <c r="F129" s="35"/>
      <c r="G129" s="32">
        <f t="shared" si="5"/>
        <v>0</v>
      </c>
      <c r="H129" s="33"/>
      <c r="I129" s="33"/>
      <c r="L129" s="10">
        <v>1050</v>
      </c>
    </row>
    <row r="130" ht="105" customHeight="1" outlineLevel="1" spans="1:12">
      <c r="A130" s="27">
        <v>21</v>
      </c>
      <c r="B130" s="28" t="s">
        <v>203</v>
      </c>
      <c r="C130" s="28" t="s">
        <v>204</v>
      </c>
      <c r="D130" s="34" t="s">
        <v>22</v>
      </c>
      <c r="E130" s="32">
        <v>100</v>
      </c>
      <c r="F130" s="35"/>
      <c r="G130" s="32">
        <f t="shared" si="5"/>
        <v>0</v>
      </c>
      <c r="H130" s="33" t="s">
        <v>205</v>
      </c>
      <c r="I130" s="33"/>
      <c r="L130" s="10">
        <v>4.5</v>
      </c>
    </row>
    <row r="131" ht="154.5" customHeight="1" outlineLevel="1" spans="1:12">
      <c r="A131" s="27">
        <v>22</v>
      </c>
      <c r="B131" s="28" t="s">
        <v>201</v>
      </c>
      <c r="C131" s="28" t="s">
        <v>206</v>
      </c>
      <c r="D131" s="34" t="s">
        <v>16</v>
      </c>
      <c r="E131" s="32">
        <v>20</v>
      </c>
      <c r="F131" s="35"/>
      <c r="G131" s="32">
        <f t="shared" si="5"/>
        <v>0</v>
      </c>
      <c r="H131" s="33"/>
      <c r="I131" s="33"/>
      <c r="L131" s="10">
        <v>820</v>
      </c>
    </row>
    <row r="132" ht="88.5" customHeight="1" outlineLevel="1" spans="1:12">
      <c r="A132" s="27">
        <v>23</v>
      </c>
      <c r="B132" s="28" t="s">
        <v>193</v>
      </c>
      <c r="C132" s="28" t="s">
        <v>207</v>
      </c>
      <c r="D132" s="34" t="s">
        <v>16</v>
      </c>
      <c r="E132" s="32">
        <v>5</v>
      </c>
      <c r="F132" s="35"/>
      <c r="G132" s="32">
        <f t="shared" si="5"/>
        <v>0</v>
      </c>
      <c r="H132" s="33"/>
      <c r="I132" s="33"/>
      <c r="L132" s="10">
        <v>3150</v>
      </c>
    </row>
    <row r="133" ht="88.5" customHeight="1" outlineLevel="1" spans="1:12">
      <c r="A133" s="27">
        <v>24</v>
      </c>
      <c r="B133" s="28" t="s">
        <v>193</v>
      </c>
      <c r="C133" s="28" t="s">
        <v>208</v>
      </c>
      <c r="D133" s="34" t="s">
        <v>16</v>
      </c>
      <c r="E133" s="32">
        <v>5</v>
      </c>
      <c r="F133" s="35"/>
      <c r="G133" s="32">
        <f t="shared" si="5"/>
        <v>0</v>
      </c>
      <c r="H133" s="33"/>
      <c r="I133" s="33"/>
      <c r="L133" s="10">
        <v>3150</v>
      </c>
    </row>
    <row r="134" ht="88.5" customHeight="1" outlineLevel="1" spans="1:9">
      <c r="A134" s="27">
        <v>25</v>
      </c>
      <c r="B134" s="28" t="s">
        <v>209</v>
      </c>
      <c r="C134" s="28" t="s">
        <v>210</v>
      </c>
      <c r="D134" s="34" t="s">
        <v>22</v>
      </c>
      <c r="E134" s="32">
        <v>5</v>
      </c>
      <c r="F134" s="35"/>
      <c r="G134" s="32">
        <f t="shared" si="5"/>
        <v>0</v>
      </c>
      <c r="H134" s="33"/>
      <c r="I134" s="33"/>
    </row>
    <row r="135" ht="105" customHeight="1" outlineLevel="1" spans="1:12">
      <c r="A135" s="27">
        <v>26</v>
      </c>
      <c r="B135" s="28" t="s">
        <v>211</v>
      </c>
      <c r="C135" s="28" t="s">
        <v>212</v>
      </c>
      <c r="D135" s="34" t="s">
        <v>22</v>
      </c>
      <c r="E135" s="32">
        <v>5</v>
      </c>
      <c r="F135" s="35"/>
      <c r="G135" s="32">
        <f t="shared" si="5"/>
        <v>0</v>
      </c>
      <c r="H135" s="33"/>
      <c r="I135" s="33"/>
      <c r="L135" s="10">
        <v>120</v>
      </c>
    </row>
    <row r="136" ht="105" customHeight="1" outlineLevel="1" spans="1:12">
      <c r="A136" s="27">
        <v>27</v>
      </c>
      <c r="B136" s="28" t="s">
        <v>211</v>
      </c>
      <c r="C136" s="28" t="s">
        <v>213</v>
      </c>
      <c r="D136" s="34" t="s">
        <v>22</v>
      </c>
      <c r="E136" s="32">
        <v>10</v>
      </c>
      <c r="F136" s="35"/>
      <c r="G136" s="32">
        <f t="shared" si="5"/>
        <v>0</v>
      </c>
      <c r="H136" s="33"/>
      <c r="I136" s="33"/>
      <c r="L136" s="10">
        <v>130</v>
      </c>
    </row>
    <row r="137" ht="105" customHeight="1" outlineLevel="1" spans="1:12">
      <c r="A137" s="27">
        <v>28</v>
      </c>
      <c r="B137" s="28" t="s">
        <v>211</v>
      </c>
      <c r="C137" s="28" t="s">
        <v>214</v>
      </c>
      <c r="D137" s="34" t="s">
        <v>22</v>
      </c>
      <c r="E137" s="32">
        <v>10</v>
      </c>
      <c r="F137" s="35"/>
      <c r="G137" s="32">
        <f t="shared" si="5"/>
        <v>0</v>
      </c>
      <c r="H137" s="33"/>
      <c r="I137" s="33"/>
      <c r="L137" s="10">
        <v>95</v>
      </c>
    </row>
    <row r="138" ht="105" customHeight="1" outlineLevel="1" spans="1:12">
      <c r="A138" s="27">
        <v>29</v>
      </c>
      <c r="B138" s="28" t="s">
        <v>211</v>
      </c>
      <c r="C138" s="28" t="s">
        <v>215</v>
      </c>
      <c r="D138" s="34" t="s">
        <v>22</v>
      </c>
      <c r="E138" s="32">
        <v>10</v>
      </c>
      <c r="F138" s="35"/>
      <c r="G138" s="32">
        <f t="shared" si="5"/>
        <v>0</v>
      </c>
      <c r="H138" s="33"/>
      <c r="I138" s="33"/>
      <c r="L138" s="10">
        <v>96</v>
      </c>
    </row>
    <row r="139" ht="105" customHeight="1" outlineLevel="1" spans="1:12">
      <c r="A139" s="27">
        <v>30</v>
      </c>
      <c r="B139" s="28" t="s">
        <v>211</v>
      </c>
      <c r="C139" s="28" t="s">
        <v>216</v>
      </c>
      <c r="D139" s="34" t="s">
        <v>22</v>
      </c>
      <c r="E139" s="32">
        <v>10</v>
      </c>
      <c r="F139" s="35"/>
      <c r="G139" s="32">
        <f t="shared" si="5"/>
        <v>0</v>
      </c>
      <c r="H139" s="33"/>
      <c r="I139" s="33"/>
      <c r="L139" s="10">
        <v>320</v>
      </c>
    </row>
    <row r="140" ht="105" customHeight="1" outlineLevel="1" spans="1:12">
      <c r="A140" s="27">
        <v>31</v>
      </c>
      <c r="B140" s="28" t="s">
        <v>211</v>
      </c>
      <c r="C140" s="28" t="s">
        <v>217</v>
      </c>
      <c r="D140" s="34" t="s">
        <v>22</v>
      </c>
      <c r="E140" s="32">
        <v>10</v>
      </c>
      <c r="F140" s="35"/>
      <c r="G140" s="32">
        <f t="shared" si="5"/>
        <v>0</v>
      </c>
      <c r="H140" s="33"/>
      <c r="I140" s="33"/>
      <c r="L140" s="10">
        <v>230</v>
      </c>
    </row>
    <row r="141" s="2" customFormat="1" ht="105" customHeight="1" outlineLevel="1" spans="1:16383">
      <c r="A141" s="27">
        <v>32</v>
      </c>
      <c r="B141" s="28" t="s">
        <v>211</v>
      </c>
      <c r="C141" s="28" t="s">
        <v>218</v>
      </c>
      <c r="D141" s="34" t="s">
        <v>22</v>
      </c>
      <c r="E141" s="32">
        <v>10</v>
      </c>
      <c r="F141" s="35"/>
      <c r="G141" s="32">
        <f t="shared" si="5"/>
        <v>0</v>
      </c>
      <c r="H141" s="33"/>
      <c r="I141" s="33"/>
      <c r="L141" s="10">
        <v>150</v>
      </c>
      <c r="XEN141" s="39"/>
      <c r="XEO141" s="39"/>
      <c r="XEP141" s="39"/>
      <c r="XEQ141" s="39"/>
      <c r="XER141" s="39"/>
      <c r="XES141" s="39"/>
      <c r="XET141" s="39"/>
      <c r="XEU141" s="39"/>
      <c r="XEV141" s="39"/>
      <c r="XEW141" s="39"/>
      <c r="XEX141" s="39"/>
      <c r="XEY141" s="39"/>
      <c r="XEZ141" s="39"/>
      <c r="XFA141" s="39"/>
      <c r="XFB141" s="39"/>
      <c r="XFC141" s="39"/>
    </row>
    <row r="142" s="2" customFormat="1" ht="105" customHeight="1" outlineLevel="1" spans="1:16383">
      <c r="A142" s="27">
        <v>33</v>
      </c>
      <c r="B142" s="28" t="s">
        <v>211</v>
      </c>
      <c r="C142" s="28" t="s">
        <v>219</v>
      </c>
      <c r="D142" s="34" t="s">
        <v>22</v>
      </c>
      <c r="E142" s="32">
        <v>10</v>
      </c>
      <c r="F142" s="35"/>
      <c r="G142" s="32">
        <f t="shared" si="5"/>
        <v>0</v>
      </c>
      <c r="H142" s="33"/>
      <c r="I142" s="33"/>
      <c r="L142" s="10"/>
      <c r="XEN142" s="39"/>
      <c r="XEO142" s="39"/>
      <c r="XEP142" s="39"/>
      <c r="XEQ142" s="39"/>
      <c r="XER142" s="39"/>
      <c r="XES142" s="39"/>
      <c r="XET142" s="39"/>
      <c r="XEU142" s="39"/>
      <c r="XEV142" s="39"/>
      <c r="XEW142" s="39"/>
      <c r="XEX142" s="39"/>
      <c r="XEY142" s="39"/>
      <c r="XEZ142" s="39"/>
      <c r="XFA142" s="39"/>
      <c r="XFB142" s="39"/>
      <c r="XFC142" s="39"/>
    </row>
    <row r="143" s="2" customFormat="1" ht="105" customHeight="1" outlineLevel="1" spans="1:16383">
      <c r="A143" s="27">
        <v>34</v>
      </c>
      <c r="B143" s="28" t="s">
        <v>211</v>
      </c>
      <c r="C143" s="28" t="s">
        <v>220</v>
      </c>
      <c r="D143" s="34" t="s">
        <v>22</v>
      </c>
      <c r="E143" s="32">
        <v>10</v>
      </c>
      <c r="F143" s="35"/>
      <c r="G143" s="32">
        <f t="shared" si="5"/>
        <v>0</v>
      </c>
      <c r="H143" s="33"/>
      <c r="I143" s="33"/>
      <c r="L143" s="10"/>
      <c r="XEN143" s="39"/>
      <c r="XEO143" s="39"/>
      <c r="XEP143" s="39"/>
      <c r="XEQ143" s="39"/>
      <c r="XER143" s="39"/>
      <c r="XES143" s="39"/>
      <c r="XET143" s="39"/>
      <c r="XEU143" s="39"/>
      <c r="XEV143" s="39"/>
      <c r="XEW143" s="39"/>
      <c r="XEX143" s="39"/>
      <c r="XEY143" s="39"/>
      <c r="XEZ143" s="39"/>
      <c r="XFA143" s="39"/>
      <c r="XFB143" s="39"/>
      <c r="XFC143" s="39"/>
    </row>
    <row r="144" s="2" customFormat="1" ht="105" customHeight="1" outlineLevel="1" spans="1:16383">
      <c r="A144" s="27">
        <v>35</v>
      </c>
      <c r="B144" s="28" t="s">
        <v>211</v>
      </c>
      <c r="C144" s="28" t="s">
        <v>221</v>
      </c>
      <c r="D144" s="34" t="s">
        <v>22</v>
      </c>
      <c r="E144" s="32">
        <v>10</v>
      </c>
      <c r="F144" s="35"/>
      <c r="G144" s="32">
        <f t="shared" si="5"/>
        <v>0</v>
      </c>
      <c r="H144" s="33"/>
      <c r="I144" s="33"/>
      <c r="L144" s="10"/>
      <c r="XEN144" s="39"/>
      <c r="XEO144" s="39"/>
      <c r="XEP144" s="39"/>
      <c r="XEQ144" s="39"/>
      <c r="XER144" s="39"/>
      <c r="XES144" s="39"/>
      <c r="XET144" s="39"/>
      <c r="XEU144" s="39"/>
      <c r="XEV144" s="39"/>
      <c r="XEW144" s="39"/>
      <c r="XEX144" s="39"/>
      <c r="XEY144" s="39"/>
      <c r="XEZ144" s="39"/>
      <c r="XFA144" s="39"/>
      <c r="XFB144" s="39"/>
      <c r="XFC144" s="39"/>
    </row>
    <row r="145" ht="105" customHeight="1" outlineLevel="1" spans="1:9">
      <c r="A145" s="27">
        <v>36</v>
      </c>
      <c r="B145" s="28" t="s">
        <v>211</v>
      </c>
      <c r="C145" s="28" t="s">
        <v>222</v>
      </c>
      <c r="D145" s="34" t="s">
        <v>22</v>
      </c>
      <c r="E145" s="32">
        <v>10</v>
      </c>
      <c r="F145" s="35"/>
      <c r="G145" s="32">
        <f t="shared" si="5"/>
        <v>0</v>
      </c>
      <c r="H145" s="33"/>
      <c r="I145" s="33"/>
    </row>
    <row r="146" ht="105" customHeight="1" outlineLevel="1" spans="1:12">
      <c r="A146" s="27">
        <v>37</v>
      </c>
      <c r="B146" s="28" t="s">
        <v>211</v>
      </c>
      <c r="C146" s="28" t="s">
        <v>223</v>
      </c>
      <c r="D146" s="34" t="s">
        <v>22</v>
      </c>
      <c r="E146" s="32">
        <v>5</v>
      </c>
      <c r="F146" s="35"/>
      <c r="G146" s="32">
        <f t="shared" si="5"/>
        <v>0</v>
      </c>
      <c r="H146" s="33"/>
      <c r="I146" s="33"/>
      <c r="L146" s="10">
        <v>50</v>
      </c>
    </row>
    <row r="147" ht="105" customHeight="1" outlineLevel="1" spans="1:12">
      <c r="A147" s="27">
        <v>38</v>
      </c>
      <c r="B147" s="28" t="s">
        <v>211</v>
      </c>
      <c r="C147" s="28" t="s">
        <v>224</v>
      </c>
      <c r="D147" s="34" t="s">
        <v>22</v>
      </c>
      <c r="E147" s="32">
        <v>10</v>
      </c>
      <c r="F147" s="35"/>
      <c r="G147" s="32">
        <f t="shared" si="5"/>
        <v>0</v>
      </c>
      <c r="H147" s="33"/>
      <c r="I147" s="33"/>
      <c r="L147" s="10">
        <v>44</v>
      </c>
    </row>
    <row r="148" ht="105" customHeight="1" outlineLevel="1" spans="1:12">
      <c r="A148" s="27">
        <v>39</v>
      </c>
      <c r="B148" s="28" t="s">
        <v>211</v>
      </c>
      <c r="C148" s="28" t="s">
        <v>225</v>
      </c>
      <c r="D148" s="34" t="s">
        <v>22</v>
      </c>
      <c r="E148" s="32">
        <v>10</v>
      </c>
      <c r="F148" s="35"/>
      <c r="G148" s="32">
        <f t="shared" si="5"/>
        <v>0</v>
      </c>
      <c r="H148" s="33"/>
      <c r="I148" s="33"/>
      <c r="L148" s="10">
        <v>80</v>
      </c>
    </row>
    <row r="149" ht="105" customHeight="1" outlineLevel="1" spans="1:9">
      <c r="A149" s="27">
        <v>40</v>
      </c>
      <c r="B149" s="28" t="s">
        <v>226</v>
      </c>
      <c r="C149" s="28" t="s">
        <v>227</v>
      </c>
      <c r="D149" s="34" t="s">
        <v>16</v>
      </c>
      <c r="E149" s="32">
        <v>10</v>
      </c>
      <c r="F149" s="35"/>
      <c r="G149" s="32">
        <f t="shared" si="5"/>
        <v>0</v>
      </c>
      <c r="H149" s="33"/>
      <c r="I149" s="33"/>
    </row>
    <row r="150" ht="105" customHeight="1" outlineLevel="1" spans="1:12">
      <c r="A150" s="27">
        <v>41</v>
      </c>
      <c r="B150" s="28" t="s">
        <v>228</v>
      </c>
      <c r="C150" s="37" t="s">
        <v>229</v>
      </c>
      <c r="D150" s="34" t="s">
        <v>13</v>
      </c>
      <c r="E150" s="32">
        <v>10</v>
      </c>
      <c r="F150" s="35"/>
      <c r="G150" s="32">
        <f t="shared" si="5"/>
        <v>0</v>
      </c>
      <c r="H150" s="33"/>
      <c r="I150" s="33"/>
      <c r="L150" s="10">
        <v>80</v>
      </c>
    </row>
    <row r="151" ht="105" customHeight="1" outlineLevel="1" spans="1:12">
      <c r="A151" s="27">
        <v>42</v>
      </c>
      <c r="B151" s="28" t="s">
        <v>228</v>
      </c>
      <c r="C151" s="28" t="s">
        <v>230</v>
      </c>
      <c r="D151" s="34" t="s">
        <v>13</v>
      </c>
      <c r="E151" s="32">
        <v>10</v>
      </c>
      <c r="F151" s="35"/>
      <c r="G151" s="32">
        <f t="shared" si="5"/>
        <v>0</v>
      </c>
      <c r="H151" s="33"/>
      <c r="I151" s="33"/>
      <c r="L151" s="10">
        <v>100</v>
      </c>
    </row>
    <row r="152" ht="105" customHeight="1" outlineLevel="1" spans="1:12">
      <c r="A152" s="27">
        <v>43</v>
      </c>
      <c r="B152" s="28" t="s">
        <v>228</v>
      </c>
      <c r="C152" s="28" t="s">
        <v>231</v>
      </c>
      <c r="D152" s="34" t="s">
        <v>13</v>
      </c>
      <c r="E152" s="32">
        <v>10</v>
      </c>
      <c r="F152" s="35"/>
      <c r="G152" s="32">
        <f t="shared" si="5"/>
        <v>0</v>
      </c>
      <c r="H152" s="33"/>
      <c r="I152" s="33"/>
      <c r="L152" s="10">
        <v>36</v>
      </c>
    </row>
    <row r="153" ht="105" customHeight="1" outlineLevel="1" spans="1:12">
      <c r="A153" s="27">
        <v>44</v>
      </c>
      <c r="B153" s="28" t="s">
        <v>228</v>
      </c>
      <c r="C153" s="28" t="s">
        <v>232</v>
      </c>
      <c r="D153" s="34" t="s">
        <v>13</v>
      </c>
      <c r="E153" s="32">
        <v>100</v>
      </c>
      <c r="F153" s="35"/>
      <c r="G153" s="32">
        <f t="shared" si="5"/>
        <v>0</v>
      </c>
      <c r="H153" s="33"/>
      <c r="I153" s="33"/>
      <c r="L153" s="10">
        <v>40</v>
      </c>
    </row>
    <row r="154" s="2" customFormat="1" ht="105" customHeight="1" outlineLevel="1" spans="1:16383">
      <c r="A154" s="27">
        <v>45</v>
      </c>
      <c r="B154" s="28" t="s">
        <v>228</v>
      </c>
      <c r="C154" s="28" t="s">
        <v>233</v>
      </c>
      <c r="D154" s="34" t="s">
        <v>13</v>
      </c>
      <c r="E154" s="32">
        <v>100</v>
      </c>
      <c r="F154" s="35"/>
      <c r="G154" s="32">
        <f t="shared" si="5"/>
        <v>0</v>
      </c>
      <c r="H154" s="33"/>
      <c r="I154" s="33"/>
      <c r="L154" s="10">
        <v>12</v>
      </c>
      <c r="XEN154" s="11"/>
      <c r="XEO154" s="11"/>
      <c r="XEP154" s="11"/>
      <c r="XEQ154" s="11"/>
      <c r="XER154" s="11"/>
      <c r="XES154" s="11"/>
      <c r="XET154" s="11"/>
      <c r="XEU154" s="11"/>
      <c r="XEV154" s="11"/>
      <c r="XEW154" s="11"/>
      <c r="XEX154" s="11"/>
      <c r="XEY154" s="11"/>
      <c r="XEZ154" s="11"/>
      <c r="XFA154" s="11"/>
      <c r="XFB154" s="11"/>
      <c r="XFC154" s="11"/>
    </row>
    <row r="155" s="2" customFormat="1" ht="105" customHeight="1" outlineLevel="1" spans="1:16383">
      <c r="A155" s="27">
        <v>46</v>
      </c>
      <c r="B155" s="28" t="s">
        <v>228</v>
      </c>
      <c r="C155" s="28" t="s">
        <v>234</v>
      </c>
      <c r="D155" s="34" t="s">
        <v>13</v>
      </c>
      <c r="E155" s="32">
        <v>100</v>
      </c>
      <c r="F155" s="35"/>
      <c r="G155" s="32">
        <f t="shared" si="5"/>
        <v>0</v>
      </c>
      <c r="H155" s="33"/>
      <c r="I155" s="33"/>
      <c r="L155" s="10">
        <v>20</v>
      </c>
      <c r="XEN155" s="11"/>
      <c r="XEO155" s="11"/>
      <c r="XEP155" s="11"/>
      <c r="XEQ155" s="11"/>
      <c r="XER155" s="11"/>
      <c r="XES155" s="11"/>
      <c r="XET155" s="11"/>
      <c r="XEU155" s="11"/>
      <c r="XEV155" s="11"/>
      <c r="XEW155" s="11"/>
      <c r="XEX155" s="11"/>
      <c r="XEY155" s="11"/>
      <c r="XEZ155" s="11"/>
      <c r="XFA155" s="11"/>
      <c r="XFB155" s="11"/>
      <c r="XFC155" s="11"/>
    </row>
    <row r="156" s="2" customFormat="1" ht="105" customHeight="1" outlineLevel="1" spans="1:16383">
      <c r="A156" s="27">
        <v>47</v>
      </c>
      <c r="B156" s="28" t="s">
        <v>228</v>
      </c>
      <c r="C156" s="28" t="s">
        <v>235</v>
      </c>
      <c r="D156" s="34" t="s">
        <v>16</v>
      </c>
      <c r="E156" s="32">
        <v>1</v>
      </c>
      <c r="F156" s="35"/>
      <c r="G156" s="32">
        <f t="shared" ref="G156:G159" si="6">E156*F156</f>
        <v>0</v>
      </c>
      <c r="H156" s="33">
        <v>1600</v>
      </c>
      <c r="I156" s="33">
        <f>1600*1.2*1.15*1.2</f>
        <v>2649.6</v>
      </c>
      <c r="L156" s="10"/>
      <c r="XEN156" s="11"/>
      <c r="XEO156" s="11"/>
      <c r="XEP156" s="11"/>
      <c r="XEQ156" s="11"/>
      <c r="XER156" s="11"/>
      <c r="XES156" s="11"/>
      <c r="XET156" s="11"/>
      <c r="XEU156" s="11"/>
      <c r="XEV156" s="11"/>
      <c r="XEW156" s="11"/>
      <c r="XEX156" s="11"/>
      <c r="XEY156" s="11"/>
      <c r="XEZ156" s="11"/>
      <c r="XFA156" s="11"/>
      <c r="XFB156" s="11"/>
      <c r="XFC156" s="11"/>
    </row>
    <row r="157" s="2" customFormat="1" ht="126" customHeight="1" outlineLevel="1" spans="1:16383">
      <c r="A157" s="27">
        <v>48</v>
      </c>
      <c r="B157" s="28" t="s">
        <v>236</v>
      </c>
      <c r="C157" s="28" t="s">
        <v>237</v>
      </c>
      <c r="D157" s="34" t="s">
        <v>13</v>
      </c>
      <c r="E157" s="32">
        <v>1</v>
      </c>
      <c r="F157" s="35"/>
      <c r="G157" s="32">
        <f t="shared" si="6"/>
        <v>0</v>
      </c>
      <c r="H157" s="33" t="s">
        <v>238</v>
      </c>
      <c r="I157" s="33">
        <f>260*1.2*1.15*1.2</f>
        <v>430.56</v>
      </c>
      <c r="L157" s="10"/>
      <c r="XEN157" s="11"/>
      <c r="XEO157" s="11"/>
      <c r="XEP157" s="11"/>
      <c r="XEQ157" s="11"/>
      <c r="XER157" s="11"/>
      <c r="XES157" s="11"/>
      <c r="XET157" s="11"/>
      <c r="XEU157" s="11"/>
      <c r="XEV157" s="11"/>
      <c r="XEW157" s="11"/>
      <c r="XEX157" s="11"/>
      <c r="XEY157" s="11"/>
      <c r="XEZ157" s="11"/>
      <c r="XFA157" s="11"/>
      <c r="XFB157" s="11"/>
      <c r="XFC157" s="11"/>
    </row>
    <row r="158" s="2" customFormat="1" ht="105" customHeight="1" outlineLevel="1" spans="1:16383">
      <c r="A158" s="27">
        <v>49</v>
      </c>
      <c r="B158" s="28" t="s">
        <v>236</v>
      </c>
      <c r="C158" s="28" t="s">
        <v>239</v>
      </c>
      <c r="D158" s="34" t="s">
        <v>13</v>
      </c>
      <c r="E158" s="32">
        <v>1</v>
      </c>
      <c r="F158" s="35"/>
      <c r="G158" s="32">
        <f t="shared" si="6"/>
        <v>0</v>
      </c>
      <c r="H158" s="33" t="s">
        <v>240</v>
      </c>
      <c r="I158" s="33">
        <f>550/2*1.2*1.15*1.2</f>
        <v>455.4</v>
      </c>
      <c r="L158" s="10"/>
      <c r="XEN158" s="11"/>
      <c r="XEO158" s="11"/>
      <c r="XEP158" s="11"/>
      <c r="XEQ158" s="11"/>
      <c r="XER158" s="11"/>
      <c r="XES158" s="11"/>
      <c r="XET158" s="11"/>
      <c r="XEU158" s="11"/>
      <c r="XEV158" s="11"/>
      <c r="XEW158" s="11"/>
      <c r="XEX158" s="11"/>
      <c r="XEY158" s="11"/>
      <c r="XEZ158" s="11"/>
      <c r="XFA158" s="11"/>
      <c r="XFB158" s="11"/>
      <c r="XFC158" s="11"/>
    </row>
    <row r="159" s="2" customFormat="1" ht="105" customHeight="1" outlineLevel="1" spans="1:16383">
      <c r="A159" s="27">
        <v>50</v>
      </c>
      <c r="B159" s="28" t="s">
        <v>241</v>
      </c>
      <c r="C159" s="28" t="s">
        <v>242</v>
      </c>
      <c r="D159" s="34" t="s">
        <v>66</v>
      </c>
      <c r="E159" s="32">
        <v>1</v>
      </c>
      <c r="F159" s="35"/>
      <c r="G159" s="32">
        <f t="shared" si="6"/>
        <v>0</v>
      </c>
      <c r="H159" s="33" t="s">
        <v>243</v>
      </c>
      <c r="I159" s="33">
        <f>500*1.15*1.15*1.2</f>
        <v>793.5</v>
      </c>
      <c r="L159" s="10"/>
      <c r="XEN159" s="11"/>
      <c r="XEO159" s="11"/>
      <c r="XEP159" s="11"/>
      <c r="XEQ159" s="11"/>
      <c r="XER159" s="11"/>
      <c r="XES159" s="11"/>
      <c r="XET159" s="11"/>
      <c r="XEU159" s="11"/>
      <c r="XEV159" s="11"/>
      <c r="XEW159" s="11"/>
      <c r="XEX159" s="11"/>
      <c r="XEY159" s="11"/>
      <c r="XEZ159" s="11"/>
      <c r="XFA159" s="11"/>
      <c r="XFB159" s="11"/>
      <c r="XFC159" s="11"/>
    </row>
    <row r="160" s="2" customFormat="1" ht="105" customHeight="1" outlineLevel="1" spans="1:16383">
      <c r="A160" s="27">
        <v>51</v>
      </c>
      <c r="B160" s="28" t="s">
        <v>244</v>
      </c>
      <c r="C160" s="28" t="s">
        <v>245</v>
      </c>
      <c r="D160" s="34" t="s">
        <v>22</v>
      </c>
      <c r="E160" s="32">
        <v>100</v>
      </c>
      <c r="F160" s="35"/>
      <c r="G160" s="32">
        <f t="shared" ref="G160:G180" si="7">E160*F160</f>
        <v>0</v>
      </c>
      <c r="H160" s="33"/>
      <c r="I160" s="33"/>
      <c r="L160" s="10">
        <v>195</v>
      </c>
      <c r="XEN160" s="39"/>
      <c r="XEO160" s="39"/>
      <c r="XEP160" s="39"/>
      <c r="XEQ160" s="39"/>
      <c r="XER160" s="39"/>
      <c r="XES160" s="39"/>
      <c r="XET160" s="39"/>
      <c r="XEU160" s="39"/>
      <c r="XEV160" s="39"/>
      <c r="XEW160" s="39"/>
      <c r="XEX160" s="39"/>
      <c r="XEY160" s="39"/>
      <c r="XEZ160" s="39"/>
      <c r="XFA160" s="39"/>
      <c r="XFB160" s="39"/>
      <c r="XFC160" s="39"/>
    </row>
    <row r="161" s="2" customFormat="1" ht="105" customHeight="1" outlineLevel="1" spans="1:16383">
      <c r="A161" s="27">
        <v>52</v>
      </c>
      <c r="B161" s="28" t="s">
        <v>244</v>
      </c>
      <c r="C161" s="28" t="s">
        <v>246</v>
      </c>
      <c r="D161" s="34" t="s">
        <v>22</v>
      </c>
      <c r="E161" s="32">
        <v>100</v>
      </c>
      <c r="F161" s="35"/>
      <c r="G161" s="32">
        <f t="shared" si="7"/>
        <v>0</v>
      </c>
      <c r="H161" s="33"/>
      <c r="I161" s="33"/>
      <c r="L161" s="10">
        <v>100</v>
      </c>
      <c r="XEN161" s="11"/>
      <c r="XEO161" s="11"/>
      <c r="XEP161" s="11"/>
      <c r="XEQ161" s="11"/>
      <c r="XER161" s="11"/>
      <c r="XES161" s="11"/>
      <c r="XET161" s="11"/>
      <c r="XEU161" s="11"/>
      <c r="XEV161" s="11"/>
      <c r="XEW161" s="11"/>
      <c r="XEX161" s="11"/>
      <c r="XEY161" s="11"/>
      <c r="XEZ161" s="11"/>
      <c r="XFA161" s="11"/>
      <c r="XFB161" s="11"/>
      <c r="XFC161" s="11"/>
    </row>
    <row r="162" s="2" customFormat="1" ht="105" customHeight="1" outlineLevel="1" spans="1:16383">
      <c r="A162" s="27">
        <v>53</v>
      </c>
      <c r="B162" s="28" t="s">
        <v>247</v>
      </c>
      <c r="C162" s="37" t="s">
        <v>248</v>
      </c>
      <c r="D162" s="34" t="s">
        <v>16</v>
      </c>
      <c r="E162" s="32">
        <v>10</v>
      </c>
      <c r="F162" s="35"/>
      <c r="G162" s="32">
        <f t="shared" si="7"/>
        <v>0</v>
      </c>
      <c r="H162" s="33"/>
      <c r="I162" s="33"/>
      <c r="L162" s="10"/>
      <c r="XEN162" s="11"/>
      <c r="XEO162" s="11"/>
      <c r="XEP162" s="11"/>
      <c r="XEQ162" s="11"/>
      <c r="XER162" s="11"/>
      <c r="XES162" s="11"/>
      <c r="XET162" s="11"/>
      <c r="XEU162" s="11"/>
      <c r="XEV162" s="11"/>
      <c r="XEW162" s="11"/>
      <c r="XEX162" s="11"/>
      <c r="XEY162" s="11"/>
      <c r="XEZ162" s="11"/>
      <c r="XFA162" s="11"/>
      <c r="XFB162" s="11"/>
      <c r="XFC162" s="11"/>
    </row>
    <row r="163" s="2" customFormat="1" ht="88.5" customHeight="1" outlineLevel="1" spans="1:16383">
      <c r="A163" s="27">
        <v>54</v>
      </c>
      <c r="B163" s="28" t="s">
        <v>249</v>
      </c>
      <c r="C163" s="37" t="s">
        <v>250</v>
      </c>
      <c r="D163" s="34" t="s">
        <v>251</v>
      </c>
      <c r="E163" s="32">
        <v>1</v>
      </c>
      <c r="F163" s="35"/>
      <c r="G163" s="32">
        <f t="shared" si="7"/>
        <v>0</v>
      </c>
      <c r="H163" s="33"/>
      <c r="I163" s="33"/>
      <c r="L163" s="10">
        <v>6500</v>
      </c>
      <c r="XEN163" s="11"/>
      <c r="XEO163" s="11"/>
      <c r="XEP163" s="11"/>
      <c r="XEQ163" s="11"/>
      <c r="XER163" s="11"/>
      <c r="XES163" s="11"/>
      <c r="XET163" s="11"/>
      <c r="XEU163" s="11"/>
      <c r="XEV163" s="11"/>
      <c r="XEW163" s="11"/>
      <c r="XEX163" s="11"/>
      <c r="XEY163" s="11"/>
      <c r="XEZ163" s="11"/>
      <c r="XFA163" s="11"/>
      <c r="XFB163" s="11"/>
      <c r="XFC163" s="11"/>
    </row>
    <row r="164" s="2" customFormat="1" ht="105" customHeight="1" outlineLevel="1" spans="1:16383">
      <c r="A164" s="27">
        <v>55</v>
      </c>
      <c r="B164" s="28" t="s">
        <v>252</v>
      </c>
      <c r="C164" s="37" t="s">
        <v>253</v>
      </c>
      <c r="D164" s="34" t="s">
        <v>22</v>
      </c>
      <c r="E164" s="32">
        <v>100</v>
      </c>
      <c r="F164" s="35"/>
      <c r="G164" s="32">
        <f t="shared" si="7"/>
        <v>0</v>
      </c>
      <c r="H164" s="33"/>
      <c r="I164" s="33"/>
      <c r="L164" s="10">
        <v>18</v>
      </c>
      <c r="XEN164" s="11"/>
      <c r="XEO164" s="11"/>
      <c r="XEP164" s="11"/>
      <c r="XEQ164" s="11"/>
      <c r="XER164" s="11"/>
      <c r="XES164" s="11"/>
      <c r="XET164" s="11"/>
      <c r="XEU164" s="11"/>
      <c r="XEV164" s="11"/>
      <c r="XEW164" s="11"/>
      <c r="XEX164" s="11"/>
      <c r="XEY164" s="11"/>
      <c r="XEZ164" s="11"/>
      <c r="XFA164" s="11"/>
      <c r="XFB164" s="11"/>
      <c r="XFC164" s="11"/>
    </row>
    <row r="165" s="2" customFormat="1" ht="105" customHeight="1" outlineLevel="1" spans="1:16383">
      <c r="A165" s="27">
        <v>56</v>
      </c>
      <c r="B165" s="28" t="s">
        <v>254</v>
      </c>
      <c r="C165" s="37" t="s">
        <v>255</v>
      </c>
      <c r="D165" s="34" t="s">
        <v>22</v>
      </c>
      <c r="E165" s="32">
        <v>100</v>
      </c>
      <c r="F165" s="35"/>
      <c r="G165" s="32">
        <f t="shared" si="7"/>
        <v>0</v>
      </c>
      <c r="H165" s="33"/>
      <c r="I165" s="33"/>
      <c r="L165" s="10">
        <v>18</v>
      </c>
      <c r="XEN165" s="11"/>
      <c r="XEO165" s="11"/>
      <c r="XEP165" s="11"/>
      <c r="XEQ165" s="11"/>
      <c r="XER165" s="11"/>
      <c r="XES165" s="11"/>
      <c r="XET165" s="11"/>
      <c r="XEU165" s="11"/>
      <c r="XEV165" s="11"/>
      <c r="XEW165" s="11"/>
      <c r="XEX165" s="11"/>
      <c r="XEY165" s="11"/>
      <c r="XEZ165" s="11"/>
      <c r="XFA165" s="11"/>
      <c r="XFB165" s="11"/>
      <c r="XFC165" s="11"/>
    </row>
    <row r="166" s="2" customFormat="1" ht="105" customHeight="1" outlineLevel="1" spans="1:16383">
      <c r="A166" s="27">
        <v>57</v>
      </c>
      <c r="B166" s="28" t="s">
        <v>256</v>
      </c>
      <c r="C166" s="37" t="s">
        <v>257</v>
      </c>
      <c r="D166" s="34" t="s">
        <v>22</v>
      </c>
      <c r="E166" s="32">
        <v>100</v>
      </c>
      <c r="F166" s="35"/>
      <c r="G166" s="32">
        <f t="shared" si="7"/>
        <v>0</v>
      </c>
      <c r="H166" s="33"/>
      <c r="I166" s="33"/>
      <c r="L166" s="10"/>
      <c r="XEN166" s="11"/>
      <c r="XEO166" s="11"/>
      <c r="XEP166" s="11"/>
      <c r="XEQ166" s="11"/>
      <c r="XER166" s="11"/>
      <c r="XES166" s="11"/>
      <c r="XET166" s="11"/>
      <c r="XEU166" s="11"/>
      <c r="XEV166" s="11"/>
      <c r="XEW166" s="11"/>
      <c r="XEX166" s="11"/>
      <c r="XEY166" s="11"/>
      <c r="XEZ166" s="11"/>
      <c r="XFA166" s="11"/>
      <c r="XFB166" s="11"/>
      <c r="XFC166" s="11"/>
    </row>
    <row r="167" s="2" customFormat="1" ht="88.5" customHeight="1" outlineLevel="1" spans="1:16383">
      <c r="A167" s="27">
        <v>58</v>
      </c>
      <c r="B167" s="28" t="s">
        <v>258</v>
      </c>
      <c r="C167" s="37" t="s">
        <v>259</v>
      </c>
      <c r="D167" s="34" t="s">
        <v>22</v>
      </c>
      <c r="E167" s="32">
        <v>50</v>
      </c>
      <c r="F167" s="35"/>
      <c r="G167" s="32">
        <f t="shared" si="7"/>
        <v>0</v>
      </c>
      <c r="H167" s="33"/>
      <c r="I167" s="33"/>
      <c r="L167" s="10"/>
      <c r="XEN167" s="11"/>
      <c r="XEO167" s="11"/>
      <c r="XEP167" s="11"/>
      <c r="XEQ167" s="11"/>
      <c r="XER167" s="11"/>
      <c r="XES167" s="11"/>
      <c r="XET167" s="11"/>
      <c r="XEU167" s="11"/>
      <c r="XEV167" s="11"/>
      <c r="XEW167" s="11"/>
      <c r="XEX167" s="11"/>
      <c r="XEY167" s="11"/>
      <c r="XEZ167" s="11"/>
      <c r="XFA167" s="11"/>
      <c r="XFB167" s="11"/>
      <c r="XFC167" s="11"/>
    </row>
    <row r="168" s="2" customFormat="1" ht="105" customHeight="1" outlineLevel="1" spans="1:16383">
      <c r="A168" s="27">
        <v>59</v>
      </c>
      <c r="B168" s="28" t="s">
        <v>260</v>
      </c>
      <c r="C168" s="37" t="s">
        <v>261</v>
      </c>
      <c r="D168" s="34" t="s">
        <v>13</v>
      </c>
      <c r="E168" s="32">
        <v>10</v>
      </c>
      <c r="F168" s="35"/>
      <c r="G168" s="32">
        <f t="shared" si="7"/>
        <v>0</v>
      </c>
      <c r="H168" s="33"/>
      <c r="I168" s="33"/>
      <c r="L168" s="10"/>
      <c r="XEN168" s="11"/>
      <c r="XEO168" s="11"/>
      <c r="XEP168" s="11"/>
      <c r="XEQ168" s="11"/>
      <c r="XER168" s="11"/>
      <c r="XES168" s="11"/>
      <c r="XET168" s="11"/>
      <c r="XEU168" s="11"/>
      <c r="XEV168" s="11"/>
      <c r="XEW168" s="11"/>
      <c r="XEX168" s="11"/>
      <c r="XEY168" s="11"/>
      <c r="XEZ168" s="11"/>
      <c r="XFA168" s="11"/>
      <c r="XFB168" s="11"/>
      <c r="XFC168" s="11"/>
    </row>
    <row r="169" s="2" customFormat="1" ht="105" customHeight="1" outlineLevel="1" spans="1:16383">
      <c r="A169" s="27">
        <v>60</v>
      </c>
      <c r="B169" s="28" t="s">
        <v>262</v>
      </c>
      <c r="C169" s="37" t="s">
        <v>263</v>
      </c>
      <c r="D169" s="34" t="s">
        <v>22</v>
      </c>
      <c r="E169" s="32">
        <v>100</v>
      </c>
      <c r="F169" s="35"/>
      <c r="G169" s="32">
        <f t="shared" si="7"/>
        <v>0</v>
      </c>
      <c r="H169" s="33"/>
      <c r="I169" s="33"/>
      <c r="L169" s="10">
        <v>35</v>
      </c>
      <c r="XEN169" s="11"/>
      <c r="XEO169" s="11"/>
      <c r="XEP169" s="11"/>
      <c r="XEQ169" s="11"/>
      <c r="XER169" s="11"/>
      <c r="XES169" s="11"/>
      <c r="XET169" s="11"/>
      <c r="XEU169" s="11"/>
      <c r="XEV169" s="11"/>
      <c r="XEW169" s="11"/>
      <c r="XEX169" s="11"/>
      <c r="XEY169" s="11"/>
      <c r="XEZ169" s="11"/>
      <c r="XFA169" s="11"/>
      <c r="XFB169" s="11"/>
      <c r="XFC169" s="11"/>
    </row>
    <row r="170" s="2" customFormat="1" ht="105" customHeight="1" outlineLevel="1" spans="1:16383">
      <c r="A170" s="27">
        <v>61</v>
      </c>
      <c r="B170" s="28" t="s">
        <v>262</v>
      </c>
      <c r="C170" s="37" t="s">
        <v>264</v>
      </c>
      <c r="D170" s="34" t="s">
        <v>22</v>
      </c>
      <c r="E170" s="32">
        <v>100</v>
      </c>
      <c r="F170" s="35"/>
      <c r="G170" s="32">
        <f t="shared" si="7"/>
        <v>0</v>
      </c>
      <c r="H170" s="33"/>
      <c r="I170" s="33"/>
      <c r="L170" s="10">
        <v>35</v>
      </c>
      <c r="XEN170" s="11"/>
      <c r="XEO170" s="11"/>
      <c r="XEP170" s="11"/>
      <c r="XEQ170" s="11"/>
      <c r="XER170" s="11"/>
      <c r="XES170" s="11"/>
      <c r="XET170" s="11"/>
      <c r="XEU170" s="11"/>
      <c r="XEV170" s="11"/>
      <c r="XEW170" s="11"/>
      <c r="XEX170" s="11"/>
      <c r="XEY170" s="11"/>
      <c r="XEZ170" s="11"/>
      <c r="XFA170" s="11"/>
      <c r="XFB170" s="11"/>
      <c r="XFC170" s="11"/>
    </row>
    <row r="171" s="2" customFormat="1" ht="105" customHeight="1" outlineLevel="1" spans="1:16383">
      <c r="A171" s="27">
        <v>62</v>
      </c>
      <c r="B171" s="28" t="s">
        <v>262</v>
      </c>
      <c r="C171" s="37" t="s">
        <v>265</v>
      </c>
      <c r="D171" s="34" t="s">
        <v>22</v>
      </c>
      <c r="E171" s="32">
        <v>100</v>
      </c>
      <c r="F171" s="35"/>
      <c r="G171" s="32">
        <f t="shared" si="7"/>
        <v>0</v>
      </c>
      <c r="H171" s="33"/>
      <c r="I171" s="33"/>
      <c r="L171" s="10">
        <v>35</v>
      </c>
      <c r="XEN171" s="11"/>
      <c r="XEO171" s="11"/>
      <c r="XEP171" s="11"/>
      <c r="XEQ171" s="11"/>
      <c r="XER171" s="11"/>
      <c r="XES171" s="11"/>
      <c r="XET171" s="11"/>
      <c r="XEU171" s="11"/>
      <c r="XEV171" s="11"/>
      <c r="XEW171" s="11"/>
      <c r="XEX171" s="11"/>
      <c r="XEY171" s="11"/>
      <c r="XEZ171" s="11"/>
      <c r="XFA171" s="11"/>
      <c r="XFB171" s="11"/>
      <c r="XFC171" s="11"/>
    </row>
    <row r="172" s="3" customFormat="1" ht="105" customHeight="1" outlineLevel="1" spans="1:24">
      <c r="A172" s="27">
        <v>63</v>
      </c>
      <c r="B172" s="44" t="s">
        <v>266</v>
      </c>
      <c r="C172" s="44" t="s">
        <v>267</v>
      </c>
      <c r="D172" s="29" t="s">
        <v>13</v>
      </c>
      <c r="E172" s="30">
        <v>2000</v>
      </c>
      <c r="F172" s="31"/>
      <c r="G172" s="32">
        <f t="shared" si="7"/>
        <v>0</v>
      </c>
      <c r="H172" s="45"/>
      <c r="I172" s="45"/>
      <c r="L172" s="46">
        <v>20</v>
      </c>
      <c r="O172" s="2"/>
      <c r="X172" s="2"/>
    </row>
    <row r="173" s="3" customFormat="1" ht="105" customHeight="1" outlineLevel="1" spans="1:24">
      <c r="A173" s="27">
        <v>64</v>
      </c>
      <c r="B173" s="44" t="s">
        <v>266</v>
      </c>
      <c r="C173" s="44" t="s">
        <v>268</v>
      </c>
      <c r="D173" s="29" t="s">
        <v>13</v>
      </c>
      <c r="E173" s="30">
        <v>2000</v>
      </c>
      <c r="F173" s="31"/>
      <c r="G173" s="32">
        <f t="shared" si="7"/>
        <v>0</v>
      </c>
      <c r="H173" s="45"/>
      <c r="I173" s="45"/>
      <c r="L173" s="46">
        <v>4</v>
      </c>
      <c r="O173" s="2"/>
      <c r="X173" s="2"/>
    </row>
    <row r="174" s="3" customFormat="1" ht="105" customHeight="1" outlineLevel="1" spans="1:24">
      <c r="A174" s="27">
        <v>65</v>
      </c>
      <c r="B174" s="44" t="s">
        <v>266</v>
      </c>
      <c r="C174" s="44" t="s">
        <v>269</v>
      </c>
      <c r="D174" s="29" t="s">
        <v>13</v>
      </c>
      <c r="E174" s="30">
        <v>2000</v>
      </c>
      <c r="F174" s="31"/>
      <c r="G174" s="32">
        <f t="shared" si="7"/>
        <v>0</v>
      </c>
      <c r="H174" s="45"/>
      <c r="I174" s="45"/>
      <c r="L174" s="46"/>
      <c r="O174" s="2"/>
      <c r="X174" s="2"/>
    </row>
    <row r="175" s="3" customFormat="1" ht="121.5" customHeight="1" outlineLevel="1" spans="1:24">
      <c r="A175" s="27">
        <v>66</v>
      </c>
      <c r="B175" s="44" t="s">
        <v>270</v>
      </c>
      <c r="C175" s="44" t="s">
        <v>271</v>
      </c>
      <c r="D175" s="29" t="s">
        <v>13</v>
      </c>
      <c r="E175" s="30">
        <v>10</v>
      </c>
      <c r="F175" s="31"/>
      <c r="G175" s="32">
        <f t="shared" si="7"/>
        <v>0</v>
      </c>
      <c r="H175" s="45"/>
      <c r="I175" s="45"/>
      <c r="L175" s="46">
        <v>300</v>
      </c>
      <c r="O175" s="2"/>
      <c r="X175" s="2"/>
    </row>
    <row r="176" s="3" customFormat="1" ht="105" customHeight="1" outlineLevel="1" spans="1:24">
      <c r="A176" s="27">
        <v>67</v>
      </c>
      <c r="B176" s="44" t="s">
        <v>272</v>
      </c>
      <c r="C176" s="44" t="s">
        <v>273</v>
      </c>
      <c r="D176" s="29" t="s">
        <v>274</v>
      </c>
      <c r="E176" s="30">
        <v>2</v>
      </c>
      <c r="F176" s="31"/>
      <c r="G176" s="32">
        <f t="shared" si="7"/>
        <v>0</v>
      </c>
      <c r="H176" s="45"/>
      <c r="I176" s="45"/>
      <c r="L176" s="46">
        <v>500</v>
      </c>
      <c r="O176" s="2"/>
      <c r="X176" s="2"/>
    </row>
    <row r="177" s="3" customFormat="1" ht="105" customHeight="1" outlineLevel="1" spans="1:24">
      <c r="A177" s="27">
        <v>68</v>
      </c>
      <c r="B177" s="44" t="s">
        <v>272</v>
      </c>
      <c r="C177" s="44" t="s">
        <v>275</v>
      </c>
      <c r="D177" s="29" t="s">
        <v>274</v>
      </c>
      <c r="E177" s="30">
        <v>2</v>
      </c>
      <c r="F177" s="31"/>
      <c r="G177" s="32">
        <f t="shared" si="7"/>
        <v>0</v>
      </c>
      <c r="H177" s="45"/>
      <c r="I177" s="45"/>
      <c r="L177" s="46">
        <v>180</v>
      </c>
      <c r="O177" s="2"/>
      <c r="X177" s="2"/>
    </row>
    <row r="178" s="3" customFormat="1" ht="105" customHeight="1" outlineLevel="1" spans="1:24">
      <c r="A178" s="27">
        <v>69</v>
      </c>
      <c r="B178" s="48" t="s">
        <v>276</v>
      </c>
      <c r="C178" s="48" t="s">
        <v>277</v>
      </c>
      <c r="D178" s="49" t="s">
        <v>16</v>
      </c>
      <c r="E178" s="30">
        <v>2.9</v>
      </c>
      <c r="F178" s="50"/>
      <c r="G178" s="32">
        <f t="shared" si="7"/>
        <v>0</v>
      </c>
      <c r="H178" s="45"/>
      <c r="I178" s="45"/>
      <c r="L178" s="46">
        <v>1500</v>
      </c>
      <c r="O178" s="2"/>
      <c r="X178" s="2"/>
    </row>
    <row r="179" s="3" customFormat="1" ht="121.5" customHeight="1" outlineLevel="1" spans="1:24">
      <c r="A179" s="27">
        <v>70</v>
      </c>
      <c r="B179" s="48" t="s">
        <v>276</v>
      </c>
      <c r="C179" s="48" t="s">
        <v>278</v>
      </c>
      <c r="D179" s="49" t="s">
        <v>16</v>
      </c>
      <c r="E179" s="30">
        <v>3</v>
      </c>
      <c r="F179" s="50"/>
      <c r="G179" s="32">
        <f t="shared" si="7"/>
        <v>0</v>
      </c>
      <c r="H179" s="45"/>
      <c r="I179" s="45"/>
      <c r="L179" s="46">
        <v>7000</v>
      </c>
      <c r="O179" s="2"/>
      <c r="X179" s="2"/>
    </row>
    <row r="180" s="3" customFormat="1" ht="88.5" customHeight="1" outlineLevel="1" spans="1:24">
      <c r="A180" s="27">
        <v>71</v>
      </c>
      <c r="B180" s="44" t="s">
        <v>279</v>
      </c>
      <c r="C180" s="44" t="s">
        <v>280</v>
      </c>
      <c r="D180" s="29" t="s">
        <v>66</v>
      </c>
      <c r="E180" s="30">
        <v>15</v>
      </c>
      <c r="F180" s="31"/>
      <c r="G180" s="32">
        <f t="shared" si="7"/>
        <v>0</v>
      </c>
      <c r="H180" s="45"/>
      <c r="I180" s="45"/>
      <c r="L180" s="46">
        <v>1100</v>
      </c>
      <c r="O180" s="2"/>
      <c r="X180" s="2"/>
    </row>
    <row r="181" s="2" customFormat="1" ht="22.5" customHeight="1" spans="1:16383">
      <c r="A181" s="22" t="s">
        <v>281</v>
      </c>
      <c r="B181" s="23" t="s">
        <v>282</v>
      </c>
      <c r="C181" s="24"/>
      <c r="D181" s="24"/>
      <c r="E181" s="25"/>
      <c r="F181" s="36"/>
      <c r="G181" s="25">
        <f>SUM(G182:G217)</f>
        <v>0</v>
      </c>
      <c r="H181" s="33"/>
      <c r="I181" s="33"/>
      <c r="L181" s="10"/>
      <c r="XEN181" s="1"/>
      <c r="XEO181" s="1"/>
      <c r="XEP181" s="1"/>
      <c r="XEQ181" s="1"/>
      <c r="XER181" s="1"/>
      <c r="XES181" s="1"/>
      <c r="XET181" s="1"/>
      <c r="XEU181" s="1"/>
      <c r="XEV181" s="1"/>
      <c r="XEW181" s="1"/>
      <c r="XEX181" s="1"/>
      <c r="XEY181" s="1"/>
      <c r="XEZ181" s="1"/>
      <c r="XFA181" s="1"/>
      <c r="XFB181" s="1"/>
      <c r="XFC181" s="1"/>
    </row>
    <row r="182" s="2" customFormat="1" ht="88.5" customHeight="1" outlineLevel="1" spans="1:16383">
      <c r="A182" s="27">
        <v>1</v>
      </c>
      <c r="B182" s="28" t="s">
        <v>283</v>
      </c>
      <c r="C182" s="37" t="s">
        <v>284</v>
      </c>
      <c r="D182" s="34" t="s">
        <v>13</v>
      </c>
      <c r="E182" s="32">
        <v>5</v>
      </c>
      <c r="F182" s="35"/>
      <c r="G182" s="32">
        <f>E182*F182</f>
        <v>0</v>
      </c>
      <c r="H182" s="33"/>
      <c r="I182" s="33"/>
      <c r="L182" s="46">
        <v>1200</v>
      </c>
      <c r="XEO182" s="11"/>
      <c r="XEP182" s="11"/>
      <c r="XEQ182" s="11"/>
      <c r="XER182" s="11"/>
      <c r="XES182" s="11"/>
      <c r="XET182" s="11"/>
      <c r="XEU182" s="11"/>
      <c r="XEV182" s="11"/>
      <c r="XEW182" s="11"/>
      <c r="XEX182" s="11"/>
      <c r="XEY182" s="11"/>
      <c r="XEZ182" s="11"/>
      <c r="XFA182" s="11"/>
      <c r="XFB182" s="11"/>
      <c r="XFC182" s="11"/>
    </row>
    <row r="183" s="2" customFormat="1" ht="88.5" customHeight="1" outlineLevel="1" spans="1:16383">
      <c r="A183" s="27">
        <v>2</v>
      </c>
      <c r="B183" s="28" t="s">
        <v>285</v>
      </c>
      <c r="C183" s="37" t="s">
        <v>286</v>
      </c>
      <c r="D183" s="34" t="s">
        <v>13</v>
      </c>
      <c r="E183" s="32">
        <v>10</v>
      </c>
      <c r="F183" s="35"/>
      <c r="G183" s="32">
        <f t="shared" ref="G183:G217" si="8">E183*F183</f>
        <v>0</v>
      </c>
      <c r="H183" s="33"/>
      <c r="I183" s="33"/>
      <c r="XEO183" s="11"/>
      <c r="XEP183" s="11"/>
      <c r="XEQ183" s="11"/>
      <c r="XER183" s="11"/>
      <c r="XES183" s="11"/>
      <c r="XET183" s="11"/>
      <c r="XEU183" s="11"/>
      <c r="XEV183" s="11"/>
      <c r="XEW183" s="11"/>
      <c r="XEX183" s="11"/>
      <c r="XEY183" s="11"/>
      <c r="XEZ183" s="11"/>
      <c r="XFA183" s="11"/>
      <c r="XFB183" s="11"/>
      <c r="XFC183" s="11"/>
    </row>
    <row r="184" s="2" customFormat="1" ht="88.5" customHeight="1" outlineLevel="1" spans="1:16383">
      <c r="A184" s="27">
        <v>3</v>
      </c>
      <c r="B184" s="28" t="s">
        <v>287</v>
      </c>
      <c r="C184" s="37" t="s">
        <v>288</v>
      </c>
      <c r="D184" s="34" t="s">
        <v>13</v>
      </c>
      <c r="E184" s="32">
        <v>10</v>
      </c>
      <c r="F184" s="35"/>
      <c r="G184" s="32">
        <f t="shared" si="8"/>
        <v>0</v>
      </c>
      <c r="H184" s="33"/>
      <c r="I184" s="33"/>
      <c r="XEO184" s="11"/>
      <c r="XEP184" s="11"/>
      <c r="XEQ184" s="11"/>
      <c r="XER184" s="11"/>
      <c r="XES184" s="11"/>
      <c r="XET184" s="11"/>
      <c r="XEU184" s="11"/>
      <c r="XEV184" s="11"/>
      <c r="XEW184" s="11"/>
      <c r="XEX184" s="11"/>
      <c r="XEY184" s="11"/>
      <c r="XEZ184" s="11"/>
      <c r="XFA184" s="11"/>
      <c r="XFB184" s="11"/>
      <c r="XFC184" s="11"/>
    </row>
    <row r="185" s="2" customFormat="1" ht="88.5" customHeight="1" outlineLevel="1" spans="1:16383">
      <c r="A185" s="27">
        <v>4</v>
      </c>
      <c r="B185" s="28" t="s">
        <v>289</v>
      </c>
      <c r="C185" s="37" t="s">
        <v>290</v>
      </c>
      <c r="D185" s="34" t="s">
        <v>13</v>
      </c>
      <c r="E185" s="32">
        <v>10</v>
      </c>
      <c r="F185" s="35"/>
      <c r="G185" s="32">
        <f t="shared" si="8"/>
        <v>0</v>
      </c>
      <c r="H185" s="33"/>
      <c r="I185" s="33"/>
      <c r="XEO185" s="11"/>
      <c r="XEP185" s="11"/>
      <c r="XEQ185" s="11"/>
      <c r="XER185" s="11"/>
      <c r="XES185" s="11"/>
      <c r="XET185" s="11"/>
      <c r="XEU185" s="11"/>
      <c r="XEV185" s="11"/>
      <c r="XEW185" s="11"/>
      <c r="XEX185" s="11"/>
      <c r="XEY185" s="11"/>
      <c r="XEZ185" s="11"/>
      <c r="XFA185" s="11"/>
      <c r="XFB185" s="11"/>
      <c r="XFC185" s="11"/>
    </row>
    <row r="186" s="2" customFormat="1" ht="88.5" customHeight="1" outlineLevel="1" spans="1:16383">
      <c r="A186" s="27">
        <v>5</v>
      </c>
      <c r="B186" s="28" t="s">
        <v>291</v>
      </c>
      <c r="C186" s="37" t="s">
        <v>292</v>
      </c>
      <c r="D186" s="34" t="s">
        <v>13</v>
      </c>
      <c r="E186" s="32">
        <v>10</v>
      </c>
      <c r="F186" s="35"/>
      <c r="G186" s="32">
        <f t="shared" si="8"/>
        <v>0</v>
      </c>
      <c r="H186" s="33"/>
      <c r="I186" s="33"/>
      <c r="XEO186" s="11"/>
      <c r="XEP186" s="11"/>
      <c r="XEQ186" s="11"/>
      <c r="XER186" s="11"/>
      <c r="XES186" s="11"/>
      <c r="XET186" s="11"/>
      <c r="XEU186" s="11"/>
      <c r="XEV186" s="11"/>
      <c r="XEW186" s="11"/>
      <c r="XEX186" s="11"/>
      <c r="XEY186" s="11"/>
      <c r="XEZ186" s="11"/>
      <c r="XFA186" s="11"/>
      <c r="XFB186" s="11"/>
      <c r="XFC186" s="11"/>
    </row>
    <row r="187" s="3" customFormat="1" ht="88.5" customHeight="1" outlineLevel="1" spans="1:24">
      <c r="A187" s="27">
        <v>6</v>
      </c>
      <c r="B187" s="44" t="s">
        <v>293</v>
      </c>
      <c r="C187" s="48" t="s">
        <v>294</v>
      </c>
      <c r="D187" s="49" t="s">
        <v>274</v>
      </c>
      <c r="E187" s="30">
        <v>20</v>
      </c>
      <c r="F187" s="50"/>
      <c r="G187" s="32">
        <f t="shared" si="8"/>
        <v>0</v>
      </c>
      <c r="H187" s="45"/>
      <c r="I187" s="45"/>
      <c r="L187" s="46">
        <v>150</v>
      </c>
      <c r="O187" s="2"/>
      <c r="X187" s="2"/>
    </row>
    <row r="188" s="3" customFormat="1" ht="88.5" customHeight="1" outlineLevel="1" spans="1:24">
      <c r="A188" s="27">
        <v>7</v>
      </c>
      <c r="B188" s="48" t="s">
        <v>295</v>
      </c>
      <c r="C188" s="48" t="s">
        <v>296</v>
      </c>
      <c r="D188" s="49" t="s">
        <v>16</v>
      </c>
      <c r="E188" s="30">
        <v>5</v>
      </c>
      <c r="F188" s="50"/>
      <c r="G188" s="32">
        <f t="shared" si="8"/>
        <v>0</v>
      </c>
      <c r="H188" s="45"/>
      <c r="I188" s="45"/>
      <c r="L188" s="46">
        <v>700</v>
      </c>
      <c r="O188" s="2"/>
      <c r="X188" s="2"/>
    </row>
    <row r="189" s="3" customFormat="1" ht="105" customHeight="1" outlineLevel="1" spans="1:24">
      <c r="A189" s="27">
        <v>8</v>
      </c>
      <c r="B189" s="48" t="s">
        <v>276</v>
      </c>
      <c r="C189" s="48" t="s">
        <v>277</v>
      </c>
      <c r="D189" s="49" t="s">
        <v>16</v>
      </c>
      <c r="E189" s="30">
        <v>2.9</v>
      </c>
      <c r="F189" s="50"/>
      <c r="G189" s="32">
        <f t="shared" si="8"/>
        <v>0</v>
      </c>
      <c r="H189" s="45"/>
      <c r="I189" s="45"/>
      <c r="L189" s="46">
        <v>1500</v>
      </c>
      <c r="O189" s="2"/>
      <c r="X189" s="2"/>
    </row>
    <row r="190" s="3" customFormat="1" ht="121.5" customHeight="1" outlineLevel="1" spans="1:24">
      <c r="A190" s="27">
        <v>9</v>
      </c>
      <c r="B190" s="48" t="s">
        <v>276</v>
      </c>
      <c r="C190" s="48" t="s">
        <v>278</v>
      </c>
      <c r="D190" s="49" t="s">
        <v>16</v>
      </c>
      <c r="E190" s="30">
        <v>3</v>
      </c>
      <c r="F190" s="50"/>
      <c r="G190" s="32">
        <f t="shared" si="8"/>
        <v>0</v>
      </c>
      <c r="H190" s="45"/>
      <c r="I190" s="45"/>
      <c r="L190" s="46">
        <v>7000</v>
      </c>
      <c r="O190" s="2"/>
      <c r="X190" s="2"/>
    </row>
    <row r="191" s="3" customFormat="1" ht="105" customHeight="1" outlineLevel="1" spans="1:24">
      <c r="A191" s="27">
        <v>10</v>
      </c>
      <c r="B191" s="48" t="s">
        <v>297</v>
      </c>
      <c r="C191" s="48" t="s">
        <v>298</v>
      </c>
      <c r="D191" s="49" t="s">
        <v>22</v>
      </c>
      <c r="E191" s="30">
        <v>3</v>
      </c>
      <c r="F191" s="50"/>
      <c r="G191" s="32">
        <f t="shared" si="8"/>
        <v>0</v>
      </c>
      <c r="H191" s="45"/>
      <c r="I191" s="45"/>
      <c r="L191" s="46"/>
      <c r="O191" s="2"/>
      <c r="X191" s="2"/>
    </row>
    <row r="192" s="3" customFormat="1" ht="105" customHeight="1" outlineLevel="1" spans="1:24">
      <c r="A192" s="27">
        <v>11</v>
      </c>
      <c r="B192" s="48" t="s">
        <v>297</v>
      </c>
      <c r="C192" s="48" t="s">
        <v>299</v>
      </c>
      <c r="D192" s="49" t="s">
        <v>22</v>
      </c>
      <c r="E192" s="30">
        <v>3</v>
      </c>
      <c r="F192" s="50"/>
      <c r="G192" s="32">
        <f t="shared" si="8"/>
        <v>0</v>
      </c>
      <c r="H192" s="45"/>
      <c r="I192" s="45"/>
      <c r="L192" s="46"/>
      <c r="O192" s="2"/>
      <c r="X192" s="2"/>
    </row>
    <row r="193" s="3" customFormat="1" ht="88.5" customHeight="1" outlineLevel="1" spans="1:24">
      <c r="A193" s="27">
        <v>12</v>
      </c>
      <c r="B193" s="48" t="s">
        <v>300</v>
      </c>
      <c r="C193" s="48" t="s">
        <v>301</v>
      </c>
      <c r="D193" s="49" t="s">
        <v>124</v>
      </c>
      <c r="E193" s="30">
        <v>20</v>
      </c>
      <c r="F193" s="50"/>
      <c r="G193" s="32">
        <f t="shared" si="8"/>
        <v>0</v>
      </c>
      <c r="H193" s="45" t="s">
        <v>118</v>
      </c>
      <c r="I193" s="45"/>
      <c r="L193" s="46">
        <v>100</v>
      </c>
      <c r="O193" s="2"/>
      <c r="X193" s="2"/>
    </row>
    <row r="194" s="3" customFormat="1" ht="88.5" customHeight="1" outlineLevel="1" spans="1:24">
      <c r="A194" s="27">
        <v>13</v>
      </c>
      <c r="B194" s="48" t="s">
        <v>302</v>
      </c>
      <c r="C194" s="48" t="s">
        <v>303</v>
      </c>
      <c r="D194" s="49" t="s">
        <v>13</v>
      </c>
      <c r="E194" s="30">
        <v>800</v>
      </c>
      <c r="F194" s="50"/>
      <c r="G194" s="32">
        <f t="shared" si="8"/>
        <v>0</v>
      </c>
      <c r="H194" s="45"/>
      <c r="I194" s="45"/>
      <c r="L194" s="46">
        <v>7</v>
      </c>
      <c r="O194" s="2"/>
      <c r="X194" s="2"/>
    </row>
    <row r="195" s="3" customFormat="1" ht="121.5" customHeight="1" outlineLevel="1" spans="1:24">
      <c r="A195" s="27">
        <v>14</v>
      </c>
      <c r="B195" s="48" t="s">
        <v>304</v>
      </c>
      <c r="C195" s="48" t="s">
        <v>305</v>
      </c>
      <c r="D195" s="49" t="s">
        <v>13</v>
      </c>
      <c r="E195" s="30">
        <v>80</v>
      </c>
      <c r="F195" s="50"/>
      <c r="G195" s="32">
        <f t="shared" si="8"/>
        <v>0</v>
      </c>
      <c r="H195" s="45"/>
      <c r="I195" s="45"/>
      <c r="L195" s="46">
        <v>85</v>
      </c>
      <c r="O195" s="2"/>
      <c r="X195" s="2"/>
    </row>
    <row r="196" s="3" customFormat="1" ht="88.5" customHeight="1" outlineLevel="1" spans="1:24">
      <c r="A196" s="27">
        <v>15</v>
      </c>
      <c r="B196" s="48" t="s">
        <v>306</v>
      </c>
      <c r="C196" s="48" t="s">
        <v>307</v>
      </c>
      <c r="D196" s="49" t="s">
        <v>124</v>
      </c>
      <c r="E196" s="30">
        <v>5</v>
      </c>
      <c r="F196" s="50"/>
      <c r="G196" s="32">
        <f t="shared" si="8"/>
        <v>0</v>
      </c>
      <c r="H196" s="45"/>
      <c r="I196" s="45"/>
      <c r="L196" s="46">
        <v>100</v>
      </c>
      <c r="O196" s="2"/>
      <c r="X196" s="2"/>
    </row>
    <row r="197" s="3" customFormat="1" ht="138" customHeight="1" outlineLevel="1" spans="1:24">
      <c r="A197" s="27">
        <v>16</v>
      </c>
      <c r="B197" s="48" t="s">
        <v>308</v>
      </c>
      <c r="C197" s="48" t="s">
        <v>309</v>
      </c>
      <c r="D197" s="49" t="s">
        <v>13</v>
      </c>
      <c r="E197" s="30">
        <v>50</v>
      </c>
      <c r="F197" s="50"/>
      <c r="G197" s="32">
        <f t="shared" si="8"/>
        <v>0</v>
      </c>
      <c r="H197" s="45" t="s">
        <v>118</v>
      </c>
      <c r="I197" s="45"/>
      <c r="L197" s="46">
        <v>95</v>
      </c>
      <c r="O197" s="2"/>
      <c r="X197" s="2"/>
    </row>
    <row r="198" s="3" customFormat="1" ht="138" customHeight="1" outlineLevel="1" spans="1:24">
      <c r="A198" s="27">
        <v>17</v>
      </c>
      <c r="B198" s="48" t="s">
        <v>310</v>
      </c>
      <c r="C198" s="48" t="s">
        <v>311</v>
      </c>
      <c r="D198" s="49" t="s">
        <v>13</v>
      </c>
      <c r="E198" s="30">
        <v>50</v>
      </c>
      <c r="F198" s="50"/>
      <c r="G198" s="32">
        <f t="shared" si="8"/>
        <v>0</v>
      </c>
      <c r="H198" s="45"/>
      <c r="I198" s="45"/>
      <c r="L198" s="46">
        <v>55</v>
      </c>
      <c r="O198" s="2"/>
      <c r="X198" s="2"/>
    </row>
    <row r="199" s="3" customFormat="1" ht="88.5" customHeight="1" outlineLevel="1" spans="1:24">
      <c r="A199" s="27">
        <v>18</v>
      </c>
      <c r="B199" s="48" t="s">
        <v>312</v>
      </c>
      <c r="C199" s="48" t="s">
        <v>313</v>
      </c>
      <c r="D199" s="49" t="s">
        <v>274</v>
      </c>
      <c r="E199" s="30">
        <v>30</v>
      </c>
      <c r="F199" s="50"/>
      <c r="G199" s="32">
        <f t="shared" si="8"/>
        <v>0</v>
      </c>
      <c r="H199" s="45"/>
      <c r="I199" s="45"/>
      <c r="L199" s="46">
        <v>10</v>
      </c>
      <c r="O199" s="2"/>
      <c r="X199" s="2"/>
    </row>
    <row r="200" s="3" customFormat="1" ht="88.5" customHeight="1" outlineLevel="1" spans="1:24">
      <c r="A200" s="27">
        <v>19</v>
      </c>
      <c r="B200" s="48" t="s">
        <v>314</v>
      </c>
      <c r="C200" s="48" t="s">
        <v>315</v>
      </c>
      <c r="D200" s="49" t="s">
        <v>274</v>
      </c>
      <c r="E200" s="30">
        <v>15</v>
      </c>
      <c r="F200" s="50"/>
      <c r="G200" s="32">
        <f t="shared" si="8"/>
        <v>0</v>
      </c>
      <c r="H200" s="45"/>
      <c r="I200" s="45"/>
      <c r="L200" s="46">
        <v>62</v>
      </c>
      <c r="O200" s="2"/>
      <c r="X200" s="2"/>
    </row>
    <row r="201" s="2" customFormat="1" ht="88.5" customHeight="1" outlineLevel="1" spans="1:16383">
      <c r="A201" s="27">
        <v>20</v>
      </c>
      <c r="B201" s="28" t="s">
        <v>316</v>
      </c>
      <c r="C201" s="51" t="s">
        <v>317</v>
      </c>
      <c r="D201" s="34" t="s">
        <v>13</v>
      </c>
      <c r="E201" s="32">
        <v>5</v>
      </c>
      <c r="F201" s="35"/>
      <c r="G201" s="32">
        <f t="shared" si="8"/>
        <v>0</v>
      </c>
      <c r="H201" s="33"/>
      <c r="I201" s="33"/>
      <c r="XEO201" s="11"/>
      <c r="XEP201" s="11"/>
      <c r="XEQ201" s="11"/>
      <c r="XER201" s="11"/>
      <c r="XES201" s="11"/>
      <c r="XET201" s="11"/>
      <c r="XEU201" s="11"/>
      <c r="XEV201" s="11"/>
      <c r="XEW201" s="11"/>
      <c r="XEX201" s="11"/>
      <c r="XEY201" s="11"/>
      <c r="XEZ201" s="11"/>
      <c r="XFA201" s="11"/>
      <c r="XFB201" s="11"/>
      <c r="XFC201" s="11"/>
    </row>
    <row r="202" s="2" customFormat="1" ht="88.5" customHeight="1" outlineLevel="1" spans="1:16383">
      <c r="A202" s="27">
        <v>21</v>
      </c>
      <c r="B202" s="28" t="s">
        <v>318</v>
      </c>
      <c r="C202" s="51" t="s">
        <v>317</v>
      </c>
      <c r="D202" s="34" t="s">
        <v>13</v>
      </c>
      <c r="E202" s="32">
        <v>5</v>
      </c>
      <c r="F202" s="35"/>
      <c r="G202" s="32">
        <f t="shared" si="8"/>
        <v>0</v>
      </c>
      <c r="H202" s="33"/>
      <c r="I202" s="33"/>
      <c r="XEO202" s="11"/>
      <c r="XEP202" s="11"/>
      <c r="XEQ202" s="11"/>
      <c r="XER202" s="11"/>
      <c r="XES202" s="11"/>
      <c r="XET202" s="11"/>
      <c r="XEU202" s="11"/>
      <c r="XEV202" s="11"/>
      <c r="XEW202" s="11"/>
      <c r="XEX202" s="11"/>
      <c r="XEY202" s="11"/>
      <c r="XEZ202" s="11"/>
      <c r="XFA202" s="11"/>
      <c r="XFB202" s="11"/>
      <c r="XFC202" s="11"/>
    </row>
    <row r="203" s="2" customFormat="1" ht="88.5" customHeight="1" outlineLevel="1" spans="1:16383">
      <c r="A203" s="27">
        <v>22</v>
      </c>
      <c r="B203" s="28" t="s">
        <v>319</v>
      </c>
      <c r="C203" s="51" t="s">
        <v>320</v>
      </c>
      <c r="D203" s="34" t="s">
        <v>13</v>
      </c>
      <c r="E203" s="32">
        <v>10</v>
      </c>
      <c r="F203" s="35"/>
      <c r="G203" s="32">
        <f t="shared" si="8"/>
        <v>0</v>
      </c>
      <c r="H203" s="33"/>
      <c r="I203" s="33"/>
      <c r="XEO203" s="11"/>
      <c r="XEP203" s="11"/>
      <c r="XEQ203" s="11"/>
      <c r="XER203" s="11"/>
      <c r="XES203" s="11"/>
      <c r="XET203" s="11"/>
      <c r="XEU203" s="11"/>
      <c r="XEV203" s="11"/>
      <c r="XEW203" s="11"/>
      <c r="XEX203" s="11"/>
      <c r="XEY203" s="11"/>
      <c r="XEZ203" s="11"/>
      <c r="XFA203" s="11"/>
      <c r="XFB203" s="11"/>
      <c r="XFC203" s="11"/>
    </row>
    <row r="204" s="2" customFormat="1" ht="88.5" customHeight="1" outlineLevel="1" spans="1:16383">
      <c r="A204" s="27">
        <v>23</v>
      </c>
      <c r="B204" s="28" t="s">
        <v>321</v>
      </c>
      <c r="C204" s="51" t="s">
        <v>322</v>
      </c>
      <c r="D204" s="34" t="s">
        <v>274</v>
      </c>
      <c r="E204" s="32">
        <v>5</v>
      </c>
      <c r="F204" s="35"/>
      <c r="G204" s="32">
        <f t="shared" si="8"/>
        <v>0</v>
      </c>
      <c r="H204" s="33"/>
      <c r="I204" s="33"/>
      <c r="XEO204" s="11"/>
      <c r="XEP204" s="11"/>
      <c r="XEQ204" s="11"/>
      <c r="XER204" s="11"/>
      <c r="XES204" s="11"/>
      <c r="XET204" s="11"/>
      <c r="XEU204" s="11"/>
      <c r="XEV204" s="11"/>
      <c r="XEW204" s="11"/>
      <c r="XEX204" s="11"/>
      <c r="XEY204" s="11"/>
      <c r="XEZ204" s="11"/>
      <c r="XFA204" s="11"/>
      <c r="XFB204" s="11"/>
      <c r="XFC204" s="11"/>
    </row>
    <row r="205" s="3" customFormat="1" ht="88.5" customHeight="1" outlineLevel="1" spans="1:24">
      <c r="A205" s="27">
        <v>24</v>
      </c>
      <c r="B205" s="44" t="s">
        <v>323</v>
      </c>
      <c r="C205" s="44" t="s">
        <v>324</v>
      </c>
      <c r="D205" s="29" t="s">
        <v>22</v>
      </c>
      <c r="E205" s="30">
        <v>2</v>
      </c>
      <c r="F205" s="31"/>
      <c r="G205" s="32">
        <f t="shared" si="8"/>
        <v>0</v>
      </c>
      <c r="H205" s="45"/>
      <c r="I205" s="45"/>
      <c r="L205" s="46">
        <v>600</v>
      </c>
      <c r="O205" s="2"/>
      <c r="X205" s="2"/>
    </row>
    <row r="206" s="3" customFormat="1" ht="88.5" customHeight="1" outlineLevel="1" spans="1:24">
      <c r="A206" s="27">
        <v>25</v>
      </c>
      <c r="B206" s="48" t="s">
        <v>325</v>
      </c>
      <c r="C206" s="48" t="s">
        <v>326</v>
      </c>
      <c r="D206" s="49" t="s">
        <v>16</v>
      </c>
      <c r="E206" s="30">
        <v>5</v>
      </c>
      <c r="F206" s="50"/>
      <c r="G206" s="32">
        <f t="shared" si="8"/>
        <v>0</v>
      </c>
      <c r="H206" s="45"/>
      <c r="I206" s="45"/>
      <c r="L206" s="46">
        <v>1000</v>
      </c>
      <c r="O206" s="2"/>
      <c r="X206" s="2"/>
    </row>
    <row r="207" s="3" customFormat="1" ht="88.5" customHeight="1" outlineLevel="1" spans="1:24">
      <c r="A207" s="27">
        <v>26</v>
      </c>
      <c r="B207" s="48" t="s">
        <v>327</v>
      </c>
      <c r="C207" s="48" t="s">
        <v>328</v>
      </c>
      <c r="D207" s="49" t="s">
        <v>22</v>
      </c>
      <c r="E207" s="30">
        <v>146</v>
      </c>
      <c r="F207" s="50"/>
      <c r="G207" s="32">
        <f t="shared" si="8"/>
        <v>0</v>
      </c>
      <c r="H207" s="45"/>
      <c r="I207" s="45"/>
      <c r="L207" s="46">
        <v>120</v>
      </c>
      <c r="O207" s="2"/>
      <c r="X207" s="2"/>
    </row>
    <row r="208" s="2" customFormat="1" ht="88.5" customHeight="1" outlineLevel="1" spans="1:16383">
      <c r="A208" s="27">
        <v>27</v>
      </c>
      <c r="B208" s="28" t="s">
        <v>329</v>
      </c>
      <c r="C208" s="52" t="s">
        <v>330</v>
      </c>
      <c r="D208" s="34" t="s">
        <v>16</v>
      </c>
      <c r="E208" s="32">
        <v>2</v>
      </c>
      <c r="F208" s="35"/>
      <c r="G208" s="32">
        <f t="shared" si="8"/>
        <v>0</v>
      </c>
      <c r="H208" s="33"/>
      <c r="I208" s="33"/>
      <c r="XEO208" s="11"/>
      <c r="XEP208" s="11"/>
      <c r="XEQ208" s="11"/>
      <c r="XER208" s="11"/>
      <c r="XES208" s="11"/>
      <c r="XET208" s="11"/>
      <c r="XEU208" s="11"/>
      <c r="XEV208" s="11"/>
      <c r="XEW208" s="11"/>
      <c r="XEX208" s="11"/>
      <c r="XEY208" s="11"/>
      <c r="XEZ208" s="11"/>
      <c r="XFA208" s="11"/>
      <c r="XFB208" s="11"/>
      <c r="XFC208" s="11"/>
    </row>
    <row r="209" s="2" customFormat="1" ht="88.5" customHeight="1" outlineLevel="1" spans="1:16383">
      <c r="A209" s="27">
        <v>28</v>
      </c>
      <c r="B209" s="28" t="s">
        <v>331</v>
      </c>
      <c r="C209" s="52" t="s">
        <v>332</v>
      </c>
      <c r="D209" s="34" t="s">
        <v>16</v>
      </c>
      <c r="E209" s="32">
        <v>2</v>
      </c>
      <c r="F209" s="35"/>
      <c r="G209" s="32">
        <f t="shared" si="8"/>
        <v>0</v>
      </c>
      <c r="H209" s="33"/>
      <c r="I209" s="33"/>
      <c r="XEO209" s="11"/>
      <c r="XEP209" s="11"/>
      <c r="XEQ209" s="11"/>
      <c r="XER209" s="11"/>
      <c r="XES209" s="11"/>
      <c r="XET209" s="11"/>
      <c r="XEU209" s="11"/>
      <c r="XEV209" s="11"/>
      <c r="XEW209" s="11"/>
      <c r="XEX209" s="11"/>
      <c r="XEY209" s="11"/>
      <c r="XEZ209" s="11"/>
      <c r="XFA209" s="11"/>
      <c r="XFB209" s="11"/>
      <c r="XFC209" s="11"/>
    </row>
    <row r="210" s="3" customFormat="1" ht="105" customHeight="1" outlineLevel="1" spans="1:24">
      <c r="A210" s="27">
        <v>29</v>
      </c>
      <c r="B210" s="44" t="s">
        <v>333</v>
      </c>
      <c r="C210" s="44" t="s">
        <v>334</v>
      </c>
      <c r="D210" s="29" t="s">
        <v>22</v>
      </c>
      <c r="E210" s="30">
        <v>10</v>
      </c>
      <c r="F210" s="35"/>
      <c r="G210" s="32">
        <f t="shared" si="8"/>
        <v>0</v>
      </c>
      <c r="H210" s="45"/>
      <c r="I210" s="45"/>
      <c r="L210" s="46">
        <v>800</v>
      </c>
      <c r="O210" s="2"/>
      <c r="X210" s="2"/>
    </row>
    <row r="211" s="3" customFormat="1" ht="88.5" customHeight="1" outlineLevel="1" spans="1:24">
      <c r="A211" s="27">
        <v>30</v>
      </c>
      <c r="B211" s="44" t="s">
        <v>335</v>
      </c>
      <c r="C211" s="44" t="s">
        <v>336</v>
      </c>
      <c r="D211" s="29" t="s">
        <v>251</v>
      </c>
      <c r="E211" s="30">
        <v>1</v>
      </c>
      <c r="F211" s="35"/>
      <c r="G211" s="32">
        <f t="shared" si="8"/>
        <v>0</v>
      </c>
      <c r="H211" s="45"/>
      <c r="I211" s="45"/>
      <c r="L211" s="46">
        <v>8500</v>
      </c>
      <c r="O211" s="2"/>
      <c r="X211" s="2"/>
    </row>
    <row r="212" s="2" customFormat="1" ht="105" customHeight="1" outlineLevel="1" spans="1:16383">
      <c r="A212" s="27">
        <v>31</v>
      </c>
      <c r="B212" s="28" t="s">
        <v>337</v>
      </c>
      <c r="C212" s="37" t="s">
        <v>338</v>
      </c>
      <c r="D212" s="34" t="s">
        <v>251</v>
      </c>
      <c r="E212" s="32">
        <v>1</v>
      </c>
      <c r="F212" s="35"/>
      <c r="G212" s="32">
        <f t="shared" si="8"/>
        <v>0</v>
      </c>
      <c r="H212" s="33"/>
      <c r="I212" s="33"/>
      <c r="L212" s="10"/>
      <c r="XEN212" s="11"/>
      <c r="XEO212" s="11"/>
      <c r="XEP212" s="11"/>
      <c r="XEQ212" s="11"/>
      <c r="XER212" s="11"/>
      <c r="XES212" s="11"/>
      <c r="XET212" s="11"/>
      <c r="XEU212" s="11"/>
      <c r="XEV212" s="11"/>
      <c r="XEW212" s="11"/>
      <c r="XEX212" s="11"/>
      <c r="XEY212" s="11"/>
      <c r="XEZ212" s="11"/>
      <c r="XFA212" s="11"/>
      <c r="XFB212" s="11"/>
      <c r="XFC212" s="11"/>
    </row>
    <row r="213" s="2" customFormat="1" ht="88.5" customHeight="1" outlineLevel="1" spans="1:16383">
      <c r="A213" s="27">
        <v>32</v>
      </c>
      <c r="B213" s="28" t="s">
        <v>339</v>
      </c>
      <c r="C213" s="51" t="s">
        <v>340</v>
      </c>
      <c r="D213" s="34" t="s">
        <v>274</v>
      </c>
      <c r="E213" s="32">
        <v>5</v>
      </c>
      <c r="F213" s="35"/>
      <c r="G213" s="32">
        <f t="shared" si="8"/>
        <v>0</v>
      </c>
      <c r="H213" s="33" t="s">
        <v>341</v>
      </c>
      <c r="I213" s="58"/>
      <c r="XEO213" s="11"/>
      <c r="XEP213" s="11"/>
      <c r="XEQ213" s="11"/>
      <c r="XER213" s="11"/>
      <c r="XES213" s="11"/>
      <c r="XET213" s="11"/>
      <c r="XEU213" s="11"/>
      <c r="XEV213" s="11"/>
      <c r="XEW213" s="11"/>
      <c r="XEX213" s="11"/>
      <c r="XEY213" s="11"/>
      <c r="XEZ213" s="11"/>
      <c r="XFA213" s="11"/>
      <c r="XFB213" s="11"/>
      <c r="XFC213" s="11"/>
    </row>
    <row r="214" s="2" customFormat="1" ht="88.5" customHeight="1" outlineLevel="1" spans="1:16383">
      <c r="A214" s="27">
        <v>33</v>
      </c>
      <c r="B214" s="28" t="s">
        <v>342</v>
      </c>
      <c r="C214" s="51" t="s">
        <v>343</v>
      </c>
      <c r="D214" s="34" t="s">
        <v>274</v>
      </c>
      <c r="E214" s="32">
        <v>5</v>
      </c>
      <c r="F214" s="35"/>
      <c r="G214" s="32">
        <f t="shared" si="8"/>
        <v>0</v>
      </c>
      <c r="H214" s="33"/>
      <c r="I214" s="33"/>
      <c r="XEO214" s="11"/>
      <c r="XEP214" s="11"/>
      <c r="XEQ214" s="11"/>
      <c r="XER214" s="11"/>
      <c r="XES214" s="11"/>
      <c r="XET214" s="11"/>
      <c r="XEU214" s="11"/>
      <c r="XEV214" s="11"/>
      <c r="XEW214" s="11"/>
      <c r="XEX214" s="11"/>
      <c r="XEY214" s="11"/>
      <c r="XEZ214" s="11"/>
      <c r="XFA214" s="11"/>
      <c r="XFB214" s="11"/>
      <c r="XFC214" s="11"/>
    </row>
    <row r="215" s="2" customFormat="1" ht="88.5" customHeight="1" outlineLevel="1" spans="1:16383">
      <c r="A215" s="27">
        <v>34</v>
      </c>
      <c r="B215" s="28" t="s">
        <v>344</v>
      </c>
      <c r="C215" s="51" t="s">
        <v>345</v>
      </c>
      <c r="D215" s="34" t="s">
        <v>251</v>
      </c>
      <c r="E215" s="32">
        <v>1</v>
      </c>
      <c r="F215" s="35"/>
      <c r="G215" s="32">
        <f t="shared" si="8"/>
        <v>0</v>
      </c>
      <c r="H215" s="33" t="s">
        <v>346</v>
      </c>
      <c r="I215" s="33"/>
      <c r="XEO215" s="11"/>
      <c r="XEP215" s="11"/>
      <c r="XEQ215" s="11"/>
      <c r="XER215" s="11"/>
      <c r="XES215" s="11"/>
      <c r="XET215" s="11"/>
      <c r="XEU215" s="11"/>
      <c r="XEV215" s="11"/>
      <c r="XEW215" s="11"/>
      <c r="XEX215" s="11"/>
      <c r="XEY215" s="11"/>
      <c r="XEZ215" s="11"/>
      <c r="XFA215" s="11"/>
      <c r="XFB215" s="11"/>
      <c r="XFC215" s="11"/>
    </row>
    <row r="216" s="2" customFormat="1" ht="88.5" customHeight="1" outlineLevel="1" spans="1:16383">
      <c r="A216" s="27">
        <v>35</v>
      </c>
      <c r="B216" s="28" t="s">
        <v>344</v>
      </c>
      <c r="C216" s="51" t="s">
        <v>347</v>
      </c>
      <c r="D216" s="34" t="s">
        <v>251</v>
      </c>
      <c r="E216" s="32">
        <v>1</v>
      </c>
      <c r="F216" s="35"/>
      <c r="G216" s="32">
        <f t="shared" si="8"/>
        <v>0</v>
      </c>
      <c r="H216" s="33" t="s">
        <v>346</v>
      </c>
      <c r="I216" s="33"/>
      <c r="XEO216" s="11"/>
      <c r="XEP216" s="11"/>
      <c r="XEQ216" s="11"/>
      <c r="XER216" s="11"/>
      <c r="XES216" s="11"/>
      <c r="XET216" s="11"/>
      <c r="XEU216" s="11"/>
      <c r="XEV216" s="11"/>
      <c r="XEW216" s="11"/>
      <c r="XEX216" s="11"/>
      <c r="XEY216" s="11"/>
      <c r="XEZ216" s="11"/>
      <c r="XFA216" s="11"/>
      <c r="XFB216" s="11"/>
      <c r="XFC216" s="11"/>
    </row>
    <row r="217" s="2" customFormat="1" ht="88.5" customHeight="1" outlineLevel="1" spans="1:16383">
      <c r="A217" s="27">
        <v>36</v>
      </c>
      <c r="B217" s="28" t="s">
        <v>348</v>
      </c>
      <c r="C217" s="52" t="s">
        <v>349</v>
      </c>
      <c r="D217" s="34" t="s">
        <v>16</v>
      </c>
      <c r="E217" s="32">
        <v>1</v>
      </c>
      <c r="F217" s="35"/>
      <c r="G217" s="32">
        <f t="shared" si="8"/>
        <v>0</v>
      </c>
      <c r="H217" s="33" t="s">
        <v>346</v>
      </c>
      <c r="I217" s="33"/>
      <c r="XEO217" s="11"/>
      <c r="XEP217" s="11"/>
      <c r="XEQ217" s="11"/>
      <c r="XER217" s="11"/>
      <c r="XES217" s="11"/>
      <c r="XET217" s="11"/>
      <c r="XEU217" s="11"/>
      <c r="XEV217" s="11"/>
      <c r="XEW217" s="11"/>
      <c r="XEX217" s="11"/>
      <c r="XEY217" s="11"/>
      <c r="XEZ217" s="11"/>
      <c r="XFA217" s="11"/>
      <c r="XFB217" s="11"/>
      <c r="XFC217" s="11"/>
    </row>
    <row r="218" s="2" customFormat="1" ht="22.5" customHeight="1" spans="1:16383">
      <c r="A218" s="22" t="s">
        <v>350</v>
      </c>
      <c r="B218" s="23" t="s">
        <v>351</v>
      </c>
      <c r="C218" s="24"/>
      <c r="D218" s="24"/>
      <c r="E218" s="25"/>
      <c r="F218" s="36"/>
      <c r="G218" s="25">
        <f>SUM(G219:G231)</f>
        <v>0</v>
      </c>
      <c r="H218" s="33"/>
      <c r="I218" s="33"/>
      <c r="L218" s="10"/>
      <c r="XEN218" s="1"/>
      <c r="XEO218" s="1"/>
      <c r="XEP218" s="1"/>
      <c r="XEQ218" s="1"/>
      <c r="XER218" s="1"/>
      <c r="XES218" s="1"/>
      <c r="XET218" s="1"/>
      <c r="XEU218" s="1"/>
      <c r="XEV218" s="1"/>
      <c r="XEW218" s="1"/>
      <c r="XEX218" s="1"/>
      <c r="XEY218" s="1"/>
      <c r="XEZ218" s="1"/>
      <c r="XFA218" s="1"/>
      <c r="XFB218" s="1"/>
      <c r="XFC218" s="1"/>
    </row>
    <row r="219" s="2" customFormat="1" ht="187.5" customHeight="1" outlineLevel="1" spans="1:16383">
      <c r="A219" s="53">
        <v>1</v>
      </c>
      <c r="B219" s="54" t="s">
        <v>352</v>
      </c>
      <c r="C219" s="54" t="s">
        <v>353</v>
      </c>
      <c r="D219" s="55" t="s">
        <v>354</v>
      </c>
      <c r="E219" s="42">
        <v>1</v>
      </c>
      <c r="F219" s="56"/>
      <c r="G219" s="57">
        <f>E219*F219</f>
        <v>0</v>
      </c>
      <c r="H219" s="33"/>
      <c r="I219" s="33"/>
      <c r="L219" s="10">
        <v>300000</v>
      </c>
      <c r="XEN219" s="1"/>
      <c r="XEO219" s="1"/>
      <c r="XEP219" s="1"/>
      <c r="XEQ219" s="1"/>
      <c r="XER219" s="1"/>
      <c r="XES219" s="1"/>
      <c r="XET219" s="1"/>
      <c r="XEU219" s="1"/>
      <c r="XEV219" s="1"/>
      <c r="XEW219" s="1"/>
      <c r="XEX219" s="1"/>
      <c r="XEY219" s="1"/>
      <c r="XEZ219" s="1"/>
      <c r="XFA219" s="1"/>
      <c r="XFB219" s="1"/>
      <c r="XFC219" s="1"/>
    </row>
    <row r="220" s="3" customFormat="1" ht="88.5" customHeight="1" outlineLevel="1" spans="1:24">
      <c r="A220" s="53">
        <v>2</v>
      </c>
      <c r="B220" s="48" t="s">
        <v>355</v>
      </c>
      <c r="C220" s="48" t="s">
        <v>356</v>
      </c>
      <c r="D220" s="49" t="s">
        <v>357</v>
      </c>
      <c r="E220" s="30">
        <v>50</v>
      </c>
      <c r="F220" s="50"/>
      <c r="G220" s="57">
        <f>E220*F220</f>
        <v>0</v>
      </c>
      <c r="H220" s="45"/>
      <c r="I220" s="45"/>
      <c r="L220" s="46"/>
      <c r="O220" s="2"/>
      <c r="X220" s="2"/>
    </row>
    <row r="221" s="3" customFormat="1" ht="88.5" customHeight="1" outlineLevel="1" spans="1:24">
      <c r="A221" s="53">
        <v>3</v>
      </c>
      <c r="B221" s="48" t="s">
        <v>355</v>
      </c>
      <c r="C221" s="48" t="s">
        <v>358</v>
      </c>
      <c r="D221" s="49" t="s">
        <v>357</v>
      </c>
      <c r="E221" s="30">
        <v>50</v>
      </c>
      <c r="F221" s="50"/>
      <c r="G221" s="57">
        <f>E221*F221</f>
        <v>0</v>
      </c>
      <c r="H221" s="45"/>
      <c r="I221" s="45"/>
      <c r="L221" s="46"/>
      <c r="O221" s="2"/>
      <c r="X221" s="2"/>
    </row>
    <row r="222" s="3" customFormat="1" ht="105" customHeight="1" outlineLevel="1" spans="1:24">
      <c r="A222" s="53">
        <v>4</v>
      </c>
      <c r="B222" s="48" t="s">
        <v>359</v>
      </c>
      <c r="C222" s="48" t="s">
        <v>360</v>
      </c>
      <c r="D222" s="49" t="s">
        <v>22</v>
      </c>
      <c r="E222" s="30">
        <v>100</v>
      </c>
      <c r="F222" s="50"/>
      <c r="G222" s="57">
        <f t="shared" ref="G222:G231" si="9">E222*F222</f>
        <v>0</v>
      </c>
      <c r="H222" s="45"/>
      <c r="I222" s="45"/>
      <c r="L222" s="46">
        <v>120</v>
      </c>
      <c r="O222" s="2"/>
      <c r="X222" s="2"/>
    </row>
    <row r="223" s="2" customFormat="1" ht="88.5" customHeight="1" outlineLevel="1" spans="1:16383">
      <c r="A223" s="53">
        <v>5</v>
      </c>
      <c r="B223" s="28" t="s">
        <v>361</v>
      </c>
      <c r="C223" s="52" t="s">
        <v>362</v>
      </c>
      <c r="D223" s="34" t="s">
        <v>22</v>
      </c>
      <c r="E223" s="32">
        <v>5</v>
      </c>
      <c r="F223" s="35"/>
      <c r="G223" s="57">
        <f t="shared" si="9"/>
        <v>0</v>
      </c>
      <c r="H223" s="33"/>
      <c r="I223" s="33"/>
      <c r="XEO223" s="11"/>
      <c r="XEP223" s="11"/>
      <c r="XEQ223" s="11"/>
      <c r="XER223" s="11"/>
      <c r="XES223" s="11"/>
      <c r="XET223" s="11"/>
      <c r="XEU223" s="11"/>
      <c r="XEV223" s="11"/>
      <c r="XEW223" s="11"/>
      <c r="XEX223" s="11"/>
      <c r="XEY223" s="11"/>
      <c r="XEZ223" s="11"/>
      <c r="XFA223" s="11"/>
      <c r="XFB223" s="11"/>
      <c r="XFC223" s="11"/>
    </row>
    <row r="224" s="2" customFormat="1" ht="88.5" customHeight="1" outlineLevel="1" spans="1:16383">
      <c r="A224" s="53">
        <v>6</v>
      </c>
      <c r="B224" s="28" t="s">
        <v>361</v>
      </c>
      <c r="C224" s="52" t="s">
        <v>363</v>
      </c>
      <c r="D224" s="34" t="s">
        <v>22</v>
      </c>
      <c r="E224" s="32">
        <v>5</v>
      </c>
      <c r="F224" s="35"/>
      <c r="G224" s="57">
        <f t="shared" si="9"/>
        <v>0</v>
      </c>
      <c r="H224" s="33"/>
      <c r="I224" s="33"/>
      <c r="XEO224" s="11"/>
      <c r="XEP224" s="11"/>
      <c r="XEQ224" s="11"/>
      <c r="XER224" s="11"/>
      <c r="XES224" s="11"/>
      <c r="XET224" s="11"/>
      <c r="XEU224" s="11"/>
      <c r="XEV224" s="11"/>
      <c r="XEW224" s="11"/>
      <c r="XEX224" s="11"/>
      <c r="XEY224" s="11"/>
      <c r="XEZ224" s="11"/>
      <c r="XFA224" s="11"/>
      <c r="XFB224" s="11"/>
      <c r="XFC224" s="11"/>
    </row>
    <row r="225" s="2" customFormat="1" ht="35" customHeight="1" outlineLevel="1" spans="1:16383">
      <c r="A225" s="53">
        <v>7</v>
      </c>
      <c r="B225" s="28" t="s">
        <v>361</v>
      </c>
      <c r="C225" s="52" t="s">
        <v>364</v>
      </c>
      <c r="D225" s="34" t="s">
        <v>22</v>
      </c>
      <c r="E225" s="32">
        <v>50</v>
      </c>
      <c r="F225" s="35"/>
      <c r="G225" s="57">
        <f t="shared" si="9"/>
        <v>0</v>
      </c>
      <c r="H225" s="33"/>
      <c r="I225" s="33"/>
      <c r="XEV225" s="39"/>
      <c r="XEW225" s="39"/>
      <c r="XEX225" s="39"/>
      <c r="XEY225" s="39"/>
      <c r="XEZ225" s="39"/>
      <c r="XFA225" s="39"/>
      <c r="XFB225" s="39"/>
      <c r="XFC225" s="39"/>
    </row>
    <row r="226" s="2" customFormat="1" ht="88.5" customHeight="1" outlineLevel="1" spans="1:16383">
      <c r="A226" s="53">
        <v>8</v>
      </c>
      <c r="B226" s="48" t="s">
        <v>359</v>
      </c>
      <c r="C226" s="52" t="s">
        <v>365</v>
      </c>
      <c r="D226" s="34" t="s">
        <v>22</v>
      </c>
      <c r="E226" s="32">
        <v>50</v>
      </c>
      <c r="F226" s="35"/>
      <c r="G226" s="57">
        <f t="shared" si="9"/>
        <v>0</v>
      </c>
      <c r="H226" s="33"/>
      <c r="I226" s="33"/>
      <c r="XEV226" s="39"/>
      <c r="XEW226" s="39"/>
      <c r="XEX226" s="39"/>
      <c r="XEY226" s="39"/>
      <c r="XEZ226" s="39"/>
      <c r="XFA226" s="39"/>
      <c r="XFB226" s="39"/>
      <c r="XFC226" s="39"/>
    </row>
    <row r="227" s="3" customFormat="1" ht="105" customHeight="1" outlineLevel="1" spans="1:24">
      <c r="A227" s="53">
        <v>9</v>
      </c>
      <c r="B227" s="44" t="s">
        <v>366</v>
      </c>
      <c r="C227" s="44" t="s">
        <v>367</v>
      </c>
      <c r="D227" s="29" t="s">
        <v>251</v>
      </c>
      <c r="E227" s="30">
        <v>5</v>
      </c>
      <c r="F227" s="31"/>
      <c r="G227" s="57">
        <f t="shared" si="9"/>
        <v>0</v>
      </c>
      <c r="H227" s="45"/>
      <c r="I227" s="45"/>
      <c r="L227" s="46">
        <v>950</v>
      </c>
      <c r="O227" s="2"/>
      <c r="X227" s="2"/>
    </row>
    <row r="228" s="3" customFormat="1" ht="88.5" customHeight="1" outlineLevel="1" spans="1:24">
      <c r="A228" s="53">
        <v>10</v>
      </c>
      <c r="B228" s="44" t="s">
        <v>368</v>
      </c>
      <c r="C228" s="44" t="s">
        <v>369</v>
      </c>
      <c r="D228" s="29" t="s">
        <v>22</v>
      </c>
      <c r="E228" s="30">
        <v>500</v>
      </c>
      <c r="F228" s="31"/>
      <c r="G228" s="57">
        <f t="shared" si="9"/>
        <v>0</v>
      </c>
      <c r="H228" s="45"/>
      <c r="I228" s="45"/>
      <c r="L228" s="46">
        <v>2</v>
      </c>
      <c r="O228" s="2"/>
      <c r="X228" s="2"/>
    </row>
    <row r="229" s="3" customFormat="1" ht="88.5" customHeight="1" outlineLevel="1" spans="1:24">
      <c r="A229" s="53">
        <v>11</v>
      </c>
      <c r="B229" s="44" t="s">
        <v>370</v>
      </c>
      <c r="C229" s="44" t="s">
        <v>371</v>
      </c>
      <c r="D229" s="29" t="s">
        <v>22</v>
      </c>
      <c r="E229" s="30">
        <v>600</v>
      </c>
      <c r="F229" s="31"/>
      <c r="G229" s="57">
        <f t="shared" si="9"/>
        <v>0</v>
      </c>
      <c r="H229" s="45"/>
      <c r="I229" s="45"/>
      <c r="L229" s="46">
        <v>24</v>
      </c>
      <c r="O229" s="2"/>
      <c r="X229" s="2"/>
    </row>
    <row r="230" s="3" customFormat="1" ht="138" customHeight="1" outlineLevel="1" spans="1:24">
      <c r="A230" s="53">
        <v>12</v>
      </c>
      <c r="B230" s="44" t="s">
        <v>372</v>
      </c>
      <c r="C230" s="44" t="s">
        <v>373</v>
      </c>
      <c r="D230" s="29" t="s">
        <v>274</v>
      </c>
      <c r="E230" s="30">
        <v>20</v>
      </c>
      <c r="F230" s="35"/>
      <c r="G230" s="57">
        <f t="shared" si="9"/>
        <v>0</v>
      </c>
      <c r="H230" s="45"/>
      <c r="I230" s="45"/>
      <c r="L230" s="46">
        <v>30</v>
      </c>
      <c r="O230" s="2"/>
      <c r="X230" s="2"/>
    </row>
    <row r="231" s="3" customFormat="1" ht="88.5" customHeight="1" outlineLevel="1" spans="1:24">
      <c r="A231" s="53">
        <v>13</v>
      </c>
      <c r="B231" s="44" t="s">
        <v>374</v>
      </c>
      <c r="C231" s="44" t="s">
        <v>375</v>
      </c>
      <c r="D231" s="29" t="s">
        <v>16</v>
      </c>
      <c r="E231" s="30">
        <v>448</v>
      </c>
      <c r="F231" s="31"/>
      <c r="G231" s="57">
        <f t="shared" si="9"/>
        <v>0</v>
      </c>
      <c r="H231" s="45"/>
      <c r="I231" s="45"/>
      <c r="L231" s="46">
        <v>260</v>
      </c>
      <c r="O231" s="2"/>
      <c r="X231" s="2"/>
    </row>
    <row r="232" s="2" customFormat="1" ht="22.5" customHeight="1" spans="1:16383">
      <c r="A232" s="22" t="s">
        <v>350</v>
      </c>
      <c r="B232" s="23" t="s">
        <v>376</v>
      </c>
      <c r="C232" s="24"/>
      <c r="D232" s="24"/>
      <c r="E232" s="25"/>
      <c r="F232" s="36"/>
      <c r="G232" s="25">
        <f>SUM(G233:G261)</f>
        <v>0</v>
      </c>
      <c r="H232" s="33"/>
      <c r="I232" s="33"/>
      <c r="L232" s="10"/>
      <c r="XEN232" s="1"/>
      <c r="XEO232" s="1"/>
      <c r="XEP232" s="1"/>
      <c r="XEQ232" s="1"/>
      <c r="XER232" s="1"/>
      <c r="XES232" s="1"/>
      <c r="XET232" s="1"/>
      <c r="XEU232" s="1"/>
      <c r="XEV232" s="1"/>
      <c r="XEW232" s="1"/>
      <c r="XEX232" s="1"/>
      <c r="XEY232" s="1"/>
      <c r="XEZ232" s="1"/>
      <c r="XFA232" s="1"/>
      <c r="XFB232" s="1"/>
      <c r="XFC232" s="1"/>
    </row>
    <row r="233" ht="88.5" customHeight="1" outlineLevel="1" spans="1:12">
      <c r="A233" s="53">
        <v>1</v>
      </c>
      <c r="B233" s="28" t="s">
        <v>377</v>
      </c>
      <c r="C233" s="37" t="s">
        <v>378</v>
      </c>
      <c r="D233" s="34" t="s">
        <v>379</v>
      </c>
      <c r="E233" s="32">
        <v>1</v>
      </c>
      <c r="F233" s="35"/>
      <c r="G233" s="32">
        <f t="shared" ref="G233:G243" si="10">E233*F233</f>
        <v>0</v>
      </c>
      <c r="H233" s="33"/>
      <c r="I233" s="33"/>
      <c r="L233" s="10">
        <v>300</v>
      </c>
    </row>
    <row r="234" ht="88.5" customHeight="1" outlineLevel="1" spans="1:12">
      <c r="A234" s="53">
        <v>2</v>
      </c>
      <c r="B234" s="28" t="s">
        <v>380</v>
      </c>
      <c r="C234" s="37" t="s">
        <v>381</v>
      </c>
      <c r="D234" s="34" t="s">
        <v>379</v>
      </c>
      <c r="E234" s="32">
        <v>1</v>
      </c>
      <c r="F234" s="35"/>
      <c r="G234" s="32">
        <f t="shared" si="10"/>
        <v>0</v>
      </c>
      <c r="H234" s="33"/>
      <c r="I234" s="33"/>
      <c r="L234" s="10">
        <v>150</v>
      </c>
    </row>
    <row r="235" ht="88.5" customHeight="1" outlineLevel="1" spans="1:12">
      <c r="A235" s="53">
        <v>3</v>
      </c>
      <c r="B235" s="28" t="s">
        <v>382</v>
      </c>
      <c r="C235" s="28" t="s">
        <v>383</v>
      </c>
      <c r="D235" s="34" t="s">
        <v>384</v>
      </c>
      <c r="E235" s="32">
        <v>1</v>
      </c>
      <c r="F235" s="35"/>
      <c r="G235" s="32">
        <f t="shared" si="10"/>
        <v>0</v>
      </c>
      <c r="H235" s="33"/>
      <c r="I235" s="33"/>
      <c r="L235" s="10">
        <v>870</v>
      </c>
    </row>
    <row r="236" ht="88.5" customHeight="1" outlineLevel="1" spans="1:12">
      <c r="A236" s="53">
        <v>4</v>
      </c>
      <c r="B236" s="28" t="s">
        <v>385</v>
      </c>
      <c r="C236" s="28" t="s">
        <v>386</v>
      </c>
      <c r="D236" s="34" t="s">
        <v>384</v>
      </c>
      <c r="E236" s="32">
        <v>1</v>
      </c>
      <c r="F236" s="35"/>
      <c r="G236" s="32">
        <f t="shared" si="10"/>
        <v>0</v>
      </c>
      <c r="H236" s="33"/>
      <c r="I236" s="33"/>
      <c r="L236" s="10">
        <v>130</v>
      </c>
    </row>
    <row r="237" s="4" customFormat="1" ht="88.5" customHeight="1" outlineLevel="1" spans="1:16383">
      <c r="A237" s="53">
        <v>5</v>
      </c>
      <c r="B237" s="28" t="s">
        <v>387</v>
      </c>
      <c r="C237" s="28" t="s">
        <v>388</v>
      </c>
      <c r="D237" s="34" t="s">
        <v>66</v>
      </c>
      <c r="E237" s="32">
        <v>1</v>
      </c>
      <c r="F237" s="35"/>
      <c r="G237" s="32">
        <f t="shared" si="10"/>
        <v>0</v>
      </c>
      <c r="H237" s="58"/>
      <c r="I237" s="58"/>
      <c r="L237" s="59"/>
      <c r="O237" s="2"/>
      <c r="X237" s="2"/>
      <c r="XEN237" s="11"/>
      <c r="XEO237" s="11"/>
      <c r="XEP237" s="11"/>
      <c r="XEQ237" s="11"/>
      <c r="XER237" s="11"/>
      <c r="XES237" s="11"/>
      <c r="XET237" s="11"/>
      <c r="XEU237" s="11"/>
      <c r="XEV237" s="11"/>
      <c r="XEW237" s="11"/>
      <c r="XEX237" s="11"/>
      <c r="XEY237" s="11"/>
      <c r="XEZ237" s="11"/>
      <c r="XFA237" s="11"/>
      <c r="XFB237" s="11"/>
      <c r="XFC237" s="11"/>
    </row>
    <row r="238" s="4" customFormat="1" ht="88.5" customHeight="1" outlineLevel="1" spans="1:16383">
      <c r="A238" s="53">
        <v>6</v>
      </c>
      <c r="B238" s="28" t="s">
        <v>387</v>
      </c>
      <c r="C238" s="28" t="s">
        <v>389</v>
      </c>
      <c r="D238" s="34" t="s">
        <v>66</v>
      </c>
      <c r="E238" s="32">
        <v>1</v>
      </c>
      <c r="F238" s="35"/>
      <c r="G238" s="32">
        <f t="shared" si="10"/>
        <v>0</v>
      </c>
      <c r="H238" s="58"/>
      <c r="I238" s="58"/>
      <c r="L238" s="59"/>
      <c r="O238" s="2"/>
      <c r="X238" s="2"/>
      <c r="XEN238" s="11"/>
      <c r="XEO238" s="11"/>
      <c r="XEP238" s="11"/>
      <c r="XEQ238" s="11"/>
      <c r="XER238" s="11"/>
      <c r="XES238" s="11"/>
      <c r="XET238" s="11"/>
      <c r="XEU238" s="11"/>
      <c r="XEV238" s="11"/>
      <c r="XEW238" s="11"/>
      <c r="XEX238" s="11"/>
      <c r="XEY238" s="11"/>
      <c r="XEZ238" s="11"/>
      <c r="XFA238" s="11"/>
      <c r="XFB238" s="11"/>
      <c r="XFC238" s="11"/>
    </row>
    <row r="239" s="4" customFormat="1" ht="88.5" customHeight="1" outlineLevel="1" spans="1:16383">
      <c r="A239" s="53">
        <v>7</v>
      </c>
      <c r="B239" s="28" t="s">
        <v>390</v>
      </c>
      <c r="C239" s="28" t="s">
        <v>391</v>
      </c>
      <c r="D239" s="34" t="s">
        <v>354</v>
      </c>
      <c r="E239" s="32">
        <v>1</v>
      </c>
      <c r="F239" s="35"/>
      <c r="G239" s="32">
        <f t="shared" si="10"/>
        <v>0</v>
      </c>
      <c r="H239" s="58"/>
      <c r="I239" s="58"/>
      <c r="L239" s="59"/>
      <c r="O239" s="2"/>
      <c r="X239" s="2"/>
      <c r="XEN239" s="11"/>
      <c r="XEO239" s="11"/>
      <c r="XEP239" s="11"/>
      <c r="XEQ239" s="11"/>
      <c r="XER239" s="11"/>
      <c r="XES239" s="11"/>
      <c r="XET239" s="11"/>
      <c r="XEU239" s="11"/>
      <c r="XEV239" s="11"/>
      <c r="XEW239" s="11"/>
      <c r="XEX239" s="11"/>
      <c r="XEY239" s="11"/>
      <c r="XEZ239" s="11"/>
      <c r="XFA239" s="11"/>
      <c r="XFB239" s="11"/>
      <c r="XFC239" s="11"/>
    </row>
    <row r="240" s="4" customFormat="1" ht="88.5" customHeight="1" outlineLevel="1" spans="1:16383">
      <c r="A240" s="53">
        <v>8</v>
      </c>
      <c r="B240" s="28" t="s">
        <v>392</v>
      </c>
      <c r="C240" s="28" t="s">
        <v>393</v>
      </c>
      <c r="D240" s="34" t="s">
        <v>354</v>
      </c>
      <c r="E240" s="32">
        <v>1</v>
      </c>
      <c r="F240" s="35"/>
      <c r="G240" s="32">
        <f t="shared" si="10"/>
        <v>0</v>
      </c>
      <c r="H240" s="58"/>
      <c r="I240" s="58"/>
      <c r="L240" s="59"/>
      <c r="O240" s="2"/>
      <c r="X240" s="2"/>
      <c r="XEN240" s="11"/>
      <c r="XEO240" s="11"/>
      <c r="XEP240" s="11"/>
      <c r="XEQ240" s="11"/>
      <c r="XER240" s="11"/>
      <c r="XES240" s="11"/>
      <c r="XET240" s="11"/>
      <c r="XEU240" s="11"/>
      <c r="XEV240" s="11"/>
      <c r="XEW240" s="11"/>
      <c r="XEX240" s="11"/>
      <c r="XEY240" s="11"/>
      <c r="XEZ240" s="11"/>
      <c r="XFA240" s="11"/>
      <c r="XFB240" s="11"/>
      <c r="XFC240" s="11"/>
    </row>
    <row r="241" s="4" customFormat="1" ht="105" customHeight="1" outlineLevel="1" spans="1:16383">
      <c r="A241" s="53">
        <v>9</v>
      </c>
      <c r="B241" s="28" t="s">
        <v>394</v>
      </c>
      <c r="C241" s="28" t="s">
        <v>395</v>
      </c>
      <c r="D241" s="34" t="s">
        <v>354</v>
      </c>
      <c r="E241" s="32">
        <v>1</v>
      </c>
      <c r="F241" s="35"/>
      <c r="G241" s="32">
        <f t="shared" si="10"/>
        <v>0</v>
      </c>
      <c r="H241" s="58"/>
      <c r="I241" s="58"/>
      <c r="L241" s="59"/>
      <c r="O241" s="2"/>
      <c r="X241" s="2"/>
      <c r="XEN241" s="11"/>
      <c r="XEO241" s="11"/>
      <c r="XEP241" s="11"/>
      <c r="XEQ241" s="11"/>
      <c r="XER241" s="11"/>
      <c r="XES241" s="11"/>
      <c r="XET241" s="11"/>
      <c r="XEU241" s="11"/>
      <c r="XEV241" s="11"/>
      <c r="XEW241" s="11"/>
      <c r="XEX241" s="11"/>
      <c r="XEY241" s="11"/>
      <c r="XEZ241" s="11"/>
      <c r="XFA241" s="11"/>
      <c r="XFB241" s="11"/>
      <c r="XFC241" s="11"/>
    </row>
    <row r="242" s="4" customFormat="1" ht="105" customHeight="1" outlineLevel="1" spans="1:16383">
      <c r="A242" s="53">
        <v>10</v>
      </c>
      <c r="B242" s="28" t="s">
        <v>396</v>
      </c>
      <c r="C242" s="28" t="s">
        <v>397</v>
      </c>
      <c r="D242" s="34" t="s">
        <v>354</v>
      </c>
      <c r="E242" s="32">
        <v>1</v>
      </c>
      <c r="F242" s="35"/>
      <c r="G242" s="32">
        <f t="shared" si="10"/>
        <v>0</v>
      </c>
      <c r="H242" s="58"/>
      <c r="I242" s="58"/>
      <c r="L242" s="59"/>
      <c r="O242" s="2"/>
      <c r="X242" s="2"/>
      <c r="XEN242" s="11"/>
      <c r="XEO242" s="11"/>
      <c r="XEP242" s="11"/>
      <c r="XEQ242" s="11"/>
      <c r="XER242" s="11"/>
      <c r="XES242" s="11"/>
      <c r="XET242" s="11"/>
      <c r="XEU242" s="11"/>
      <c r="XEV242" s="11"/>
      <c r="XEW242" s="11"/>
      <c r="XEX242" s="11"/>
      <c r="XEY242" s="11"/>
      <c r="XEZ242" s="11"/>
      <c r="XFA242" s="11"/>
      <c r="XFB242" s="11"/>
      <c r="XFC242" s="11"/>
    </row>
    <row r="243" s="4" customFormat="1" ht="90" customHeight="1" outlineLevel="1" spans="1:16383">
      <c r="A243" s="53">
        <v>11</v>
      </c>
      <c r="B243" s="28" t="s">
        <v>398</v>
      </c>
      <c r="C243" s="28" t="s">
        <v>399</v>
      </c>
      <c r="D243" s="34" t="s">
        <v>400</v>
      </c>
      <c r="E243" s="32">
        <v>1</v>
      </c>
      <c r="F243" s="35"/>
      <c r="G243" s="32">
        <f t="shared" si="10"/>
        <v>0</v>
      </c>
      <c r="H243" s="58"/>
      <c r="I243" s="58"/>
      <c r="L243" s="59"/>
      <c r="O243" s="2"/>
      <c r="X243" s="2"/>
      <c r="XEN243" s="11"/>
      <c r="XEO243" s="11"/>
      <c r="XEP243" s="11"/>
      <c r="XEQ243" s="11"/>
      <c r="XER243" s="11"/>
      <c r="XES243" s="11"/>
      <c r="XET243" s="11"/>
      <c r="XEU243" s="11"/>
      <c r="XEV243" s="11"/>
      <c r="XEW243" s="11"/>
      <c r="XEX243" s="11"/>
      <c r="XEY243" s="11"/>
      <c r="XEZ243" s="11"/>
      <c r="XFA243" s="11"/>
      <c r="XFB243" s="11"/>
      <c r="XFC243" s="11"/>
    </row>
    <row r="244" s="4" customFormat="1" ht="121.5" customHeight="1" outlineLevel="1" spans="1:16383">
      <c r="A244" s="53">
        <v>12</v>
      </c>
      <c r="B244" s="28" t="s">
        <v>401</v>
      </c>
      <c r="C244" s="28" t="s">
        <v>402</v>
      </c>
      <c r="D244" s="34" t="s">
        <v>274</v>
      </c>
      <c r="E244" s="32">
        <v>1</v>
      </c>
      <c r="F244" s="35"/>
      <c r="G244" s="32">
        <f t="shared" ref="G244:G249" si="11">E244*F244</f>
        <v>0</v>
      </c>
      <c r="H244" s="58"/>
      <c r="I244" s="58"/>
      <c r="L244" s="59"/>
      <c r="O244" s="2"/>
      <c r="X244" s="2"/>
      <c r="XEN244" s="11"/>
      <c r="XEO244" s="11"/>
      <c r="XEP244" s="11"/>
      <c r="XEQ244" s="11"/>
      <c r="XER244" s="11"/>
      <c r="XES244" s="11"/>
      <c r="XET244" s="11"/>
      <c r="XEU244" s="11"/>
      <c r="XEV244" s="11"/>
      <c r="XEW244" s="11"/>
      <c r="XEX244" s="11"/>
      <c r="XEY244" s="11"/>
      <c r="XEZ244" s="11"/>
      <c r="XFA244" s="11"/>
      <c r="XFB244" s="11"/>
      <c r="XFC244" s="11"/>
    </row>
    <row r="245" s="4" customFormat="1" ht="121.5" customHeight="1" outlineLevel="1" spans="1:16383">
      <c r="A245" s="53">
        <v>13</v>
      </c>
      <c r="B245" s="28" t="s">
        <v>401</v>
      </c>
      <c r="C245" s="28" t="s">
        <v>403</v>
      </c>
      <c r="D245" s="34" t="s">
        <v>274</v>
      </c>
      <c r="E245" s="32">
        <v>1</v>
      </c>
      <c r="F245" s="35"/>
      <c r="G245" s="32">
        <f t="shared" si="11"/>
        <v>0</v>
      </c>
      <c r="H245" s="58"/>
      <c r="I245" s="58"/>
      <c r="L245" s="59"/>
      <c r="O245" s="2"/>
      <c r="X245" s="2"/>
      <c r="XEN245" s="11"/>
      <c r="XEO245" s="11"/>
      <c r="XEP245" s="11"/>
      <c r="XEQ245" s="11"/>
      <c r="XER245" s="11"/>
      <c r="XES245" s="11"/>
      <c r="XET245" s="11"/>
      <c r="XEU245" s="11"/>
      <c r="XEV245" s="11"/>
      <c r="XEW245" s="11"/>
      <c r="XEX245" s="11"/>
      <c r="XEY245" s="11"/>
      <c r="XEZ245" s="11"/>
      <c r="XFA245" s="11"/>
      <c r="XFB245" s="11"/>
      <c r="XFC245" s="11"/>
    </row>
    <row r="246" s="4" customFormat="1" ht="121.5" customHeight="1" outlineLevel="1" spans="1:16383">
      <c r="A246" s="53">
        <v>14</v>
      </c>
      <c r="B246" s="28" t="s">
        <v>401</v>
      </c>
      <c r="C246" s="28" t="s">
        <v>404</v>
      </c>
      <c r="D246" s="34" t="s">
        <v>274</v>
      </c>
      <c r="E246" s="32">
        <v>1</v>
      </c>
      <c r="F246" s="35"/>
      <c r="G246" s="32">
        <f t="shared" si="11"/>
        <v>0</v>
      </c>
      <c r="H246" s="58"/>
      <c r="I246" s="58"/>
      <c r="L246" s="59"/>
      <c r="O246" s="2"/>
      <c r="X246" s="2"/>
      <c r="XEN246" s="11"/>
      <c r="XEO246" s="11"/>
      <c r="XEP246" s="11"/>
      <c r="XEQ246" s="11"/>
      <c r="XER246" s="11"/>
      <c r="XES246" s="11"/>
      <c r="XET246" s="11"/>
      <c r="XEU246" s="11"/>
      <c r="XEV246" s="11"/>
      <c r="XEW246" s="11"/>
      <c r="XEX246" s="11"/>
      <c r="XEY246" s="11"/>
      <c r="XEZ246" s="11"/>
      <c r="XFA246" s="11"/>
      <c r="XFB246" s="11"/>
      <c r="XFC246" s="11"/>
    </row>
    <row r="247" s="4" customFormat="1" ht="121.5" customHeight="1" outlineLevel="1" spans="1:16383">
      <c r="A247" s="53">
        <v>15</v>
      </c>
      <c r="B247" s="28" t="s">
        <v>401</v>
      </c>
      <c r="C247" s="28" t="s">
        <v>405</v>
      </c>
      <c r="D247" s="34" t="s">
        <v>274</v>
      </c>
      <c r="E247" s="32">
        <v>1</v>
      </c>
      <c r="F247" s="35"/>
      <c r="G247" s="32">
        <f t="shared" si="11"/>
        <v>0</v>
      </c>
      <c r="H247" s="58"/>
      <c r="I247" s="58"/>
      <c r="L247" s="59"/>
      <c r="O247" s="2"/>
      <c r="X247" s="2"/>
      <c r="XEN247" s="11"/>
      <c r="XEO247" s="11"/>
      <c r="XEP247" s="11"/>
      <c r="XEQ247" s="11"/>
      <c r="XER247" s="11"/>
      <c r="XES247" s="11"/>
      <c r="XET247" s="11"/>
      <c r="XEU247" s="11"/>
      <c r="XEV247" s="11"/>
      <c r="XEW247" s="11"/>
      <c r="XEX247" s="11"/>
      <c r="XEY247" s="11"/>
      <c r="XEZ247" s="11"/>
      <c r="XFA247" s="11"/>
      <c r="XFB247" s="11"/>
      <c r="XFC247" s="11"/>
    </row>
    <row r="248" s="4" customFormat="1" ht="121.5" customHeight="1" outlineLevel="1" spans="1:16383">
      <c r="A248" s="53">
        <v>16</v>
      </c>
      <c r="B248" s="28" t="s">
        <v>401</v>
      </c>
      <c r="C248" s="28" t="s">
        <v>406</v>
      </c>
      <c r="D248" s="34" t="s">
        <v>274</v>
      </c>
      <c r="E248" s="32">
        <v>1</v>
      </c>
      <c r="F248" s="35"/>
      <c r="G248" s="32">
        <f t="shared" si="11"/>
        <v>0</v>
      </c>
      <c r="H248" s="58"/>
      <c r="I248" s="58"/>
      <c r="L248" s="59"/>
      <c r="O248" s="2"/>
      <c r="X248" s="2"/>
      <c r="XEN248" s="11"/>
      <c r="XEO248" s="11"/>
      <c r="XEP248" s="11"/>
      <c r="XEQ248" s="11"/>
      <c r="XER248" s="11"/>
      <c r="XES248" s="11"/>
      <c r="XET248" s="11"/>
      <c r="XEU248" s="11"/>
      <c r="XEV248" s="11"/>
      <c r="XEW248" s="11"/>
      <c r="XEX248" s="11"/>
      <c r="XEY248" s="11"/>
      <c r="XEZ248" s="11"/>
      <c r="XFA248" s="11"/>
      <c r="XFB248" s="11"/>
      <c r="XFC248" s="11"/>
    </row>
    <row r="249" s="4" customFormat="1" ht="121.5" customHeight="1" outlineLevel="1" spans="1:16383">
      <c r="A249" s="53">
        <v>17</v>
      </c>
      <c r="B249" s="28" t="s">
        <v>401</v>
      </c>
      <c r="C249" s="28" t="s">
        <v>407</v>
      </c>
      <c r="D249" s="34" t="s">
        <v>274</v>
      </c>
      <c r="E249" s="32">
        <v>1</v>
      </c>
      <c r="F249" s="35"/>
      <c r="G249" s="32">
        <f t="shared" si="11"/>
        <v>0</v>
      </c>
      <c r="H249" s="58"/>
      <c r="I249" s="58"/>
      <c r="L249" s="59"/>
      <c r="O249" s="2"/>
      <c r="X249" s="2"/>
      <c r="XEN249" s="11"/>
      <c r="XEO249" s="11"/>
      <c r="XEP249" s="11"/>
      <c r="XEQ249" s="11"/>
      <c r="XER249" s="11"/>
      <c r="XES249" s="11"/>
      <c r="XET249" s="11"/>
      <c r="XEU249" s="11"/>
      <c r="XEV249" s="11"/>
      <c r="XEW249" s="11"/>
      <c r="XEX249" s="11"/>
      <c r="XEY249" s="11"/>
      <c r="XEZ249" s="11"/>
      <c r="XFA249" s="11"/>
      <c r="XFB249" s="11"/>
      <c r="XFC249" s="11"/>
    </row>
    <row r="250" s="4" customFormat="1" ht="88.5" customHeight="1" outlineLevel="1" spans="1:16383">
      <c r="A250" s="53">
        <v>18</v>
      </c>
      <c r="B250" s="28" t="s">
        <v>408</v>
      </c>
      <c r="C250" s="28" t="s">
        <v>409</v>
      </c>
      <c r="D250" s="34" t="s">
        <v>22</v>
      </c>
      <c r="E250" s="32">
        <v>10</v>
      </c>
      <c r="F250" s="35"/>
      <c r="G250" s="32">
        <f t="shared" ref="G250:G261" si="12">E250*F250</f>
        <v>0</v>
      </c>
      <c r="H250" s="58"/>
      <c r="I250" s="58"/>
      <c r="L250" s="59"/>
      <c r="O250" s="2"/>
      <c r="X250" s="2"/>
      <c r="XEN250" s="11"/>
      <c r="XEO250" s="11"/>
      <c r="XEP250" s="11"/>
      <c r="XEQ250" s="11"/>
      <c r="XER250" s="11"/>
      <c r="XES250" s="11"/>
      <c r="XET250" s="11"/>
      <c r="XEU250" s="11"/>
      <c r="XEV250" s="11"/>
      <c r="XEW250" s="11"/>
      <c r="XEX250" s="11"/>
      <c r="XEY250" s="11"/>
      <c r="XEZ250" s="11"/>
      <c r="XFA250" s="11"/>
      <c r="XFB250" s="11"/>
      <c r="XFC250" s="11"/>
    </row>
    <row r="251" s="4" customFormat="1" ht="88.5" customHeight="1" outlineLevel="1" spans="1:16383">
      <c r="A251" s="53">
        <v>19</v>
      </c>
      <c r="B251" s="28" t="s">
        <v>408</v>
      </c>
      <c r="C251" s="28" t="s">
        <v>410</v>
      </c>
      <c r="D251" s="34" t="s">
        <v>22</v>
      </c>
      <c r="E251" s="32">
        <v>10</v>
      </c>
      <c r="F251" s="35"/>
      <c r="G251" s="32">
        <f t="shared" si="12"/>
        <v>0</v>
      </c>
      <c r="H251" s="58"/>
      <c r="I251" s="58"/>
      <c r="L251" s="59"/>
      <c r="O251" s="2"/>
      <c r="X251" s="2"/>
      <c r="XEN251" s="11"/>
      <c r="XEO251" s="11"/>
      <c r="XEP251" s="11"/>
      <c r="XEQ251" s="11"/>
      <c r="XER251" s="11"/>
      <c r="XES251" s="11"/>
      <c r="XET251" s="11"/>
      <c r="XEU251" s="11"/>
      <c r="XEV251" s="11"/>
      <c r="XEW251" s="11"/>
      <c r="XEX251" s="11"/>
      <c r="XEY251" s="11"/>
      <c r="XEZ251" s="11"/>
      <c r="XFA251" s="11"/>
      <c r="XFB251" s="11"/>
      <c r="XFC251" s="11"/>
    </row>
    <row r="252" s="4" customFormat="1" ht="88.5" customHeight="1" outlineLevel="1" spans="1:16383">
      <c r="A252" s="53">
        <v>20</v>
      </c>
      <c r="B252" s="28" t="s">
        <v>411</v>
      </c>
      <c r="C252" s="28" t="s">
        <v>412</v>
      </c>
      <c r="D252" s="34" t="s">
        <v>22</v>
      </c>
      <c r="E252" s="32">
        <v>10</v>
      </c>
      <c r="F252" s="35"/>
      <c r="G252" s="32">
        <f t="shared" si="12"/>
        <v>0</v>
      </c>
      <c r="H252" s="58"/>
      <c r="I252" s="58"/>
      <c r="L252" s="59"/>
      <c r="O252" s="2"/>
      <c r="X252" s="2"/>
      <c r="XEN252" s="11"/>
      <c r="XEO252" s="11"/>
      <c r="XEP252" s="11"/>
      <c r="XEQ252" s="11"/>
      <c r="XER252" s="11"/>
      <c r="XES252" s="11"/>
      <c r="XET252" s="11"/>
      <c r="XEU252" s="11"/>
      <c r="XEV252" s="11"/>
      <c r="XEW252" s="11"/>
      <c r="XEX252" s="11"/>
      <c r="XEY252" s="11"/>
      <c r="XEZ252" s="11"/>
      <c r="XFA252" s="11"/>
      <c r="XFB252" s="11"/>
      <c r="XFC252" s="11"/>
    </row>
    <row r="253" s="4" customFormat="1" ht="121.5" customHeight="1" outlineLevel="1" spans="1:16383">
      <c r="A253" s="53">
        <v>21</v>
      </c>
      <c r="B253" s="28" t="s">
        <v>413</v>
      </c>
      <c r="C253" s="28" t="s">
        <v>414</v>
      </c>
      <c r="D253" s="34" t="s">
        <v>13</v>
      </c>
      <c r="E253" s="32">
        <v>50</v>
      </c>
      <c r="F253" s="35"/>
      <c r="G253" s="32">
        <f t="shared" si="12"/>
        <v>0</v>
      </c>
      <c r="H253" s="58"/>
      <c r="I253" s="58"/>
      <c r="L253" s="59"/>
      <c r="O253" s="2"/>
      <c r="X253" s="2"/>
      <c r="XEN253" s="11"/>
      <c r="XEO253" s="11"/>
      <c r="XEP253" s="11"/>
      <c r="XEQ253" s="11"/>
      <c r="XER253" s="11"/>
      <c r="XES253" s="11"/>
      <c r="XET253" s="11"/>
      <c r="XEU253" s="11"/>
      <c r="XEV253" s="11"/>
      <c r="XEW253" s="11"/>
      <c r="XEX253" s="11"/>
      <c r="XEY253" s="11"/>
      <c r="XEZ253" s="11"/>
      <c r="XFA253" s="11"/>
      <c r="XFB253" s="11"/>
      <c r="XFC253" s="11"/>
    </row>
    <row r="254" s="4" customFormat="1" ht="138" customHeight="1" outlineLevel="1" spans="1:16383">
      <c r="A254" s="53">
        <v>22</v>
      </c>
      <c r="B254" s="28" t="s">
        <v>415</v>
      </c>
      <c r="C254" s="28" t="s">
        <v>416</v>
      </c>
      <c r="D254" s="34" t="s">
        <v>251</v>
      </c>
      <c r="E254" s="32">
        <v>1</v>
      </c>
      <c r="F254" s="35"/>
      <c r="G254" s="32">
        <f t="shared" si="12"/>
        <v>0</v>
      </c>
      <c r="H254" s="58"/>
      <c r="I254" s="58"/>
      <c r="L254" s="59"/>
      <c r="O254" s="2"/>
      <c r="X254" s="2"/>
      <c r="XEN254" s="11"/>
      <c r="XEO254" s="11"/>
      <c r="XEP254" s="11"/>
      <c r="XEQ254" s="11"/>
      <c r="XER254" s="11"/>
      <c r="XES254" s="11"/>
      <c r="XET254" s="11"/>
      <c r="XEU254" s="11"/>
      <c r="XEV254" s="11"/>
      <c r="XEW254" s="11"/>
      <c r="XEX254" s="11"/>
      <c r="XEY254" s="11"/>
      <c r="XEZ254" s="11"/>
      <c r="XFA254" s="11"/>
      <c r="XFB254" s="11"/>
      <c r="XFC254" s="11"/>
    </row>
    <row r="255" s="4" customFormat="1" ht="105" customHeight="1" outlineLevel="1" spans="1:16383">
      <c r="A255" s="53">
        <v>23</v>
      </c>
      <c r="B255" s="28" t="s">
        <v>417</v>
      </c>
      <c r="C255" s="28" t="s">
        <v>418</v>
      </c>
      <c r="D255" s="34" t="s">
        <v>251</v>
      </c>
      <c r="E255" s="32">
        <v>1</v>
      </c>
      <c r="F255" s="35"/>
      <c r="G255" s="32">
        <f t="shared" si="12"/>
        <v>0</v>
      </c>
      <c r="H255" s="58"/>
      <c r="I255" s="58"/>
      <c r="L255" s="59"/>
      <c r="O255" s="2"/>
      <c r="X255" s="2"/>
      <c r="XEN255" s="11"/>
      <c r="XEO255" s="11"/>
      <c r="XEP255" s="11"/>
      <c r="XEQ255" s="11"/>
      <c r="XER255" s="11"/>
      <c r="XES255" s="11"/>
      <c r="XET255" s="11"/>
      <c r="XEU255" s="11"/>
      <c r="XEV255" s="11"/>
      <c r="XEW255" s="11"/>
      <c r="XEX255" s="11"/>
      <c r="XEY255" s="11"/>
      <c r="XEZ255" s="11"/>
      <c r="XFA255" s="11"/>
      <c r="XFB255" s="11"/>
      <c r="XFC255" s="11"/>
    </row>
    <row r="256" s="4" customFormat="1" ht="88.5" customHeight="1" outlineLevel="1" spans="1:16383">
      <c r="A256" s="53">
        <v>24</v>
      </c>
      <c r="B256" s="28" t="s">
        <v>419</v>
      </c>
      <c r="C256" s="28" t="s">
        <v>420</v>
      </c>
      <c r="D256" s="34" t="s">
        <v>384</v>
      </c>
      <c r="E256" s="32">
        <v>50</v>
      </c>
      <c r="F256" s="35"/>
      <c r="G256" s="32">
        <f t="shared" si="12"/>
        <v>0</v>
      </c>
      <c r="H256" s="58"/>
      <c r="I256" s="58"/>
      <c r="L256" s="59"/>
      <c r="O256" s="2"/>
      <c r="X256" s="2"/>
      <c r="XEN256" s="11"/>
      <c r="XEO256" s="11"/>
      <c r="XEP256" s="11"/>
      <c r="XEQ256" s="11"/>
      <c r="XER256" s="11"/>
      <c r="XES256" s="11"/>
      <c r="XET256" s="11"/>
      <c r="XEU256" s="11"/>
      <c r="XEV256" s="11"/>
      <c r="XEW256" s="11"/>
      <c r="XEX256" s="11"/>
      <c r="XEY256" s="11"/>
      <c r="XEZ256" s="11"/>
      <c r="XFA256" s="11"/>
      <c r="XFB256" s="11"/>
      <c r="XFC256" s="11"/>
    </row>
    <row r="257" s="4" customFormat="1" ht="88.5" customHeight="1" outlineLevel="1" spans="1:16383">
      <c r="A257" s="53">
        <v>25</v>
      </c>
      <c r="B257" s="28" t="s">
        <v>421</v>
      </c>
      <c r="C257" s="28" t="s">
        <v>422</v>
      </c>
      <c r="D257" s="32" t="s">
        <v>423</v>
      </c>
      <c r="E257" s="32">
        <v>15</v>
      </c>
      <c r="F257" s="35"/>
      <c r="G257" s="32">
        <f t="shared" si="12"/>
        <v>0</v>
      </c>
      <c r="H257" s="58"/>
      <c r="I257" s="58"/>
      <c r="L257" s="59"/>
      <c r="O257" s="2"/>
      <c r="X257" s="2"/>
      <c r="XEN257" s="11"/>
      <c r="XEO257" s="11"/>
      <c r="XEP257" s="11"/>
      <c r="XEQ257" s="11"/>
      <c r="XER257" s="11"/>
      <c r="XES257" s="11"/>
      <c r="XET257" s="11"/>
      <c r="XEU257" s="11"/>
      <c r="XEV257" s="11"/>
      <c r="XEW257" s="11"/>
      <c r="XEX257" s="11"/>
      <c r="XEY257" s="11"/>
      <c r="XEZ257" s="11"/>
      <c r="XFA257" s="11"/>
      <c r="XFB257" s="11"/>
      <c r="XFC257" s="11"/>
    </row>
    <row r="258" s="4" customFormat="1" ht="88.5" customHeight="1" outlineLevel="1" spans="1:16383">
      <c r="A258" s="53">
        <v>26</v>
      </c>
      <c r="B258" s="28" t="s">
        <v>421</v>
      </c>
      <c r="C258" s="28" t="s">
        <v>424</v>
      </c>
      <c r="D258" s="32" t="s">
        <v>425</v>
      </c>
      <c r="E258" s="32">
        <v>15</v>
      </c>
      <c r="F258" s="35"/>
      <c r="G258" s="32">
        <f t="shared" si="12"/>
        <v>0</v>
      </c>
      <c r="H258" s="58"/>
      <c r="I258" s="58"/>
      <c r="L258" s="59"/>
      <c r="O258" s="2"/>
      <c r="X258" s="2"/>
      <c r="XEN258" s="11"/>
      <c r="XEO258" s="11"/>
      <c r="XEP258" s="11"/>
      <c r="XEQ258" s="11"/>
      <c r="XER258" s="11"/>
      <c r="XES258" s="11"/>
      <c r="XET258" s="11"/>
      <c r="XEU258" s="11"/>
      <c r="XEV258" s="11"/>
      <c r="XEW258" s="11"/>
      <c r="XEX258" s="11"/>
      <c r="XEY258" s="11"/>
      <c r="XEZ258" s="11"/>
      <c r="XFA258" s="11"/>
      <c r="XFB258" s="11"/>
      <c r="XFC258" s="11"/>
    </row>
    <row r="259" s="4" customFormat="1" ht="105" customHeight="1" outlineLevel="1" spans="1:16383">
      <c r="A259" s="53">
        <v>27</v>
      </c>
      <c r="B259" s="28" t="s">
        <v>426</v>
      </c>
      <c r="C259" s="28" t="s">
        <v>427</v>
      </c>
      <c r="D259" s="34" t="s">
        <v>13</v>
      </c>
      <c r="E259" s="32">
        <v>200</v>
      </c>
      <c r="F259" s="35"/>
      <c r="G259" s="32">
        <f t="shared" si="12"/>
        <v>0</v>
      </c>
      <c r="H259" s="58"/>
      <c r="I259" s="58"/>
      <c r="L259" s="59"/>
      <c r="O259" s="2"/>
      <c r="X259" s="2"/>
      <c r="XEN259" s="11"/>
      <c r="XEO259" s="11"/>
      <c r="XEP259" s="11"/>
      <c r="XEQ259" s="11"/>
      <c r="XER259" s="11"/>
      <c r="XES259" s="11"/>
      <c r="XET259" s="11"/>
      <c r="XEU259" s="11"/>
      <c r="XEV259" s="11"/>
      <c r="XEW259" s="11"/>
      <c r="XEX259" s="11"/>
      <c r="XEY259" s="11"/>
      <c r="XEZ259" s="11"/>
      <c r="XFA259" s="11"/>
      <c r="XFB259" s="11"/>
      <c r="XFC259" s="11"/>
    </row>
    <row r="260" s="4" customFormat="1" ht="88.5" customHeight="1" outlineLevel="1" spans="1:16383">
      <c r="A260" s="53">
        <v>28</v>
      </c>
      <c r="B260" s="28" t="s">
        <v>426</v>
      </c>
      <c r="C260" s="28" t="s">
        <v>428</v>
      </c>
      <c r="D260" s="34" t="s">
        <v>13</v>
      </c>
      <c r="E260" s="32">
        <v>200</v>
      </c>
      <c r="F260" s="35"/>
      <c r="G260" s="32">
        <f t="shared" si="12"/>
        <v>0</v>
      </c>
      <c r="H260" s="58"/>
      <c r="I260" s="58"/>
      <c r="L260" s="59"/>
      <c r="O260" s="2"/>
      <c r="X260" s="2"/>
      <c r="XEN260" s="11"/>
      <c r="XEO260" s="11"/>
      <c r="XEP260" s="11"/>
      <c r="XEQ260" s="11"/>
      <c r="XER260" s="11"/>
      <c r="XES260" s="11"/>
      <c r="XET260" s="11"/>
      <c r="XEU260" s="11"/>
      <c r="XEV260" s="11"/>
      <c r="XEW260" s="11"/>
      <c r="XEX260" s="11"/>
      <c r="XEY260" s="11"/>
      <c r="XEZ260" s="11"/>
      <c r="XFA260" s="11"/>
      <c r="XFB260" s="11"/>
      <c r="XFC260" s="11"/>
    </row>
    <row r="261" s="4" customFormat="1" ht="88.5" customHeight="1" outlineLevel="1" spans="1:16383">
      <c r="A261" s="53">
        <v>29</v>
      </c>
      <c r="B261" s="28" t="s">
        <v>426</v>
      </c>
      <c r="C261" s="28" t="s">
        <v>429</v>
      </c>
      <c r="D261" s="34" t="s">
        <v>13</v>
      </c>
      <c r="E261" s="32">
        <v>200</v>
      </c>
      <c r="F261" s="35"/>
      <c r="G261" s="32">
        <f t="shared" si="12"/>
        <v>0</v>
      </c>
      <c r="H261" s="58"/>
      <c r="I261" s="58"/>
      <c r="L261" s="59"/>
      <c r="O261" s="2"/>
      <c r="X261" s="2"/>
      <c r="XEN261" s="11"/>
      <c r="XEO261" s="11"/>
      <c r="XEP261" s="11"/>
      <c r="XEQ261" s="11"/>
      <c r="XER261" s="11"/>
      <c r="XES261" s="11"/>
      <c r="XET261" s="11"/>
      <c r="XEU261" s="11"/>
      <c r="XEV261" s="11"/>
      <c r="XEW261" s="11"/>
      <c r="XEX261" s="11"/>
      <c r="XEY261" s="11"/>
      <c r="XEZ261" s="11"/>
      <c r="XFA261" s="11"/>
      <c r="XFB261" s="11"/>
      <c r="XFC261" s="11"/>
    </row>
    <row r="262" ht="22.5" customHeight="1" spans="1:9">
      <c r="A262" s="22" t="s">
        <v>430</v>
      </c>
      <c r="B262" s="23" t="s">
        <v>431</v>
      </c>
      <c r="C262" s="24"/>
      <c r="D262" s="24"/>
      <c r="E262" s="25"/>
      <c r="F262" s="25"/>
      <c r="G262" s="25">
        <f>G4+G26+G37+G109+G181+G218+G232</f>
        <v>0</v>
      </c>
      <c r="H262" s="33"/>
      <c r="I262" s="33"/>
    </row>
    <row r="263" ht="13.5" spans="1:7">
      <c r="A263" s="60" t="s">
        <v>432</v>
      </c>
      <c r="B263" s="61"/>
      <c r="C263" s="61"/>
      <c r="D263" s="61"/>
      <c r="E263" s="61"/>
      <c r="F263" s="61"/>
      <c r="G263" s="61"/>
    </row>
    <row r="264" spans="1:9">
      <c r="A264" s="61"/>
      <c r="B264" s="61"/>
      <c r="C264" s="61"/>
      <c r="D264" s="61"/>
      <c r="E264" s="61"/>
      <c r="F264" s="61"/>
      <c r="G264" s="61"/>
      <c r="I264" s="2">
        <f>G262*3</f>
        <v>0</v>
      </c>
    </row>
    <row r="265" ht="13.5" spans="1:7">
      <c r="A265" s="61"/>
      <c r="B265" s="61"/>
      <c r="C265" s="61"/>
      <c r="D265" s="61"/>
      <c r="E265" s="61"/>
      <c r="F265" s="61"/>
      <c r="G265" s="61"/>
    </row>
    <row r="266" ht="13.5" spans="1:7">
      <c r="A266" s="61"/>
      <c r="B266" s="61"/>
      <c r="C266" s="61"/>
      <c r="D266" s="61"/>
      <c r="E266" s="61"/>
      <c r="F266" s="61"/>
      <c r="G266" s="61"/>
    </row>
    <row r="267" ht="13.5" spans="1:7">
      <c r="A267" s="61"/>
      <c r="B267" s="61"/>
      <c r="C267" s="61"/>
      <c r="D267" s="61"/>
      <c r="E267" s="61"/>
      <c r="F267" s="61"/>
      <c r="G267" s="61"/>
    </row>
  </sheetData>
  <sheetProtection password="C613" sheet="1" selectLockedCells="1" objects="1"/>
  <autoFilter ref="A1:G266">
    <extLst/>
  </autoFilter>
  <mergeCells count="17">
    <mergeCell ref="A1:G1"/>
    <mergeCell ref="B4:C4"/>
    <mergeCell ref="B26:C26"/>
    <mergeCell ref="B37:C37"/>
    <mergeCell ref="B109:C109"/>
    <mergeCell ref="B181:C181"/>
    <mergeCell ref="B218:C218"/>
    <mergeCell ref="B232:C232"/>
    <mergeCell ref="B262:C262"/>
    <mergeCell ref="A2:A3"/>
    <mergeCell ref="B2:B3"/>
    <mergeCell ref="C2:C3"/>
    <mergeCell ref="D2:D3"/>
    <mergeCell ref="E2:E3"/>
    <mergeCell ref="F2:F3"/>
    <mergeCell ref="G2:G3"/>
    <mergeCell ref="A263:G267"/>
  </mergeCells>
  <pageMargins left="0.826388888888889" right="0.511805555555556" top="0.590277777777778" bottom="0.747916666666667" header="0.354166666666667" footer="0.5"/>
  <pageSetup paperSize="9" orientation="landscape"/>
  <headerFooter>
    <oddFooter>&amp;C第 &amp;P 页，共 &amp;N 页</oddFooter>
  </headerFooter>
  <ignoredErrors>
    <ignoredError sqref="G26" formula="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投标报价明细表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2021-04-16T04:54:00Z</dcterms:created>
  <dcterms:modified xsi:type="dcterms:W3CDTF">2026-07-24T03:08:07Z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891397466E684116B241D577CEE68015_13</vt:lpwstr>
  </property>
  <property fmtid="{D5CDD505-2E9C-101B-9397-08002B2CF9AE}" pid="3" name="KSOProductBuildVer">
    <vt:lpwstr>2052-12.1.0.15712</vt:lpwstr>
  </property>
  <property fmtid="{D5CDD505-2E9C-101B-9397-08002B2CF9AE}" pid="4" name="KSOReadingLayout">
    <vt:bool>true</vt:bool>
  </property>
  <property fmtid="{D5CDD505-2E9C-101B-9397-08002B2CF9AE}" pid="5" name="CalculationRule">
    <vt:i4>0</vt:i4>
  </property>
</Properties>
</file>