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47" tabRatio="846"/>
  </bookViews>
  <sheets>
    <sheet name="投标总价" sheetId="2" r:id="rId1"/>
    <sheet name="3 表2-1工程项目总价表（挑选）" sheetId="3" r:id="rId2"/>
    <sheet name="5 表1-2建筑工程分类分项工程量清单" sheetId="5" r:id="rId3"/>
    <sheet name="7 表1-4措施项目清单" sheetId="7" r:id="rId4"/>
    <sheet name="8 表1-5其他项目清单" sheetId="8" r:id="rId5"/>
  </sheets>
  <definedNames>
    <definedName name="_xlnm.Print_Area" localSheetId="0">投标总价!$A$1:$K$19</definedName>
    <definedName name="_xlnm.Print_Area" localSheetId="1">'3 表2-1工程项目总价表（挑选）'!$A$1:$F$33</definedName>
    <definedName name="_xlnm.Print_Area" localSheetId="2">'5 表1-2建筑工程分类分项工程量清单'!$A$1:$M$132</definedName>
    <definedName name="_xlnm.Print_Area" localSheetId="3">'7 表1-4措施项目清单'!$A$1:$I$34</definedName>
    <definedName name="_xlnm.Print_Area" localSheetId="4">'8 表1-5其他项目清单'!$A$1:$F$44</definedName>
  </definedNames>
  <calcPr calcId="144525" calcCompleted="0" calcOnSave="0" fullPrecision="0" concurrentCalc="0"/>
</workbook>
</file>

<file path=xl/sharedStrings.xml><?xml version="1.0" encoding="utf-8"?>
<sst xmlns="http://schemas.openxmlformats.org/spreadsheetml/2006/main" count="476" uniqueCount="265">
  <si>
    <t>投  标  总  价</t>
  </si>
  <si>
    <t>工  程  名  称：</t>
  </si>
  <si>
    <t>姜堰区仲院小流域项目增做工程</t>
  </si>
  <si>
    <t>合  同  编  号：</t>
  </si>
  <si>
    <t>2026</t>
  </si>
  <si>
    <t>投标总价(小写)：</t>
  </si>
  <si>
    <t>(元)</t>
  </si>
  <si>
    <t>(大写)：</t>
  </si>
  <si>
    <t>投    标    人：</t>
  </si>
  <si>
    <t>(单位盖章)</t>
  </si>
  <si>
    <t>法 定 代 表 人</t>
  </si>
  <si>
    <t xml:space="preserve"> (或委托代理人)：</t>
  </si>
  <si>
    <t>(签字并盖章)</t>
  </si>
  <si>
    <t>编  制  时  间：</t>
  </si>
  <si>
    <t>工程项目总价表</t>
  </si>
  <si>
    <t>合同编号：2026</t>
  </si>
  <si>
    <t>第1页 共1页</t>
  </si>
  <si>
    <t>工程名称：姜堰区仲院小流域项目增做工程</t>
  </si>
  <si>
    <t>序号</t>
  </si>
  <si>
    <t>分类工程编码</t>
  </si>
  <si>
    <t>工程项目名称</t>
  </si>
  <si>
    <t>金额（元）</t>
  </si>
  <si>
    <t>一</t>
  </si>
  <si>
    <t>建筑工程分类分项工程量清单项目</t>
  </si>
  <si>
    <t>1</t>
  </si>
  <si>
    <t>清淤及挡墙</t>
  </si>
  <si>
    <t>2</t>
  </si>
  <si>
    <t>配套工程</t>
  </si>
  <si>
    <t>3</t>
  </si>
  <si>
    <t>绿化</t>
  </si>
  <si>
    <t>二</t>
  </si>
  <si>
    <t>设备采购和安装工程分类分项工程量清单项目</t>
  </si>
  <si>
    <t>三</t>
  </si>
  <si>
    <t>措施项目</t>
  </si>
  <si>
    <t>四</t>
  </si>
  <si>
    <t>其他项目</t>
  </si>
  <si>
    <t>五</t>
  </si>
  <si>
    <t>零星工作项目</t>
  </si>
  <si>
    <t>合计</t>
  </si>
  <si>
    <t>【新点水利软件江苏版 V10.3.6】</t>
  </si>
  <si>
    <t>建筑工程分类分项工程量清单</t>
  </si>
  <si>
    <t>第1页 共6页</t>
  </si>
  <si>
    <t>项目编码</t>
  </si>
  <si>
    <t>项目名称</t>
  </si>
  <si>
    <t>项目特征描述</t>
  </si>
  <si>
    <t>项目工作内容</t>
  </si>
  <si>
    <t>计量单位</t>
  </si>
  <si>
    <t>工程数量</t>
  </si>
  <si>
    <t>单价（元）</t>
  </si>
  <si>
    <t>合价（元）</t>
  </si>
  <si>
    <t>主要技术
条款编码</t>
  </si>
  <si>
    <t>备注</t>
  </si>
  <si>
    <t/>
  </si>
  <si>
    <t>1.1</t>
  </si>
  <si>
    <t>500101</t>
  </si>
  <si>
    <t>土方工程</t>
  </si>
  <si>
    <t>1.1.1</t>
  </si>
  <si>
    <t>500101002003</t>
  </si>
  <si>
    <t>拆除工程</t>
  </si>
  <si>
    <t>现状废弃泵站及破损护坡的拆除</t>
  </si>
  <si>
    <t>项</t>
  </si>
  <si>
    <t>1.1.2</t>
  </si>
  <si>
    <t>500101002001</t>
  </si>
  <si>
    <t>一般土方开挖</t>
  </si>
  <si>
    <t>1、运距：投标人自行考虑报价</t>
  </si>
  <si>
    <t>m3</t>
  </si>
  <si>
    <t>902</t>
  </si>
  <si>
    <t>1.1.3</t>
  </si>
  <si>
    <t>500103001001</t>
  </si>
  <si>
    <t>一般土方填筑</t>
  </si>
  <si>
    <t>1、运距：投标人自行考虑</t>
  </si>
  <si>
    <t>2361</t>
  </si>
  <si>
    <t>1.1.4</t>
  </si>
  <si>
    <t>500103001002</t>
  </si>
  <si>
    <t>1、土方外购（压实方，到工地价）</t>
  </si>
  <si>
    <t>1459</t>
  </si>
  <si>
    <t>1.1.5</t>
  </si>
  <si>
    <t>500104005001</t>
  </si>
  <si>
    <t>其他疏浚或吹填</t>
  </si>
  <si>
    <t>1.水力冲挖土方(泥浆泵) 至甲方指定部位，土壤类别及排泥管线长度综合考虑，含弃土区围堰费用及复垦费用</t>
  </si>
  <si>
    <t>7342</t>
  </si>
  <si>
    <t>1.1.6</t>
  </si>
  <si>
    <t>500103001008</t>
  </si>
  <si>
    <t>1、打坝（含土源费）</t>
  </si>
  <si>
    <t>210</t>
  </si>
  <si>
    <t>1.1.7</t>
  </si>
  <si>
    <t>500103001010</t>
  </si>
  <si>
    <t>2、拆坝（含装车外运）</t>
  </si>
  <si>
    <t>1.1.8</t>
  </si>
  <si>
    <t>500114002001</t>
  </si>
  <si>
    <t>其他临时建筑工程</t>
  </si>
  <si>
    <t>1、河道明水排除
2、包括围堰内河水一次性排除、施工期明排水（含外来明水、渗水、居民用水、雨水等）以及排涝费。</t>
  </si>
  <si>
    <t>1.2</t>
  </si>
  <si>
    <t>500109</t>
  </si>
  <si>
    <t>混凝土工程</t>
  </si>
  <si>
    <t>1.2.1</t>
  </si>
  <si>
    <t>500109001002</t>
  </si>
  <si>
    <t>普通混凝土</t>
  </si>
  <si>
    <t>1.C30混凝土连梁
2.级配、拌制要求：混凝土搅拌、运输、浇筑、养护
3.备注：含模板制作、安装、拆除、运输</t>
  </si>
  <si>
    <t>第2页 共6页</t>
  </si>
  <si>
    <t>1.2.2</t>
  </si>
  <si>
    <t>500109001006</t>
  </si>
  <si>
    <t>1.C25混凝土格梗
2.级配、拌制要求：混凝土搅拌、运输、浇筑、养护
3.备注：含模板制作、安装、拆除、运输</t>
  </si>
  <si>
    <t>16.92</t>
  </si>
  <si>
    <t>1.2.3</t>
  </si>
  <si>
    <t>500109009002</t>
  </si>
  <si>
    <t>伸缩缝</t>
  </si>
  <si>
    <t>1、伸缩缝部位：盖梁
2、填料的种类、规格：20mm高压聚乙烯泡沫塑料板</t>
  </si>
  <si>
    <t>m2</t>
  </si>
  <si>
    <t>16.15</t>
  </si>
  <si>
    <t>1.2.4</t>
  </si>
  <si>
    <t>500114001003</t>
  </si>
  <si>
    <t>其他永久建筑工程</t>
  </si>
  <si>
    <t>1、无纺土工布一层（10kn/m）</t>
  </si>
  <si>
    <t>2173.1</t>
  </si>
  <si>
    <t>1.2.5</t>
  </si>
  <si>
    <t>500112001005</t>
  </si>
  <si>
    <t>预制混凝土构件</t>
  </si>
  <si>
    <t>1.C30预制混凝土板
2.级配、拌制要求：混凝土搅拌、运输、浇筑、吊装、养护
3.备注：含模板制作、安装、拆除、运输</t>
  </si>
  <si>
    <t>217.3</t>
  </si>
  <si>
    <t>1.2.6</t>
  </si>
  <si>
    <t>500108005001</t>
  </si>
  <si>
    <t>钢筋混凝土预制桩</t>
  </si>
  <si>
    <t>1、预制桩材料材质：C30钢筋混凝土预制桩（含钢筋、制作、吊装、运输、压桩）
2、桩位、桩径、桩长：25cm*25cm*5m</t>
  </si>
  <si>
    <t>根</t>
  </si>
  <si>
    <t>701</t>
  </si>
  <si>
    <t>1.2.7</t>
  </si>
  <si>
    <t>500112001004</t>
  </si>
  <si>
    <t>1、构件结构尺寸：10cm厚联锁式预制块
2、土工布10KN/M2
3、5cm中粗砂</t>
  </si>
  <si>
    <t>328</t>
  </si>
  <si>
    <t>1.2.8</t>
  </si>
  <si>
    <t>500111001001</t>
  </si>
  <si>
    <t>钢筋加工及安装</t>
  </si>
  <si>
    <t>t</t>
  </si>
  <si>
    <t>45.684</t>
  </si>
  <si>
    <t>2.1</t>
  </si>
  <si>
    <t>500101001001</t>
  </si>
  <si>
    <t>场地平整</t>
  </si>
  <si>
    <t>1、场地平整压实</t>
  </si>
  <si>
    <t>272</t>
  </si>
  <si>
    <t>2.2</t>
  </si>
  <si>
    <t>500101002002</t>
  </si>
  <si>
    <t>50</t>
  </si>
  <si>
    <t>2.3</t>
  </si>
  <si>
    <t>500103001011</t>
  </si>
  <si>
    <t>第3页 共6页</t>
  </si>
  <si>
    <t>2.4</t>
  </si>
  <si>
    <t>500108005002</t>
  </si>
  <si>
    <t>1、预制桩材料材质：C30钢筋混凝土预制桩（含钢筋、制作、吊装、运输、压桩）
2、桩位、桩径、桩长：25cm*25cm*3m</t>
  </si>
  <si>
    <t>16</t>
  </si>
  <si>
    <t>2.5</t>
  </si>
  <si>
    <t>500109001039</t>
  </si>
  <si>
    <t>1.78</t>
  </si>
  <si>
    <t>2.6</t>
  </si>
  <si>
    <t>500112001007</t>
  </si>
  <si>
    <t>1.41</t>
  </si>
  <si>
    <t>2.7</t>
  </si>
  <si>
    <t>500114001035</t>
  </si>
  <si>
    <t>42.91</t>
  </si>
  <si>
    <t>2.8</t>
  </si>
  <si>
    <t>500111001009</t>
  </si>
  <si>
    <t>0.479</t>
  </si>
  <si>
    <t>2.9</t>
  </si>
  <si>
    <t>500105006001</t>
  </si>
  <si>
    <t>砌砖</t>
  </si>
  <si>
    <t>1、品种、规格及强度等级：MU15水泥标准砖
2、砂浆强度等级及配合比：C10水泥砂浆
3、部位：台阶及耳墙</t>
  </si>
  <si>
    <t>35.78</t>
  </si>
  <si>
    <t>2.10</t>
  </si>
  <si>
    <t>500105010001</t>
  </si>
  <si>
    <t>砌体砂浆抹面</t>
  </si>
  <si>
    <t>1、砂浆强度等级及配合比：1：2水泥砂浆
2、抹面厚度：2cm
3、部位：台阶处及耳墙</t>
  </si>
  <si>
    <t>207.68</t>
  </si>
  <si>
    <t>2.11</t>
  </si>
  <si>
    <t>500103007012</t>
  </si>
  <si>
    <t>垫层料填筑</t>
  </si>
  <si>
    <t>1.12cmC25素混凝土</t>
  </si>
  <si>
    <t>11.04</t>
  </si>
  <si>
    <t>2.12</t>
  </si>
  <si>
    <t>500103007013</t>
  </si>
  <si>
    <t>1.人工填筑砂石15cm</t>
  </si>
  <si>
    <t>第4页 共6页</t>
  </si>
  <si>
    <t>2.13</t>
  </si>
  <si>
    <t>500109001040</t>
  </si>
  <si>
    <t>5.7</t>
  </si>
  <si>
    <t>2.14</t>
  </si>
  <si>
    <t>500114001032</t>
  </si>
  <si>
    <t>1、安全警示牌（含C25混凝土基础40*40*60cm）</t>
  </si>
  <si>
    <t>套</t>
  </si>
  <si>
    <t>6</t>
  </si>
  <si>
    <t>2.15</t>
  </si>
  <si>
    <t>500109001036</t>
  </si>
  <si>
    <t>1.C25混凝土底板
2.级配、拌制要求：混凝土搅拌、运输、浇筑、养护
3.备注：含模板制作、安装、拆除、运输</t>
  </si>
  <si>
    <t>2.09</t>
  </si>
  <si>
    <t>2.16</t>
  </si>
  <si>
    <t>500109001037</t>
  </si>
  <si>
    <t>1.C35挡墙
2.级配、拌制要求：混凝土搅拌、运输、浇筑、养护
3.备注：含模板制作、安装、拆除、运输</t>
  </si>
  <si>
    <t>1.56</t>
  </si>
  <si>
    <t>2.17</t>
  </si>
  <si>
    <t>500109001038</t>
  </si>
  <si>
    <t>1.C30混凝土压顶
2.级配、拌制要求：混凝土搅拌、运输、浇筑、养护
3.备注：含模板制作、安装、拆除、运输</t>
  </si>
  <si>
    <t>0.45</t>
  </si>
  <si>
    <t>2.18</t>
  </si>
  <si>
    <t>500114001036</t>
  </si>
  <si>
    <t>1.承插式φ600钢筋混凝土管道直径600mm
2.管道闭水试验 管径600mm以内
3.   C30砼基础99*31.2cm</t>
  </si>
  <si>
    <t>m</t>
  </si>
  <si>
    <t>12</t>
  </si>
  <si>
    <t>2.19</t>
  </si>
  <si>
    <t>500114001037</t>
  </si>
  <si>
    <t>1.pvc-u双壁波纹管 SN8
2.管道闭水试验 管径400mm以内</t>
  </si>
  <si>
    <t>36</t>
  </si>
  <si>
    <t>第5页 共6页</t>
  </si>
  <si>
    <t>2.20</t>
  </si>
  <si>
    <t>500114001034</t>
  </si>
  <si>
    <t>1.d1000雨水井（含球墨铸铁井盖、防坠网、爬梯）井深3m内
2.做法详见设计文件</t>
  </si>
  <si>
    <t>座</t>
  </si>
  <si>
    <t>3.1</t>
  </si>
  <si>
    <t>500114001001</t>
  </si>
  <si>
    <t>1.绿地平整（含杂树清除、碎渣、碎石翻捡等一切影响苗木施工的附着物或掺杂物的清理及外运）</t>
  </si>
  <si>
    <t>12016</t>
  </si>
  <si>
    <t>3.2</t>
  </si>
  <si>
    <t>500114001002</t>
  </si>
  <si>
    <t>1.红叶石楠球
2.H100-120cmP120cm
3.球形饱满，不脱脚
4.二级养护两年，包成活</t>
  </si>
  <si>
    <t>株</t>
  </si>
  <si>
    <t>68</t>
  </si>
  <si>
    <t>3.3</t>
  </si>
  <si>
    <t>500114001038</t>
  </si>
  <si>
    <t>1.美人蕉
2.H60cm以上P30cm
3.3-4芽/塘，9塘/㎡
4.二级养护两年，包成活</t>
  </si>
  <si>
    <t>150</t>
  </si>
  <si>
    <t>3.4</t>
  </si>
  <si>
    <t>500114001004</t>
  </si>
  <si>
    <t>1.鸢尾
2.H35cmP25cm
3.德国大花鸢尾，49株/㎡
4.二级养护两年，包成活</t>
  </si>
  <si>
    <t>188</t>
  </si>
  <si>
    <t>3.5</t>
  </si>
  <si>
    <t>500114001005</t>
  </si>
  <si>
    <t>1.草皮
2.百慕大混播黑麦草，满铺，无缝拼接
3.二级养护两年，包成活</t>
  </si>
  <si>
    <t>2580</t>
  </si>
  <si>
    <t>3.6</t>
  </si>
  <si>
    <t>500114001006</t>
  </si>
  <si>
    <t>1.姬岩垂草
2.密植法，铺植覆盖度80%以上
3.二级养护两年，包成活</t>
  </si>
  <si>
    <t>2836</t>
  </si>
  <si>
    <t>第6页 共6页</t>
  </si>
  <si>
    <t>3.7</t>
  </si>
  <si>
    <t>500114001007</t>
  </si>
  <si>
    <t>1.草籽
2.狗牙根混播黑麦草，籽播20g/㎡
3.二级养护两年，包成活</t>
  </si>
  <si>
    <t>6242</t>
  </si>
  <si>
    <t>3.8</t>
  </si>
  <si>
    <t>500114001008</t>
  </si>
  <si>
    <t>1.树木修剪
2.暂估，按现场实际计量，倒伏的数需清理
3.修剪后树枝整理、垃圾外运等</t>
  </si>
  <si>
    <t>20</t>
  </si>
  <si>
    <t>措施项目清单</t>
  </si>
  <si>
    <t>单位</t>
  </si>
  <si>
    <t>数量</t>
  </si>
  <si>
    <t>环境保护措施（投标时不下浮，业主控制使用，按实支付）</t>
  </si>
  <si>
    <t>安全文明措施（投标时不下浮，业主控制使用，按实支付）</t>
  </si>
  <si>
    <t>临时工程（含临时用电场内外接电费用（变压器租用、电缆架设、控制柜等）及除围挡、临时道路以外的其他临时工程）</t>
  </si>
  <si>
    <t>4</t>
  </si>
  <si>
    <t>交通工程（含施工临时道路修筑、维护、拆除装车外运，利用现有道路后赔偿、恢复，其他未提及项目等）</t>
  </si>
  <si>
    <t>5</t>
  </si>
  <si>
    <t>保险费（含有工程一切险、第三者责任险、工伤保险等费用）</t>
  </si>
  <si>
    <t>扬尘污染整治专项费（含围挡、公益广告等）（投标时不下浮，业主控制使用、按实支付）</t>
  </si>
  <si>
    <t>大型施工设备安拆费</t>
  </si>
  <si>
    <t>其他项目清单</t>
  </si>
  <si>
    <t>金额</t>
  </si>
  <si>
    <t>预留金</t>
  </si>
  <si>
    <t>84207.07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</si>
</sst>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0"/>
      <color rgb="FF000000"/>
      <name val="Arial"/>
      <charset val="134"/>
    </font>
    <font>
      <b/>
      <sz val="16"/>
      <color rgb="FF000000"/>
      <name val="宋体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8"/>
      <color rgb="FF000000"/>
      <name val="Arial"/>
      <charset val="134"/>
    </font>
    <font>
      <b/>
      <sz val="9"/>
      <color rgb="FF000000"/>
      <name val="宋体"/>
      <charset val="134"/>
    </font>
    <font>
      <b/>
      <sz val="25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2" borderId="2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7" borderId="2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4" borderId="26" applyNumberFormat="0" applyAlignment="0" applyProtection="0">
      <alignment vertical="center"/>
    </xf>
    <xf numFmtId="0" fontId="25" fillId="4" borderId="29" applyNumberFormat="0" applyAlignment="0" applyProtection="0">
      <alignment vertical="center"/>
    </xf>
    <xf numFmtId="0" fontId="26" fillId="29" borderId="3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right" vertical="center" wrapText="1"/>
    </xf>
    <xf numFmtId="0" fontId="3" fillId="0" borderId="9" xfId="0" applyNumberFormat="1" applyFont="1" applyFill="1" applyBorder="1" applyAlignment="1" applyProtection="1">
      <alignment horizontal="right" vertical="center" wrapText="1"/>
    </xf>
    <xf numFmtId="0" fontId="3" fillId="0" borderId="10" xfId="0" applyNumberFormat="1" applyFont="1" applyFill="1" applyBorder="1" applyAlignment="1" applyProtection="1">
      <alignment horizontal="right" vertical="center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2" fontId="3" fillId="0" borderId="8" xfId="0" applyNumberFormat="1" applyFont="1" applyFill="1" applyBorder="1" applyAlignment="1" applyProtection="1">
      <alignment horizontal="right" vertical="center" wrapText="1"/>
    </xf>
    <xf numFmtId="0" fontId="3" fillId="0" borderId="12" xfId="0" applyNumberFormat="1" applyFont="1" applyFill="1" applyBorder="1" applyAlignment="1" applyProtection="1">
      <alignment horizontal="left" vertical="center" wrapText="1"/>
    </xf>
    <xf numFmtId="0" fontId="3" fillId="0" borderId="12" xfId="0" applyNumberFormat="1" applyFont="1" applyFill="1" applyBorder="1" applyAlignment="1" applyProtection="1">
      <alignment horizontal="right" vertical="center" wrapText="1"/>
    </xf>
    <xf numFmtId="0" fontId="3" fillId="0" borderId="13" xfId="0" applyNumberFormat="1" applyFont="1" applyFill="1" applyBorder="1" applyAlignment="1" applyProtection="1">
      <alignment horizontal="right" vertical="center" wrapText="1"/>
    </xf>
    <xf numFmtId="0" fontId="3" fillId="0" borderId="14" xfId="0" applyNumberFormat="1" applyFont="1" applyFill="1" applyBorder="1" applyAlignment="1" applyProtection="1">
      <alignment horizontal="right" vertical="center" wrapText="1"/>
    </xf>
    <xf numFmtId="0" fontId="3" fillId="0" borderId="15" xfId="0" applyNumberFormat="1" applyFont="1" applyFill="1" applyBorder="1" applyAlignment="1" applyProtection="1">
      <alignment horizontal="left" vertical="center" wrapText="1"/>
    </xf>
    <xf numFmtId="0" fontId="4" fillId="0" borderId="16" xfId="0" applyNumberFormat="1" applyFont="1" applyFill="1" applyBorder="1" applyAlignment="1" applyProtection="1">
      <alignment horizontal="left" vertical="top"/>
    </xf>
    <xf numFmtId="0" fontId="4" fillId="0" borderId="17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left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right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right" vertical="center" wrapText="1"/>
    </xf>
    <xf numFmtId="0" fontId="3" fillId="0" borderId="21" xfId="0" applyNumberFormat="1" applyFont="1" applyFill="1" applyBorder="1" applyAlignment="1" applyProtection="1">
      <alignment horizontal="right" vertical="center" wrapText="1"/>
    </xf>
    <xf numFmtId="0" fontId="3" fillId="0" borderId="22" xfId="0" applyNumberFormat="1" applyFont="1" applyFill="1" applyBorder="1" applyAlignment="1" applyProtection="1">
      <alignment horizontal="right" vertical="center" wrapText="1"/>
    </xf>
    <xf numFmtId="0" fontId="3" fillId="0" borderId="24" xfId="0" applyNumberFormat="1" applyFont="1" applyFill="1" applyBorder="1" applyAlignment="1" applyProtection="1">
      <alignment horizontal="left" vertical="center" wrapText="1"/>
    </xf>
    <xf numFmtId="0" fontId="3" fillId="0" borderId="12" xfId="0" applyNumberFormat="1" applyFont="1" applyFill="1" applyBorder="1" applyAlignment="1" applyProtection="1">
      <alignment horizontal="right" vertical="center" wrapText="1"/>
      <protection locked="0"/>
    </xf>
    <xf numFmtId="2" fontId="3" fillId="0" borderId="12" xfId="0" applyNumberFormat="1" applyFont="1" applyFill="1" applyBorder="1" applyAlignment="1" applyProtection="1">
      <alignment horizontal="right" vertical="center" wrapText="1"/>
    </xf>
    <xf numFmtId="2" fontId="3" fillId="0" borderId="21" xfId="0" applyNumberFormat="1" applyFont="1" applyFill="1" applyBorder="1" applyAlignment="1" applyProtection="1">
      <alignment horizontal="right" vertical="center" wrapText="1"/>
    </xf>
    <xf numFmtId="0" fontId="3" fillId="0" borderId="9" xfId="0" applyNumberFormat="1" applyFont="1" applyFill="1" applyBorder="1" applyAlignment="1" applyProtection="1">
      <alignment horizontal="left" vertical="center" wrapText="1"/>
    </xf>
    <xf numFmtId="0" fontId="3" fillId="0" borderId="10" xfId="0" applyNumberFormat="1" applyFont="1" applyFill="1" applyBorder="1" applyAlignment="1" applyProtection="1">
      <alignment horizontal="left" vertical="center" wrapText="1"/>
    </xf>
    <xf numFmtId="2" fontId="3" fillId="0" borderId="11" xfId="0" applyNumberFormat="1" applyFont="1" applyFill="1" applyBorder="1" applyAlignment="1" applyProtection="1">
      <alignment horizontal="right" vertical="center" wrapText="1"/>
    </xf>
    <xf numFmtId="0" fontId="3" fillId="0" borderId="11" xfId="0" applyNumberFormat="1" applyFont="1" applyFill="1" applyBorder="1" applyAlignment="1" applyProtection="1">
      <alignment horizontal="right" vertical="center" wrapText="1"/>
    </xf>
    <xf numFmtId="0" fontId="3" fillId="0" borderId="23" xfId="0" applyNumberFormat="1" applyFont="1" applyFill="1" applyBorder="1" applyAlignment="1" applyProtection="1">
      <alignment horizontal="left" vertical="top" wrapText="1"/>
    </xf>
    <xf numFmtId="0" fontId="3" fillId="0" borderId="12" xfId="0" applyNumberFormat="1" applyFont="1" applyFill="1" applyBorder="1" applyAlignment="1" applyProtection="1">
      <alignment horizontal="left" vertical="top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right" vertical="center" wrapText="1"/>
    </xf>
    <xf numFmtId="0" fontId="0" fillId="0" borderId="17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2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left"/>
    </xf>
    <xf numFmtId="2" fontId="7" fillId="0" borderId="25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9"/>
  <sheetViews>
    <sheetView tabSelected="1" view="pageBreakPreview" zoomScaleNormal="100" workbookViewId="0">
      <selection activeCell="E8" sqref="E8:G8"/>
    </sheetView>
  </sheetViews>
  <sheetFormatPr defaultColWidth="9" defaultRowHeight="13.2"/>
  <cols>
    <col min="1" max="1" width="3.08333333333333" customWidth="1"/>
    <col min="2" max="2" width="0.898148148148148" customWidth="1"/>
    <col min="3" max="3" width="20.287037037037" customWidth="1"/>
    <col min="4" max="4" width="1.02777777777778" customWidth="1"/>
    <col min="5" max="5" width="6.03703703703704" customWidth="1"/>
    <col min="6" max="6" width="33.3796296296296" customWidth="1"/>
    <col min="7" max="7" width="11.1666666666667" customWidth="1"/>
    <col min="8" max="8" width="8.99074074074074" customWidth="1"/>
    <col min="9" max="9" width="4.11111111111111" customWidth="1"/>
    <col min="10" max="10" width="3.08333333333333" customWidth="1"/>
    <col min="11" max="11" width="3.98148148148148" customWidth="1"/>
  </cols>
  <sheetData>
    <row r="1" ht="64.4" customHeight="1"/>
    <row r="2" ht="46.65" customHeight="1" spans="6:6">
      <c r="F2" s="55" t="s">
        <v>0</v>
      </c>
    </row>
    <row r="3" ht="40.7" customHeight="1"/>
    <row r="4" ht="28.85" customHeight="1" spans="2:7">
      <c r="B4" s="56" t="s">
        <v>1</v>
      </c>
      <c r="C4" s="56"/>
      <c r="D4" s="56"/>
      <c r="E4" s="57" t="s">
        <v>2</v>
      </c>
      <c r="F4" s="57"/>
      <c r="G4" s="57"/>
    </row>
    <row r="5" ht="46.65" customHeight="1" spans="5:7">
      <c r="E5" s="58"/>
      <c r="F5" s="58"/>
      <c r="G5" s="58"/>
    </row>
    <row r="6" ht="28.85" customHeight="1" spans="2:7">
      <c r="B6" s="56" t="s">
        <v>3</v>
      </c>
      <c r="C6" s="56"/>
      <c r="D6" s="56"/>
      <c r="E6" s="57" t="s">
        <v>4</v>
      </c>
      <c r="F6" s="57"/>
      <c r="G6" s="57"/>
    </row>
    <row r="7" ht="46.65" customHeight="1" spans="5:7">
      <c r="E7" s="58"/>
      <c r="F7" s="58"/>
      <c r="G7" s="58"/>
    </row>
    <row r="8" ht="29.6" customHeight="1" spans="2:8">
      <c r="B8" s="56" t="s">
        <v>5</v>
      </c>
      <c r="C8" s="56"/>
      <c r="D8" s="56"/>
      <c r="E8" s="59" t="e">
        <f>ROUND('5 表1-2建筑工程分类分项工程量清单'!J104+#REF!+'7 表1-4措施项目清单'!H11+'8 表1-5其他项目清单'!C6+#REF!,2)</f>
        <v>#REF!</v>
      </c>
      <c r="F8" s="57"/>
      <c r="G8" s="57"/>
      <c r="H8" s="60" t="s">
        <v>6</v>
      </c>
    </row>
    <row r="9" ht="46.65" customHeight="1" spans="5:7">
      <c r="E9" s="58"/>
      <c r="F9" s="58"/>
      <c r="G9" s="58"/>
    </row>
    <row r="10" ht="28.85" customHeight="1" spans="2:8">
      <c r="B10" s="56" t="s">
        <v>7</v>
      </c>
      <c r="C10" s="56"/>
      <c r="D10" s="56"/>
      <c r="E10" s="59" t="e">
        <f>IF(TRIM(E8)="","",IF(E8=0,"",IF(E8&lt;0,"负",)&amp;IF(INT(E8),TEXT(INT(ABS(E8)),"[dbnum2]")&amp;"元",)&amp;IF(INT(ABS(E8)*10)-INT(ABS(E8))*10,TEXT(INT(ABS(E8)*10)-INT(ABS(E8))*10,"[dbnum2]")&amp;"角",IF(INT(ABS(E8))=ABS(E8),,IF(ABS(E8)&lt;0.1,,"零")))&amp;IF(ROUND(ABS(E8)*100-INT(ABS(E8)*10)*10,),TEXT(ROUND(ABS(E8)*100-INT(ABS(E8)*10)*10,),"[dbnum2]")&amp;"分",""))&amp;IF(INT(E8)=E8,"整",""))</f>
        <v>#REF!</v>
      </c>
      <c r="F10" s="57"/>
      <c r="G10" s="57"/>
      <c r="H10" s="60" t="s">
        <v>6</v>
      </c>
    </row>
    <row r="11" ht="58.45" customHeight="1" spans="5:7">
      <c r="E11" s="58"/>
      <c r="F11" s="58"/>
      <c r="G11" s="58"/>
    </row>
    <row r="12" ht="28.85" customHeight="1" spans="2:9">
      <c r="B12" s="56" t="s">
        <v>8</v>
      </c>
      <c r="C12" s="56"/>
      <c r="D12" s="56"/>
      <c r="E12" s="57"/>
      <c r="F12" s="57"/>
      <c r="G12" s="57"/>
      <c r="H12" s="60" t="s">
        <v>9</v>
      </c>
      <c r="I12" s="60"/>
    </row>
    <row r="13" ht="64.4" customHeight="1" spans="5:7">
      <c r="E13" s="58"/>
      <c r="F13" s="58"/>
      <c r="G13" s="58"/>
    </row>
    <row r="14" ht="17.75" customHeight="1" spans="3:3">
      <c r="C14" s="61" t="s">
        <v>10</v>
      </c>
    </row>
    <row r="15" ht="5.2" customHeight="1" spans="2:10">
      <c r="B15" s="56" t="s">
        <v>11</v>
      </c>
      <c r="C15" s="56"/>
      <c r="D15" s="56"/>
      <c r="E15" s="57"/>
      <c r="F15" s="62"/>
      <c r="G15" s="62"/>
      <c r="H15" s="60" t="s">
        <v>12</v>
      </c>
      <c r="I15" s="60"/>
      <c r="J15" s="60"/>
    </row>
    <row r="16" ht="23.7" customHeight="1" spans="2:10">
      <c r="B16" s="56"/>
      <c r="C16" s="56"/>
      <c r="D16" s="56"/>
      <c r="E16" s="57"/>
      <c r="F16" s="57"/>
      <c r="G16" s="57"/>
      <c r="H16" s="60"/>
      <c r="I16" s="60"/>
      <c r="J16" s="60"/>
    </row>
    <row r="17" ht="37.75" customHeight="1" spans="5:7">
      <c r="E17" s="58"/>
      <c r="F17" s="58"/>
      <c r="G17" s="58"/>
    </row>
    <row r="18" ht="37.75" customHeight="1"/>
    <row r="19" ht="29.6" customHeight="1" spans="2:7">
      <c r="B19" s="56" t="s">
        <v>13</v>
      </c>
      <c r="C19" s="56"/>
      <c r="D19" s="56"/>
      <c r="E19" s="57"/>
      <c r="F19" s="57"/>
      <c r="G19" s="57"/>
    </row>
  </sheetData>
  <sheetProtection password="835A" sheet="1" objects="1"/>
  <mergeCells count="16">
    <mergeCell ref="B4:D4"/>
    <mergeCell ref="E4:G4"/>
    <mergeCell ref="B6:D6"/>
    <mergeCell ref="E6:G6"/>
    <mergeCell ref="B8:D8"/>
    <mergeCell ref="E8:G8"/>
    <mergeCell ref="B10:D10"/>
    <mergeCell ref="E10:G10"/>
    <mergeCell ref="B12:D12"/>
    <mergeCell ref="E12:G12"/>
    <mergeCell ref="H12:I12"/>
    <mergeCell ref="B19:D19"/>
    <mergeCell ref="E19:G19"/>
    <mergeCell ref="B15:D16"/>
    <mergeCell ref="E15:G16"/>
    <mergeCell ref="H15:J16"/>
  </mergeCells>
  <pageMargins left="0.393700787401575" right="0.393700787401575" top="0.393700787401575" bottom="0.393700787401575" header="0" footer="0"/>
  <pageSetup paperSize="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view="pageBreakPreview" zoomScaleNormal="100" topLeftCell="A6" workbookViewId="0">
      <selection activeCell="F24" sqref="F24"/>
    </sheetView>
  </sheetViews>
  <sheetFormatPr defaultColWidth="9" defaultRowHeight="13.2" outlineLevelCol="5"/>
  <cols>
    <col min="1" max="1" width="7.96296296296296" customWidth="1"/>
    <col min="2" max="2" width="18.2314814814815" customWidth="1"/>
    <col min="3" max="3" width="31.962962962963" customWidth="1"/>
    <col min="4" max="4" width="16.6851851851852" customWidth="1"/>
    <col min="5" max="5" width="0.898148148148148" customWidth="1"/>
    <col min="6" max="6" width="17.712962962963" customWidth="1"/>
  </cols>
  <sheetData>
    <row r="1" ht="34.8" customHeight="1" spans="1:6">
      <c r="A1" s="1" t="s">
        <v>14</v>
      </c>
      <c r="B1" s="1"/>
      <c r="C1" s="1"/>
      <c r="D1" s="1"/>
      <c r="E1" s="1"/>
      <c r="F1" s="1"/>
    </row>
    <row r="2" ht="13.3" customHeight="1" spans="1:6">
      <c r="A2" s="2" t="s">
        <v>15</v>
      </c>
      <c r="B2" s="2"/>
      <c r="C2" s="2"/>
      <c r="D2" s="2"/>
      <c r="E2" s="3" t="s">
        <v>16</v>
      </c>
      <c r="F2" s="3"/>
    </row>
    <row r="3" ht="13.3" customHeight="1" spans="1:6">
      <c r="A3" s="4" t="s">
        <v>17</v>
      </c>
      <c r="B3" s="4"/>
      <c r="C3" s="4"/>
      <c r="D3" s="4"/>
      <c r="E3" s="5"/>
      <c r="F3" s="5"/>
    </row>
    <row r="4" ht="46.65" customHeight="1" spans="1:6">
      <c r="A4" s="6" t="s">
        <v>18</v>
      </c>
      <c r="B4" s="7" t="s">
        <v>19</v>
      </c>
      <c r="C4" s="7" t="s">
        <v>20</v>
      </c>
      <c r="D4" s="8"/>
      <c r="E4" s="9"/>
      <c r="F4" s="10" t="s">
        <v>21</v>
      </c>
    </row>
    <row r="5" ht="17.75" customHeight="1" spans="1:6">
      <c r="A5" s="11" t="s">
        <v>22</v>
      </c>
      <c r="B5" s="12"/>
      <c r="C5" s="12" t="s">
        <v>23</v>
      </c>
      <c r="D5" s="46"/>
      <c r="E5" s="47"/>
      <c r="F5" s="48">
        <f>ROUND(IF(OR(ISERROR('5 表1-2建筑工程分类分项工程量清单'!J104),'5 表1-2建筑工程分类分项工程量清单'!J104=""),0,'5 表1-2建筑工程分类分项工程量清单'!J104),2)</f>
        <v>0</v>
      </c>
    </row>
    <row r="6" ht="17.75" customHeight="1" spans="1:6">
      <c r="A6" s="11" t="s">
        <v>24</v>
      </c>
      <c r="B6" s="12"/>
      <c r="C6" s="12" t="s">
        <v>25</v>
      </c>
      <c r="D6" s="46"/>
      <c r="E6" s="47"/>
      <c r="F6" s="48">
        <f>ROUND(IF(OR(ISERROR('5 表1-2建筑工程分类分项工程量清单'!J5),'5 表1-2建筑工程分类分项工程量清单'!J5=""),0,'5 表1-2建筑工程分类分项工程量清单'!J5),2)</f>
        <v>0</v>
      </c>
    </row>
    <row r="7" ht="17" customHeight="1" spans="1:6">
      <c r="A7" s="11" t="s">
        <v>26</v>
      </c>
      <c r="B7" s="12"/>
      <c r="C7" s="12" t="s">
        <v>27</v>
      </c>
      <c r="D7" s="46"/>
      <c r="E7" s="47"/>
      <c r="F7" s="48">
        <f>ROUND(IF(OR(ISERROR('5 表1-2建筑工程分类分项工程量清单'!J37),'5 表1-2建筑工程分类分项工程量清单'!J37=""),0,'5 表1-2建筑工程分类分项工程量清单'!J37),2)</f>
        <v>0</v>
      </c>
    </row>
    <row r="8" ht="17.75" customHeight="1" spans="1:6">
      <c r="A8" s="11" t="s">
        <v>28</v>
      </c>
      <c r="B8" s="12"/>
      <c r="C8" s="12" t="s">
        <v>29</v>
      </c>
      <c r="D8" s="46"/>
      <c r="E8" s="47"/>
      <c r="F8" s="48">
        <f>ROUND(IF(OR(ISERROR('5 表1-2建筑工程分类分项工程量清单'!J84),'5 表1-2建筑工程分类分项工程量清单'!J84=""),0,'5 表1-2建筑工程分类分项工程量清单'!J84),2)</f>
        <v>0</v>
      </c>
    </row>
    <row r="9" ht="17.75" customHeight="1" spans="1:6">
      <c r="A9" s="11" t="s">
        <v>30</v>
      </c>
      <c r="B9" s="12"/>
      <c r="C9" s="12" t="s">
        <v>31</v>
      </c>
      <c r="D9" s="46"/>
      <c r="E9" s="47"/>
      <c r="F9" s="48">
        <v>0</v>
      </c>
    </row>
    <row r="10" ht="17" customHeight="1" spans="1:6">
      <c r="A10" s="11" t="s">
        <v>32</v>
      </c>
      <c r="B10" s="12"/>
      <c r="C10" s="12" t="s">
        <v>33</v>
      </c>
      <c r="D10" s="46"/>
      <c r="E10" s="47"/>
      <c r="F10" s="48" t="e">
        <f>ROUND(IF(OR(ISERROR('7 表1-4措施项目清单'!H11),'7 表1-4措施项目清单'!H11=""),0,'7 表1-4措施项目清单'!H11),2)</f>
        <v>#REF!</v>
      </c>
    </row>
    <row r="11" ht="17.75" customHeight="1" spans="1:6">
      <c r="A11" s="11" t="s">
        <v>34</v>
      </c>
      <c r="B11" s="12"/>
      <c r="C11" s="12" t="s">
        <v>35</v>
      </c>
      <c r="D11" s="46"/>
      <c r="E11" s="47"/>
      <c r="F11" s="48">
        <f>ROUND(IF(OR(ISERROR('8 表1-5其他项目清单'!C6),'8 表1-5其他项目清单'!C6=""),0,'8 表1-5其他项目清单'!C6),2)</f>
        <v>84207.07</v>
      </c>
    </row>
    <row r="12" ht="17" customHeight="1" spans="1:6">
      <c r="A12" s="11" t="s">
        <v>36</v>
      </c>
      <c r="B12" s="12"/>
      <c r="C12" s="12" t="s">
        <v>37</v>
      </c>
      <c r="D12" s="46"/>
      <c r="E12" s="47"/>
      <c r="F12" s="48">
        <v>0</v>
      </c>
    </row>
    <row r="13" ht="17.75" customHeight="1" spans="1:6">
      <c r="A13" s="11"/>
      <c r="B13" s="12"/>
      <c r="C13" s="12"/>
      <c r="D13" s="46"/>
      <c r="E13" s="47"/>
      <c r="F13" s="49"/>
    </row>
    <row r="14" ht="17.75" customHeight="1" spans="1:6">
      <c r="A14" s="11"/>
      <c r="B14" s="12"/>
      <c r="C14" s="12"/>
      <c r="D14" s="46"/>
      <c r="E14" s="47"/>
      <c r="F14" s="49"/>
    </row>
    <row r="15" ht="17" customHeight="1" spans="1:6">
      <c r="A15" s="11"/>
      <c r="B15" s="12"/>
      <c r="C15" s="12"/>
      <c r="D15" s="46"/>
      <c r="E15" s="47"/>
      <c r="F15" s="49"/>
    </row>
    <row r="16" ht="17" customHeight="1" spans="1:6">
      <c r="A16" s="11"/>
      <c r="B16" s="12"/>
      <c r="C16" s="12"/>
      <c r="D16" s="46"/>
      <c r="E16" s="47"/>
      <c r="F16" s="49"/>
    </row>
    <row r="17" ht="17.75" customHeight="1" spans="1:6">
      <c r="A17" s="11"/>
      <c r="B17" s="12"/>
      <c r="C17" s="12"/>
      <c r="D17" s="46"/>
      <c r="E17" s="47"/>
      <c r="F17" s="49"/>
    </row>
    <row r="18" ht="17" customHeight="1" spans="1:6">
      <c r="A18" s="11"/>
      <c r="B18" s="12"/>
      <c r="C18" s="12"/>
      <c r="D18" s="46"/>
      <c r="E18" s="47"/>
      <c r="F18" s="49"/>
    </row>
    <row r="19" ht="17.75" customHeight="1" spans="1:6">
      <c r="A19" s="11"/>
      <c r="B19" s="12"/>
      <c r="C19" s="12"/>
      <c r="D19" s="46"/>
      <c r="E19" s="47"/>
      <c r="F19" s="49"/>
    </row>
    <row r="20" ht="17.75" customHeight="1" spans="1:6">
      <c r="A20" s="11"/>
      <c r="B20" s="12"/>
      <c r="C20" s="12"/>
      <c r="D20" s="46"/>
      <c r="E20" s="47"/>
      <c r="F20" s="49"/>
    </row>
    <row r="21" ht="17" customHeight="1" spans="1:6">
      <c r="A21" s="11"/>
      <c r="B21" s="12"/>
      <c r="C21" s="12"/>
      <c r="D21" s="46"/>
      <c r="E21" s="47"/>
      <c r="F21" s="49"/>
    </row>
    <row r="22" ht="17.75" customHeight="1" spans="1:6">
      <c r="A22" s="11"/>
      <c r="B22" s="12"/>
      <c r="C22" s="12"/>
      <c r="D22" s="46"/>
      <c r="E22" s="47"/>
      <c r="F22" s="49"/>
    </row>
    <row r="23" ht="17" customHeight="1" spans="1:6">
      <c r="A23" s="11"/>
      <c r="B23" s="12"/>
      <c r="C23" s="12"/>
      <c r="D23" s="46"/>
      <c r="E23" s="47"/>
      <c r="F23" s="49"/>
    </row>
    <row r="24" ht="17.75" customHeight="1" spans="1:6">
      <c r="A24" s="11"/>
      <c r="B24" s="12"/>
      <c r="C24" s="12"/>
      <c r="D24" s="46"/>
      <c r="E24" s="47"/>
      <c r="F24" s="49"/>
    </row>
    <row r="25" ht="17.75" customHeight="1" spans="1:6">
      <c r="A25" s="11"/>
      <c r="B25" s="12"/>
      <c r="C25" s="12"/>
      <c r="D25" s="46"/>
      <c r="E25" s="47"/>
      <c r="F25" s="49"/>
    </row>
    <row r="26" ht="17" customHeight="1" spans="1:6">
      <c r="A26" s="11"/>
      <c r="B26" s="12"/>
      <c r="C26" s="12"/>
      <c r="D26" s="46"/>
      <c r="E26" s="47"/>
      <c r="F26" s="49"/>
    </row>
    <row r="27" ht="17.75" customHeight="1" spans="1:6">
      <c r="A27" s="11"/>
      <c r="B27" s="12"/>
      <c r="C27" s="12"/>
      <c r="D27" s="46"/>
      <c r="E27" s="47"/>
      <c r="F27" s="49"/>
    </row>
    <row r="28" ht="17.75" customHeight="1" spans="1:6">
      <c r="A28" s="11"/>
      <c r="B28" s="12"/>
      <c r="C28" s="12"/>
      <c r="D28" s="46"/>
      <c r="E28" s="47"/>
      <c r="F28" s="49"/>
    </row>
    <row r="29" ht="17" customHeight="1" spans="1:6">
      <c r="A29" s="11"/>
      <c r="B29" s="12"/>
      <c r="C29" s="12"/>
      <c r="D29" s="46"/>
      <c r="E29" s="47"/>
      <c r="F29" s="49"/>
    </row>
    <row r="30" ht="17.75" customHeight="1" spans="1:6">
      <c r="A30" s="11"/>
      <c r="B30" s="12"/>
      <c r="C30" s="12"/>
      <c r="D30" s="46"/>
      <c r="E30" s="47"/>
      <c r="F30" s="49"/>
    </row>
    <row r="31" ht="23.7" customHeight="1" spans="1:6">
      <c r="A31" s="50"/>
      <c r="B31" s="51"/>
      <c r="C31" s="29" t="s">
        <v>38</v>
      </c>
      <c r="D31" s="52"/>
      <c r="E31" s="38"/>
      <c r="F31" s="53" t="e">
        <f>F5+F9+F10+F11</f>
        <v>#REF!</v>
      </c>
    </row>
    <row r="32" ht="16.3" customHeight="1" spans="1:6">
      <c r="A32" s="54"/>
      <c r="B32" s="54"/>
      <c r="C32" s="54"/>
      <c r="D32" s="54"/>
      <c r="E32" s="54"/>
      <c r="F32" s="54"/>
    </row>
    <row r="33" ht="23.7" customHeight="1" spans="4:6">
      <c r="D33" s="25" t="s">
        <v>39</v>
      </c>
      <c r="E33" s="25"/>
      <c r="F33" s="25"/>
    </row>
  </sheetData>
  <sheetProtection password="835A" sheet="1" objects="1"/>
  <mergeCells count="33">
    <mergeCell ref="A1:F1"/>
    <mergeCell ref="A2:D2"/>
    <mergeCell ref="E2:F2"/>
    <mergeCell ref="A3:D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D33:F33"/>
  </mergeCells>
  <pageMargins left="0.590551181102362" right="0.393700787401575" top="0.393700787401575" bottom="0.47244094488189" header="0" footer="0"/>
  <pageSetup paperSize="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2"/>
  <sheetViews>
    <sheetView view="pageBreakPreview" zoomScaleNormal="100" topLeftCell="A97" workbookViewId="0">
      <selection activeCell="J103" sqref="J103:K104"/>
    </sheetView>
  </sheetViews>
  <sheetFormatPr defaultColWidth="9" defaultRowHeight="13.2"/>
  <cols>
    <col min="1" max="1" width="5.25925925925926" customWidth="1"/>
    <col min="2" max="2" width="10.6574074074074" customWidth="1"/>
    <col min="3" max="4" width="12.962962962963" customWidth="1"/>
    <col min="5" max="5" width="8.22222222222222" customWidth="1"/>
    <col min="6" max="6" width="3.33333333333333" customWidth="1"/>
    <col min="7" max="7" width="1.92592592592593" customWidth="1"/>
    <col min="8" max="8" width="6.93518518518519" customWidth="1"/>
    <col min="9" max="9" width="6.80555555555556" customWidth="1"/>
    <col min="10" max="10" width="9.13888888888889" customWidth="1"/>
    <col min="11" max="11" width="5.90740740740741" customWidth="1"/>
    <col min="12" max="12" width="6.80555555555556" customWidth="1"/>
    <col min="13" max="13" width="5.90740740740741" customWidth="1"/>
  </cols>
  <sheetData>
    <row r="1" ht="34.8" customHeight="1" spans="1:13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3.3" customHeight="1" spans="1:13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3" t="s">
        <v>41</v>
      </c>
      <c r="L2" s="3"/>
      <c r="M2" s="3"/>
    </row>
    <row r="3" ht="13.3" customHeight="1" spans="1:13">
      <c r="A3" s="4" t="s">
        <v>17</v>
      </c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</row>
    <row r="4" ht="49.6" customHeight="1" spans="1:13">
      <c r="A4" s="6" t="s">
        <v>18</v>
      </c>
      <c r="B4" s="7" t="s">
        <v>42</v>
      </c>
      <c r="C4" s="7" t="s">
        <v>43</v>
      </c>
      <c r="D4" s="7" t="s">
        <v>44</v>
      </c>
      <c r="E4" s="7" t="s">
        <v>45</v>
      </c>
      <c r="F4" s="7" t="s">
        <v>46</v>
      </c>
      <c r="G4" s="9"/>
      <c r="H4" s="7" t="s">
        <v>47</v>
      </c>
      <c r="I4" s="7" t="s">
        <v>48</v>
      </c>
      <c r="J4" s="7" t="s">
        <v>49</v>
      </c>
      <c r="K4" s="9"/>
      <c r="L4" s="7" t="s">
        <v>50</v>
      </c>
      <c r="M4" s="10" t="s">
        <v>51</v>
      </c>
    </row>
    <row r="5" ht="17.75" customHeight="1" spans="1:13">
      <c r="A5" s="11" t="s">
        <v>24</v>
      </c>
      <c r="B5" s="12"/>
      <c r="C5" s="12" t="s">
        <v>25</v>
      </c>
      <c r="D5" s="12"/>
      <c r="E5" s="12"/>
      <c r="F5" s="27"/>
      <c r="G5" s="30"/>
      <c r="H5" s="13" t="s">
        <v>52</v>
      </c>
      <c r="I5" s="13" t="s">
        <v>52</v>
      </c>
      <c r="J5" s="17">
        <f>ROUND(IF(OR(ISERROR(J6),J6=""),0,J6)+IF(OR(ISERROR(J17),J17=""),0,J17),2)</f>
        <v>0</v>
      </c>
      <c r="K5" s="15"/>
      <c r="L5" s="12"/>
      <c r="M5" s="16"/>
    </row>
    <row r="6" ht="17" customHeight="1" spans="1:13">
      <c r="A6" s="11" t="s">
        <v>53</v>
      </c>
      <c r="B6" s="12" t="s">
        <v>54</v>
      </c>
      <c r="C6" s="12" t="s">
        <v>55</v>
      </c>
      <c r="D6" s="12"/>
      <c r="E6" s="12"/>
      <c r="F6" s="27"/>
      <c r="G6" s="30"/>
      <c r="H6" s="13" t="s">
        <v>24</v>
      </c>
      <c r="I6" s="13" t="s">
        <v>52</v>
      </c>
      <c r="J6" s="17">
        <f>ROUND(IF(OR(ISERROR(J7),J7=""),0,J7)+IF(OR(ISERROR(J8),J8=""),0,J8)+IF(OR(ISERROR(J9),J9=""),0,J9)+IF(OR(ISERROR(J10),J10=""),0,J10)+IF(OR(ISERROR(J11),J11=""),0,J11)+IF(OR(ISERROR(J13),J13=""),0,J13)+IF(OR(ISERROR(J14),J14=""),0,J14)+IF(OR(ISERROR(J15),J15=""),0,J15),2)</f>
        <v>0</v>
      </c>
      <c r="K6" s="15"/>
      <c r="L6" s="12"/>
      <c r="M6" s="16"/>
    </row>
    <row r="7" ht="37.75" customHeight="1" spans="1:13">
      <c r="A7" s="11" t="s">
        <v>56</v>
      </c>
      <c r="B7" s="12" t="s">
        <v>57</v>
      </c>
      <c r="C7" s="12" t="s">
        <v>58</v>
      </c>
      <c r="D7" s="12" t="s">
        <v>59</v>
      </c>
      <c r="E7" s="12"/>
      <c r="F7" s="27" t="s">
        <v>60</v>
      </c>
      <c r="G7" s="30"/>
      <c r="H7" s="13" t="s">
        <v>24</v>
      </c>
      <c r="I7" s="28"/>
      <c r="J7" s="17">
        <f>ROUND(IF(OR(ISERROR(H7),H7=""),0,H7)*IF(OR(ISERROR(I7),I7=""),0,I7),2)</f>
        <v>0</v>
      </c>
      <c r="K7" s="15"/>
      <c r="L7" s="12"/>
      <c r="M7" s="16"/>
    </row>
    <row r="8" ht="37.75" customHeight="1" spans="1:13">
      <c r="A8" s="11" t="s">
        <v>61</v>
      </c>
      <c r="B8" s="12" t="s">
        <v>62</v>
      </c>
      <c r="C8" s="12" t="s">
        <v>63</v>
      </c>
      <c r="D8" s="12" t="s">
        <v>64</v>
      </c>
      <c r="E8" s="12"/>
      <c r="F8" s="27" t="s">
        <v>65</v>
      </c>
      <c r="G8" s="30"/>
      <c r="H8" s="13" t="s">
        <v>66</v>
      </c>
      <c r="I8" s="28"/>
      <c r="J8" s="17">
        <f>ROUND(IF(OR(ISERROR(H8),H8=""),0,H8)*IF(OR(ISERROR(I8),I8=""),0,I8),2)</f>
        <v>0</v>
      </c>
      <c r="K8" s="15"/>
      <c r="L8" s="12"/>
      <c r="M8" s="16"/>
    </row>
    <row r="9" ht="25.15" customHeight="1" spans="1:13">
      <c r="A9" s="11" t="s">
        <v>67</v>
      </c>
      <c r="B9" s="12" t="s">
        <v>68</v>
      </c>
      <c r="C9" s="12" t="s">
        <v>69</v>
      </c>
      <c r="D9" s="12" t="s">
        <v>70</v>
      </c>
      <c r="E9" s="12"/>
      <c r="F9" s="27" t="s">
        <v>65</v>
      </c>
      <c r="G9" s="30"/>
      <c r="H9" s="13" t="s">
        <v>71</v>
      </c>
      <c r="I9" s="28"/>
      <c r="J9" s="17">
        <f>ROUND(IF(OR(ISERROR(H9),H9=""),0,H9)*IF(OR(ISERROR(I9),I9=""),0,I9),2)</f>
        <v>0</v>
      </c>
      <c r="K9" s="15"/>
      <c r="L9" s="12"/>
      <c r="M9" s="16"/>
    </row>
    <row r="10" ht="37.75" customHeight="1" spans="1:13">
      <c r="A10" s="11" t="s">
        <v>72</v>
      </c>
      <c r="B10" s="12" t="s">
        <v>73</v>
      </c>
      <c r="C10" s="12" t="s">
        <v>69</v>
      </c>
      <c r="D10" s="12" t="s">
        <v>74</v>
      </c>
      <c r="E10" s="12"/>
      <c r="F10" s="27" t="s">
        <v>65</v>
      </c>
      <c r="G10" s="30"/>
      <c r="H10" s="13" t="s">
        <v>75</v>
      </c>
      <c r="I10" s="28"/>
      <c r="J10" s="17">
        <f>ROUND(IF(OR(ISERROR(H10),H10=""),0,H10)*IF(OR(ISERROR(I10),I10=""),0,I10),2)</f>
        <v>0</v>
      </c>
      <c r="K10" s="15"/>
      <c r="L10" s="12"/>
      <c r="M10" s="16"/>
    </row>
    <row r="11" ht="54.05" customHeight="1" spans="1:13">
      <c r="A11" s="11" t="s">
        <v>76</v>
      </c>
      <c r="B11" s="12" t="s">
        <v>77</v>
      </c>
      <c r="C11" s="12" t="s">
        <v>78</v>
      </c>
      <c r="D11" s="12" t="s">
        <v>79</v>
      </c>
      <c r="E11" s="12"/>
      <c r="F11" s="27" t="s">
        <v>65</v>
      </c>
      <c r="G11" s="31"/>
      <c r="H11" s="13" t="s">
        <v>80</v>
      </c>
      <c r="I11" s="28"/>
      <c r="J11" s="17">
        <f>ROUND(IF(OR(ISERROR(H11),H11=""),0,H11)*IF(OR(ISERROR(I11),I11=""),0,I11),2)</f>
        <v>0</v>
      </c>
      <c r="K11" s="39"/>
      <c r="L11" s="12"/>
      <c r="M11" s="16"/>
    </row>
    <row r="12" ht="54.05" customHeight="1" spans="1:13">
      <c r="A12" s="32"/>
      <c r="B12" s="33"/>
      <c r="C12" s="33"/>
      <c r="D12" s="33"/>
      <c r="E12" s="33"/>
      <c r="F12" s="34"/>
      <c r="G12" s="35"/>
      <c r="H12" s="36"/>
      <c r="I12" s="36"/>
      <c r="J12" s="40"/>
      <c r="K12" s="41"/>
      <c r="L12" s="33"/>
      <c r="M12" s="42"/>
    </row>
    <row r="13" ht="25.9" customHeight="1" spans="1:13">
      <c r="A13" s="11" t="s">
        <v>81</v>
      </c>
      <c r="B13" s="12" t="s">
        <v>82</v>
      </c>
      <c r="C13" s="12" t="s">
        <v>69</v>
      </c>
      <c r="D13" s="12" t="s">
        <v>83</v>
      </c>
      <c r="E13" s="12"/>
      <c r="F13" s="27" t="s">
        <v>65</v>
      </c>
      <c r="G13" s="30"/>
      <c r="H13" s="13" t="s">
        <v>84</v>
      </c>
      <c r="I13" s="28"/>
      <c r="J13" s="17">
        <f>ROUND(IF(OR(ISERROR(H13),H13=""),0,H13)*IF(OR(ISERROR(I13),I13=""),0,I13),2)</f>
        <v>0</v>
      </c>
      <c r="K13" s="15"/>
      <c r="L13" s="12"/>
      <c r="M13" s="16"/>
    </row>
    <row r="14" ht="37" customHeight="1" spans="1:13">
      <c r="A14" s="11" t="s">
        <v>85</v>
      </c>
      <c r="B14" s="12" t="s">
        <v>86</v>
      </c>
      <c r="C14" s="12" t="s">
        <v>69</v>
      </c>
      <c r="D14" s="12" t="s">
        <v>87</v>
      </c>
      <c r="E14" s="12"/>
      <c r="F14" s="27" t="s">
        <v>65</v>
      </c>
      <c r="G14" s="30"/>
      <c r="H14" s="13" t="s">
        <v>84</v>
      </c>
      <c r="I14" s="28"/>
      <c r="J14" s="17">
        <f>ROUND(IF(OR(ISERROR(H14),H14=""),0,H14)*IF(OR(ISERROR(I14),I14=""),0,I14),2)</f>
        <v>0</v>
      </c>
      <c r="K14" s="15"/>
      <c r="L14" s="12"/>
      <c r="M14" s="16"/>
    </row>
    <row r="15" ht="66.6" customHeight="1" spans="1:13">
      <c r="A15" s="11" t="s">
        <v>88</v>
      </c>
      <c r="B15" s="12" t="s">
        <v>89</v>
      </c>
      <c r="C15" s="12" t="s">
        <v>90</v>
      </c>
      <c r="D15" s="12" t="s">
        <v>91</v>
      </c>
      <c r="E15" s="12"/>
      <c r="F15" s="27" t="s">
        <v>60</v>
      </c>
      <c r="G15" s="31"/>
      <c r="H15" s="13" t="s">
        <v>24</v>
      </c>
      <c r="I15" s="28"/>
      <c r="J15" s="17">
        <f>ROUND(IF(OR(ISERROR(H15),H15=""),0,H15)*IF(OR(ISERROR(I15),I15=""),0,I15),2)</f>
        <v>0</v>
      </c>
      <c r="K15" s="39"/>
      <c r="L15" s="12"/>
      <c r="M15" s="16"/>
    </row>
    <row r="16" ht="65.85" customHeight="1" spans="1:13">
      <c r="A16" s="32"/>
      <c r="B16" s="33"/>
      <c r="C16" s="33"/>
      <c r="D16" s="33"/>
      <c r="E16" s="33"/>
      <c r="F16" s="34"/>
      <c r="G16" s="35"/>
      <c r="H16" s="36"/>
      <c r="I16" s="36"/>
      <c r="J16" s="40"/>
      <c r="K16" s="41"/>
      <c r="L16" s="33"/>
      <c r="M16" s="42"/>
    </row>
    <row r="17" ht="17.75" customHeight="1" spans="1:13">
      <c r="A17" s="11" t="s">
        <v>92</v>
      </c>
      <c r="B17" s="12" t="s">
        <v>93</v>
      </c>
      <c r="C17" s="12" t="s">
        <v>94</v>
      </c>
      <c r="D17" s="12"/>
      <c r="E17" s="12"/>
      <c r="F17" s="27"/>
      <c r="G17" s="30"/>
      <c r="H17" s="13" t="s">
        <v>24</v>
      </c>
      <c r="I17" s="13" t="s">
        <v>52</v>
      </c>
      <c r="J17" s="17">
        <f>ROUND(IF(OR(ISERROR(J18),J18=""),0,J18)+IF(OR(ISERROR(J27),J27=""),0,J27)+IF(OR(ISERROR(J29),J29=""),0,J29)+IF(OR(ISERROR(J30),J30=""),0,J30)+IF(OR(ISERROR(J31),J31=""),0,J31)+IF(OR(ISERROR(J33),J33=""),0,J33)+IF(OR(ISERROR(J35),J35=""),0,J35)+IF(OR(ISERROR(J36),J36=""),0,J36),2)</f>
        <v>0</v>
      </c>
      <c r="K17" s="15"/>
      <c r="L17" s="12"/>
      <c r="M17" s="16"/>
    </row>
    <row r="18" ht="54.05" customHeight="1" spans="1:13">
      <c r="A18" s="11" t="s">
        <v>95</v>
      </c>
      <c r="B18" s="12" t="s">
        <v>96</v>
      </c>
      <c r="C18" s="12" t="s">
        <v>97</v>
      </c>
      <c r="D18" s="12" t="s">
        <v>98</v>
      </c>
      <c r="E18" s="12"/>
      <c r="F18" s="27" t="s">
        <v>65</v>
      </c>
      <c r="G18" s="31"/>
      <c r="H18" s="13" t="s">
        <v>84</v>
      </c>
      <c r="I18" s="28"/>
      <c r="J18" s="17">
        <f>ROUND(IF(OR(ISERROR(H18),H18=""),0,H18)*IF(OR(ISERROR(I18),I18=""),0,I18),2)</f>
        <v>0</v>
      </c>
      <c r="K18" s="39"/>
      <c r="L18" s="12"/>
      <c r="M18" s="16"/>
    </row>
    <row r="19" ht="54.05" customHeight="1" spans="1:13">
      <c r="A19" s="32"/>
      <c r="B19" s="33"/>
      <c r="C19" s="33"/>
      <c r="D19" s="33"/>
      <c r="E19" s="33"/>
      <c r="F19" s="34"/>
      <c r="G19" s="35"/>
      <c r="H19" s="36"/>
      <c r="I19" s="36"/>
      <c r="J19" s="40"/>
      <c r="K19" s="41"/>
      <c r="L19" s="33"/>
      <c r="M19" s="42"/>
    </row>
    <row r="20" ht="17.75" customHeight="1" spans="1:13">
      <c r="A20" s="11"/>
      <c r="B20" s="12"/>
      <c r="C20" s="12"/>
      <c r="D20" s="12"/>
      <c r="E20" s="12"/>
      <c r="F20" s="27"/>
      <c r="G20" s="30"/>
      <c r="H20" s="13"/>
      <c r="I20" s="13"/>
      <c r="J20" s="13"/>
      <c r="K20" s="15"/>
      <c r="L20" s="12"/>
      <c r="M20" s="16"/>
    </row>
    <row r="21" ht="11.85" customHeight="1" spans="1:1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ht="23.7" customHeight="1" spans="7:13">
      <c r="G22" s="25" t="s">
        <v>39</v>
      </c>
      <c r="H22" s="25"/>
      <c r="I22" s="25"/>
      <c r="J22" s="25"/>
      <c r="K22" s="25"/>
      <c r="L22" s="25"/>
      <c r="M22" s="25"/>
    </row>
    <row r="23" ht="27" customHeight="1" spans="1:13">
      <c r="A23" s="1" t="s">
        <v>40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ht="13.3" customHeight="1" spans="1:13">
      <c r="A24" s="2" t="s">
        <v>15</v>
      </c>
      <c r="B24" s="2"/>
      <c r="C24" s="2"/>
      <c r="D24" s="2"/>
      <c r="E24" s="2"/>
      <c r="F24" s="2"/>
      <c r="G24" s="2"/>
      <c r="H24" s="2"/>
      <c r="I24" s="2"/>
      <c r="J24" s="2"/>
      <c r="K24" s="3" t="s">
        <v>99</v>
      </c>
      <c r="L24" s="3"/>
      <c r="M24" s="3"/>
    </row>
    <row r="25" ht="13.3" customHeight="1" spans="1:1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5"/>
      <c r="L25" s="5"/>
      <c r="M25" s="5"/>
    </row>
    <row r="26" ht="49.6" customHeight="1" spans="1:13">
      <c r="A26" s="6" t="s">
        <v>18</v>
      </c>
      <c r="B26" s="7" t="s">
        <v>42</v>
      </c>
      <c r="C26" s="7" t="s">
        <v>43</v>
      </c>
      <c r="D26" s="7" t="s">
        <v>44</v>
      </c>
      <c r="E26" s="7" t="s">
        <v>45</v>
      </c>
      <c r="F26" s="7" t="s">
        <v>46</v>
      </c>
      <c r="G26" s="9"/>
      <c r="H26" s="7" t="s">
        <v>47</v>
      </c>
      <c r="I26" s="7" t="s">
        <v>48</v>
      </c>
      <c r="J26" s="7" t="s">
        <v>49</v>
      </c>
      <c r="K26" s="9"/>
      <c r="L26" s="7" t="s">
        <v>50</v>
      </c>
      <c r="M26" s="10" t="s">
        <v>51</v>
      </c>
    </row>
    <row r="27" ht="54.05" customHeight="1" spans="1:13">
      <c r="A27" s="11" t="s">
        <v>100</v>
      </c>
      <c r="B27" s="12" t="s">
        <v>101</v>
      </c>
      <c r="C27" s="12" t="s">
        <v>97</v>
      </c>
      <c r="D27" s="12" t="s">
        <v>102</v>
      </c>
      <c r="E27" s="12"/>
      <c r="F27" s="27" t="s">
        <v>65</v>
      </c>
      <c r="G27" s="31"/>
      <c r="H27" s="13" t="s">
        <v>103</v>
      </c>
      <c r="I27" s="28"/>
      <c r="J27" s="17">
        <f>ROUND(IF(OR(ISERROR(H27),H27=""),0,H27)*IF(OR(ISERROR(I27),I27=""),0,I27),2)</f>
        <v>0</v>
      </c>
      <c r="K27" s="39"/>
      <c r="L27" s="12"/>
      <c r="M27" s="16"/>
    </row>
    <row r="28" ht="54.05" customHeight="1" spans="1:13">
      <c r="A28" s="32"/>
      <c r="B28" s="33"/>
      <c r="C28" s="33"/>
      <c r="D28" s="33"/>
      <c r="E28" s="33"/>
      <c r="F28" s="34"/>
      <c r="G28" s="35"/>
      <c r="H28" s="36"/>
      <c r="I28" s="36"/>
      <c r="J28" s="40"/>
      <c r="K28" s="41"/>
      <c r="L28" s="33"/>
      <c r="M28" s="42"/>
    </row>
    <row r="29" ht="73.3" customHeight="1" spans="1:13">
      <c r="A29" s="11" t="s">
        <v>104</v>
      </c>
      <c r="B29" s="12" t="s">
        <v>105</v>
      </c>
      <c r="C29" s="12" t="s">
        <v>106</v>
      </c>
      <c r="D29" s="12" t="s">
        <v>107</v>
      </c>
      <c r="E29" s="12"/>
      <c r="F29" s="27" t="s">
        <v>108</v>
      </c>
      <c r="G29" s="30"/>
      <c r="H29" s="13" t="s">
        <v>109</v>
      </c>
      <c r="I29" s="28"/>
      <c r="J29" s="17">
        <f>ROUND(IF(OR(ISERROR(H29),H29=""),0,H29)*IF(OR(ISERROR(I29),I29=""),0,I29),2)</f>
        <v>0</v>
      </c>
      <c r="K29" s="15"/>
      <c r="L29" s="12"/>
      <c r="M29" s="16"/>
    </row>
    <row r="30" ht="37.75" customHeight="1" spans="1:13">
      <c r="A30" s="11" t="s">
        <v>110</v>
      </c>
      <c r="B30" s="12" t="s">
        <v>111</v>
      </c>
      <c r="C30" s="12" t="s">
        <v>112</v>
      </c>
      <c r="D30" s="12" t="s">
        <v>113</v>
      </c>
      <c r="E30" s="12"/>
      <c r="F30" s="27" t="s">
        <v>108</v>
      </c>
      <c r="G30" s="30"/>
      <c r="H30" s="13" t="s">
        <v>114</v>
      </c>
      <c r="I30" s="28"/>
      <c r="J30" s="17">
        <f>ROUND(IF(OR(ISERROR(H30),H30=""),0,H30)*IF(OR(ISERROR(I30),I30=""),0,I30),2)</f>
        <v>0</v>
      </c>
      <c r="K30" s="15"/>
      <c r="L30" s="12"/>
      <c r="M30" s="16"/>
    </row>
    <row r="31" ht="59.95" customHeight="1" spans="1:13">
      <c r="A31" s="11" t="s">
        <v>115</v>
      </c>
      <c r="B31" s="12" t="s">
        <v>116</v>
      </c>
      <c r="C31" s="12" t="s">
        <v>117</v>
      </c>
      <c r="D31" s="12" t="s">
        <v>118</v>
      </c>
      <c r="E31" s="12"/>
      <c r="F31" s="27" t="s">
        <v>65</v>
      </c>
      <c r="G31" s="31"/>
      <c r="H31" s="13" t="s">
        <v>119</v>
      </c>
      <c r="I31" s="28"/>
      <c r="J31" s="17">
        <f>ROUND(IF(OR(ISERROR(H31),H31=""),0,H31)*IF(OR(ISERROR(I31),I31=""),0,I31),2)</f>
        <v>0</v>
      </c>
      <c r="K31" s="39"/>
      <c r="L31" s="12"/>
      <c r="M31" s="16"/>
    </row>
    <row r="32" ht="59.95" customHeight="1" spans="1:13">
      <c r="A32" s="32"/>
      <c r="B32" s="33"/>
      <c r="C32" s="33"/>
      <c r="D32" s="33"/>
      <c r="E32" s="33"/>
      <c r="F32" s="34"/>
      <c r="G32" s="35"/>
      <c r="H32" s="36"/>
      <c r="I32" s="36"/>
      <c r="J32" s="40"/>
      <c r="K32" s="41"/>
      <c r="L32" s="33"/>
      <c r="M32" s="42"/>
    </row>
    <row r="33" ht="54.75" customHeight="1" spans="1:13">
      <c r="A33" s="11" t="s">
        <v>120</v>
      </c>
      <c r="B33" s="12" t="s">
        <v>121</v>
      </c>
      <c r="C33" s="12" t="s">
        <v>122</v>
      </c>
      <c r="D33" s="12" t="s">
        <v>123</v>
      </c>
      <c r="E33" s="12"/>
      <c r="F33" s="27" t="s">
        <v>124</v>
      </c>
      <c r="G33" s="31"/>
      <c r="H33" s="13" t="s">
        <v>125</v>
      </c>
      <c r="I33" s="28"/>
      <c r="J33" s="17">
        <f>ROUND(IF(OR(ISERROR(H33),H33=""),0,H33)*IF(OR(ISERROR(I33),I33=""),0,I33),2)</f>
        <v>0</v>
      </c>
      <c r="K33" s="39"/>
      <c r="L33" s="12"/>
      <c r="M33" s="16"/>
    </row>
    <row r="34" ht="54.05" customHeight="1" spans="1:13">
      <c r="A34" s="32"/>
      <c r="B34" s="33"/>
      <c r="C34" s="33"/>
      <c r="D34" s="33"/>
      <c r="E34" s="33"/>
      <c r="F34" s="34"/>
      <c r="G34" s="35"/>
      <c r="H34" s="36"/>
      <c r="I34" s="36"/>
      <c r="J34" s="40"/>
      <c r="K34" s="41"/>
      <c r="L34" s="33"/>
      <c r="M34" s="42"/>
    </row>
    <row r="35" ht="72.55" customHeight="1" spans="1:13">
      <c r="A35" s="11" t="s">
        <v>126</v>
      </c>
      <c r="B35" s="12" t="s">
        <v>127</v>
      </c>
      <c r="C35" s="12" t="s">
        <v>117</v>
      </c>
      <c r="D35" s="12" t="s">
        <v>128</v>
      </c>
      <c r="E35" s="12"/>
      <c r="F35" s="27" t="s">
        <v>108</v>
      </c>
      <c r="G35" s="30"/>
      <c r="H35" s="13" t="s">
        <v>129</v>
      </c>
      <c r="I35" s="28"/>
      <c r="J35" s="17">
        <f>ROUND(IF(OR(ISERROR(H35),H35=""),0,H35)*IF(OR(ISERROR(I35),I35=""),0,I35),2)</f>
        <v>0</v>
      </c>
      <c r="K35" s="15"/>
      <c r="L35" s="12"/>
      <c r="M35" s="16"/>
    </row>
    <row r="36" ht="25.15" customHeight="1" spans="1:13">
      <c r="A36" s="11" t="s">
        <v>130</v>
      </c>
      <c r="B36" s="12" t="s">
        <v>131</v>
      </c>
      <c r="C36" s="12" t="s">
        <v>132</v>
      </c>
      <c r="D36" s="12" t="s">
        <v>132</v>
      </c>
      <c r="E36" s="12"/>
      <c r="F36" s="27" t="s">
        <v>133</v>
      </c>
      <c r="G36" s="30"/>
      <c r="H36" s="13" t="s">
        <v>134</v>
      </c>
      <c r="I36" s="28"/>
      <c r="J36" s="17">
        <f>ROUND(IF(OR(ISERROR(H36),H36=""),0,H36)*IF(OR(ISERROR(I36),I36=""),0,I36),2)</f>
        <v>0</v>
      </c>
      <c r="K36" s="15"/>
      <c r="L36" s="12"/>
      <c r="M36" s="16"/>
    </row>
    <row r="37" ht="17.75" customHeight="1" spans="1:13">
      <c r="A37" s="11" t="s">
        <v>26</v>
      </c>
      <c r="B37" s="12"/>
      <c r="C37" s="12" t="s">
        <v>27</v>
      </c>
      <c r="D37" s="12"/>
      <c r="E37" s="12"/>
      <c r="F37" s="27"/>
      <c r="G37" s="30"/>
      <c r="H37" s="13" t="s">
        <v>24</v>
      </c>
      <c r="I37" s="13" t="s">
        <v>52</v>
      </c>
      <c r="J37" s="17">
        <f>ROUND(IF(OR(ISERROR(J38),J38=""),0,J38)+IF(OR(ISERROR(J39),J39=""),0,J39)+IF(OR(ISERROR(J40),J40=""),0,J40)+IF(OR(ISERROR(J46),J46=""),0,J46)+IF(OR(ISERROR(J48),J48=""),0,J48)+IF(OR(ISERROR(J50),J50=""),0,J50)+IF(OR(ISERROR(J52),J52=""),0,J52)+IF(OR(ISERROR(J53),J53=""),0,J53)+IF(OR(ISERROR(J54),J54=""),0,J54)+IF(OR(ISERROR(J56),J56=""),0,J56)+IF(OR(ISERROR(J58),J58=""),0,J58)+IF(OR(ISERROR(J59),J59=""),0,J59)+IF(OR(ISERROR(J65),J65=""),0,J65)+IF(OR(ISERROR(J67),J67=""),0,J67)+IF(OR(ISERROR(J68),J68=""),0,J68)+IF(OR(ISERROR(J70),J70=""),0,J70)+IF(OR(ISERROR(J72),J72=""),0,J72)+IF(OR(ISERROR(J74),J74=""),0,J74)+IF(OR(ISERROR(J76),J76=""),0,J76)+IF(OR(ISERROR(J82),J82=""),0,J82),2)</f>
        <v>0</v>
      </c>
      <c r="K37" s="15"/>
      <c r="L37" s="12"/>
      <c r="M37" s="16"/>
    </row>
    <row r="38" ht="25.15" customHeight="1" spans="1:13">
      <c r="A38" s="11" t="s">
        <v>135</v>
      </c>
      <c r="B38" s="12" t="s">
        <v>136</v>
      </c>
      <c r="C38" s="12" t="s">
        <v>137</v>
      </c>
      <c r="D38" s="12" t="s">
        <v>138</v>
      </c>
      <c r="E38" s="12"/>
      <c r="F38" s="27" t="s">
        <v>108</v>
      </c>
      <c r="G38" s="30"/>
      <c r="H38" s="13" t="s">
        <v>139</v>
      </c>
      <c r="I38" s="28"/>
      <c r="J38" s="17">
        <f>ROUND(IF(OR(ISERROR(H38),H38=""),0,H38)*IF(OR(ISERROR(I38),I38=""),0,I38),2)</f>
        <v>0</v>
      </c>
      <c r="K38" s="15"/>
      <c r="L38" s="12"/>
      <c r="M38" s="16"/>
    </row>
    <row r="39" ht="37.75" customHeight="1" spans="1:13">
      <c r="A39" s="11" t="s">
        <v>140</v>
      </c>
      <c r="B39" s="12" t="s">
        <v>141</v>
      </c>
      <c r="C39" s="12" t="s">
        <v>63</v>
      </c>
      <c r="D39" s="12" t="s">
        <v>64</v>
      </c>
      <c r="E39" s="12"/>
      <c r="F39" s="27" t="s">
        <v>65</v>
      </c>
      <c r="G39" s="30"/>
      <c r="H39" s="13" t="s">
        <v>142</v>
      </c>
      <c r="I39" s="28"/>
      <c r="J39" s="17">
        <f>ROUND(IF(OR(ISERROR(H39),H39=""),0,H39)*IF(OR(ISERROR(I39),I39=""),0,I39),2)</f>
        <v>0</v>
      </c>
      <c r="K39" s="15"/>
      <c r="L39" s="12"/>
      <c r="M39" s="16"/>
    </row>
    <row r="40" ht="25.15" customHeight="1" spans="1:13">
      <c r="A40" s="37" t="s">
        <v>143</v>
      </c>
      <c r="B40" s="18" t="s">
        <v>144</v>
      </c>
      <c r="C40" s="18" t="s">
        <v>69</v>
      </c>
      <c r="D40" s="18" t="s">
        <v>70</v>
      </c>
      <c r="E40" s="18"/>
      <c r="F40" s="29" t="s">
        <v>65</v>
      </c>
      <c r="G40" s="38"/>
      <c r="H40" s="19" t="s">
        <v>142</v>
      </c>
      <c r="I40" s="43"/>
      <c r="J40" s="44">
        <f>ROUND(IF(OR(ISERROR(H40),H40=""),0,H40)*IF(OR(ISERROR(I40),I40=""),0,I40),2)</f>
        <v>0</v>
      </c>
      <c r="K40" s="21"/>
      <c r="L40" s="18"/>
      <c r="M40" s="22"/>
    </row>
    <row r="41" ht="23.7" customHeight="1" spans="7:13">
      <c r="G41" s="25" t="s">
        <v>39</v>
      </c>
      <c r="H41" s="25"/>
      <c r="I41" s="25"/>
      <c r="J41" s="25"/>
      <c r="K41" s="25"/>
      <c r="L41" s="25"/>
      <c r="M41" s="25"/>
    </row>
    <row r="42" ht="34.8" customHeight="1" spans="1:13">
      <c r="A42" s="1" t="s">
        <v>40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ht="13.3" customHeight="1" spans="1:13">
      <c r="A43" s="2" t="s">
        <v>15</v>
      </c>
      <c r="B43" s="2"/>
      <c r="C43" s="2"/>
      <c r="D43" s="2"/>
      <c r="E43" s="2"/>
      <c r="F43" s="2"/>
      <c r="G43" s="2"/>
      <c r="H43" s="2"/>
      <c r="I43" s="2"/>
      <c r="J43" s="2"/>
      <c r="K43" s="3" t="s">
        <v>145</v>
      </c>
      <c r="L43" s="3"/>
      <c r="M43" s="3"/>
    </row>
    <row r="44" ht="13.3" customHeight="1" spans="1:13">
      <c r="A44" s="4" t="s">
        <v>17</v>
      </c>
      <c r="B44" s="4"/>
      <c r="C44" s="4"/>
      <c r="D44" s="4"/>
      <c r="E44" s="4"/>
      <c r="F44" s="4"/>
      <c r="G44" s="4"/>
      <c r="H44" s="4"/>
      <c r="I44" s="4"/>
      <c r="J44" s="4"/>
      <c r="K44" s="5"/>
      <c r="L44" s="5"/>
      <c r="M44" s="5"/>
    </row>
    <row r="45" ht="49.6" customHeight="1" spans="1:13">
      <c r="A45" s="6" t="s">
        <v>18</v>
      </c>
      <c r="B45" s="7" t="s">
        <v>42</v>
      </c>
      <c r="C45" s="7" t="s">
        <v>43</v>
      </c>
      <c r="D45" s="7" t="s">
        <v>44</v>
      </c>
      <c r="E45" s="7" t="s">
        <v>45</v>
      </c>
      <c r="F45" s="7" t="s">
        <v>46</v>
      </c>
      <c r="G45" s="9"/>
      <c r="H45" s="7" t="s">
        <v>47</v>
      </c>
      <c r="I45" s="7" t="s">
        <v>48</v>
      </c>
      <c r="J45" s="7" t="s">
        <v>49</v>
      </c>
      <c r="K45" s="9"/>
      <c r="L45" s="7" t="s">
        <v>50</v>
      </c>
      <c r="M45" s="10" t="s">
        <v>51</v>
      </c>
    </row>
    <row r="46" ht="54.05" customHeight="1" spans="1:13">
      <c r="A46" s="11" t="s">
        <v>146</v>
      </c>
      <c r="B46" s="12" t="s">
        <v>147</v>
      </c>
      <c r="C46" s="12" t="s">
        <v>122</v>
      </c>
      <c r="D46" s="12" t="s">
        <v>148</v>
      </c>
      <c r="E46" s="12"/>
      <c r="F46" s="27" t="s">
        <v>124</v>
      </c>
      <c r="G46" s="31"/>
      <c r="H46" s="13" t="s">
        <v>149</v>
      </c>
      <c r="I46" s="28"/>
      <c r="J46" s="17">
        <f>ROUND(IF(OR(ISERROR(H46),H46=""),0,H46)*IF(OR(ISERROR(I46),I46=""),0,I46),2)</f>
        <v>0</v>
      </c>
      <c r="K46" s="39"/>
      <c r="L46" s="12"/>
      <c r="M46" s="16"/>
    </row>
    <row r="47" ht="54.05" customHeight="1" spans="1:13">
      <c r="A47" s="32"/>
      <c r="B47" s="33"/>
      <c r="C47" s="33"/>
      <c r="D47" s="33"/>
      <c r="E47" s="33"/>
      <c r="F47" s="34"/>
      <c r="G47" s="35"/>
      <c r="H47" s="36"/>
      <c r="I47" s="36"/>
      <c r="J47" s="40"/>
      <c r="K47" s="41"/>
      <c r="L47" s="33"/>
      <c r="M47" s="42"/>
    </row>
    <row r="48" ht="54.75" customHeight="1" spans="1:13">
      <c r="A48" s="11" t="s">
        <v>150</v>
      </c>
      <c r="B48" s="12" t="s">
        <v>151</v>
      </c>
      <c r="C48" s="12" t="s">
        <v>97</v>
      </c>
      <c r="D48" s="12" t="s">
        <v>98</v>
      </c>
      <c r="E48" s="12"/>
      <c r="F48" s="27" t="s">
        <v>65</v>
      </c>
      <c r="G48" s="31"/>
      <c r="H48" s="13" t="s">
        <v>152</v>
      </c>
      <c r="I48" s="28"/>
      <c r="J48" s="17">
        <f>ROUND(IF(OR(ISERROR(H48),H48=""),0,H48)*IF(OR(ISERROR(I48),I48=""),0,I48),2)</f>
        <v>0</v>
      </c>
      <c r="K48" s="39"/>
      <c r="L48" s="12"/>
      <c r="M48" s="16"/>
    </row>
    <row r="49" ht="54.05" customHeight="1" spans="1:13">
      <c r="A49" s="32"/>
      <c r="B49" s="33"/>
      <c r="C49" s="33"/>
      <c r="D49" s="33"/>
      <c r="E49" s="33"/>
      <c r="F49" s="34"/>
      <c r="G49" s="35"/>
      <c r="H49" s="36"/>
      <c r="I49" s="36"/>
      <c r="J49" s="40"/>
      <c r="K49" s="41"/>
      <c r="L49" s="33"/>
      <c r="M49" s="42"/>
    </row>
    <row r="50" ht="60.7" customHeight="1" spans="1:13">
      <c r="A50" s="11" t="s">
        <v>153</v>
      </c>
      <c r="B50" s="12" t="s">
        <v>154</v>
      </c>
      <c r="C50" s="12" t="s">
        <v>117</v>
      </c>
      <c r="D50" s="12" t="s">
        <v>118</v>
      </c>
      <c r="E50" s="12"/>
      <c r="F50" s="27" t="s">
        <v>65</v>
      </c>
      <c r="G50" s="31"/>
      <c r="H50" s="13" t="s">
        <v>155</v>
      </c>
      <c r="I50" s="28"/>
      <c r="J50" s="17">
        <f>ROUND(IF(OR(ISERROR(H50),H50=""),0,H50)*IF(OR(ISERROR(I50),I50=""),0,I50),2)</f>
        <v>0</v>
      </c>
      <c r="K50" s="39"/>
      <c r="L50" s="12"/>
      <c r="M50" s="16"/>
    </row>
    <row r="51" ht="59.95" customHeight="1" spans="1:13">
      <c r="A51" s="32"/>
      <c r="B51" s="33"/>
      <c r="C51" s="33"/>
      <c r="D51" s="33"/>
      <c r="E51" s="33"/>
      <c r="F51" s="34"/>
      <c r="G51" s="35"/>
      <c r="H51" s="36"/>
      <c r="I51" s="36"/>
      <c r="J51" s="40"/>
      <c r="K51" s="41"/>
      <c r="L51" s="33"/>
      <c r="M51" s="42"/>
    </row>
    <row r="52" ht="37" customHeight="1" spans="1:13">
      <c r="A52" s="11" t="s">
        <v>156</v>
      </c>
      <c r="B52" s="12" t="s">
        <v>157</v>
      </c>
      <c r="C52" s="12" t="s">
        <v>112</v>
      </c>
      <c r="D52" s="12" t="s">
        <v>113</v>
      </c>
      <c r="E52" s="12"/>
      <c r="F52" s="27" t="s">
        <v>108</v>
      </c>
      <c r="G52" s="30"/>
      <c r="H52" s="13" t="s">
        <v>158</v>
      </c>
      <c r="I52" s="28"/>
      <c r="J52" s="17">
        <f>ROUND(IF(OR(ISERROR(H52),H52=""),0,H52)*IF(OR(ISERROR(I52),I52=""),0,I52),2)</f>
        <v>0</v>
      </c>
      <c r="K52" s="15"/>
      <c r="L52" s="12"/>
      <c r="M52" s="16"/>
    </row>
    <row r="53" ht="25.9" customHeight="1" spans="1:13">
      <c r="A53" s="11" t="s">
        <v>159</v>
      </c>
      <c r="B53" s="12" t="s">
        <v>160</v>
      </c>
      <c r="C53" s="12" t="s">
        <v>132</v>
      </c>
      <c r="D53" s="12" t="s">
        <v>132</v>
      </c>
      <c r="E53" s="12"/>
      <c r="F53" s="27" t="s">
        <v>133</v>
      </c>
      <c r="G53" s="30"/>
      <c r="H53" s="13" t="s">
        <v>161</v>
      </c>
      <c r="I53" s="28"/>
      <c r="J53" s="17">
        <f>ROUND(IF(OR(ISERROR(H53),H53=""),0,H53)*IF(OR(ISERROR(I53),I53=""),0,I53),2)</f>
        <v>0</v>
      </c>
      <c r="K53" s="15"/>
      <c r="L53" s="12"/>
      <c r="M53" s="16"/>
    </row>
    <row r="54" ht="54.05" customHeight="1" spans="1:13">
      <c r="A54" s="11" t="s">
        <v>162</v>
      </c>
      <c r="B54" s="12" t="s">
        <v>163</v>
      </c>
      <c r="C54" s="12" t="s">
        <v>164</v>
      </c>
      <c r="D54" s="12" t="s">
        <v>165</v>
      </c>
      <c r="E54" s="12"/>
      <c r="F54" s="27" t="s">
        <v>65</v>
      </c>
      <c r="G54" s="31"/>
      <c r="H54" s="13" t="s">
        <v>166</v>
      </c>
      <c r="I54" s="28"/>
      <c r="J54" s="17">
        <f>ROUND(IF(OR(ISERROR(H54),H54=""),0,H54)*IF(OR(ISERROR(I54),I54=""),0,I54),2)</f>
        <v>0</v>
      </c>
      <c r="K54" s="39"/>
      <c r="L54" s="12"/>
      <c r="M54" s="16"/>
    </row>
    <row r="55" ht="54.05" customHeight="1" spans="1:13">
      <c r="A55" s="32"/>
      <c r="B55" s="33"/>
      <c r="C55" s="33"/>
      <c r="D55" s="33"/>
      <c r="E55" s="33"/>
      <c r="F55" s="34"/>
      <c r="G55" s="35"/>
      <c r="H55" s="36"/>
      <c r="I55" s="36"/>
      <c r="J55" s="40"/>
      <c r="K55" s="41"/>
      <c r="L55" s="33"/>
      <c r="M55" s="42"/>
    </row>
    <row r="56" ht="42.95" customHeight="1" spans="1:13">
      <c r="A56" s="11" t="s">
        <v>167</v>
      </c>
      <c r="B56" s="12" t="s">
        <v>168</v>
      </c>
      <c r="C56" s="12" t="s">
        <v>169</v>
      </c>
      <c r="D56" s="12" t="s">
        <v>170</v>
      </c>
      <c r="E56" s="12"/>
      <c r="F56" s="27" t="s">
        <v>108</v>
      </c>
      <c r="G56" s="31"/>
      <c r="H56" s="13" t="s">
        <v>171</v>
      </c>
      <c r="I56" s="28"/>
      <c r="J56" s="17">
        <f>ROUND(IF(OR(ISERROR(H56),H56=""),0,H56)*IF(OR(ISERROR(I56),I56=""),0,I56),2)</f>
        <v>0</v>
      </c>
      <c r="K56" s="39"/>
      <c r="L56" s="12"/>
      <c r="M56" s="16"/>
    </row>
    <row r="57" ht="42.2" customHeight="1" spans="1:13">
      <c r="A57" s="32"/>
      <c r="B57" s="33"/>
      <c r="C57" s="33"/>
      <c r="D57" s="33"/>
      <c r="E57" s="33"/>
      <c r="F57" s="34"/>
      <c r="G57" s="35"/>
      <c r="H57" s="36"/>
      <c r="I57" s="36"/>
      <c r="J57" s="40"/>
      <c r="K57" s="41"/>
      <c r="L57" s="33"/>
      <c r="M57" s="42"/>
    </row>
    <row r="58" ht="25.15" customHeight="1" spans="1:13">
      <c r="A58" s="11" t="s">
        <v>172</v>
      </c>
      <c r="B58" s="12" t="s">
        <v>173</v>
      </c>
      <c r="C58" s="12" t="s">
        <v>174</v>
      </c>
      <c r="D58" s="12" t="s">
        <v>175</v>
      </c>
      <c r="E58" s="12"/>
      <c r="F58" s="27" t="s">
        <v>108</v>
      </c>
      <c r="G58" s="30"/>
      <c r="H58" s="13" t="s">
        <v>176</v>
      </c>
      <c r="I58" s="28"/>
      <c r="J58" s="17">
        <f>ROUND(IF(OR(ISERROR(H58),H58=""),0,H58)*IF(OR(ISERROR(I58),I58=""),0,I58),2)</f>
        <v>0</v>
      </c>
      <c r="K58" s="15"/>
      <c r="L58" s="12"/>
      <c r="M58" s="16"/>
    </row>
    <row r="59" ht="25.15" customHeight="1" spans="1:13">
      <c r="A59" s="11" t="s">
        <v>177</v>
      </c>
      <c r="B59" s="12" t="s">
        <v>178</v>
      </c>
      <c r="C59" s="12" t="s">
        <v>174</v>
      </c>
      <c r="D59" s="12" t="s">
        <v>179</v>
      </c>
      <c r="E59" s="12"/>
      <c r="F59" s="27" t="s">
        <v>108</v>
      </c>
      <c r="G59" s="30"/>
      <c r="H59" s="13" t="s">
        <v>176</v>
      </c>
      <c r="I59" s="28"/>
      <c r="J59" s="17">
        <f>ROUND(IF(OR(ISERROR(H59),H59=""),0,H59)*IF(OR(ISERROR(I59),I59=""),0,I59),2)</f>
        <v>0</v>
      </c>
      <c r="K59" s="15"/>
      <c r="L59" s="12"/>
      <c r="M59" s="16"/>
    </row>
    <row r="60" ht="23.7" customHeight="1" spans="7:13">
      <c r="G60" s="25" t="s">
        <v>39</v>
      </c>
      <c r="H60" s="25"/>
      <c r="I60" s="25"/>
      <c r="J60" s="25"/>
      <c r="K60" s="25"/>
      <c r="L60" s="25"/>
      <c r="M60" s="25"/>
    </row>
    <row r="61" ht="34.8" customHeight="1" spans="1:13">
      <c r="A61" s="1" t="s">
        <v>40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ht="13.3" customHeight="1" spans="1:13">
      <c r="A62" s="2" t="s">
        <v>15</v>
      </c>
      <c r="B62" s="2"/>
      <c r="C62" s="2"/>
      <c r="D62" s="2"/>
      <c r="E62" s="2"/>
      <c r="F62" s="2"/>
      <c r="G62" s="2"/>
      <c r="H62" s="2"/>
      <c r="I62" s="2"/>
      <c r="J62" s="2"/>
      <c r="K62" s="3" t="s">
        <v>180</v>
      </c>
      <c r="L62" s="3"/>
      <c r="M62" s="3"/>
    </row>
    <row r="63" ht="13.3" customHeight="1" spans="1:13">
      <c r="A63" s="4" t="s">
        <v>17</v>
      </c>
      <c r="B63" s="4"/>
      <c r="C63" s="4"/>
      <c r="D63" s="4"/>
      <c r="E63" s="4"/>
      <c r="F63" s="4"/>
      <c r="G63" s="4"/>
      <c r="H63" s="4"/>
      <c r="I63" s="4"/>
      <c r="J63" s="4"/>
      <c r="K63" s="5"/>
      <c r="L63" s="5"/>
      <c r="M63" s="5"/>
    </row>
    <row r="64" ht="49.6" customHeight="1" spans="1:13">
      <c r="A64" s="6" t="s">
        <v>18</v>
      </c>
      <c r="B64" s="7" t="s">
        <v>42</v>
      </c>
      <c r="C64" s="7" t="s">
        <v>43</v>
      </c>
      <c r="D64" s="7" t="s">
        <v>44</v>
      </c>
      <c r="E64" s="7" t="s">
        <v>45</v>
      </c>
      <c r="F64" s="7" t="s">
        <v>46</v>
      </c>
      <c r="G64" s="9"/>
      <c r="H64" s="7" t="s">
        <v>47</v>
      </c>
      <c r="I64" s="7" t="s">
        <v>48</v>
      </c>
      <c r="J64" s="7" t="s">
        <v>49</v>
      </c>
      <c r="K64" s="9"/>
      <c r="L64" s="7" t="s">
        <v>50</v>
      </c>
      <c r="M64" s="10" t="s">
        <v>51</v>
      </c>
    </row>
    <row r="65" ht="54.05" customHeight="1" spans="1:13">
      <c r="A65" s="11" t="s">
        <v>181</v>
      </c>
      <c r="B65" s="12" t="s">
        <v>182</v>
      </c>
      <c r="C65" s="12" t="s">
        <v>97</v>
      </c>
      <c r="D65" s="12" t="s">
        <v>102</v>
      </c>
      <c r="E65" s="12"/>
      <c r="F65" s="27" t="s">
        <v>65</v>
      </c>
      <c r="G65" s="31"/>
      <c r="H65" s="13" t="s">
        <v>183</v>
      </c>
      <c r="I65" s="28"/>
      <c r="J65" s="17">
        <f>ROUND(IF(OR(ISERROR(H65),H65=""),0,H65)*IF(OR(ISERROR(I65),I65=""),0,I65),2)</f>
        <v>0</v>
      </c>
      <c r="K65" s="39"/>
      <c r="L65" s="12"/>
      <c r="M65" s="16"/>
    </row>
    <row r="66" ht="54.05" customHeight="1" spans="1:13">
      <c r="A66" s="32"/>
      <c r="B66" s="33"/>
      <c r="C66" s="33"/>
      <c r="D66" s="33"/>
      <c r="E66" s="33"/>
      <c r="F66" s="34"/>
      <c r="G66" s="35"/>
      <c r="H66" s="36"/>
      <c r="I66" s="36"/>
      <c r="J66" s="40"/>
      <c r="K66" s="41"/>
      <c r="L66" s="33"/>
      <c r="M66" s="42"/>
    </row>
    <row r="67" ht="49.6" customHeight="1" spans="1:13">
      <c r="A67" s="11" t="s">
        <v>184</v>
      </c>
      <c r="B67" s="12" t="s">
        <v>185</v>
      </c>
      <c r="C67" s="12" t="s">
        <v>112</v>
      </c>
      <c r="D67" s="12" t="s">
        <v>186</v>
      </c>
      <c r="E67" s="12"/>
      <c r="F67" s="27" t="s">
        <v>187</v>
      </c>
      <c r="G67" s="30"/>
      <c r="H67" s="13" t="s">
        <v>188</v>
      </c>
      <c r="I67" s="28"/>
      <c r="J67" s="17">
        <f>ROUND(IF(OR(ISERROR(H67),H67=""),0,H67)*IF(OR(ISERROR(I67),I67=""),0,I67),2)</f>
        <v>0</v>
      </c>
      <c r="K67" s="15"/>
      <c r="L67" s="12"/>
      <c r="M67" s="16"/>
    </row>
    <row r="68" ht="54.05" customHeight="1" spans="1:13">
      <c r="A68" s="11" t="s">
        <v>189</v>
      </c>
      <c r="B68" s="12" t="s">
        <v>190</v>
      </c>
      <c r="C68" s="12" t="s">
        <v>97</v>
      </c>
      <c r="D68" s="12" t="s">
        <v>191</v>
      </c>
      <c r="E68" s="12"/>
      <c r="F68" s="27" t="s">
        <v>65</v>
      </c>
      <c r="G68" s="31"/>
      <c r="H68" s="13" t="s">
        <v>192</v>
      </c>
      <c r="I68" s="28"/>
      <c r="J68" s="17">
        <f>ROUND(IF(OR(ISERROR(H68),H68=""),0,H68)*IF(OR(ISERROR(I68),I68=""),0,I68),2)</f>
        <v>0</v>
      </c>
      <c r="K68" s="39"/>
      <c r="L68" s="12"/>
      <c r="M68" s="16"/>
    </row>
    <row r="69" ht="54.05" customHeight="1" spans="1:13">
      <c r="A69" s="32"/>
      <c r="B69" s="33"/>
      <c r="C69" s="33"/>
      <c r="D69" s="33"/>
      <c r="E69" s="33"/>
      <c r="F69" s="34"/>
      <c r="G69" s="35"/>
      <c r="H69" s="36"/>
      <c r="I69" s="36"/>
      <c r="J69" s="40"/>
      <c r="K69" s="41"/>
      <c r="L69" s="33"/>
      <c r="M69" s="42"/>
    </row>
    <row r="70" ht="48.85" customHeight="1" spans="1:13">
      <c r="A70" s="11" t="s">
        <v>193</v>
      </c>
      <c r="B70" s="12" t="s">
        <v>194</v>
      </c>
      <c r="C70" s="12" t="s">
        <v>97</v>
      </c>
      <c r="D70" s="12" t="s">
        <v>195</v>
      </c>
      <c r="E70" s="12"/>
      <c r="F70" s="27" t="s">
        <v>65</v>
      </c>
      <c r="G70" s="31"/>
      <c r="H70" s="13" t="s">
        <v>196</v>
      </c>
      <c r="I70" s="28"/>
      <c r="J70" s="17">
        <f>ROUND(IF(OR(ISERROR(H70),H70=""),0,H70)*IF(OR(ISERROR(I70),I70=""),0,I70),2)</f>
        <v>0</v>
      </c>
      <c r="K70" s="39"/>
      <c r="L70" s="12"/>
      <c r="M70" s="16"/>
    </row>
    <row r="71" ht="48.1" customHeight="1" spans="1:13">
      <c r="A71" s="32"/>
      <c r="B71" s="33"/>
      <c r="C71" s="33"/>
      <c r="D71" s="33"/>
      <c r="E71" s="33"/>
      <c r="F71" s="34"/>
      <c r="G71" s="35"/>
      <c r="H71" s="36"/>
      <c r="I71" s="36"/>
      <c r="J71" s="40"/>
      <c r="K71" s="41"/>
      <c r="L71" s="33"/>
      <c r="M71" s="42"/>
    </row>
    <row r="72" ht="54.75" customHeight="1" spans="1:13">
      <c r="A72" s="11" t="s">
        <v>197</v>
      </c>
      <c r="B72" s="12" t="s">
        <v>198</v>
      </c>
      <c r="C72" s="12" t="s">
        <v>97</v>
      </c>
      <c r="D72" s="12" t="s">
        <v>199</v>
      </c>
      <c r="E72" s="12"/>
      <c r="F72" s="27" t="s">
        <v>65</v>
      </c>
      <c r="G72" s="31"/>
      <c r="H72" s="13" t="s">
        <v>200</v>
      </c>
      <c r="I72" s="28"/>
      <c r="J72" s="17">
        <f>ROUND(IF(OR(ISERROR(H72),H72=""),0,H72)*IF(OR(ISERROR(I72),I72=""),0,I72),2)</f>
        <v>0</v>
      </c>
      <c r="K72" s="39"/>
      <c r="L72" s="12"/>
      <c r="M72" s="16"/>
    </row>
    <row r="73" ht="54.05" customHeight="1" spans="1:13">
      <c r="A73" s="32"/>
      <c r="B73" s="33"/>
      <c r="C73" s="33"/>
      <c r="D73" s="33"/>
      <c r="E73" s="33"/>
      <c r="F73" s="34"/>
      <c r="G73" s="35"/>
      <c r="H73" s="36"/>
      <c r="I73" s="36"/>
      <c r="J73" s="40"/>
      <c r="K73" s="41"/>
      <c r="L73" s="33"/>
      <c r="M73" s="42"/>
    </row>
    <row r="74" ht="54.05" customHeight="1" spans="1:13">
      <c r="A74" s="11" t="s">
        <v>201</v>
      </c>
      <c r="B74" s="12" t="s">
        <v>202</v>
      </c>
      <c r="C74" s="12" t="s">
        <v>112</v>
      </c>
      <c r="D74" s="12" t="s">
        <v>203</v>
      </c>
      <c r="E74" s="12"/>
      <c r="F74" s="27" t="s">
        <v>204</v>
      </c>
      <c r="G74" s="31"/>
      <c r="H74" s="13" t="s">
        <v>205</v>
      </c>
      <c r="I74" s="28"/>
      <c r="J74" s="17">
        <f>ROUND(IF(OR(ISERROR(H74),H74=""),0,H74)*IF(OR(ISERROR(I74),I74=""),0,I74),2)</f>
        <v>0</v>
      </c>
      <c r="K74" s="39"/>
      <c r="L74" s="12"/>
      <c r="M74" s="16"/>
    </row>
    <row r="75" ht="54.05" customHeight="1" spans="1:13">
      <c r="A75" s="32"/>
      <c r="B75" s="33"/>
      <c r="C75" s="33"/>
      <c r="D75" s="33"/>
      <c r="E75" s="33"/>
      <c r="F75" s="34"/>
      <c r="G75" s="35"/>
      <c r="H75" s="36"/>
      <c r="I75" s="36"/>
      <c r="J75" s="40"/>
      <c r="K75" s="41"/>
      <c r="L75" s="33"/>
      <c r="M75" s="42"/>
    </row>
    <row r="76" ht="61.45" customHeight="1" spans="1:13">
      <c r="A76" s="11" t="s">
        <v>206</v>
      </c>
      <c r="B76" s="12" t="s">
        <v>207</v>
      </c>
      <c r="C76" s="12" t="s">
        <v>112</v>
      </c>
      <c r="D76" s="12" t="s">
        <v>208</v>
      </c>
      <c r="E76" s="12"/>
      <c r="F76" s="27" t="s">
        <v>204</v>
      </c>
      <c r="G76" s="30"/>
      <c r="H76" s="13" t="s">
        <v>209</v>
      </c>
      <c r="I76" s="28"/>
      <c r="J76" s="17">
        <f>ROUND(IF(OR(ISERROR(H76),H76=""),0,H76)*IF(OR(ISERROR(I76),I76=""),0,I76),2)</f>
        <v>0</v>
      </c>
      <c r="K76" s="15"/>
      <c r="L76" s="12"/>
      <c r="M76" s="16"/>
    </row>
    <row r="77" ht="23.7" customHeight="1" spans="7:13">
      <c r="G77" s="25" t="s">
        <v>39</v>
      </c>
      <c r="H77" s="25"/>
      <c r="I77" s="25"/>
      <c r="J77" s="25"/>
      <c r="K77" s="25"/>
      <c r="L77" s="25"/>
      <c r="M77" s="25"/>
    </row>
    <row r="78" ht="34.8" customHeight="1" spans="1:13">
      <c r="A78" s="1" t="s">
        <v>40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ht="13.3" customHeight="1" spans="1:13">
      <c r="A79" s="2" t="s">
        <v>15</v>
      </c>
      <c r="B79" s="2"/>
      <c r="C79" s="2"/>
      <c r="D79" s="2"/>
      <c r="E79" s="2"/>
      <c r="F79" s="2"/>
      <c r="G79" s="2"/>
      <c r="H79" s="2"/>
      <c r="I79" s="2"/>
      <c r="J79" s="2"/>
      <c r="K79" s="3" t="s">
        <v>210</v>
      </c>
      <c r="L79" s="3"/>
      <c r="M79" s="3"/>
    </row>
    <row r="80" ht="13.3" customHeight="1" spans="1:13">
      <c r="A80" s="4" t="s">
        <v>17</v>
      </c>
      <c r="B80" s="4"/>
      <c r="C80" s="4"/>
      <c r="D80" s="4"/>
      <c r="E80" s="4"/>
      <c r="F80" s="4"/>
      <c r="G80" s="4"/>
      <c r="H80" s="4"/>
      <c r="I80" s="4"/>
      <c r="J80" s="4"/>
      <c r="K80" s="5"/>
      <c r="L80" s="5"/>
      <c r="M80" s="5"/>
    </row>
    <row r="81" ht="49.6" customHeight="1" spans="1:13">
      <c r="A81" s="6" t="s">
        <v>18</v>
      </c>
      <c r="B81" s="7" t="s">
        <v>42</v>
      </c>
      <c r="C81" s="7" t="s">
        <v>43</v>
      </c>
      <c r="D81" s="7" t="s">
        <v>44</v>
      </c>
      <c r="E81" s="7" t="s">
        <v>45</v>
      </c>
      <c r="F81" s="7" t="s">
        <v>46</v>
      </c>
      <c r="G81" s="9"/>
      <c r="H81" s="7" t="s">
        <v>47</v>
      </c>
      <c r="I81" s="7" t="s">
        <v>48</v>
      </c>
      <c r="J81" s="7" t="s">
        <v>49</v>
      </c>
      <c r="K81" s="9"/>
      <c r="L81" s="7" t="s">
        <v>50</v>
      </c>
      <c r="M81" s="10" t="s">
        <v>51</v>
      </c>
    </row>
    <row r="82" ht="42.95" customHeight="1" spans="1:13">
      <c r="A82" s="11" t="s">
        <v>211</v>
      </c>
      <c r="B82" s="12" t="s">
        <v>212</v>
      </c>
      <c r="C82" s="12" t="s">
        <v>112</v>
      </c>
      <c r="D82" s="12" t="s">
        <v>213</v>
      </c>
      <c r="E82" s="12"/>
      <c r="F82" s="27" t="s">
        <v>214</v>
      </c>
      <c r="G82" s="31"/>
      <c r="H82" s="13" t="s">
        <v>26</v>
      </c>
      <c r="I82" s="28"/>
      <c r="J82" s="17">
        <f>ROUND(IF(OR(ISERROR(H82),H82=""),0,H82)*IF(OR(ISERROR(I82),I82=""),0,I82),2)</f>
        <v>0</v>
      </c>
      <c r="K82" s="39"/>
      <c r="L82" s="12"/>
      <c r="M82" s="16"/>
    </row>
    <row r="83" ht="42.2" customHeight="1" spans="1:13">
      <c r="A83" s="32"/>
      <c r="B83" s="33"/>
      <c r="C83" s="33"/>
      <c r="D83" s="33"/>
      <c r="E83" s="33"/>
      <c r="F83" s="34"/>
      <c r="G83" s="35"/>
      <c r="H83" s="36"/>
      <c r="I83" s="36"/>
      <c r="J83" s="40"/>
      <c r="K83" s="41"/>
      <c r="L83" s="33"/>
      <c r="M83" s="42"/>
    </row>
    <row r="84" ht="17" customHeight="1" spans="1:13">
      <c r="A84" s="11" t="s">
        <v>28</v>
      </c>
      <c r="B84" s="12"/>
      <c r="C84" s="12" t="s">
        <v>29</v>
      </c>
      <c r="D84" s="12"/>
      <c r="E84" s="12"/>
      <c r="F84" s="27"/>
      <c r="G84" s="30"/>
      <c r="H84" s="13" t="s">
        <v>52</v>
      </c>
      <c r="I84" s="13" t="s">
        <v>52</v>
      </c>
      <c r="J84" s="17">
        <f>ROUND(IF(OR(ISERROR(J85),J85=""),0,J85)+IF(OR(ISERROR(J87),J87=""),0,J87)+IF(OR(ISERROR(J89),J89=""),0,J89)+IF(OR(ISERROR(J91),J91=""),0,J91)+IF(OR(ISERROR(J92),J92=""),0,J92)+IF(OR(ISERROR(J93),J93=""),0,J93)+IF(OR(ISERROR(J102),J102=""),0,J102)+IF(OR(ISERROR(J103),J103=""),0,J103),2)</f>
        <v>0</v>
      </c>
      <c r="K84" s="15"/>
      <c r="L84" s="12"/>
      <c r="M84" s="16"/>
    </row>
    <row r="85" ht="48.85" customHeight="1" spans="1:13">
      <c r="A85" s="11" t="s">
        <v>215</v>
      </c>
      <c r="B85" s="12" t="s">
        <v>216</v>
      </c>
      <c r="C85" s="12" t="s">
        <v>112</v>
      </c>
      <c r="D85" s="12" t="s">
        <v>217</v>
      </c>
      <c r="E85" s="12"/>
      <c r="F85" s="27" t="s">
        <v>108</v>
      </c>
      <c r="G85" s="31"/>
      <c r="H85" s="13" t="s">
        <v>218</v>
      </c>
      <c r="I85" s="28"/>
      <c r="J85" s="17">
        <f>ROUND(IF(OR(ISERROR(H85),H85=""),0,H85)*IF(OR(ISERROR(I85),I85=""),0,I85),2)</f>
        <v>0</v>
      </c>
      <c r="K85" s="39"/>
      <c r="L85" s="12"/>
      <c r="M85" s="16"/>
    </row>
    <row r="86" ht="48.1" customHeight="1" spans="1:13">
      <c r="A86" s="32"/>
      <c r="B86" s="33"/>
      <c r="C86" s="33"/>
      <c r="D86" s="33"/>
      <c r="E86" s="33"/>
      <c r="F86" s="34"/>
      <c r="G86" s="35"/>
      <c r="H86" s="36"/>
      <c r="I86" s="36"/>
      <c r="J86" s="40"/>
      <c r="K86" s="41"/>
      <c r="L86" s="33"/>
      <c r="M86" s="42"/>
    </row>
    <row r="87" ht="42.2" customHeight="1" spans="1:13">
      <c r="A87" s="11" t="s">
        <v>219</v>
      </c>
      <c r="B87" s="12" t="s">
        <v>220</v>
      </c>
      <c r="C87" s="12" t="s">
        <v>112</v>
      </c>
      <c r="D87" s="12" t="s">
        <v>221</v>
      </c>
      <c r="E87" s="12"/>
      <c r="F87" s="27" t="s">
        <v>222</v>
      </c>
      <c r="G87" s="31"/>
      <c r="H87" s="13" t="s">
        <v>223</v>
      </c>
      <c r="I87" s="28"/>
      <c r="J87" s="17">
        <f>ROUND(IF(OR(ISERROR(H87),H87=""),0,H87)*IF(OR(ISERROR(I87),I87=""),0,I87),2)</f>
        <v>0</v>
      </c>
      <c r="K87" s="39"/>
      <c r="L87" s="12"/>
      <c r="M87" s="16"/>
    </row>
    <row r="88" ht="42.2" customHeight="1" spans="1:13">
      <c r="A88" s="32"/>
      <c r="B88" s="33"/>
      <c r="C88" s="33"/>
      <c r="D88" s="33"/>
      <c r="E88" s="33"/>
      <c r="F88" s="34"/>
      <c r="G88" s="35"/>
      <c r="H88" s="36"/>
      <c r="I88" s="36"/>
      <c r="J88" s="40"/>
      <c r="K88" s="41"/>
      <c r="L88" s="33"/>
      <c r="M88" s="42"/>
    </row>
    <row r="89" ht="48.85" customHeight="1" spans="1:13">
      <c r="A89" s="11" t="s">
        <v>224</v>
      </c>
      <c r="B89" s="12" t="s">
        <v>225</v>
      </c>
      <c r="C89" s="12" t="s">
        <v>112</v>
      </c>
      <c r="D89" s="12" t="s">
        <v>226</v>
      </c>
      <c r="E89" s="12"/>
      <c r="F89" s="27" t="s">
        <v>108</v>
      </c>
      <c r="G89" s="31"/>
      <c r="H89" s="13" t="s">
        <v>227</v>
      </c>
      <c r="I89" s="28"/>
      <c r="J89" s="17">
        <f>ROUND(IF(OR(ISERROR(H89),H89=""),0,H89)*IF(OR(ISERROR(I89),I89=""),0,I89),2)</f>
        <v>0</v>
      </c>
      <c r="K89" s="39"/>
      <c r="L89" s="12"/>
      <c r="M89" s="16"/>
    </row>
    <row r="90" ht="48.1" customHeight="1" spans="1:13">
      <c r="A90" s="32"/>
      <c r="B90" s="33"/>
      <c r="C90" s="33"/>
      <c r="D90" s="33"/>
      <c r="E90" s="33"/>
      <c r="F90" s="34"/>
      <c r="G90" s="35"/>
      <c r="H90" s="36"/>
      <c r="I90" s="36"/>
      <c r="J90" s="40"/>
      <c r="K90" s="41"/>
      <c r="L90" s="33"/>
      <c r="M90" s="42"/>
    </row>
    <row r="91" ht="73.3" customHeight="1" spans="1:13">
      <c r="A91" s="11" t="s">
        <v>228</v>
      </c>
      <c r="B91" s="12" t="s">
        <v>229</v>
      </c>
      <c r="C91" s="12" t="s">
        <v>112</v>
      </c>
      <c r="D91" s="12" t="s">
        <v>230</v>
      </c>
      <c r="E91" s="12"/>
      <c r="F91" s="27" t="s">
        <v>108</v>
      </c>
      <c r="G91" s="30"/>
      <c r="H91" s="13" t="s">
        <v>231</v>
      </c>
      <c r="I91" s="28"/>
      <c r="J91" s="17">
        <f>ROUND(IF(OR(ISERROR(H91),H91=""),0,H91)*IF(OR(ISERROR(I91),I91=""),0,I91),2)</f>
        <v>0</v>
      </c>
      <c r="K91" s="15"/>
      <c r="L91" s="12"/>
      <c r="M91" s="16"/>
    </row>
    <row r="92" ht="72.55" customHeight="1" spans="1:13">
      <c r="A92" s="11" t="s">
        <v>232</v>
      </c>
      <c r="B92" s="12" t="s">
        <v>233</v>
      </c>
      <c r="C92" s="12" t="s">
        <v>112</v>
      </c>
      <c r="D92" s="12" t="s">
        <v>234</v>
      </c>
      <c r="E92" s="12"/>
      <c r="F92" s="27" t="s">
        <v>108</v>
      </c>
      <c r="G92" s="30"/>
      <c r="H92" s="13" t="s">
        <v>235</v>
      </c>
      <c r="I92" s="28"/>
      <c r="J92" s="17">
        <f>ROUND(IF(OR(ISERROR(H92),H92=""),0,H92)*IF(OR(ISERROR(I92),I92=""),0,I92),2)</f>
        <v>0</v>
      </c>
      <c r="K92" s="15"/>
      <c r="L92" s="12"/>
      <c r="M92" s="16"/>
    </row>
    <row r="93" ht="72.55" customHeight="1" spans="1:13">
      <c r="A93" s="11" t="s">
        <v>236</v>
      </c>
      <c r="B93" s="12" t="s">
        <v>237</v>
      </c>
      <c r="C93" s="12" t="s">
        <v>112</v>
      </c>
      <c r="D93" s="12" t="s">
        <v>238</v>
      </c>
      <c r="E93" s="12"/>
      <c r="F93" s="27" t="s">
        <v>108</v>
      </c>
      <c r="G93" s="30"/>
      <c r="H93" s="13" t="s">
        <v>239</v>
      </c>
      <c r="I93" s="28"/>
      <c r="J93" s="17">
        <f>ROUND(IF(OR(ISERROR(H93),H93=""),0,H93)*IF(OR(ISERROR(I93),I93=""),0,I93),2)</f>
        <v>0</v>
      </c>
      <c r="K93" s="15"/>
      <c r="L93" s="12"/>
      <c r="M93" s="16"/>
    </row>
    <row r="94" ht="17.75" customHeight="1" spans="1:13">
      <c r="A94" s="11"/>
      <c r="B94" s="12"/>
      <c r="C94" s="12"/>
      <c r="D94" s="12"/>
      <c r="E94" s="12"/>
      <c r="F94" s="27"/>
      <c r="G94" s="30"/>
      <c r="H94" s="13"/>
      <c r="I94" s="13"/>
      <c r="J94" s="13"/>
      <c r="K94" s="15"/>
      <c r="L94" s="12"/>
      <c r="M94" s="16"/>
    </row>
    <row r="95" ht="0.75" customHeight="1" spans="1:13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ht="14.8" customHeight="1"/>
    <row r="97" ht="23.7" customHeight="1" spans="7:13">
      <c r="G97" s="25" t="s">
        <v>39</v>
      </c>
      <c r="H97" s="25"/>
      <c r="I97" s="25"/>
      <c r="J97" s="25"/>
      <c r="K97" s="25"/>
      <c r="L97" s="25"/>
      <c r="M97" s="25"/>
    </row>
    <row r="98" ht="34.8" customHeight="1" spans="1:13">
      <c r="A98" s="1" t="s">
        <v>40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ht="13.3" customHeight="1" spans="1:13">
      <c r="A99" s="2" t="s">
        <v>15</v>
      </c>
      <c r="B99" s="2"/>
      <c r="C99" s="2"/>
      <c r="D99" s="2"/>
      <c r="E99" s="2"/>
      <c r="F99" s="2"/>
      <c r="G99" s="2"/>
      <c r="H99" s="2"/>
      <c r="I99" s="2"/>
      <c r="J99" s="2"/>
      <c r="K99" s="3" t="s">
        <v>240</v>
      </c>
      <c r="L99" s="3"/>
      <c r="M99" s="3"/>
    </row>
    <row r="100" ht="13.3" customHeight="1" spans="1:13">
      <c r="A100" s="4" t="s">
        <v>17</v>
      </c>
      <c r="B100" s="4"/>
      <c r="C100" s="4"/>
      <c r="D100" s="4"/>
      <c r="E100" s="4"/>
      <c r="F100" s="4"/>
      <c r="G100" s="4"/>
      <c r="H100" s="4"/>
      <c r="I100" s="4"/>
      <c r="J100" s="4"/>
      <c r="K100" s="5"/>
      <c r="L100" s="5"/>
      <c r="M100" s="5"/>
    </row>
    <row r="101" ht="49.6" customHeight="1" spans="1:13">
      <c r="A101" s="6" t="s">
        <v>18</v>
      </c>
      <c r="B101" s="7" t="s">
        <v>42</v>
      </c>
      <c r="C101" s="7" t="s">
        <v>43</v>
      </c>
      <c r="D101" s="7" t="s">
        <v>44</v>
      </c>
      <c r="E101" s="7" t="s">
        <v>45</v>
      </c>
      <c r="F101" s="7" t="s">
        <v>46</v>
      </c>
      <c r="G101" s="9"/>
      <c r="H101" s="7" t="s">
        <v>47</v>
      </c>
      <c r="I101" s="7" t="s">
        <v>48</v>
      </c>
      <c r="J101" s="7" t="s">
        <v>49</v>
      </c>
      <c r="K101" s="9"/>
      <c r="L101" s="7" t="s">
        <v>50</v>
      </c>
      <c r="M101" s="10" t="s">
        <v>51</v>
      </c>
    </row>
    <row r="102" ht="72.55" customHeight="1" spans="1:13">
      <c r="A102" s="11" t="s">
        <v>241</v>
      </c>
      <c r="B102" s="12" t="s">
        <v>242</v>
      </c>
      <c r="C102" s="12" t="s">
        <v>112</v>
      </c>
      <c r="D102" s="12" t="s">
        <v>243</v>
      </c>
      <c r="E102" s="12"/>
      <c r="F102" s="27" t="s">
        <v>108</v>
      </c>
      <c r="G102" s="30"/>
      <c r="H102" s="13" t="s">
        <v>244</v>
      </c>
      <c r="I102" s="28"/>
      <c r="J102" s="17">
        <f>ROUND(IF(OR(ISERROR(H102),H102=""),0,H102)*IF(OR(ISERROR(I102),I102=""),0,I102),2)</f>
        <v>0</v>
      </c>
      <c r="K102" s="15"/>
      <c r="L102" s="12"/>
      <c r="M102" s="16"/>
    </row>
    <row r="103" ht="48.85" customHeight="1" spans="1:13">
      <c r="A103" s="11" t="s">
        <v>245</v>
      </c>
      <c r="B103" s="12" t="s">
        <v>246</v>
      </c>
      <c r="C103" s="12" t="s">
        <v>112</v>
      </c>
      <c r="D103" s="12" t="s">
        <v>247</v>
      </c>
      <c r="E103" s="12"/>
      <c r="F103" s="27" t="s">
        <v>222</v>
      </c>
      <c r="G103" s="31"/>
      <c r="H103" s="13" t="s">
        <v>248</v>
      </c>
      <c r="I103" s="28"/>
      <c r="J103" s="17">
        <f>ROUND(IF(OR(ISERROR(H103),H103=""),0,H103)*IF(OR(ISERROR(I103),I103=""),0,I103),2)</f>
        <v>0</v>
      </c>
      <c r="K103" s="39"/>
      <c r="L103" s="12"/>
      <c r="M103" s="16"/>
    </row>
    <row r="104" ht="48.1" customHeight="1" spans="1:13">
      <c r="A104" s="32"/>
      <c r="B104" s="33"/>
      <c r="C104" s="33" t="s">
        <v>38</v>
      </c>
      <c r="D104" s="33"/>
      <c r="E104" s="33"/>
      <c r="F104" s="34"/>
      <c r="G104" s="35"/>
      <c r="H104" s="36"/>
      <c r="I104" s="36"/>
      <c r="J104" s="45">
        <f>ROUND(IF(OR(ISERROR(J5),J5=""),0,J5)+IF(OR(ISERROR(J37),J37=""),0,J37)+IF(OR(ISERROR(J84),J84=""),0,J84),2)</f>
        <v>0</v>
      </c>
      <c r="K104" s="41"/>
      <c r="L104" s="33"/>
      <c r="M104" s="42"/>
    </row>
    <row r="105" ht="17.75" customHeight="1" spans="1:13">
      <c r="A105" s="11"/>
      <c r="B105" s="12"/>
      <c r="C105" s="12"/>
      <c r="D105" s="12"/>
      <c r="E105" s="12"/>
      <c r="F105" s="27"/>
      <c r="G105" s="30"/>
      <c r="H105" s="13"/>
      <c r="I105" s="13"/>
      <c r="J105" s="13"/>
      <c r="K105" s="15"/>
      <c r="L105" s="12"/>
      <c r="M105" s="16"/>
    </row>
    <row r="106" ht="17" customHeight="1" spans="1:13">
      <c r="A106" s="11"/>
      <c r="B106" s="12"/>
      <c r="C106" s="12"/>
      <c r="D106" s="12"/>
      <c r="E106" s="12"/>
      <c r="F106" s="27"/>
      <c r="G106" s="30"/>
      <c r="H106" s="13"/>
      <c r="I106" s="13"/>
      <c r="J106" s="13"/>
      <c r="K106" s="15"/>
      <c r="L106" s="12"/>
      <c r="M106" s="16"/>
    </row>
    <row r="107" ht="17.75" customHeight="1" spans="1:13">
      <c r="A107" s="11"/>
      <c r="B107" s="12"/>
      <c r="C107" s="12"/>
      <c r="D107" s="12"/>
      <c r="E107" s="12"/>
      <c r="F107" s="27"/>
      <c r="G107" s="30"/>
      <c r="H107" s="13"/>
      <c r="I107" s="13"/>
      <c r="J107" s="13"/>
      <c r="K107" s="15"/>
      <c r="L107" s="12"/>
      <c r="M107" s="16"/>
    </row>
    <row r="108" ht="17.75" customHeight="1" spans="1:13">
      <c r="A108" s="11"/>
      <c r="B108" s="12"/>
      <c r="C108" s="12"/>
      <c r="D108" s="12"/>
      <c r="E108" s="12"/>
      <c r="F108" s="27"/>
      <c r="G108" s="30"/>
      <c r="H108" s="13"/>
      <c r="I108" s="13"/>
      <c r="J108" s="13"/>
      <c r="K108" s="15"/>
      <c r="L108" s="12"/>
      <c r="M108" s="16"/>
    </row>
    <row r="109" ht="17" customHeight="1" spans="1:13">
      <c r="A109" s="11"/>
      <c r="B109" s="12"/>
      <c r="C109" s="12"/>
      <c r="D109" s="12"/>
      <c r="E109" s="12"/>
      <c r="F109" s="27"/>
      <c r="G109" s="30"/>
      <c r="H109" s="13"/>
      <c r="I109" s="13"/>
      <c r="J109" s="13"/>
      <c r="K109" s="15"/>
      <c r="L109" s="12"/>
      <c r="M109" s="16"/>
    </row>
    <row r="110" ht="17.75" customHeight="1" spans="1:13">
      <c r="A110" s="11"/>
      <c r="B110" s="12"/>
      <c r="C110" s="12"/>
      <c r="D110" s="12"/>
      <c r="E110" s="12"/>
      <c r="F110" s="27"/>
      <c r="G110" s="30"/>
      <c r="H110" s="13"/>
      <c r="I110" s="13"/>
      <c r="J110" s="13"/>
      <c r="K110" s="15"/>
      <c r="L110" s="12"/>
      <c r="M110" s="16"/>
    </row>
    <row r="111" ht="17" customHeight="1" spans="1:13">
      <c r="A111" s="11"/>
      <c r="B111" s="12"/>
      <c r="C111" s="12"/>
      <c r="D111" s="12"/>
      <c r="E111" s="12"/>
      <c r="F111" s="27"/>
      <c r="G111" s="30"/>
      <c r="H111" s="13"/>
      <c r="I111" s="13"/>
      <c r="J111" s="13"/>
      <c r="K111" s="15"/>
      <c r="L111" s="12"/>
      <c r="M111" s="16"/>
    </row>
    <row r="112" ht="17.75" customHeight="1" spans="1:13">
      <c r="A112" s="11"/>
      <c r="B112" s="12"/>
      <c r="C112" s="12"/>
      <c r="D112" s="12"/>
      <c r="E112" s="12"/>
      <c r="F112" s="27"/>
      <c r="G112" s="30"/>
      <c r="H112" s="13"/>
      <c r="I112" s="13"/>
      <c r="J112" s="13"/>
      <c r="K112" s="15"/>
      <c r="L112" s="12"/>
      <c r="M112" s="16"/>
    </row>
    <row r="113" ht="17.75" customHeight="1" spans="1:13">
      <c r="A113" s="11"/>
      <c r="B113" s="12"/>
      <c r="C113" s="12"/>
      <c r="D113" s="12"/>
      <c r="E113" s="12"/>
      <c r="F113" s="27"/>
      <c r="G113" s="30"/>
      <c r="H113" s="13"/>
      <c r="I113" s="13"/>
      <c r="J113" s="13"/>
      <c r="K113" s="15"/>
      <c r="L113" s="12"/>
      <c r="M113" s="16"/>
    </row>
    <row r="114" ht="17" customHeight="1" spans="1:13">
      <c r="A114" s="11"/>
      <c r="B114" s="12"/>
      <c r="C114" s="12"/>
      <c r="D114" s="12"/>
      <c r="E114" s="12"/>
      <c r="F114" s="27"/>
      <c r="G114" s="30"/>
      <c r="H114" s="13"/>
      <c r="I114" s="13"/>
      <c r="J114" s="13"/>
      <c r="K114" s="15"/>
      <c r="L114" s="12"/>
      <c r="M114" s="16"/>
    </row>
    <row r="115" ht="17.75" customHeight="1" spans="1:13">
      <c r="A115" s="11"/>
      <c r="B115" s="12"/>
      <c r="C115" s="12"/>
      <c r="D115" s="12"/>
      <c r="E115" s="12"/>
      <c r="F115" s="27"/>
      <c r="G115" s="30"/>
      <c r="H115" s="13"/>
      <c r="I115" s="13"/>
      <c r="J115" s="13"/>
      <c r="K115" s="15"/>
      <c r="L115" s="12"/>
      <c r="M115" s="16"/>
    </row>
    <row r="116" ht="17.75" customHeight="1" spans="1:13">
      <c r="A116" s="11"/>
      <c r="B116" s="12"/>
      <c r="C116" s="12"/>
      <c r="D116" s="12"/>
      <c r="E116" s="12"/>
      <c r="F116" s="27"/>
      <c r="G116" s="30"/>
      <c r="H116" s="13"/>
      <c r="I116" s="13"/>
      <c r="J116" s="13"/>
      <c r="K116" s="15"/>
      <c r="L116" s="12"/>
      <c r="M116" s="16"/>
    </row>
    <row r="117" ht="17" customHeight="1" spans="1:13">
      <c r="A117" s="11"/>
      <c r="B117" s="12"/>
      <c r="C117" s="12"/>
      <c r="D117" s="12"/>
      <c r="E117" s="12"/>
      <c r="F117" s="27"/>
      <c r="G117" s="30"/>
      <c r="H117" s="13"/>
      <c r="I117" s="13"/>
      <c r="J117" s="13"/>
      <c r="K117" s="15"/>
      <c r="L117" s="12"/>
      <c r="M117" s="16"/>
    </row>
    <row r="118" ht="17.75" customHeight="1" spans="1:13">
      <c r="A118" s="11"/>
      <c r="B118" s="12"/>
      <c r="C118" s="12"/>
      <c r="D118" s="12"/>
      <c r="E118" s="12"/>
      <c r="F118" s="27"/>
      <c r="G118" s="30"/>
      <c r="H118" s="13"/>
      <c r="I118" s="13"/>
      <c r="J118" s="13"/>
      <c r="K118" s="15"/>
      <c r="L118" s="12"/>
      <c r="M118" s="16"/>
    </row>
    <row r="119" ht="17" customHeight="1" spans="1:13">
      <c r="A119" s="11"/>
      <c r="B119" s="12"/>
      <c r="C119" s="12"/>
      <c r="D119" s="12"/>
      <c r="E119" s="12"/>
      <c r="F119" s="27"/>
      <c r="G119" s="30"/>
      <c r="H119" s="13"/>
      <c r="I119" s="13"/>
      <c r="J119" s="13"/>
      <c r="K119" s="15"/>
      <c r="L119" s="12"/>
      <c r="M119" s="16"/>
    </row>
    <row r="120" ht="17.75" customHeight="1" spans="1:13">
      <c r="A120" s="11"/>
      <c r="B120" s="12"/>
      <c r="C120" s="12"/>
      <c r="D120" s="12"/>
      <c r="E120" s="12"/>
      <c r="F120" s="27"/>
      <c r="G120" s="30"/>
      <c r="H120" s="13"/>
      <c r="I120" s="13"/>
      <c r="J120" s="13"/>
      <c r="K120" s="15"/>
      <c r="L120" s="12"/>
      <c r="M120" s="16"/>
    </row>
    <row r="121" ht="17.75" customHeight="1" spans="1:13">
      <c r="A121" s="11"/>
      <c r="B121" s="12"/>
      <c r="C121" s="12"/>
      <c r="D121" s="12"/>
      <c r="E121" s="12"/>
      <c r="F121" s="27"/>
      <c r="G121" s="30"/>
      <c r="H121" s="13"/>
      <c r="I121" s="13"/>
      <c r="J121" s="13"/>
      <c r="K121" s="15"/>
      <c r="L121" s="12"/>
      <c r="M121" s="16"/>
    </row>
    <row r="122" ht="17" customHeight="1" spans="1:13">
      <c r="A122" s="11"/>
      <c r="B122" s="12"/>
      <c r="C122" s="12"/>
      <c r="D122" s="12"/>
      <c r="E122" s="12"/>
      <c r="F122" s="27"/>
      <c r="G122" s="30"/>
      <c r="H122" s="13"/>
      <c r="I122" s="13"/>
      <c r="J122" s="13"/>
      <c r="K122" s="15"/>
      <c r="L122" s="12"/>
      <c r="M122" s="16"/>
    </row>
    <row r="123" ht="17.75" customHeight="1" spans="1:13">
      <c r="A123" s="11"/>
      <c r="B123" s="12"/>
      <c r="C123" s="12"/>
      <c r="D123" s="12"/>
      <c r="E123" s="12"/>
      <c r="F123" s="27"/>
      <c r="G123" s="30"/>
      <c r="H123" s="13"/>
      <c r="I123" s="13"/>
      <c r="J123" s="13"/>
      <c r="K123" s="15"/>
      <c r="L123" s="12"/>
      <c r="M123" s="16"/>
    </row>
    <row r="124" ht="17.75" customHeight="1" spans="1:13">
      <c r="A124" s="11"/>
      <c r="B124" s="12"/>
      <c r="C124" s="12"/>
      <c r="D124" s="12"/>
      <c r="E124" s="12"/>
      <c r="F124" s="27"/>
      <c r="G124" s="30"/>
      <c r="H124" s="13"/>
      <c r="I124" s="13"/>
      <c r="J124" s="13"/>
      <c r="K124" s="15"/>
      <c r="L124" s="12"/>
      <c r="M124" s="16"/>
    </row>
    <row r="125" ht="17" customHeight="1" spans="1:13">
      <c r="A125" s="11"/>
      <c r="B125" s="12"/>
      <c r="C125" s="12"/>
      <c r="D125" s="12"/>
      <c r="E125" s="12"/>
      <c r="F125" s="27"/>
      <c r="G125" s="30"/>
      <c r="H125" s="13"/>
      <c r="I125" s="13"/>
      <c r="J125" s="13"/>
      <c r="K125" s="15"/>
      <c r="L125" s="12"/>
      <c r="M125" s="16"/>
    </row>
    <row r="126" ht="17.75" customHeight="1" spans="1:13">
      <c r="A126" s="11"/>
      <c r="B126" s="12"/>
      <c r="C126" s="12"/>
      <c r="D126" s="12"/>
      <c r="E126" s="12"/>
      <c r="F126" s="27"/>
      <c r="G126" s="30"/>
      <c r="H126" s="13"/>
      <c r="I126" s="13"/>
      <c r="J126" s="13"/>
      <c r="K126" s="15"/>
      <c r="L126" s="12"/>
      <c r="M126" s="16"/>
    </row>
    <row r="127" ht="17" customHeight="1" spans="1:13">
      <c r="A127" s="11"/>
      <c r="B127" s="12"/>
      <c r="C127" s="12"/>
      <c r="D127" s="12"/>
      <c r="E127" s="12"/>
      <c r="F127" s="27"/>
      <c r="G127" s="30"/>
      <c r="H127" s="13"/>
      <c r="I127" s="13"/>
      <c r="J127" s="13"/>
      <c r="K127" s="15"/>
      <c r="L127" s="12"/>
      <c r="M127" s="16"/>
    </row>
    <row r="128" ht="17" customHeight="1" spans="1:13">
      <c r="A128" s="11"/>
      <c r="B128" s="12"/>
      <c r="C128" s="12"/>
      <c r="D128" s="12"/>
      <c r="E128" s="12"/>
      <c r="F128" s="27"/>
      <c r="G128" s="30"/>
      <c r="H128" s="13"/>
      <c r="I128" s="13"/>
      <c r="J128" s="13"/>
      <c r="K128" s="15"/>
      <c r="L128" s="12"/>
      <c r="M128" s="16"/>
    </row>
    <row r="129" ht="17.75" customHeight="1" spans="1:13">
      <c r="A129" s="11"/>
      <c r="B129" s="12"/>
      <c r="C129" s="12"/>
      <c r="D129" s="12"/>
      <c r="E129" s="12"/>
      <c r="F129" s="27"/>
      <c r="G129" s="30"/>
      <c r="H129" s="13"/>
      <c r="I129" s="13"/>
      <c r="J129" s="13"/>
      <c r="K129" s="15"/>
      <c r="L129" s="12"/>
      <c r="M129" s="16"/>
    </row>
    <row r="130" ht="17.75" customHeight="1" spans="1:13">
      <c r="A130" s="11"/>
      <c r="B130" s="18"/>
      <c r="C130" s="18"/>
      <c r="D130" s="18"/>
      <c r="E130" s="18"/>
      <c r="F130" s="29"/>
      <c r="G130" s="38"/>
      <c r="H130" s="19"/>
      <c r="I130" s="19"/>
      <c r="J130" s="19"/>
      <c r="K130" s="21"/>
      <c r="L130" s="18"/>
      <c r="M130" s="22"/>
    </row>
    <row r="131" ht="7.4" customHeight="1" spans="1:13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ht="23.7" customHeight="1" spans="7:13">
      <c r="G132" s="25" t="s">
        <v>39</v>
      </c>
      <c r="H132" s="25"/>
      <c r="I132" s="25"/>
      <c r="J132" s="25"/>
      <c r="K132" s="25"/>
      <c r="L132" s="25"/>
      <c r="M132" s="25"/>
    </row>
  </sheetData>
  <sheetProtection password="835A" sheet="1" objects="1"/>
  <mergeCells count="388">
    <mergeCell ref="A1:M1"/>
    <mergeCell ref="A2:J2"/>
    <mergeCell ref="K2:M2"/>
    <mergeCell ref="A3:J3"/>
    <mergeCell ref="F4:G4"/>
    <mergeCell ref="J4:K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3:G13"/>
    <mergeCell ref="J13:K13"/>
    <mergeCell ref="F14:G14"/>
    <mergeCell ref="J14:K14"/>
    <mergeCell ref="F17:G17"/>
    <mergeCell ref="J17:K17"/>
    <mergeCell ref="F20:G20"/>
    <mergeCell ref="J20:K20"/>
    <mergeCell ref="A21:M21"/>
    <mergeCell ref="G22:M22"/>
    <mergeCell ref="A23:M23"/>
    <mergeCell ref="A24:J24"/>
    <mergeCell ref="K24:M24"/>
    <mergeCell ref="A25:J25"/>
    <mergeCell ref="F26:G26"/>
    <mergeCell ref="J26:K26"/>
    <mergeCell ref="F29:G29"/>
    <mergeCell ref="J29:K29"/>
    <mergeCell ref="F30:G30"/>
    <mergeCell ref="J30:K30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G41:M41"/>
    <mergeCell ref="A42:M42"/>
    <mergeCell ref="A43:J43"/>
    <mergeCell ref="K43:M43"/>
    <mergeCell ref="A44:J44"/>
    <mergeCell ref="F45:G45"/>
    <mergeCell ref="J45:K45"/>
    <mergeCell ref="F52:G52"/>
    <mergeCell ref="J52:K52"/>
    <mergeCell ref="F53:G53"/>
    <mergeCell ref="J53:K53"/>
    <mergeCell ref="F58:G58"/>
    <mergeCell ref="J58:K58"/>
    <mergeCell ref="F59:G59"/>
    <mergeCell ref="J59:K59"/>
    <mergeCell ref="G60:M60"/>
    <mergeCell ref="A61:M61"/>
    <mergeCell ref="A62:J62"/>
    <mergeCell ref="K62:M62"/>
    <mergeCell ref="A63:J63"/>
    <mergeCell ref="F64:G64"/>
    <mergeCell ref="J64:K64"/>
    <mergeCell ref="F67:G67"/>
    <mergeCell ref="J67:K67"/>
    <mergeCell ref="F76:G76"/>
    <mergeCell ref="J76:K76"/>
    <mergeCell ref="G77:M77"/>
    <mergeCell ref="A78:M78"/>
    <mergeCell ref="A79:J79"/>
    <mergeCell ref="K79:M79"/>
    <mergeCell ref="A80:J80"/>
    <mergeCell ref="F81:G81"/>
    <mergeCell ref="J81:K81"/>
    <mergeCell ref="F84:G84"/>
    <mergeCell ref="J84:K84"/>
    <mergeCell ref="F91:G91"/>
    <mergeCell ref="J91:K91"/>
    <mergeCell ref="F92:G92"/>
    <mergeCell ref="J92:K92"/>
    <mergeCell ref="F93:G93"/>
    <mergeCell ref="J93:K93"/>
    <mergeCell ref="F94:G94"/>
    <mergeCell ref="J94:K94"/>
    <mergeCell ref="A95:M95"/>
    <mergeCell ref="G97:M97"/>
    <mergeCell ref="A98:M98"/>
    <mergeCell ref="A99:J99"/>
    <mergeCell ref="K99:M99"/>
    <mergeCell ref="A100:J100"/>
    <mergeCell ref="F101:G101"/>
    <mergeCell ref="J101:K101"/>
    <mergeCell ref="F102:G102"/>
    <mergeCell ref="J102:K102"/>
    <mergeCell ref="F105:G105"/>
    <mergeCell ref="J105:K105"/>
    <mergeCell ref="F106:G106"/>
    <mergeCell ref="J106:K106"/>
    <mergeCell ref="F107:G107"/>
    <mergeCell ref="J107:K107"/>
    <mergeCell ref="F108:G108"/>
    <mergeCell ref="J108:K108"/>
    <mergeCell ref="F109:G109"/>
    <mergeCell ref="J109:K109"/>
    <mergeCell ref="F110:G110"/>
    <mergeCell ref="J110:K110"/>
    <mergeCell ref="F111:G111"/>
    <mergeCell ref="J111:K111"/>
    <mergeCell ref="F112:G112"/>
    <mergeCell ref="J112:K112"/>
    <mergeCell ref="F113:G113"/>
    <mergeCell ref="J113:K113"/>
    <mergeCell ref="F114:G114"/>
    <mergeCell ref="J114:K114"/>
    <mergeCell ref="F115:G115"/>
    <mergeCell ref="J115:K115"/>
    <mergeCell ref="F116:G116"/>
    <mergeCell ref="J116:K116"/>
    <mergeCell ref="F117:G117"/>
    <mergeCell ref="J117:K117"/>
    <mergeCell ref="F118:G118"/>
    <mergeCell ref="J118:K118"/>
    <mergeCell ref="F119:G119"/>
    <mergeCell ref="J119:K119"/>
    <mergeCell ref="F120:G120"/>
    <mergeCell ref="J120:K120"/>
    <mergeCell ref="F121:G121"/>
    <mergeCell ref="J121:K121"/>
    <mergeCell ref="F122:G122"/>
    <mergeCell ref="J122:K122"/>
    <mergeCell ref="F123:G123"/>
    <mergeCell ref="J123:K123"/>
    <mergeCell ref="F124:G124"/>
    <mergeCell ref="J124:K124"/>
    <mergeCell ref="F125:G125"/>
    <mergeCell ref="J125:K125"/>
    <mergeCell ref="F126:G126"/>
    <mergeCell ref="J126:K126"/>
    <mergeCell ref="F127:G127"/>
    <mergeCell ref="J127:K127"/>
    <mergeCell ref="F128:G128"/>
    <mergeCell ref="J128:K128"/>
    <mergeCell ref="F129:G129"/>
    <mergeCell ref="J129:K129"/>
    <mergeCell ref="F130:G130"/>
    <mergeCell ref="J130:K130"/>
    <mergeCell ref="A131:M131"/>
    <mergeCell ref="G132:M132"/>
    <mergeCell ref="A11:A12"/>
    <mergeCell ref="A15:A16"/>
    <mergeCell ref="A18:A19"/>
    <mergeCell ref="A27:A28"/>
    <mergeCell ref="A31:A32"/>
    <mergeCell ref="A33:A34"/>
    <mergeCell ref="A46:A47"/>
    <mergeCell ref="A48:A49"/>
    <mergeCell ref="A50:A51"/>
    <mergeCell ref="A54:A55"/>
    <mergeCell ref="A56:A57"/>
    <mergeCell ref="A65:A66"/>
    <mergeCell ref="A68:A69"/>
    <mergeCell ref="A70:A71"/>
    <mergeCell ref="A72:A73"/>
    <mergeCell ref="A74:A75"/>
    <mergeCell ref="A82:A83"/>
    <mergeCell ref="A85:A86"/>
    <mergeCell ref="A87:A88"/>
    <mergeCell ref="A89:A90"/>
    <mergeCell ref="A103:A104"/>
    <mergeCell ref="B11:B12"/>
    <mergeCell ref="B15:B16"/>
    <mergeCell ref="B18:B19"/>
    <mergeCell ref="B27:B28"/>
    <mergeCell ref="B31:B32"/>
    <mergeCell ref="B33:B34"/>
    <mergeCell ref="B46:B47"/>
    <mergeCell ref="B48:B49"/>
    <mergeCell ref="B50:B51"/>
    <mergeCell ref="B54:B55"/>
    <mergeCell ref="B56:B57"/>
    <mergeCell ref="B65:B66"/>
    <mergeCell ref="B68:B69"/>
    <mergeCell ref="B70:B71"/>
    <mergeCell ref="B72:B73"/>
    <mergeCell ref="B74:B75"/>
    <mergeCell ref="B82:B83"/>
    <mergeCell ref="B85:B86"/>
    <mergeCell ref="B87:B88"/>
    <mergeCell ref="B89:B90"/>
    <mergeCell ref="B103:B104"/>
    <mergeCell ref="C11:C12"/>
    <mergeCell ref="C15:C16"/>
    <mergeCell ref="C18:C19"/>
    <mergeCell ref="C27:C28"/>
    <mergeCell ref="C31:C32"/>
    <mergeCell ref="C33:C34"/>
    <mergeCell ref="C46:C47"/>
    <mergeCell ref="C48:C49"/>
    <mergeCell ref="C50:C51"/>
    <mergeCell ref="C54:C55"/>
    <mergeCell ref="C56:C57"/>
    <mergeCell ref="C65:C66"/>
    <mergeCell ref="C68:C69"/>
    <mergeCell ref="C70:C71"/>
    <mergeCell ref="C72:C73"/>
    <mergeCell ref="C74:C75"/>
    <mergeCell ref="C82:C83"/>
    <mergeCell ref="C85:C86"/>
    <mergeCell ref="C87:C88"/>
    <mergeCell ref="C89:C90"/>
    <mergeCell ref="C103:C104"/>
    <mergeCell ref="D11:D12"/>
    <mergeCell ref="D15:D16"/>
    <mergeCell ref="D18:D19"/>
    <mergeCell ref="D27:D28"/>
    <mergeCell ref="D31:D32"/>
    <mergeCell ref="D33:D34"/>
    <mergeCell ref="D46:D47"/>
    <mergeCell ref="D48:D49"/>
    <mergeCell ref="D50:D51"/>
    <mergeCell ref="D54:D55"/>
    <mergeCell ref="D56:D57"/>
    <mergeCell ref="D65:D66"/>
    <mergeCell ref="D68:D69"/>
    <mergeCell ref="D70:D71"/>
    <mergeCell ref="D72:D73"/>
    <mergeCell ref="D74:D75"/>
    <mergeCell ref="D82:D83"/>
    <mergeCell ref="D85:D86"/>
    <mergeCell ref="D87:D88"/>
    <mergeCell ref="D89:D90"/>
    <mergeCell ref="D103:D104"/>
    <mergeCell ref="E11:E12"/>
    <mergeCell ref="E15:E16"/>
    <mergeCell ref="E18:E19"/>
    <mergeCell ref="E27:E28"/>
    <mergeCell ref="E31:E32"/>
    <mergeCell ref="E33:E34"/>
    <mergeCell ref="E46:E47"/>
    <mergeCell ref="E48:E49"/>
    <mergeCell ref="E50:E51"/>
    <mergeCell ref="E54:E55"/>
    <mergeCell ref="E56:E57"/>
    <mergeCell ref="E65:E66"/>
    <mergeCell ref="E68:E69"/>
    <mergeCell ref="E70:E71"/>
    <mergeCell ref="E72:E73"/>
    <mergeCell ref="E74:E75"/>
    <mergeCell ref="E82:E83"/>
    <mergeCell ref="E85:E86"/>
    <mergeCell ref="E87:E88"/>
    <mergeCell ref="E89:E90"/>
    <mergeCell ref="E103:E104"/>
    <mergeCell ref="H11:H12"/>
    <mergeCell ref="H15:H16"/>
    <mergeCell ref="H18:H19"/>
    <mergeCell ref="H27:H28"/>
    <mergeCell ref="H31:H32"/>
    <mergeCell ref="H33:H34"/>
    <mergeCell ref="H46:H47"/>
    <mergeCell ref="H48:H49"/>
    <mergeCell ref="H50:H51"/>
    <mergeCell ref="H54:H55"/>
    <mergeCell ref="H56:H57"/>
    <mergeCell ref="H65:H66"/>
    <mergeCell ref="H68:H69"/>
    <mergeCell ref="H70:H71"/>
    <mergeCell ref="H72:H73"/>
    <mergeCell ref="H74:H75"/>
    <mergeCell ref="H82:H83"/>
    <mergeCell ref="H85:H86"/>
    <mergeCell ref="H87:H88"/>
    <mergeCell ref="H89:H90"/>
    <mergeCell ref="H103:H104"/>
    <mergeCell ref="I11:I12"/>
    <mergeCell ref="I15:I16"/>
    <mergeCell ref="I18:I19"/>
    <mergeCell ref="I27:I28"/>
    <mergeCell ref="I31:I32"/>
    <mergeCell ref="I33:I34"/>
    <mergeCell ref="I46:I47"/>
    <mergeCell ref="I48:I49"/>
    <mergeCell ref="I50:I51"/>
    <mergeCell ref="I54:I55"/>
    <mergeCell ref="I56:I57"/>
    <mergeCell ref="I65:I66"/>
    <mergeCell ref="I68:I69"/>
    <mergeCell ref="I70:I71"/>
    <mergeCell ref="I72:I73"/>
    <mergeCell ref="I74:I75"/>
    <mergeCell ref="I82:I83"/>
    <mergeCell ref="I85:I86"/>
    <mergeCell ref="I87:I88"/>
    <mergeCell ref="I89:I90"/>
    <mergeCell ref="I103:I104"/>
    <mergeCell ref="L11:L12"/>
    <mergeCell ref="L15:L16"/>
    <mergeCell ref="L18:L19"/>
    <mergeCell ref="L27:L28"/>
    <mergeCell ref="L31:L32"/>
    <mergeCell ref="L33:L34"/>
    <mergeCell ref="L46:L47"/>
    <mergeCell ref="L48:L49"/>
    <mergeCell ref="L50:L51"/>
    <mergeCell ref="L54:L55"/>
    <mergeCell ref="L56:L57"/>
    <mergeCell ref="L65:L66"/>
    <mergeCell ref="L68:L69"/>
    <mergeCell ref="L70:L71"/>
    <mergeCell ref="L72:L73"/>
    <mergeCell ref="L74:L75"/>
    <mergeCell ref="L82:L83"/>
    <mergeCell ref="L85:L86"/>
    <mergeCell ref="L87:L88"/>
    <mergeCell ref="L89:L90"/>
    <mergeCell ref="L103:L104"/>
    <mergeCell ref="M11:M12"/>
    <mergeCell ref="M15:M16"/>
    <mergeCell ref="M18:M19"/>
    <mergeCell ref="M27:M28"/>
    <mergeCell ref="M31:M32"/>
    <mergeCell ref="M33:M34"/>
    <mergeCell ref="M46:M47"/>
    <mergeCell ref="M48:M49"/>
    <mergeCell ref="M50:M51"/>
    <mergeCell ref="M54:M55"/>
    <mergeCell ref="M56:M57"/>
    <mergeCell ref="M65:M66"/>
    <mergeCell ref="M68:M69"/>
    <mergeCell ref="M70:M71"/>
    <mergeCell ref="M72:M73"/>
    <mergeCell ref="M74:M75"/>
    <mergeCell ref="M82:M83"/>
    <mergeCell ref="M85:M86"/>
    <mergeCell ref="M87:M88"/>
    <mergeCell ref="M89:M90"/>
    <mergeCell ref="M103:M104"/>
    <mergeCell ref="F11:G12"/>
    <mergeCell ref="J11:K12"/>
    <mergeCell ref="F15:G16"/>
    <mergeCell ref="J15:K16"/>
    <mergeCell ref="F18:G19"/>
    <mergeCell ref="J18:K19"/>
    <mergeCell ref="F33:G34"/>
    <mergeCell ref="J33:K34"/>
    <mergeCell ref="F50:G51"/>
    <mergeCell ref="J50:K51"/>
    <mergeCell ref="F74:G75"/>
    <mergeCell ref="J74:K75"/>
    <mergeCell ref="F27:G28"/>
    <mergeCell ref="J27:K28"/>
    <mergeCell ref="F31:G32"/>
    <mergeCell ref="J31:K32"/>
    <mergeCell ref="F48:G49"/>
    <mergeCell ref="J48:K49"/>
    <mergeCell ref="F56:G57"/>
    <mergeCell ref="J56:K57"/>
    <mergeCell ref="F72:G73"/>
    <mergeCell ref="J72:K73"/>
    <mergeCell ref="F46:G47"/>
    <mergeCell ref="J46:K47"/>
    <mergeCell ref="F54:G55"/>
    <mergeCell ref="J54:K55"/>
    <mergeCell ref="F70:G71"/>
    <mergeCell ref="J70:K71"/>
    <mergeCell ref="F87:G88"/>
    <mergeCell ref="J87:K88"/>
    <mergeCell ref="F65:G66"/>
    <mergeCell ref="J65:K66"/>
    <mergeCell ref="F68:G69"/>
    <mergeCell ref="J68:K69"/>
    <mergeCell ref="F85:G86"/>
    <mergeCell ref="J85:K86"/>
    <mergeCell ref="F89:G90"/>
    <mergeCell ref="J89:K90"/>
    <mergeCell ref="F82:G83"/>
    <mergeCell ref="J82:K83"/>
    <mergeCell ref="F103:G104"/>
    <mergeCell ref="J103:K104"/>
  </mergeCells>
  <pageMargins left="0.590551181102362" right="0.393700787401575" top="0.393700787401575" bottom="0.47244094488189" header="0" footer="0"/>
  <pageSetup paperSize="1" fitToHeight="0" orientation="portrait"/>
  <headerFooter/>
  <rowBreaks count="5" manualBreakCount="5">
    <brk id="22" max="16383" man="1"/>
    <brk id="41" max="16383" man="1"/>
    <brk id="60" max="16383" man="1"/>
    <brk id="77" max="16383" man="1"/>
    <brk id="9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view="pageBreakPreview" zoomScaleNormal="100" workbookViewId="0">
      <selection activeCell="I9" sqref="I9"/>
    </sheetView>
  </sheetViews>
  <sheetFormatPr defaultColWidth="9" defaultRowHeight="13.2"/>
  <cols>
    <col min="1" max="1" width="4.24074074074074" customWidth="1"/>
    <col min="2" max="2" width="33.8888888888889" customWidth="1"/>
    <col min="3" max="3" width="11.037037037037" customWidth="1"/>
    <col min="4" max="5" width="4.49074074074074" customWidth="1"/>
    <col min="6" max="6" width="9.66666666666667" customWidth="1"/>
    <col min="7" max="7" width="0.259259259259259" customWidth="1"/>
    <col min="8" max="8" width="9.13888888888889" customWidth="1"/>
    <col min="9" max="9" width="13.8611111111111" customWidth="1"/>
  </cols>
  <sheetData>
    <row r="1" ht="34.8" customHeight="1" spans="1:9">
      <c r="A1" s="1" t="s">
        <v>249</v>
      </c>
      <c r="B1" s="1"/>
      <c r="C1" s="1"/>
      <c r="D1" s="1"/>
      <c r="E1" s="1"/>
      <c r="F1" s="1"/>
      <c r="G1" s="1"/>
      <c r="H1" s="1"/>
      <c r="I1" s="1"/>
    </row>
    <row r="2" ht="17.75" customHeight="1" spans="1:9">
      <c r="A2" s="4" t="s">
        <v>17</v>
      </c>
      <c r="B2" s="4"/>
      <c r="C2" s="4"/>
      <c r="D2" s="4"/>
      <c r="E2" s="4"/>
      <c r="F2" s="4"/>
      <c r="G2" s="26" t="s">
        <v>16</v>
      </c>
      <c r="H2" s="26"/>
      <c r="I2" s="26"/>
    </row>
    <row r="3" ht="46.65" customHeight="1" spans="1:9">
      <c r="A3" s="6" t="s">
        <v>18</v>
      </c>
      <c r="B3" s="7" t="s">
        <v>43</v>
      </c>
      <c r="C3" s="7" t="s">
        <v>44</v>
      </c>
      <c r="D3" s="7" t="s">
        <v>250</v>
      </c>
      <c r="E3" s="7" t="s">
        <v>251</v>
      </c>
      <c r="F3" s="7" t="s">
        <v>48</v>
      </c>
      <c r="G3" s="9"/>
      <c r="H3" s="7" t="s">
        <v>49</v>
      </c>
      <c r="I3" s="10" t="s">
        <v>51</v>
      </c>
    </row>
    <row r="4" ht="37.75" customHeight="1" spans="1:9">
      <c r="A4" s="11" t="s">
        <v>24</v>
      </c>
      <c r="B4" s="12" t="s">
        <v>252</v>
      </c>
      <c r="C4" s="12"/>
      <c r="D4" s="27" t="s">
        <v>60</v>
      </c>
      <c r="E4" s="13" t="s">
        <v>24</v>
      </c>
      <c r="F4" s="13">
        <v>8420.71</v>
      </c>
      <c r="G4" s="15"/>
      <c r="H4" s="17">
        <f t="shared" ref="H4:H11" si="0">ROUND(IF(OR(ISERROR(E4),E4=""),0,E4)*IF(OR(ISERROR(F4),F4=""),0,F4),2)</f>
        <v>8420.71</v>
      </c>
      <c r="I4" s="16"/>
    </row>
    <row r="5" ht="37" customHeight="1" spans="1:9">
      <c r="A5" s="11" t="s">
        <v>26</v>
      </c>
      <c r="B5" s="12" t="s">
        <v>253</v>
      </c>
      <c r="C5" s="12"/>
      <c r="D5" s="27" t="s">
        <v>60</v>
      </c>
      <c r="E5" s="13" t="s">
        <v>24</v>
      </c>
      <c r="F5" s="17">
        <v>42103.54</v>
      </c>
      <c r="G5" s="15"/>
      <c r="H5" s="17">
        <f t="shared" si="0"/>
        <v>42103.54</v>
      </c>
      <c r="I5" s="16"/>
    </row>
    <row r="6" ht="49.6" customHeight="1" spans="1:9">
      <c r="A6" s="11" t="s">
        <v>28</v>
      </c>
      <c r="B6" s="12" t="s">
        <v>254</v>
      </c>
      <c r="C6" s="12"/>
      <c r="D6" s="27" t="s">
        <v>60</v>
      </c>
      <c r="E6" s="13" t="s">
        <v>24</v>
      </c>
      <c r="F6" s="28"/>
      <c r="G6" s="15"/>
      <c r="H6" s="17">
        <f t="shared" si="0"/>
        <v>0</v>
      </c>
      <c r="I6" s="16"/>
    </row>
    <row r="7" ht="49.6" customHeight="1" spans="1:9">
      <c r="A7" s="11" t="s">
        <v>255</v>
      </c>
      <c r="B7" s="12" t="s">
        <v>256</v>
      </c>
      <c r="C7" s="12"/>
      <c r="D7" s="27" t="s">
        <v>60</v>
      </c>
      <c r="E7" s="13" t="s">
        <v>24</v>
      </c>
      <c r="F7" s="28"/>
      <c r="G7" s="15"/>
      <c r="H7" s="17">
        <f t="shared" si="0"/>
        <v>0</v>
      </c>
      <c r="I7" s="16"/>
    </row>
    <row r="8" ht="37" customHeight="1" spans="1:9">
      <c r="A8" s="11" t="s">
        <v>257</v>
      </c>
      <c r="B8" s="12" t="s">
        <v>258</v>
      </c>
      <c r="C8" s="12"/>
      <c r="D8" s="27" t="s">
        <v>60</v>
      </c>
      <c r="E8" s="13" t="s">
        <v>24</v>
      </c>
      <c r="F8" s="28"/>
      <c r="G8" s="15"/>
      <c r="H8" s="17">
        <f t="shared" si="0"/>
        <v>0</v>
      </c>
      <c r="I8" s="16"/>
    </row>
    <row r="9" ht="37.75" customHeight="1" spans="1:9">
      <c r="A9" s="11" t="s">
        <v>188</v>
      </c>
      <c r="B9" s="12" t="s">
        <v>259</v>
      </c>
      <c r="C9" s="12"/>
      <c r="D9" s="27" t="s">
        <v>60</v>
      </c>
      <c r="E9" s="13" t="s">
        <v>24</v>
      </c>
      <c r="F9" s="13">
        <v>5052.42</v>
      </c>
      <c r="G9" s="15"/>
      <c r="H9" s="17">
        <f t="shared" si="0"/>
        <v>5052.42</v>
      </c>
      <c r="I9" s="16"/>
    </row>
    <row r="10" ht="25.15" customHeight="1" spans="1:9">
      <c r="A10" s="11">
        <v>7</v>
      </c>
      <c r="B10" s="12" t="s">
        <v>260</v>
      </c>
      <c r="C10" s="12"/>
      <c r="D10" s="27" t="s">
        <v>60</v>
      </c>
      <c r="E10" s="13" t="s">
        <v>24</v>
      </c>
      <c r="F10" s="28"/>
      <c r="G10" s="15"/>
      <c r="H10" s="17">
        <f t="shared" si="0"/>
        <v>0</v>
      </c>
      <c r="I10" s="16"/>
    </row>
    <row r="11" ht="17.75" customHeight="1" spans="1:9">
      <c r="A11" s="11"/>
      <c r="B11" s="12" t="s">
        <v>38</v>
      </c>
      <c r="C11" s="12"/>
      <c r="D11" s="27"/>
      <c r="E11" s="13"/>
      <c r="F11" s="13"/>
      <c r="G11" s="15"/>
      <c r="H11" s="17" t="e">
        <f>ROUND(IF(OR(ISERROR(H4),H4=""),0,H4)+IF(OR(ISERROR(H5),H5=""),0,H5)+IF(OR(ISERROR(H6),H6=""),0,H6)+IF(OR(ISERROR(H7),H7=""),0,H7)+IF(OR(ISERROR(H8),H8=""),0,H8)+IF(OR(ISERROR(H9),H9=""),0,H9)+IF(OR(ISERROR(#REF!),#REF!=""),0,#REF!)+IF(OR(ISERROR(H10),H10=""),0,H10),2)</f>
        <v>#REF!</v>
      </c>
      <c r="I11" s="16"/>
    </row>
    <row r="12" ht="17" customHeight="1" spans="1:9">
      <c r="A12" s="11"/>
      <c r="B12" s="12"/>
      <c r="C12" s="12"/>
      <c r="D12" s="27"/>
      <c r="E12" s="13"/>
      <c r="F12" s="13"/>
      <c r="G12" s="15"/>
      <c r="H12" s="13"/>
      <c r="I12" s="16"/>
    </row>
    <row r="13" ht="17.75" customHeight="1" spans="1:9">
      <c r="A13" s="11"/>
      <c r="B13" s="12"/>
      <c r="C13" s="12"/>
      <c r="D13" s="27"/>
      <c r="E13" s="13"/>
      <c r="F13" s="13"/>
      <c r="G13" s="15"/>
      <c r="H13" s="13"/>
      <c r="I13" s="16"/>
    </row>
    <row r="14" ht="17" customHeight="1" spans="1:9">
      <c r="A14" s="11"/>
      <c r="B14" s="12"/>
      <c r="C14" s="12"/>
      <c r="D14" s="27"/>
      <c r="E14" s="13"/>
      <c r="F14" s="13"/>
      <c r="G14" s="15"/>
      <c r="H14" s="13"/>
      <c r="I14" s="16"/>
    </row>
    <row r="15" ht="17.75" customHeight="1" spans="1:9">
      <c r="A15" s="11"/>
      <c r="B15" s="12"/>
      <c r="C15" s="12"/>
      <c r="D15" s="27"/>
      <c r="E15" s="13"/>
      <c r="F15" s="13"/>
      <c r="G15" s="15"/>
      <c r="H15" s="13"/>
      <c r="I15" s="16"/>
    </row>
    <row r="16" ht="17.75" customHeight="1" spans="1:9">
      <c r="A16" s="11"/>
      <c r="B16" s="12"/>
      <c r="C16" s="12"/>
      <c r="D16" s="27"/>
      <c r="E16" s="13"/>
      <c r="F16" s="13"/>
      <c r="G16" s="15"/>
      <c r="H16" s="13"/>
      <c r="I16" s="16"/>
    </row>
    <row r="17" ht="17" customHeight="1" spans="1:9">
      <c r="A17" s="11"/>
      <c r="B17" s="12"/>
      <c r="C17" s="12"/>
      <c r="D17" s="27"/>
      <c r="E17" s="13"/>
      <c r="F17" s="13"/>
      <c r="G17" s="15"/>
      <c r="H17" s="13"/>
      <c r="I17" s="16"/>
    </row>
    <row r="18" ht="17.75" customHeight="1" spans="1:9">
      <c r="A18" s="11"/>
      <c r="B18" s="12"/>
      <c r="C18" s="12"/>
      <c r="D18" s="27"/>
      <c r="E18" s="13"/>
      <c r="F18" s="13"/>
      <c r="G18" s="15"/>
      <c r="H18" s="13"/>
      <c r="I18" s="16"/>
    </row>
    <row r="19" ht="17.75" customHeight="1" spans="1:9">
      <c r="A19" s="11"/>
      <c r="B19" s="12"/>
      <c r="C19" s="12"/>
      <c r="D19" s="27"/>
      <c r="E19" s="13"/>
      <c r="F19" s="13"/>
      <c r="G19" s="15"/>
      <c r="H19" s="13"/>
      <c r="I19" s="16"/>
    </row>
    <row r="20" ht="17" customHeight="1" spans="1:9">
      <c r="A20" s="11"/>
      <c r="B20" s="12"/>
      <c r="C20" s="12"/>
      <c r="D20" s="27"/>
      <c r="E20" s="13"/>
      <c r="F20" s="13"/>
      <c r="G20" s="15"/>
      <c r="H20" s="13"/>
      <c r="I20" s="16"/>
    </row>
    <row r="21" ht="17.75" customHeight="1" spans="1:9">
      <c r="A21" s="11"/>
      <c r="B21" s="12"/>
      <c r="C21" s="12"/>
      <c r="D21" s="27"/>
      <c r="E21" s="13"/>
      <c r="F21" s="13"/>
      <c r="G21" s="15"/>
      <c r="H21" s="13"/>
      <c r="I21" s="16"/>
    </row>
    <row r="22" ht="17" customHeight="1" spans="1:9">
      <c r="A22" s="11"/>
      <c r="B22" s="12"/>
      <c r="C22" s="12"/>
      <c r="D22" s="27"/>
      <c r="E22" s="13"/>
      <c r="F22" s="13"/>
      <c r="G22" s="15"/>
      <c r="H22" s="13"/>
      <c r="I22" s="16"/>
    </row>
    <row r="23" ht="17.75" customHeight="1" spans="1:9">
      <c r="A23" s="11"/>
      <c r="B23" s="12"/>
      <c r="C23" s="12"/>
      <c r="D23" s="27"/>
      <c r="E23" s="13"/>
      <c r="F23" s="13"/>
      <c r="G23" s="15"/>
      <c r="H23" s="13"/>
      <c r="I23" s="16"/>
    </row>
    <row r="24" ht="17.75" customHeight="1" spans="1:9">
      <c r="A24" s="11"/>
      <c r="B24" s="12"/>
      <c r="C24" s="12"/>
      <c r="D24" s="27"/>
      <c r="E24" s="13"/>
      <c r="F24" s="13"/>
      <c r="G24" s="15"/>
      <c r="H24" s="13"/>
      <c r="I24" s="16"/>
    </row>
    <row r="25" ht="17" customHeight="1" spans="1:9">
      <c r="A25" s="11"/>
      <c r="B25" s="12"/>
      <c r="C25" s="12"/>
      <c r="D25" s="27"/>
      <c r="E25" s="13"/>
      <c r="F25" s="13"/>
      <c r="G25" s="15"/>
      <c r="H25" s="13"/>
      <c r="I25" s="16"/>
    </row>
    <row r="26" ht="17.75" customHeight="1" spans="1:9">
      <c r="A26" s="11"/>
      <c r="B26" s="12"/>
      <c r="C26" s="12"/>
      <c r="D26" s="27"/>
      <c r="E26" s="13"/>
      <c r="F26" s="13"/>
      <c r="G26" s="15"/>
      <c r="H26" s="13"/>
      <c r="I26" s="16"/>
    </row>
    <row r="27" ht="17.75" customHeight="1" spans="1:9">
      <c r="A27" s="11"/>
      <c r="B27" s="12"/>
      <c r="C27" s="12"/>
      <c r="D27" s="27"/>
      <c r="E27" s="13"/>
      <c r="F27" s="13"/>
      <c r="G27" s="15"/>
      <c r="H27" s="13"/>
      <c r="I27" s="16"/>
    </row>
    <row r="28" ht="17" customHeight="1" spans="1:9">
      <c r="A28" s="11"/>
      <c r="B28" s="12"/>
      <c r="C28" s="12"/>
      <c r="D28" s="27"/>
      <c r="E28" s="13"/>
      <c r="F28" s="13"/>
      <c r="G28" s="15"/>
      <c r="H28" s="13"/>
      <c r="I28" s="16"/>
    </row>
    <row r="29" ht="17.75" customHeight="1" spans="1:9">
      <c r="A29" s="11"/>
      <c r="B29" s="12"/>
      <c r="C29" s="12"/>
      <c r="D29" s="27"/>
      <c r="E29" s="13"/>
      <c r="F29" s="13"/>
      <c r="G29" s="15"/>
      <c r="H29" s="13"/>
      <c r="I29" s="16"/>
    </row>
    <row r="30" ht="17" customHeight="1" spans="1:9">
      <c r="A30" s="11"/>
      <c r="B30" s="12"/>
      <c r="C30" s="12"/>
      <c r="D30" s="27"/>
      <c r="E30" s="13"/>
      <c r="F30" s="13"/>
      <c r="G30" s="15"/>
      <c r="H30" s="13"/>
      <c r="I30" s="16"/>
    </row>
    <row r="31" ht="17.75" customHeight="1" spans="1:9">
      <c r="A31" s="11"/>
      <c r="B31" s="12"/>
      <c r="C31" s="12"/>
      <c r="D31" s="27"/>
      <c r="E31" s="13"/>
      <c r="F31" s="13"/>
      <c r="G31" s="15"/>
      <c r="H31" s="13"/>
      <c r="I31" s="16"/>
    </row>
    <row r="32" ht="17.75" customHeight="1" spans="1:9">
      <c r="A32" s="11"/>
      <c r="B32" s="18"/>
      <c r="C32" s="18"/>
      <c r="D32" s="29"/>
      <c r="E32" s="19"/>
      <c r="F32" s="19"/>
      <c r="G32" s="21"/>
      <c r="H32" s="19"/>
      <c r="I32" s="22"/>
    </row>
    <row r="33" ht="2.2" customHeight="1" spans="1:9">
      <c r="A33" s="23"/>
      <c r="B33" s="24"/>
      <c r="C33" s="24"/>
      <c r="D33" s="24"/>
      <c r="E33" s="24"/>
      <c r="F33" s="24"/>
      <c r="G33" s="24"/>
      <c r="H33" s="24"/>
      <c r="I33" s="24"/>
    </row>
    <row r="34" ht="23.7" customHeight="1" spans="4:9">
      <c r="D34" s="25"/>
      <c r="E34" s="25"/>
      <c r="F34" s="25"/>
      <c r="G34" s="25"/>
      <c r="H34" s="25"/>
      <c r="I34" s="25"/>
    </row>
  </sheetData>
  <sheetProtection password="835A" sheet="1" objects="1"/>
  <mergeCells count="35">
    <mergeCell ref="A1:I1"/>
    <mergeCell ref="A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A33:I33"/>
    <mergeCell ref="D34:I34"/>
  </mergeCells>
  <pageMargins left="0.590551181102362" right="0.393700787401575" top="0.393700787401575" bottom="0.47244094488189" header="0" footer="0"/>
  <pageSetup paperSize="1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view="pageBreakPreview" zoomScaleNormal="100" workbookViewId="0">
      <selection activeCell="F17" sqref="F17"/>
    </sheetView>
  </sheetViews>
  <sheetFormatPr defaultColWidth="9" defaultRowHeight="13.2" outlineLevelCol="5"/>
  <cols>
    <col min="1" max="1" width="7.96296296296296" customWidth="1"/>
    <col min="2" max="2" width="44.0277777777778" customWidth="1"/>
    <col min="3" max="3" width="6.15740740740741" customWidth="1"/>
    <col min="4" max="4" width="16.6851851851852" customWidth="1"/>
    <col min="5" max="5" width="4.11111111111111" customWidth="1"/>
    <col min="6" max="6" width="14.5092592592593" customWidth="1"/>
  </cols>
  <sheetData>
    <row r="1" ht="34.8" customHeight="1" spans="1:6">
      <c r="A1" s="1" t="s">
        <v>261</v>
      </c>
      <c r="B1" s="1"/>
      <c r="C1" s="1"/>
      <c r="D1" s="1"/>
      <c r="E1" s="1"/>
      <c r="F1" s="1"/>
    </row>
    <row r="2" ht="13.3" customHeight="1" spans="1:6">
      <c r="A2" s="2" t="s">
        <v>15</v>
      </c>
      <c r="B2" s="2"/>
      <c r="C2" s="2"/>
      <c r="D2" s="2"/>
      <c r="E2" s="3" t="s">
        <v>16</v>
      </c>
      <c r="F2" s="3"/>
    </row>
    <row r="3" ht="13.3" customHeight="1" spans="1:6">
      <c r="A3" s="4" t="s">
        <v>17</v>
      </c>
      <c r="B3" s="4"/>
      <c r="C3" s="4"/>
      <c r="D3" s="4"/>
      <c r="E3" s="5"/>
      <c r="F3" s="5"/>
    </row>
    <row r="4" ht="46.65" customHeight="1" spans="1:6">
      <c r="A4" s="6" t="s">
        <v>18</v>
      </c>
      <c r="B4" s="7" t="s">
        <v>43</v>
      </c>
      <c r="C4" s="7" t="s">
        <v>262</v>
      </c>
      <c r="D4" s="8"/>
      <c r="E4" s="9"/>
      <c r="F4" s="10" t="s">
        <v>51</v>
      </c>
    </row>
    <row r="5" ht="17.75" customHeight="1" spans="1:6">
      <c r="A5" s="11" t="s">
        <v>24</v>
      </c>
      <c r="B5" s="12" t="s">
        <v>263</v>
      </c>
      <c r="C5" s="13" t="s">
        <v>264</v>
      </c>
      <c r="D5" s="14"/>
      <c r="E5" s="15"/>
      <c r="F5" s="16"/>
    </row>
    <row r="6" ht="17.75" customHeight="1" spans="1:6">
      <c r="A6" s="11"/>
      <c r="B6" s="12" t="s">
        <v>38</v>
      </c>
      <c r="C6" s="17">
        <f>ROUND(IF(OR(ISERROR(C5),C5=""),0,C5),2)</f>
        <v>84207.07</v>
      </c>
      <c r="D6" s="14"/>
      <c r="E6" s="15"/>
      <c r="F6" s="16"/>
    </row>
    <row r="7" ht="17" customHeight="1" spans="1:6">
      <c r="A7" s="11"/>
      <c r="B7" s="12"/>
      <c r="C7" s="13"/>
      <c r="D7" s="14"/>
      <c r="E7" s="15"/>
      <c r="F7" s="16"/>
    </row>
    <row r="8" ht="17.75" customHeight="1" spans="1:6">
      <c r="A8" s="11"/>
      <c r="B8" s="12"/>
      <c r="C8" s="13"/>
      <c r="D8" s="14"/>
      <c r="E8" s="15"/>
      <c r="F8" s="16"/>
    </row>
    <row r="9" ht="17.75" customHeight="1" spans="1:6">
      <c r="A9" s="11"/>
      <c r="B9" s="12"/>
      <c r="C9" s="13"/>
      <c r="D9" s="14"/>
      <c r="E9" s="15"/>
      <c r="F9" s="16"/>
    </row>
    <row r="10" ht="17" customHeight="1" spans="1:6">
      <c r="A10" s="11"/>
      <c r="B10" s="12"/>
      <c r="C10" s="13"/>
      <c r="D10" s="14"/>
      <c r="E10" s="15"/>
      <c r="F10" s="16"/>
    </row>
    <row r="11" ht="17.75" customHeight="1" spans="1:6">
      <c r="A11" s="11"/>
      <c r="B11" s="12"/>
      <c r="C11" s="13"/>
      <c r="D11" s="14"/>
      <c r="E11" s="15"/>
      <c r="F11" s="16"/>
    </row>
    <row r="12" ht="17" customHeight="1" spans="1:6">
      <c r="A12" s="11"/>
      <c r="B12" s="12"/>
      <c r="C12" s="13"/>
      <c r="D12" s="14"/>
      <c r="E12" s="15"/>
      <c r="F12" s="16"/>
    </row>
    <row r="13" ht="17.75" customHeight="1" spans="1:6">
      <c r="A13" s="11"/>
      <c r="B13" s="12"/>
      <c r="C13" s="13"/>
      <c r="D13" s="14"/>
      <c r="E13" s="15"/>
      <c r="F13" s="16"/>
    </row>
    <row r="14" ht="17.75" customHeight="1" spans="1:6">
      <c r="A14" s="11"/>
      <c r="B14" s="12"/>
      <c r="C14" s="13"/>
      <c r="D14" s="14"/>
      <c r="E14" s="15"/>
      <c r="F14" s="16"/>
    </row>
    <row r="15" ht="17" customHeight="1" spans="1:6">
      <c r="A15" s="11"/>
      <c r="B15" s="12"/>
      <c r="C15" s="13"/>
      <c r="D15" s="14"/>
      <c r="E15" s="15"/>
      <c r="F15" s="16"/>
    </row>
    <row r="16" ht="17.75" customHeight="1" spans="1:6">
      <c r="A16" s="11"/>
      <c r="B16" s="12"/>
      <c r="C16" s="13"/>
      <c r="D16" s="14"/>
      <c r="E16" s="15"/>
      <c r="F16" s="16"/>
    </row>
    <row r="17" ht="17.75" customHeight="1" spans="1:6">
      <c r="A17" s="11"/>
      <c r="B17" s="12"/>
      <c r="C17" s="13"/>
      <c r="D17" s="14"/>
      <c r="E17" s="15"/>
      <c r="F17" s="16"/>
    </row>
    <row r="18" ht="17" customHeight="1" spans="1:6">
      <c r="A18" s="11"/>
      <c r="B18" s="12"/>
      <c r="C18" s="13"/>
      <c r="D18" s="14"/>
      <c r="E18" s="15"/>
      <c r="F18" s="16"/>
    </row>
    <row r="19" ht="17.75" customHeight="1" spans="1:6">
      <c r="A19" s="11"/>
      <c r="B19" s="12"/>
      <c r="C19" s="13"/>
      <c r="D19" s="14"/>
      <c r="E19" s="15"/>
      <c r="F19" s="16"/>
    </row>
    <row r="20" ht="17" customHeight="1" spans="1:6">
      <c r="A20" s="11"/>
      <c r="B20" s="12"/>
      <c r="C20" s="13"/>
      <c r="D20" s="14"/>
      <c r="E20" s="15"/>
      <c r="F20" s="16"/>
    </row>
    <row r="21" ht="17.75" customHeight="1" spans="1:6">
      <c r="A21" s="11"/>
      <c r="B21" s="12"/>
      <c r="C21" s="13"/>
      <c r="D21" s="14"/>
      <c r="E21" s="15"/>
      <c r="F21" s="16"/>
    </row>
    <row r="22" ht="17.75" customHeight="1" spans="1:6">
      <c r="A22" s="11"/>
      <c r="B22" s="12"/>
      <c r="C22" s="13"/>
      <c r="D22" s="14"/>
      <c r="E22" s="15"/>
      <c r="F22" s="16"/>
    </row>
    <row r="23" ht="17" customHeight="1" spans="1:6">
      <c r="A23" s="11"/>
      <c r="B23" s="12"/>
      <c r="C23" s="13"/>
      <c r="D23" s="14"/>
      <c r="E23" s="15"/>
      <c r="F23" s="16"/>
    </row>
    <row r="24" ht="17.75" customHeight="1" spans="1:6">
      <c r="A24" s="11"/>
      <c r="B24" s="12"/>
      <c r="C24" s="13"/>
      <c r="D24" s="14"/>
      <c r="E24" s="15"/>
      <c r="F24" s="16"/>
    </row>
    <row r="25" ht="17.75" customHeight="1" spans="1:6">
      <c r="A25" s="11"/>
      <c r="B25" s="12"/>
      <c r="C25" s="13"/>
      <c r="D25" s="14"/>
      <c r="E25" s="15"/>
      <c r="F25" s="16"/>
    </row>
    <row r="26" ht="17" customHeight="1" spans="1:6">
      <c r="A26" s="11"/>
      <c r="B26" s="12"/>
      <c r="C26" s="13"/>
      <c r="D26" s="14"/>
      <c r="E26" s="15"/>
      <c r="F26" s="16"/>
    </row>
    <row r="27" ht="17.75" customHeight="1" spans="1:6">
      <c r="A27" s="11"/>
      <c r="B27" s="12"/>
      <c r="C27" s="13"/>
      <c r="D27" s="14"/>
      <c r="E27" s="15"/>
      <c r="F27" s="16"/>
    </row>
    <row r="28" ht="17" customHeight="1" spans="1:6">
      <c r="A28" s="11"/>
      <c r="B28" s="12"/>
      <c r="C28" s="13"/>
      <c r="D28" s="14"/>
      <c r="E28" s="15"/>
      <c r="F28" s="16"/>
    </row>
    <row r="29" ht="17.75" customHeight="1" spans="1:6">
      <c r="A29" s="11"/>
      <c r="B29" s="12"/>
      <c r="C29" s="13"/>
      <c r="D29" s="14"/>
      <c r="E29" s="15"/>
      <c r="F29" s="16"/>
    </row>
    <row r="30" ht="17.75" customHeight="1" spans="1:6">
      <c r="A30" s="11"/>
      <c r="B30" s="12"/>
      <c r="C30" s="13"/>
      <c r="D30" s="14"/>
      <c r="E30" s="15"/>
      <c r="F30" s="16"/>
    </row>
    <row r="31" ht="17" customHeight="1" spans="1:6">
      <c r="A31" s="11"/>
      <c r="B31" s="12"/>
      <c r="C31" s="13"/>
      <c r="D31" s="14"/>
      <c r="E31" s="15"/>
      <c r="F31" s="16"/>
    </row>
    <row r="32" ht="17.75" customHeight="1" spans="1:6">
      <c r="A32" s="11"/>
      <c r="B32" s="12"/>
      <c r="C32" s="13"/>
      <c r="D32" s="14"/>
      <c r="E32" s="15"/>
      <c r="F32" s="16"/>
    </row>
    <row r="33" ht="17" customHeight="1" spans="1:6">
      <c r="A33" s="11"/>
      <c r="B33" s="12"/>
      <c r="C33" s="13"/>
      <c r="D33" s="14"/>
      <c r="E33" s="15"/>
      <c r="F33" s="16"/>
    </row>
    <row r="34" ht="17.75" customHeight="1" spans="1:6">
      <c r="A34" s="11"/>
      <c r="B34" s="12"/>
      <c r="C34" s="13"/>
      <c r="D34" s="14"/>
      <c r="E34" s="15"/>
      <c r="F34" s="16"/>
    </row>
    <row r="35" ht="17.75" customHeight="1" spans="1:6">
      <c r="A35" s="11"/>
      <c r="B35" s="12"/>
      <c r="C35" s="13"/>
      <c r="D35" s="14"/>
      <c r="E35" s="15"/>
      <c r="F35" s="16"/>
    </row>
    <row r="36" ht="17" customHeight="1" spans="1:6">
      <c r="A36" s="11"/>
      <c r="B36" s="12"/>
      <c r="C36" s="13"/>
      <c r="D36" s="14"/>
      <c r="E36" s="15"/>
      <c r="F36" s="16"/>
    </row>
    <row r="37" ht="17.75" customHeight="1" spans="1:6">
      <c r="A37" s="11"/>
      <c r="B37" s="12"/>
      <c r="C37" s="13"/>
      <c r="D37" s="14"/>
      <c r="E37" s="15"/>
      <c r="F37" s="16"/>
    </row>
    <row r="38" ht="17.75" customHeight="1" spans="1:6">
      <c r="A38" s="11"/>
      <c r="B38" s="12"/>
      <c r="C38" s="13"/>
      <c r="D38" s="14"/>
      <c r="E38" s="15"/>
      <c r="F38" s="16"/>
    </row>
    <row r="39" ht="17" customHeight="1" spans="1:6">
      <c r="A39" s="11"/>
      <c r="B39" s="12"/>
      <c r="C39" s="13"/>
      <c r="D39" s="14"/>
      <c r="E39" s="15"/>
      <c r="F39" s="16"/>
    </row>
    <row r="40" ht="17.75" customHeight="1" spans="1:6">
      <c r="A40" s="11"/>
      <c r="B40" s="12"/>
      <c r="C40" s="13"/>
      <c r="D40" s="14"/>
      <c r="E40" s="15"/>
      <c r="F40" s="16"/>
    </row>
    <row r="41" ht="17" customHeight="1" spans="1:6">
      <c r="A41" s="11"/>
      <c r="B41" s="12"/>
      <c r="C41" s="13"/>
      <c r="D41" s="14"/>
      <c r="E41" s="15"/>
      <c r="F41" s="16"/>
    </row>
    <row r="42" ht="17.75" customHeight="1" spans="1:6">
      <c r="A42" s="11"/>
      <c r="B42" s="18"/>
      <c r="C42" s="19"/>
      <c r="D42" s="20"/>
      <c r="E42" s="21"/>
      <c r="F42" s="22"/>
    </row>
    <row r="43" ht="5.2" customHeight="1" spans="1:6">
      <c r="A43" s="23"/>
      <c r="B43" s="24"/>
      <c r="C43" s="24"/>
      <c r="D43" s="24"/>
      <c r="E43" s="24"/>
      <c r="F43" s="24"/>
    </row>
    <row r="44" ht="23.7" customHeight="1" spans="4:6">
      <c r="D44" s="25" t="s">
        <v>39</v>
      </c>
      <c r="E44" s="25"/>
      <c r="F44" s="25"/>
    </row>
  </sheetData>
  <sheetProtection password="835A" sheet="1"/>
  <mergeCells count="45">
    <mergeCell ref="A1:F1"/>
    <mergeCell ref="A2:D2"/>
    <mergeCell ref="E2:F2"/>
    <mergeCell ref="A3:D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A43:F43"/>
    <mergeCell ref="D44:F44"/>
  </mergeCells>
  <pageMargins left="0.590551181102362" right="0.393700787401575" top="0.393700787401575" bottom="0.47244094488189" header="0" footer="0"/>
  <pageSetup paperSize="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 Reports 2014.2.2000 from 13 October 2014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投标总价</vt:lpstr>
      <vt:lpstr>3 表2-1工程项目总价表（挑选）</vt:lpstr>
      <vt:lpstr>5 表1-2建筑工程分类分项工程量清单</vt:lpstr>
      <vt:lpstr>7 表1-4措施项目清单</vt:lpstr>
      <vt:lpstr>8 表1-5其他项目清单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姜堰区仲院小流域项目增做工程</dc:title>
  <dc:subject>姜堰区仲院小流域项目增做工程</dc:subject>
  <cp:lastModifiedBy>-</cp:lastModifiedBy>
  <dcterms:created xsi:type="dcterms:W3CDTF">2026-07-31T11:43:00Z</dcterms:created>
  <dcterms:modified xsi:type="dcterms:W3CDTF">2026-07-31T03:58:00Z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KSOProductBuildVer">
    <vt:lpwstr>2052-11.8.2.8959</vt:lpwstr>
  </property>
</Properties>
</file>