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<sst xmlns="http://schemas.openxmlformats.org/spreadsheetml/2006/main" count="93" uniqueCount="78">
  <si>
    <t>2026批次镇江市市管绿地养护项目（九标段：南徐北片区）工作量清单明细表</t>
  </si>
  <si>
    <t>项目序号</t>
  </si>
  <si>
    <t>道路名称</t>
  </si>
  <si>
    <t>道路起止点</t>
  </si>
  <si>
    <t>行道树</t>
  </si>
  <si>
    <t>景观树</t>
  </si>
  <si>
    <t>绿地</t>
  </si>
  <si>
    <t>草花</t>
  </si>
  <si>
    <t>观赏性草本地被</t>
  </si>
  <si>
    <t>铺装</t>
  </si>
  <si>
    <t>水面</t>
  </si>
  <si>
    <t>护栏</t>
  </si>
  <si>
    <t>景亭</t>
  </si>
  <si>
    <t>廊架</t>
  </si>
  <si>
    <t>栈道</t>
  </si>
  <si>
    <t>坐凳</t>
  </si>
  <si>
    <t>垃圾箱</t>
  </si>
  <si>
    <t>安保</t>
  </si>
  <si>
    <t>麦冬</t>
  </si>
  <si>
    <t>草坪</t>
  </si>
  <si>
    <t>暂列金</t>
  </si>
  <si>
    <t>备注</t>
  </si>
  <si>
    <t>数量（株）</t>
  </si>
  <si>
    <t>养护（㎡）</t>
  </si>
  <si>
    <t>保洁（㎡）</t>
  </si>
  <si>
    <t>面积（㎡）</t>
  </si>
  <si>
    <t>绿岛护栏（m）</t>
  </si>
  <si>
    <t>石护栏（m）</t>
  </si>
  <si>
    <t>长度（m）</t>
  </si>
  <si>
    <t>数量（个）</t>
  </si>
  <si>
    <t>金额（元）</t>
  </si>
  <si>
    <t>支路B</t>
  </si>
  <si>
    <t>工人路-曙光路</t>
  </si>
  <si>
    <t>工人路</t>
  </si>
  <si>
    <t>冠城路-曙光路</t>
  </si>
  <si>
    <t>景园路（支路A）</t>
  </si>
  <si>
    <t>檀山路-曙光路</t>
  </si>
  <si>
    <t>景园路</t>
  </si>
  <si>
    <t>枣林路-九华山路</t>
  </si>
  <si>
    <t>展馆路</t>
  </si>
  <si>
    <t>规划局东侧路-九华山路</t>
  </si>
  <si>
    <t>冠城路</t>
  </si>
  <si>
    <t>枣林路-御桥港路</t>
  </si>
  <si>
    <t>坡岗路</t>
  </si>
  <si>
    <t>南徐大道-团山路</t>
  </si>
  <si>
    <t>坡岗路南段</t>
  </si>
  <si>
    <t>团山路-蛋山路</t>
  </si>
  <si>
    <t>行道树树池</t>
  </si>
  <si>
    <t>御桥港路</t>
  </si>
  <si>
    <t>团山路-五洲山路</t>
  </si>
  <si>
    <t>万寿路</t>
  </si>
  <si>
    <t>团山路—御桥港路</t>
  </si>
  <si>
    <t>云玫路（原云开甲第南侧道路）</t>
  </si>
  <si>
    <t>御桥港路-坡岗路</t>
  </si>
  <si>
    <t>长山河风光带（东）（含桥上绿化）</t>
  </si>
  <si>
    <t>南徐大道-京沪高铁桥下</t>
  </si>
  <si>
    <t>2025.9团山路和凤凰山路两个口子87m</t>
  </si>
  <si>
    <t>蛋山路</t>
  </si>
  <si>
    <t>龙脉路-凤凰山路</t>
  </si>
  <si>
    <t>檀山路-龙脉路</t>
  </si>
  <si>
    <t>龙脉路</t>
  </si>
  <si>
    <t>九华山路—御桥港路</t>
  </si>
  <si>
    <t>蛋山路小游园</t>
  </si>
  <si>
    <t>蛋山路以西，松子头路（含）以东，金宝幼儿园以南，七里甸街道青少年平安法治文化公园（含）以北</t>
  </si>
  <si>
    <t>新增12个垃圾箱</t>
  </si>
  <si>
    <t>小龙山公园</t>
  </si>
  <si>
    <t>九华山路以西、枣林路以东，龙脉路以北，网球场旁园路以南</t>
  </si>
  <si>
    <t>龙湖公园</t>
  </si>
  <si>
    <t>枣林路、凤凰山路、檀山路、龙湖雅苑小区围墙围合</t>
  </si>
  <si>
    <t>凤凰山路</t>
  </si>
  <si>
    <t>润兴路-九华山路</t>
  </si>
  <si>
    <t>枣林路</t>
  </si>
  <si>
    <t>南徐大道-金润大道</t>
  </si>
  <si>
    <t>玉翠园枣林路边侧绿地</t>
  </si>
  <si>
    <t>小区门口新增106.6m</t>
  </si>
  <si>
    <t>九（南徐北）</t>
  </si>
  <si>
    <t>单价（元）</t>
  </si>
  <si>
    <t>总价（元）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</si>
</sst>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.00_);[Red]\(0.00\)"/>
  </numFmts>
  <fonts count="3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6"/>
      <name val="仿宋"/>
      <charset val="134"/>
    </font>
    <font>
      <b/>
      <sz val="6"/>
      <color indexed="8"/>
      <name val="仿宋"/>
      <charset val="134"/>
    </font>
    <font>
      <sz val="6"/>
      <name val="仿宋"/>
      <charset val="134"/>
    </font>
    <font>
      <sz val="6"/>
      <color theme="1"/>
      <name val="仿宋"/>
      <charset val="134"/>
    </font>
    <font>
      <sz val="6"/>
      <color theme="1"/>
      <name val="宋体"/>
      <charset val="134"/>
      <scheme val="minor"/>
    </font>
    <font>
      <sz val="6"/>
      <color rgb="FFFF0000"/>
      <name val="仿宋"/>
      <charset val="134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6"/>
      <color rgb="FFFF0000"/>
      <name val="仿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2" borderId="5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6">
      <alignment vertical="center"/>
    </xf>
    <xf numFmtId="0" fontId="19" fillId="0" borderId="6">
      <alignment vertical="center"/>
    </xf>
    <xf numFmtId="0" fontId="20" fillId="0" borderId="7">
      <alignment vertical="center"/>
    </xf>
    <xf numFmtId="0" fontId="20" fillId="0" borderId="0">
      <alignment vertical="center"/>
    </xf>
    <xf numFmtId="0" fontId="21" fillId="3" borderId="8">
      <alignment vertical="center"/>
    </xf>
    <xf numFmtId="0" fontId="22" fillId="4" borderId="9">
      <alignment vertical="center"/>
    </xf>
    <xf numFmtId="0" fontId="23" fillId="4" borderId="8">
      <alignment vertical="center"/>
    </xf>
    <xf numFmtId="0" fontId="24" fillId="5" borderId="10">
      <alignment vertical="center"/>
    </xf>
    <xf numFmtId="0" fontId="25" fillId="0" borderId="11">
      <alignment vertical="center"/>
    </xf>
    <xf numFmtId="0" fontId="26" fillId="0" borderId="12">
      <alignment vertical="center"/>
    </xf>
    <xf numFmtId="0" fontId="27" fillId="6" borderId="0">
      <alignment vertical="center"/>
    </xf>
    <xf numFmtId="0" fontId="28" fillId="7" borderId="0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1" fillId="11" borderId="0">
      <alignment vertical="center"/>
    </xf>
    <xf numFmtId="0" fontId="30" fillId="12" borderId="0">
      <alignment vertical="center"/>
    </xf>
    <xf numFmtId="0" fontId="30" fillId="13" borderId="0">
      <alignment vertical="center"/>
    </xf>
    <xf numFmtId="0" fontId="31" fillId="14" borderId="0">
      <alignment vertical="center"/>
    </xf>
    <xf numFmtId="0" fontId="31" fillId="15" borderId="0">
      <alignment vertical="center"/>
    </xf>
    <xf numFmtId="0" fontId="30" fillId="16" borderId="0">
      <alignment vertical="center"/>
    </xf>
    <xf numFmtId="0" fontId="30" fillId="17" borderId="0">
      <alignment vertical="center"/>
    </xf>
    <xf numFmtId="0" fontId="31" fillId="18" borderId="0">
      <alignment vertical="center"/>
    </xf>
    <xf numFmtId="0" fontId="31" fillId="19" borderId="0">
      <alignment vertical="center"/>
    </xf>
    <xf numFmtId="0" fontId="30" fillId="20" borderId="0">
      <alignment vertical="center"/>
    </xf>
    <xf numFmtId="0" fontId="30" fillId="21" borderId="0">
      <alignment vertical="center"/>
    </xf>
    <xf numFmtId="0" fontId="31" fillId="22" borderId="0">
      <alignment vertical="center"/>
    </xf>
    <xf numFmtId="0" fontId="31" fillId="23" borderId="0">
      <alignment vertical="center"/>
    </xf>
    <xf numFmtId="0" fontId="30" fillId="24" borderId="0">
      <alignment vertical="center"/>
    </xf>
    <xf numFmtId="0" fontId="30" fillId="25" borderId="0">
      <alignment vertical="center"/>
    </xf>
    <xf numFmtId="0" fontId="31" fillId="26" borderId="0">
      <alignment vertical="center"/>
    </xf>
    <xf numFmtId="0" fontId="31" fillId="27" borderId="0">
      <alignment vertical="center"/>
    </xf>
    <xf numFmtId="0" fontId="30" fillId="28" borderId="0">
      <alignment vertical="center"/>
    </xf>
    <xf numFmtId="0" fontId="30" fillId="29" borderId="0">
      <alignment vertical="center"/>
    </xf>
    <xf numFmtId="0" fontId="31" fillId="30" borderId="0">
      <alignment vertical="center"/>
    </xf>
    <xf numFmtId="0" fontId="31" fillId="31" borderId="0">
      <alignment vertical="center"/>
    </xf>
    <xf numFmtId="0" fontId="30" fillId="32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>
      <alignment vertical="center"/>
    </xf>
    <xf numFmtId="0" fontId="6" fillId="0" borderId="0" xfId="0" applyFont="1" applyBorder="1" applyAlignment="1">
      <alignment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11" fillId="0" borderId="1" xfId="0" applyFont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>
      <alignment vertical="center"/>
    </xf>
    <xf numFmtId="0" fontId="12" fillId="0" borderId="0" xfId="0" applyFont="1" applyBorder="1">
      <alignment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8"/>
  <sheetViews>
    <sheetView tabSelected="1" topLeftCell="F6" workbookViewId="0">
      <selection activeCell="T4" sqref="T4:V25"/>
    </sheetView>
  </sheetViews>
  <sheetFormatPr defaultColWidth="9" defaultRowHeight="13.5"/>
  <cols>
    <col min="20" max="22" width="9.375"/>
  </cols>
  <sheetData>
    <row r="1" ht="22.5" spans="1: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2"/>
    </row>
    <row r="2" spans="1:25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5" t="s">
        <v>6</v>
      </c>
      <c r="G2" s="5"/>
      <c r="H2" s="6" t="s">
        <v>7</v>
      </c>
      <c r="I2" s="6" t="s">
        <v>8</v>
      </c>
      <c r="J2" s="6" t="s">
        <v>9</v>
      </c>
      <c r="K2" s="5" t="s">
        <v>10</v>
      </c>
      <c r="L2" s="5" t="s">
        <v>11</v>
      </c>
      <c r="M2" s="5"/>
      <c r="N2" s="5" t="s">
        <v>12</v>
      </c>
      <c r="O2" s="5" t="s">
        <v>13</v>
      </c>
      <c r="P2" s="5" t="s">
        <v>14</v>
      </c>
      <c r="Q2" s="5" t="s">
        <v>15</v>
      </c>
      <c r="R2" s="4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7"/>
      <c r="Y2" s="7"/>
    </row>
    <row r="3" spans="1:25">
      <c r="A3" s="3"/>
      <c r="B3" s="3"/>
      <c r="C3" s="3"/>
      <c r="D3" s="4" t="s">
        <v>22</v>
      </c>
      <c r="E3" s="4" t="s">
        <v>22</v>
      </c>
      <c r="F3" s="5" t="s">
        <v>23</v>
      </c>
      <c r="G3" s="5" t="s">
        <v>24</v>
      </c>
      <c r="H3" s="6" t="s">
        <v>25</v>
      </c>
      <c r="I3" s="6" t="s">
        <v>25</v>
      </c>
      <c r="J3" s="5" t="s">
        <v>25</v>
      </c>
      <c r="K3" s="5" t="s">
        <v>25</v>
      </c>
      <c r="L3" s="5" t="s">
        <v>26</v>
      </c>
      <c r="M3" s="5" t="s">
        <v>27</v>
      </c>
      <c r="N3" s="5" t="s">
        <v>25</v>
      </c>
      <c r="O3" s="5" t="s">
        <v>25</v>
      </c>
      <c r="P3" s="5" t="s">
        <v>25</v>
      </c>
      <c r="Q3" s="5" t="s">
        <v>28</v>
      </c>
      <c r="R3" s="4" t="s">
        <v>29</v>
      </c>
      <c r="S3" s="5" t="s">
        <v>25</v>
      </c>
      <c r="T3" s="5" t="s">
        <v>25</v>
      </c>
      <c r="U3" s="5" t="s">
        <v>25</v>
      </c>
      <c r="V3" s="5" t="s">
        <v>30</v>
      </c>
      <c r="W3" s="5"/>
      <c r="X3" s="7"/>
      <c r="Y3" s="7"/>
    </row>
    <row r="4" spans="1:25">
      <c r="A4" s="8">
        <v>1</v>
      </c>
      <c r="B4" s="8" t="s">
        <v>31</v>
      </c>
      <c r="C4" s="9" t="s">
        <v>32</v>
      </c>
      <c r="D4" s="8">
        <v>24</v>
      </c>
      <c r="E4" s="8"/>
      <c r="F4" s="10">
        <v>24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8"/>
      <c r="S4" s="10"/>
      <c r="T4" s="11">
        <v>3300</v>
      </c>
      <c r="U4" s="11">
        <v>3300</v>
      </c>
      <c r="V4" s="11">
        <v>5000</v>
      </c>
      <c r="W4" s="12"/>
      <c r="X4" s="7"/>
      <c r="Y4" s="7"/>
    </row>
    <row r="5" spans="1:25">
      <c r="A5" s="8">
        <v>2</v>
      </c>
      <c r="B5" s="8" t="s">
        <v>33</v>
      </c>
      <c r="C5" s="9" t="s">
        <v>34</v>
      </c>
      <c r="D5" s="8">
        <v>128</v>
      </c>
      <c r="E5" s="8"/>
      <c r="F5" s="10">
        <v>128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8"/>
      <c r="S5" s="10"/>
      <c r="T5" s="13"/>
      <c r="U5" s="13"/>
      <c r="V5" s="13"/>
      <c r="W5" s="14"/>
      <c r="X5" s="7"/>
      <c r="Y5" s="7"/>
    </row>
    <row r="6" spans="1:25">
      <c r="A6" s="8">
        <v>3</v>
      </c>
      <c r="B6" s="8" t="s">
        <v>35</v>
      </c>
      <c r="C6" s="9" t="s">
        <v>36</v>
      </c>
      <c r="D6" s="8">
        <v>85</v>
      </c>
      <c r="E6" s="8"/>
      <c r="F6" s="10">
        <v>85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8"/>
      <c r="S6" s="10"/>
      <c r="T6" s="13"/>
      <c r="U6" s="13"/>
      <c r="V6" s="13"/>
      <c r="W6" s="14"/>
      <c r="X6" s="7"/>
      <c r="Y6" s="7"/>
    </row>
    <row r="7" spans="1:25">
      <c r="A7" s="8">
        <v>4</v>
      </c>
      <c r="B7" s="8" t="s">
        <v>37</v>
      </c>
      <c r="C7" s="9" t="s">
        <v>38</v>
      </c>
      <c r="D7" s="8">
        <v>54</v>
      </c>
      <c r="E7" s="8"/>
      <c r="F7" s="10">
        <v>54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8"/>
      <c r="S7" s="10"/>
      <c r="T7" s="13"/>
      <c r="U7" s="13"/>
      <c r="V7" s="13"/>
      <c r="W7" s="14"/>
      <c r="X7" s="7"/>
      <c r="Y7" s="7"/>
    </row>
    <row r="8" ht="18" spans="1:25">
      <c r="A8" s="8">
        <v>5</v>
      </c>
      <c r="B8" s="8" t="s">
        <v>39</v>
      </c>
      <c r="C8" s="9" t="s">
        <v>40</v>
      </c>
      <c r="D8" s="8">
        <v>29</v>
      </c>
      <c r="E8" s="8"/>
      <c r="F8" s="10">
        <v>29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8"/>
      <c r="S8" s="10"/>
      <c r="T8" s="13"/>
      <c r="U8" s="13"/>
      <c r="V8" s="13"/>
      <c r="W8" s="14"/>
      <c r="X8" s="7"/>
      <c r="Y8" s="7"/>
    </row>
    <row r="9" spans="1:25">
      <c r="A9" s="8">
        <v>6</v>
      </c>
      <c r="B9" s="8" t="s">
        <v>41</v>
      </c>
      <c r="C9" s="9" t="s">
        <v>42</v>
      </c>
      <c r="D9" s="8">
        <v>194</v>
      </c>
      <c r="E9" s="8"/>
      <c r="F9" s="10">
        <v>194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8"/>
      <c r="S9" s="10"/>
      <c r="T9" s="13"/>
      <c r="U9" s="13"/>
      <c r="V9" s="13"/>
      <c r="W9" s="14"/>
      <c r="X9" s="7"/>
      <c r="Y9" s="7"/>
    </row>
    <row r="10" spans="1:25">
      <c r="A10" s="8">
        <v>7</v>
      </c>
      <c r="B10" s="8" t="s">
        <v>43</v>
      </c>
      <c r="C10" s="9" t="s">
        <v>44</v>
      </c>
      <c r="D10" s="15">
        <v>116</v>
      </c>
      <c r="E10" s="15"/>
      <c r="F10" s="16">
        <v>116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8"/>
      <c r="S10" s="10"/>
      <c r="T10" s="13"/>
      <c r="U10" s="13"/>
      <c r="V10" s="13"/>
      <c r="W10" s="14"/>
      <c r="X10" s="17"/>
      <c r="Y10" s="17"/>
    </row>
    <row r="11" spans="1:25">
      <c r="A11" s="8">
        <v>8</v>
      </c>
      <c r="B11" s="8" t="s">
        <v>45</v>
      </c>
      <c r="C11" s="8" t="s">
        <v>46</v>
      </c>
      <c r="D11" s="8">
        <v>97</v>
      </c>
      <c r="E11" s="8"/>
      <c r="F11" s="16">
        <v>97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8"/>
      <c r="S11" s="10"/>
      <c r="T11" s="13"/>
      <c r="U11" s="13"/>
      <c r="V11" s="13"/>
      <c r="W11" s="14"/>
      <c r="X11" s="18" t="s">
        <v>47</v>
      </c>
      <c r="Y11" s="17"/>
    </row>
    <row r="12" spans="1:25">
      <c r="A12" s="8">
        <v>9</v>
      </c>
      <c r="B12" s="9" t="s">
        <v>48</v>
      </c>
      <c r="C12" s="9" t="s">
        <v>44</v>
      </c>
      <c r="D12" s="9">
        <v>176</v>
      </c>
      <c r="E12" s="9">
        <v>167</v>
      </c>
      <c r="F12" s="19">
        <v>6502.7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20"/>
      <c r="S12" s="21"/>
      <c r="T12" s="13"/>
      <c r="U12" s="13"/>
      <c r="V12" s="13"/>
      <c r="W12" s="14"/>
      <c r="X12" s="22"/>
      <c r="Y12" s="22"/>
    </row>
    <row r="13" spans="1:25">
      <c r="A13" s="8">
        <v>10</v>
      </c>
      <c r="B13" s="8" t="s">
        <v>48</v>
      </c>
      <c r="C13" s="8" t="s">
        <v>49</v>
      </c>
      <c r="D13" s="8">
        <v>517</v>
      </c>
      <c r="E13" s="8"/>
      <c r="F13" s="10">
        <v>517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8"/>
      <c r="S13" s="10"/>
      <c r="T13" s="13"/>
      <c r="U13" s="13"/>
      <c r="V13" s="13"/>
      <c r="W13" s="14"/>
      <c r="X13" s="22"/>
      <c r="Y13" s="22"/>
    </row>
    <row r="14" spans="1:25">
      <c r="A14" s="8">
        <v>11</v>
      </c>
      <c r="B14" s="8" t="s">
        <v>50</v>
      </c>
      <c r="C14" s="9" t="s">
        <v>51</v>
      </c>
      <c r="D14" s="8">
        <v>149</v>
      </c>
      <c r="E14" s="8"/>
      <c r="F14" s="10">
        <v>149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8"/>
      <c r="S14" s="10"/>
      <c r="T14" s="13"/>
      <c r="U14" s="13"/>
      <c r="V14" s="13"/>
      <c r="W14" s="14"/>
      <c r="X14" s="7"/>
      <c r="Y14" s="7"/>
    </row>
    <row r="15" ht="18" spans="1:25">
      <c r="A15" s="8">
        <v>12</v>
      </c>
      <c r="B15" s="8" t="s">
        <v>52</v>
      </c>
      <c r="C15" s="9" t="s">
        <v>53</v>
      </c>
      <c r="D15" s="8">
        <v>68</v>
      </c>
      <c r="E15" s="8"/>
      <c r="F15" s="10">
        <v>68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8"/>
      <c r="S15" s="10"/>
      <c r="T15" s="13"/>
      <c r="U15" s="13"/>
      <c r="V15" s="13"/>
      <c r="W15" s="14"/>
      <c r="X15" s="23"/>
      <c r="Y15" s="23"/>
    </row>
    <row r="16" ht="27" spans="1:25">
      <c r="A16" s="8">
        <v>13</v>
      </c>
      <c r="B16" s="8" t="s">
        <v>54</v>
      </c>
      <c r="C16" s="8" t="s">
        <v>55</v>
      </c>
      <c r="D16" s="24"/>
      <c r="E16" s="24">
        <v>5861</v>
      </c>
      <c r="F16" s="25">
        <v>177554</v>
      </c>
      <c r="G16" s="25">
        <v>177554</v>
      </c>
      <c r="H16" s="25"/>
      <c r="I16" s="25"/>
      <c r="J16" s="25">
        <v>12091</v>
      </c>
      <c r="K16" s="25"/>
      <c r="L16" s="25">
        <v>87</v>
      </c>
      <c r="M16" s="25"/>
      <c r="N16" s="25"/>
      <c r="O16" s="25"/>
      <c r="P16" s="25"/>
      <c r="Q16" s="25">
        <v>45</v>
      </c>
      <c r="R16" s="24">
        <v>25</v>
      </c>
      <c r="S16" s="25"/>
      <c r="T16" s="13"/>
      <c r="U16" s="13"/>
      <c r="V16" s="13"/>
      <c r="W16" s="14"/>
      <c r="X16" s="18" t="s">
        <v>56</v>
      </c>
      <c r="Y16" s="7"/>
    </row>
    <row r="17" spans="1:25">
      <c r="A17" s="8">
        <v>14</v>
      </c>
      <c r="B17" s="8" t="s">
        <v>57</v>
      </c>
      <c r="C17" s="9" t="s">
        <v>58</v>
      </c>
      <c r="D17" s="8">
        <v>113</v>
      </c>
      <c r="E17" s="8"/>
      <c r="F17" s="10">
        <v>113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8"/>
      <c r="S17" s="10"/>
      <c r="T17" s="13"/>
      <c r="U17" s="13"/>
      <c r="V17" s="13"/>
      <c r="W17" s="14"/>
      <c r="X17" s="18"/>
      <c r="Y17" s="7"/>
    </row>
    <row r="18" spans="1:25">
      <c r="A18" s="8">
        <v>15</v>
      </c>
      <c r="B18" s="8" t="s">
        <v>57</v>
      </c>
      <c r="C18" s="8" t="s">
        <v>59</v>
      </c>
      <c r="D18" s="8">
        <v>100</v>
      </c>
      <c r="E18" s="8"/>
      <c r="F18" s="16">
        <v>100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8"/>
      <c r="S18" s="10"/>
      <c r="T18" s="13"/>
      <c r="U18" s="13"/>
      <c r="V18" s="13"/>
      <c r="W18" s="14"/>
      <c r="X18" s="18" t="s">
        <v>47</v>
      </c>
      <c r="Y18" s="7"/>
    </row>
    <row r="19" ht="18" spans="1:25">
      <c r="A19" s="8">
        <v>16</v>
      </c>
      <c r="B19" s="8" t="s">
        <v>60</v>
      </c>
      <c r="C19" s="9" t="s">
        <v>61</v>
      </c>
      <c r="D19" s="8">
        <v>319</v>
      </c>
      <c r="E19" s="8"/>
      <c r="F19" s="10">
        <v>319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8"/>
      <c r="S19" s="10"/>
      <c r="T19" s="13"/>
      <c r="U19" s="13"/>
      <c r="V19" s="13"/>
      <c r="W19" s="14"/>
      <c r="X19" s="7"/>
      <c r="Y19" s="7"/>
    </row>
    <row r="20" ht="54" spans="1:25">
      <c r="A20" s="8">
        <v>17</v>
      </c>
      <c r="B20" s="15" t="s">
        <v>62</v>
      </c>
      <c r="C20" s="15" t="s">
        <v>63</v>
      </c>
      <c r="D20" s="15"/>
      <c r="E20" s="15">
        <v>502</v>
      </c>
      <c r="F20" s="16">
        <v>13781</v>
      </c>
      <c r="G20" s="16">
        <v>13781</v>
      </c>
      <c r="H20" s="16"/>
      <c r="I20" s="16"/>
      <c r="J20" s="16">
        <v>1081</v>
      </c>
      <c r="K20" s="16"/>
      <c r="L20" s="16"/>
      <c r="M20" s="16"/>
      <c r="N20" s="16">
        <v>72</v>
      </c>
      <c r="O20" s="16"/>
      <c r="P20" s="16"/>
      <c r="Q20" s="16"/>
      <c r="R20" s="15">
        <v>12</v>
      </c>
      <c r="S20" s="26"/>
      <c r="T20" s="13"/>
      <c r="U20" s="13"/>
      <c r="V20" s="13"/>
      <c r="W20" s="14"/>
      <c r="X20" s="18" t="s">
        <v>64</v>
      </c>
      <c r="Y20" s="7"/>
    </row>
    <row r="21" ht="36" spans="1:25">
      <c r="A21" s="8">
        <v>18</v>
      </c>
      <c r="B21" s="9" t="s">
        <v>65</v>
      </c>
      <c r="C21" s="9" t="s">
        <v>66</v>
      </c>
      <c r="D21" s="9"/>
      <c r="E21" s="9">
        <v>1142</v>
      </c>
      <c r="F21" s="19">
        <v>31960</v>
      </c>
      <c r="G21" s="19">
        <v>31960</v>
      </c>
      <c r="H21" s="19"/>
      <c r="I21" s="19"/>
      <c r="J21" s="19">
        <v>954</v>
      </c>
      <c r="K21" s="19">
        <v>8768</v>
      </c>
      <c r="L21" s="19">
        <v>466.5</v>
      </c>
      <c r="M21" s="19"/>
      <c r="N21" s="19"/>
      <c r="O21" s="19">
        <v>25.33</v>
      </c>
      <c r="P21" s="19">
        <v>161.3</v>
      </c>
      <c r="Q21" s="19">
        <v>60.3</v>
      </c>
      <c r="R21" s="9">
        <v>10</v>
      </c>
      <c r="S21" s="21"/>
      <c r="T21" s="13"/>
      <c r="U21" s="13"/>
      <c r="V21" s="13"/>
      <c r="W21" s="14"/>
      <c r="X21" s="7"/>
      <c r="Y21" s="7"/>
    </row>
    <row r="22" ht="27" spans="1:25">
      <c r="A22" s="8">
        <v>19</v>
      </c>
      <c r="B22" s="8" t="s">
        <v>67</v>
      </c>
      <c r="C22" s="9" t="s">
        <v>68</v>
      </c>
      <c r="D22" s="8"/>
      <c r="E22" s="8">
        <v>2028</v>
      </c>
      <c r="F22" s="10">
        <f>51593-12-5</f>
        <v>51576</v>
      </c>
      <c r="G22" s="10">
        <f>51593-12-5</f>
        <v>51576</v>
      </c>
      <c r="H22" s="10"/>
      <c r="I22" s="10"/>
      <c r="J22" s="10">
        <v>7756</v>
      </c>
      <c r="K22" s="10">
        <v>45394</v>
      </c>
      <c r="L22" s="10"/>
      <c r="M22" s="10"/>
      <c r="N22" s="10">
        <v>16</v>
      </c>
      <c r="O22" s="10">
        <v>70</v>
      </c>
      <c r="P22" s="10">
        <v>225</v>
      </c>
      <c r="Q22" s="10">
        <v>50</v>
      </c>
      <c r="R22" s="8">
        <v>24</v>
      </c>
      <c r="S22" s="10">
        <v>104743</v>
      </c>
      <c r="T22" s="13"/>
      <c r="U22" s="13"/>
      <c r="V22" s="13"/>
      <c r="W22" s="14"/>
      <c r="X22" s="7"/>
      <c r="Y22" s="7"/>
    </row>
    <row r="23" spans="1:25">
      <c r="A23" s="8">
        <v>20</v>
      </c>
      <c r="B23" s="8" t="s">
        <v>69</v>
      </c>
      <c r="C23" s="8" t="s">
        <v>70</v>
      </c>
      <c r="D23" s="8">
        <f>592-1</f>
        <v>591</v>
      </c>
      <c r="E23" s="8">
        <v>956</v>
      </c>
      <c r="F23" s="10">
        <f>8595-5-3</f>
        <v>8587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8"/>
      <c r="S23" s="10"/>
      <c r="T23" s="13"/>
      <c r="U23" s="13"/>
      <c r="V23" s="13"/>
      <c r="W23" s="14"/>
      <c r="X23" s="7"/>
      <c r="Y23" s="7"/>
    </row>
    <row r="24" spans="1:25">
      <c r="A24" s="8">
        <v>21</v>
      </c>
      <c r="B24" s="8" t="s">
        <v>71</v>
      </c>
      <c r="C24" s="9" t="s">
        <v>72</v>
      </c>
      <c r="D24" s="8">
        <f>617+89-1-2</f>
        <v>703</v>
      </c>
      <c r="E24" s="8">
        <f>377</f>
        <v>377</v>
      </c>
      <c r="F24" s="10">
        <f>5395.08+1131-45-13.5</f>
        <v>6467.58</v>
      </c>
      <c r="G24" s="10">
        <v>0</v>
      </c>
      <c r="H24" s="10"/>
      <c r="I24" s="10"/>
      <c r="J24" s="10">
        <v>0</v>
      </c>
      <c r="K24" s="10">
        <v>0</v>
      </c>
      <c r="L24" s="10">
        <v>488</v>
      </c>
      <c r="M24" s="10"/>
      <c r="N24" s="10"/>
      <c r="O24" s="10"/>
      <c r="P24" s="10"/>
      <c r="Q24" s="10"/>
      <c r="R24" s="8"/>
      <c r="S24" s="10"/>
      <c r="T24" s="13"/>
      <c r="U24" s="13"/>
      <c r="V24" s="13"/>
      <c r="W24" s="14"/>
      <c r="X24" s="7"/>
      <c r="Y24" s="7"/>
    </row>
    <row r="25" ht="18" spans="1:25">
      <c r="A25" s="8">
        <v>22</v>
      </c>
      <c r="B25" s="15" t="s">
        <v>73</v>
      </c>
      <c r="C25" s="15" t="s">
        <v>58</v>
      </c>
      <c r="D25" s="15"/>
      <c r="E25" s="15">
        <v>184</v>
      </c>
      <c r="F25" s="16">
        <v>5402</v>
      </c>
      <c r="G25" s="16">
        <v>5402</v>
      </c>
      <c r="H25" s="16"/>
      <c r="I25" s="16"/>
      <c r="J25" s="16"/>
      <c r="K25" s="16"/>
      <c r="L25" s="16">
        <f>36+106.6</f>
        <v>142.6</v>
      </c>
      <c r="M25" s="16"/>
      <c r="N25" s="16"/>
      <c r="O25" s="16"/>
      <c r="P25" s="16"/>
      <c r="Q25" s="16"/>
      <c r="R25" s="15"/>
      <c r="S25" s="26"/>
      <c r="T25" s="27"/>
      <c r="U25" s="27"/>
      <c r="V25" s="27"/>
      <c r="W25" s="28"/>
      <c r="X25" s="18" t="s">
        <v>74</v>
      </c>
      <c r="Y25" s="7"/>
    </row>
    <row r="26" spans="1:25">
      <c r="A26" s="3" t="s">
        <v>75</v>
      </c>
      <c r="B26" s="3"/>
      <c r="C26" s="3"/>
      <c r="D26" s="29">
        <f t="shared" ref="D26:S26" si="0">SUM(D4:D25)</f>
        <v>3463</v>
      </c>
      <c r="E26" s="29">
        <f t="shared" si="0"/>
        <v>11217</v>
      </c>
      <c r="F26" s="30">
        <f t="shared" si="0"/>
        <v>303823.28</v>
      </c>
      <c r="G26" s="30">
        <f t="shared" si="0"/>
        <v>280273</v>
      </c>
      <c r="H26" s="30">
        <f t="shared" si="0"/>
        <v>0</v>
      </c>
      <c r="I26" s="30">
        <f t="shared" si="0"/>
        <v>0</v>
      </c>
      <c r="J26" s="30">
        <f t="shared" si="0"/>
        <v>21882</v>
      </c>
      <c r="K26" s="30">
        <f t="shared" si="0"/>
        <v>54162</v>
      </c>
      <c r="L26" s="30">
        <f t="shared" si="0"/>
        <v>1184.1</v>
      </c>
      <c r="M26" s="30">
        <f t="shared" si="0"/>
        <v>0</v>
      </c>
      <c r="N26" s="30">
        <f t="shared" si="0"/>
        <v>88</v>
      </c>
      <c r="O26" s="30">
        <f t="shared" si="0"/>
        <v>95.33</v>
      </c>
      <c r="P26" s="30">
        <f t="shared" si="0"/>
        <v>386.3</v>
      </c>
      <c r="Q26" s="30">
        <f t="shared" si="0"/>
        <v>155.3</v>
      </c>
      <c r="R26" s="29">
        <f t="shared" si="0"/>
        <v>71</v>
      </c>
      <c r="S26" s="30">
        <f t="shared" si="0"/>
        <v>104743</v>
      </c>
      <c r="T26" s="30">
        <v>3300</v>
      </c>
      <c r="U26" s="30">
        <v>3300</v>
      </c>
      <c r="V26" s="30">
        <v>5000</v>
      </c>
      <c r="W26" s="31"/>
      <c r="X26" s="32"/>
      <c r="Y26" s="32"/>
    </row>
    <row r="27" spans="1:25">
      <c r="A27" s="3" t="s">
        <v>76</v>
      </c>
      <c r="B27" s="3"/>
      <c r="C27" s="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</row>
    <row r="28" spans="1:25">
      <c r="A28" s="3" t="s">
        <v>77</v>
      </c>
      <c r="B28" s="3"/>
      <c r="C28" s="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</row>
  </sheetData>
  <mergeCells count="14">
    <mergeCell ref="A1:W1"/>
    <mergeCell ref="F2:G2"/>
    <mergeCell ref="L2:M2"/>
    <mergeCell ref="A26:C26"/>
    <mergeCell ref="A27:C27"/>
    <mergeCell ref="A28:C28"/>
    <mergeCell ref="A2:A3"/>
    <mergeCell ref="B2:B3"/>
    <mergeCell ref="C2:C3"/>
    <mergeCell ref="T4:T25"/>
    <mergeCell ref="U4:U25"/>
    <mergeCell ref="V4:V25"/>
    <mergeCell ref="W2:W3"/>
    <mergeCell ref="W4:W2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2023-05-12T11:15:00Z</dcterms:created>
  <dcterms:modified xsi:type="dcterms:W3CDTF">2026-07-20T06:02:55Z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F11C07ACCA9B4A87BC7B73C578D61162_12</vt:lpwstr>
  </property>
  <property fmtid="{D5CDD505-2E9C-101B-9397-08002B2CF9AE}" pid="4" name="CalculationRule">
    <vt:i4>0</vt:i4>
  </property>
</Properties>
</file>