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0752" windowHeight="9555" tabRatio="954" firstSheet="2" activeTab="3"/>
  </bookViews>
  <sheets>
    <sheet name="清单说明" sheetId="9" r:id="rId1"/>
    <sheet name="汇总表" sheetId="1" r:id="rId2"/>
    <sheet name="日常包干" sheetId="7" r:id="rId3"/>
    <sheet name="专项维修" sheetId="2" r:id="rId4"/>
  </sheets>
  <definedNames>
    <definedName name="_xlnm._FilterDatabase" localSheetId="3" hidden="1">专项维修!$A$3:$XEK$337</definedName>
    <definedName name="_xlnm._FilterDatabase" localSheetId="2" hidden="1">日常包干!$A$58:$H$58</definedName>
    <definedName name="_xlnm.Print_Area" localSheetId="1">汇总表!$A$1:$D$7</definedName>
    <definedName name="_xlnm.Print_Area" localSheetId="2">日常包干!$A$1:$H$98</definedName>
    <definedName name="_xlnm.Print_Area" localSheetId="3">专项维修!$A$1:$H$337</definedName>
    <definedName name="_xlnm.Print_Titles" localSheetId="2">日常包干!$1:$3</definedName>
    <definedName name="_xlnm.Print_Titles" localSheetId="3">专项维修!$1:$3</definedName>
    <definedName name="_xlnm.Print_Titles">#N/A</definedName>
    <definedName name="_xlnm.Print_Titles" localSheetId="0">清单说明!$1:$3</definedName>
    <definedName name="_xlnm.Print_Area" localSheetId="0">清单说明!$A$1:$A$10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<sst xmlns="http://schemas.openxmlformats.org/spreadsheetml/2006/main" count="1202" uniqueCount="772">
  <si>
    <t>养护服务清单说明</t>
  </si>
  <si>
    <r>
      <rPr>
        <sz val="12"/>
        <rFont val="Times New Roman"/>
        <charset val="134"/>
      </rPr>
      <t>1</t>
    </r>
    <r>
      <rPr>
        <sz val="12"/>
        <rFont val="宋体"/>
        <charset val="134"/>
      </rPr>
      <t>、养护服务清单应与采购文件等文件结合起来查阅与理解。</t>
    </r>
  </si>
  <si>
    <r>
      <rPr>
        <sz val="12"/>
        <rFont val="Times New Roman"/>
        <charset val="134"/>
      </rPr>
      <t>2</t>
    </r>
    <r>
      <rPr>
        <sz val="12"/>
        <rFont val="宋体"/>
        <charset val="134"/>
      </rPr>
      <t>、养护服务清单中所列须求数量是估算的预计数量，仅作为采购的共同基础，不能作为最终结算与支付的依据。</t>
    </r>
  </si>
  <si>
    <r>
      <rPr>
        <sz val="12"/>
        <rFont val="Times New Roman"/>
        <charset val="134"/>
      </rPr>
      <t>3</t>
    </r>
    <r>
      <rPr>
        <sz val="12"/>
        <rFont val="宋体"/>
        <charset val="134"/>
      </rPr>
      <t>、除非合同另有规定，养护服务清单中有标价的单价和总额价均已包含了为实施和完成合同所需的劳务、材料、机械、质检（自检）、安装、缺陷修复、管理、保险、税费、利润等费用，以及合同明示或暗示的所有责任、义务和一般风险。</t>
    </r>
  </si>
  <si>
    <r>
      <rPr>
        <sz val="12"/>
        <rFont val="Times New Roman"/>
        <charset val="134"/>
      </rPr>
      <t>4</t>
    </r>
    <r>
      <rPr>
        <sz val="12"/>
        <rFont val="宋体"/>
        <charset val="134"/>
      </rPr>
      <t>、养护服务清单中的每一个细目都需填入单价。对于没有填入单价或合价的细目，其费用应视为已包括在养护服务清单的其他单价或合价中，报价人必须按采购人指令完成养护服务清单中未填入单价或合价的项目细目，但不能得到结算与支付。</t>
    </r>
  </si>
  <si>
    <r>
      <rPr>
        <sz val="12"/>
        <rFont val="Times New Roman"/>
        <charset val="134"/>
      </rPr>
      <t>5</t>
    </r>
    <r>
      <rPr>
        <sz val="12"/>
        <rFont val="宋体"/>
        <charset val="134"/>
      </rPr>
      <t>、符合合同条款规定的全部费用应认为已被计入有标价的养护服务清单所列各细目之中，未列细目不予计量的工作，其费用应视为已分摊在本合同的有关细目的单价或合价之中。</t>
    </r>
  </si>
  <si>
    <r>
      <rPr>
        <sz val="12"/>
        <rFont val="Times New Roman"/>
        <charset val="0"/>
      </rPr>
      <t>6</t>
    </r>
    <r>
      <rPr>
        <sz val="12"/>
        <rFont val="宋体"/>
        <charset val="134"/>
      </rPr>
      <t>、最高投标限价（含单价最高限价）作为养护报价的最高限价，报价人报价不得超出最高投标限价（含单价最高限价），如超出，作废标处理。</t>
    </r>
  </si>
  <si>
    <r>
      <rPr>
        <sz val="12"/>
        <rFont val="Times New Roman"/>
        <charset val="134"/>
      </rPr>
      <t>7</t>
    </r>
    <r>
      <rPr>
        <sz val="12"/>
        <rFont val="宋体"/>
        <charset val="134"/>
      </rPr>
      <t>、养护服务清单中所列清单量的变动，丝毫不会降低或影响合同条款的效力，也不免除报价人按规定的标准完成任务和修复缺陷的责任。</t>
    </r>
  </si>
  <si>
    <r>
      <rPr>
        <sz val="12"/>
        <rFont val="Times New Roman"/>
        <charset val="134"/>
      </rPr>
      <t>8</t>
    </r>
    <r>
      <rPr>
        <sz val="12"/>
        <rFont val="宋体"/>
        <charset val="134"/>
      </rPr>
      <t>、养护服务清单中各项金额均以人民币（元）结算。</t>
    </r>
  </si>
  <si>
    <t>养护服务清单汇总表</t>
  </si>
  <si>
    <t>项目名称：南京南站交通枢纽市政设施综合养护服务</t>
  </si>
  <si>
    <r>
      <rPr>
        <sz val="10"/>
        <rFont val="宋体"/>
        <charset val="134"/>
      </rPr>
      <t>货币单位：人民币元</t>
    </r>
  </si>
  <si>
    <t>序号</t>
  </si>
  <si>
    <t>名称</t>
  </si>
  <si>
    <t>费用</t>
  </si>
  <si>
    <t>备注</t>
  </si>
  <si>
    <t>日常包干</t>
  </si>
  <si>
    <t>专项维修</t>
  </si>
  <si>
    <t>一年投标总价（=1+2）</t>
  </si>
  <si>
    <t>三年投标总价</t>
  </si>
  <si>
    <t>日常包干清单</t>
  </si>
  <si>
    <t>编号</t>
  </si>
  <si>
    <t>子目名称</t>
  </si>
  <si>
    <t>单位</t>
  </si>
  <si>
    <t>数量</t>
  </si>
  <si>
    <t>单价</t>
  </si>
  <si>
    <t>合价</t>
  </si>
  <si>
    <t>单价最高限价</t>
  </si>
  <si>
    <t>一</t>
  </si>
  <si>
    <t>绿化设施养护</t>
  </si>
  <si>
    <t>行道树</t>
  </si>
  <si>
    <t>元/年·株</t>
  </si>
  <si>
    <t>绿地维护</t>
  </si>
  <si>
    <r>
      <rPr>
        <sz val="9"/>
        <rFont val="宋体"/>
        <charset val="134"/>
      </rPr>
      <t>元</t>
    </r>
    <r>
      <rPr>
        <sz val="9"/>
        <rFont val="Times New Roman"/>
        <charset val="134"/>
      </rPr>
      <t>/</t>
    </r>
    <r>
      <rPr>
        <sz val="9"/>
        <rFont val="宋体"/>
        <charset val="134"/>
      </rPr>
      <t>年·</t>
    </r>
    <r>
      <rPr>
        <sz val="9"/>
        <rFont val="Times New Roman"/>
        <charset val="134"/>
      </rPr>
      <t>m</t>
    </r>
    <r>
      <rPr>
        <vertAlign val="superscript"/>
        <sz val="9"/>
        <rFont val="Times New Roman"/>
        <charset val="134"/>
      </rPr>
      <t>2</t>
    </r>
  </si>
  <si>
    <t>高架花卉挂箱</t>
  </si>
  <si>
    <t>元/年·盆</t>
  </si>
  <si>
    <t>市民广场(北广场)</t>
  </si>
  <si>
    <t>市民广场(南广场)</t>
  </si>
  <si>
    <t>花境</t>
  </si>
  <si>
    <t>含主材.草花每年更换6次</t>
  </si>
  <si>
    <t>一、二年生地栽草花</t>
  </si>
  <si>
    <t>墙面绿化（攀爬型植物墙（观花））</t>
  </si>
  <si>
    <r>
      <rPr>
        <sz val="9"/>
        <rFont val="宋体"/>
        <charset val="134"/>
      </rPr>
      <t>元</t>
    </r>
    <r>
      <rPr>
        <sz val="9"/>
        <rFont val="Times New Roman"/>
        <charset val="134"/>
      </rPr>
      <t>/</t>
    </r>
    <r>
      <rPr>
        <sz val="9"/>
        <rFont val="宋体"/>
        <charset val="134"/>
      </rPr>
      <t>年·</t>
    </r>
    <r>
      <rPr>
        <sz val="9"/>
        <rFont val="Times New Roman"/>
        <charset val="134"/>
      </rPr>
      <t>m</t>
    </r>
  </si>
  <si>
    <t>含主材.花卉墙每年更换6次</t>
  </si>
  <si>
    <t>绿雕、墙面绿化和容器花箱</t>
  </si>
  <si>
    <t>元/年·项</t>
  </si>
  <si>
    <t>二</t>
  </si>
  <si>
    <t>市政设施养护</t>
  </si>
  <si>
    <t>车行道</t>
  </si>
  <si>
    <r>
      <rPr>
        <sz val="9"/>
        <rFont val="宋体"/>
        <charset val="134"/>
      </rPr>
      <t>元</t>
    </r>
    <r>
      <rPr>
        <sz val="9"/>
        <rFont val="Times New Roman"/>
        <charset val="134"/>
      </rPr>
      <t>/</t>
    </r>
    <r>
      <rPr>
        <sz val="9"/>
        <rFont val="宋体"/>
        <charset val="134"/>
      </rPr>
      <t>年</t>
    </r>
    <r>
      <rPr>
        <sz val="9"/>
        <rFont val="Times New Roman"/>
        <charset val="134"/>
      </rPr>
      <t>·m</t>
    </r>
    <r>
      <rPr>
        <vertAlign val="superscript"/>
        <sz val="9"/>
        <rFont val="Times New Roman"/>
        <charset val="134"/>
      </rPr>
      <t>2</t>
    </r>
  </si>
  <si>
    <t>人行道</t>
  </si>
  <si>
    <t>挡土墙</t>
  </si>
  <si>
    <t>声屏障</t>
  </si>
  <si>
    <t>路名牌</t>
  </si>
  <si>
    <t>元/年·个</t>
  </si>
  <si>
    <t>钢筋混凝土桥</t>
  </si>
  <si>
    <t>双龙街隧道</t>
  </si>
  <si>
    <t>元/年·座</t>
  </si>
  <si>
    <t>涵洞</t>
  </si>
  <si>
    <t>人行天桥</t>
  </si>
  <si>
    <t>车行道隔离栏</t>
  </si>
  <si>
    <r>
      <rPr>
        <sz val="9"/>
        <rFont val="宋体"/>
        <charset val="134"/>
      </rPr>
      <t>元</t>
    </r>
    <r>
      <rPr>
        <sz val="9"/>
        <rFont val="Times New Roman"/>
        <charset val="134"/>
      </rPr>
      <t>/</t>
    </r>
    <r>
      <rPr>
        <sz val="9"/>
        <rFont val="宋体"/>
        <charset val="134"/>
      </rPr>
      <t>年</t>
    </r>
    <r>
      <rPr>
        <sz val="9"/>
        <rFont val="Times New Roman"/>
        <charset val="134"/>
      </rPr>
      <t>·m</t>
    </r>
  </si>
  <si>
    <t>护栏</t>
  </si>
  <si>
    <t>地下通道</t>
  </si>
  <si>
    <t>地面出租车场站</t>
  </si>
  <si>
    <t>地下出租车场站</t>
  </si>
  <si>
    <r>
      <rPr>
        <sz val="9"/>
        <rFont val="宋体"/>
        <charset val="134"/>
      </rPr>
      <t>雨水管道</t>
    </r>
    <r>
      <rPr>
        <sz val="9"/>
        <rFont val="Times New Roman"/>
        <charset val="134"/>
      </rPr>
      <t>(D600</t>
    </r>
    <r>
      <rPr>
        <sz val="9"/>
        <rFont val="宋体"/>
        <charset val="134"/>
      </rPr>
      <t>以下</t>
    </r>
    <r>
      <rPr>
        <sz val="9"/>
        <rFont val="Times New Roman"/>
        <charset val="134"/>
      </rPr>
      <t>)</t>
    </r>
  </si>
  <si>
    <r>
      <rPr>
        <sz val="9"/>
        <rFont val="宋体"/>
        <charset val="134"/>
      </rPr>
      <t>雨水管道</t>
    </r>
    <r>
      <rPr>
        <sz val="9"/>
        <rFont val="Times New Roman"/>
        <charset val="134"/>
      </rPr>
      <t>(D600-D1000)</t>
    </r>
  </si>
  <si>
    <r>
      <rPr>
        <sz val="9"/>
        <rFont val="宋体"/>
        <charset val="134"/>
      </rPr>
      <t>雨水管道</t>
    </r>
    <r>
      <rPr>
        <sz val="9"/>
        <rFont val="Times New Roman"/>
        <charset val="134"/>
      </rPr>
      <t>(D1000-D1500)</t>
    </r>
  </si>
  <si>
    <r>
      <rPr>
        <sz val="9"/>
        <rFont val="宋体"/>
        <charset val="134"/>
      </rPr>
      <t>雨水管道</t>
    </r>
    <r>
      <rPr>
        <sz val="9"/>
        <rFont val="Times New Roman"/>
        <charset val="134"/>
      </rPr>
      <t>(D1500</t>
    </r>
    <r>
      <rPr>
        <sz val="9"/>
        <rFont val="宋体"/>
        <charset val="134"/>
      </rPr>
      <t>以上</t>
    </r>
    <r>
      <rPr>
        <sz val="9"/>
        <rFont val="Times New Roman"/>
        <charset val="134"/>
      </rPr>
      <t>)</t>
    </r>
  </si>
  <si>
    <r>
      <rPr>
        <sz val="9"/>
        <rFont val="宋体"/>
        <charset val="134"/>
      </rPr>
      <t>雨水泵站（</t>
    </r>
    <r>
      <rPr>
        <sz val="9"/>
        <rFont val="Times New Roman"/>
        <charset val="134"/>
      </rPr>
      <t>1m³~10m³</t>
    </r>
    <r>
      <rPr>
        <sz val="9"/>
        <rFont val="宋体"/>
        <charset val="134"/>
      </rPr>
      <t>）</t>
    </r>
  </si>
  <si>
    <r>
      <rPr>
        <sz val="9"/>
        <rFont val="宋体"/>
        <charset val="134"/>
      </rPr>
      <t>雨水泵站（</t>
    </r>
    <r>
      <rPr>
        <sz val="9"/>
        <rFont val="Times New Roman"/>
        <charset val="134"/>
      </rPr>
      <t>10m³~20m³</t>
    </r>
    <r>
      <rPr>
        <sz val="9"/>
        <rFont val="宋体"/>
        <charset val="134"/>
      </rPr>
      <t>）</t>
    </r>
  </si>
  <si>
    <t>河面保洁（二类）</t>
  </si>
  <si>
    <t>河岸保洁（二类）</t>
  </si>
  <si>
    <t>绿地养护</t>
  </si>
  <si>
    <t>河道巡查</t>
  </si>
  <si>
    <r>
      <rPr>
        <sz val="9"/>
        <rFont val="宋体"/>
        <charset val="134"/>
      </rPr>
      <t>元</t>
    </r>
    <r>
      <rPr>
        <sz val="9"/>
        <rFont val="Times New Roman"/>
        <charset val="134"/>
      </rPr>
      <t>/</t>
    </r>
    <r>
      <rPr>
        <sz val="9"/>
        <rFont val="宋体"/>
        <charset val="134"/>
      </rPr>
      <t>年</t>
    </r>
    <r>
      <rPr>
        <sz val="9"/>
        <rFont val="Times New Roman"/>
        <charset val="134"/>
      </rPr>
      <t>·km</t>
    </r>
  </si>
  <si>
    <t>硬质驳岸</t>
  </si>
  <si>
    <t>标警示牌</t>
  </si>
  <si>
    <t>元/年·块</t>
  </si>
  <si>
    <t>硬化面积（人行道）</t>
  </si>
  <si>
    <t>栏杆维护</t>
  </si>
  <si>
    <t>河面垃圾外运</t>
  </si>
  <si>
    <t>闸门（机械启动）</t>
  </si>
  <si>
    <t>拦污栅</t>
  </si>
  <si>
    <t>三</t>
  </si>
  <si>
    <t>环卫设施养护</t>
  </si>
  <si>
    <t>一级道路保洁</t>
  </si>
  <si>
    <t>二级道路保洁</t>
  </si>
  <si>
    <t>三级道路保洁</t>
  </si>
  <si>
    <t>街巷</t>
  </si>
  <si>
    <r>
      <rPr>
        <sz val="9"/>
        <rFont val="方正仿宋_GBK"/>
        <charset val="134"/>
      </rPr>
      <t>公厕维护（一类</t>
    </r>
    <r>
      <rPr>
        <sz val="9"/>
        <rFont val="Times New Roman"/>
        <charset val="134"/>
      </rPr>
      <t>B</t>
    </r>
    <r>
      <rPr>
        <sz val="9"/>
        <rFont val="方正仿宋_GBK"/>
        <charset val="134"/>
      </rPr>
      <t>）</t>
    </r>
  </si>
  <si>
    <r>
      <rPr>
        <sz val="9"/>
        <rFont val="方正仿宋_GBK"/>
        <charset val="134"/>
      </rPr>
      <t>公厕维护（一类</t>
    </r>
    <r>
      <rPr>
        <sz val="9"/>
        <rFont val="Times New Roman"/>
        <charset val="134"/>
      </rPr>
      <t>C</t>
    </r>
    <r>
      <rPr>
        <sz val="9"/>
        <rFont val="方正仿宋_GBK"/>
        <charset val="134"/>
      </rPr>
      <t>）</t>
    </r>
  </si>
  <si>
    <r>
      <rPr>
        <sz val="9"/>
        <rFont val="方正仿宋_GBK"/>
        <charset val="134"/>
      </rPr>
      <t>公厕维护（二类</t>
    </r>
    <r>
      <rPr>
        <sz val="9"/>
        <rFont val="Times New Roman"/>
        <charset val="134"/>
      </rPr>
      <t>B</t>
    </r>
    <r>
      <rPr>
        <sz val="9"/>
        <rFont val="方正仿宋_GBK"/>
        <charset val="134"/>
      </rPr>
      <t>）</t>
    </r>
  </si>
  <si>
    <r>
      <rPr>
        <sz val="9"/>
        <rFont val="方正仿宋_GBK"/>
        <charset val="134"/>
      </rPr>
      <t>公厕维护（二类</t>
    </r>
    <r>
      <rPr>
        <sz val="9"/>
        <rFont val="Times New Roman"/>
        <charset val="134"/>
      </rPr>
      <t>C</t>
    </r>
    <r>
      <rPr>
        <sz val="9"/>
        <rFont val="方正仿宋_GBK"/>
        <charset val="134"/>
      </rPr>
      <t>）</t>
    </r>
  </si>
  <si>
    <t>公厕粪便运输</t>
  </si>
  <si>
    <t>公厕污水提升泵</t>
  </si>
  <si>
    <t>四</t>
  </si>
  <si>
    <t>亮化</t>
  </si>
  <si>
    <t>投光灯</t>
  </si>
  <si>
    <t>元/年·套</t>
  </si>
  <si>
    <t>18W LED 3000K 220V</t>
  </si>
  <si>
    <t>抱树灯</t>
  </si>
  <si>
    <t>48W LED 3000K 24V</t>
  </si>
  <si>
    <t>照树灯</t>
  </si>
  <si>
    <t>36W LED 3000K 220V</t>
  </si>
  <si>
    <t>智能亮化灯具</t>
  </si>
  <si>
    <r>
      <rPr>
        <sz val="9"/>
        <rFont val="Times New Roman"/>
        <charset val="134"/>
      </rPr>
      <t>1.</t>
    </r>
    <r>
      <rPr>
        <sz val="9"/>
        <rFont val="方正仿宋_GBK"/>
        <charset val="134"/>
      </rPr>
      <t>名称：户外</t>
    </r>
    <r>
      <rPr>
        <sz val="9"/>
        <rFont val="Times New Roman"/>
        <charset val="134"/>
      </rPr>
      <t xml:space="preserve"> LED </t>
    </r>
    <r>
      <rPr>
        <sz val="9"/>
        <rFont val="方正仿宋_GBK"/>
        <charset val="134"/>
      </rPr>
      <t>点光源</t>
    </r>
    <r>
      <rPr>
        <sz val="9"/>
        <rFont val="Times New Roman"/>
        <charset val="134"/>
      </rPr>
      <t xml:space="preserve">
2.</t>
    </r>
    <r>
      <rPr>
        <sz val="9"/>
        <rFont val="方正仿宋_GBK"/>
        <charset val="134"/>
      </rPr>
      <t>规格：</t>
    </r>
    <r>
      <rPr>
        <sz val="9"/>
        <rFont val="Times New Roman"/>
        <charset val="134"/>
      </rPr>
      <t>5W-DMX512</t>
    </r>
    <r>
      <rPr>
        <sz val="9"/>
        <rFont val="方正仿宋_GBK"/>
        <charset val="134"/>
      </rPr>
      <t>全彩尺寸</t>
    </r>
    <r>
      <rPr>
        <sz val="9"/>
        <rFont val="Times New Roman"/>
        <charset val="134"/>
      </rPr>
      <t>100mm</t>
    </r>
  </si>
  <si>
    <r>
      <rPr>
        <sz val="9"/>
        <rFont val="Times New Roman"/>
        <charset val="134"/>
      </rPr>
      <t>LED</t>
    </r>
    <r>
      <rPr>
        <sz val="9"/>
        <rFont val="方正仿宋_GBK"/>
        <charset val="134"/>
      </rPr>
      <t>射灯</t>
    </r>
  </si>
  <si>
    <t>10W</t>
  </si>
  <si>
    <r>
      <rPr>
        <sz val="9"/>
        <color theme="1"/>
        <rFont val="方正仿宋_GBK"/>
        <charset val="134"/>
      </rPr>
      <t>条形洗墙灯</t>
    </r>
    <r>
      <rPr>
        <sz val="9"/>
        <color theme="1"/>
        <rFont val="Times New Roman"/>
        <charset val="134"/>
      </rPr>
      <t xml:space="preserve"> 0.3 </t>
    </r>
    <r>
      <rPr>
        <sz val="9"/>
        <color theme="1"/>
        <rFont val="方正仿宋_GBK"/>
        <charset val="134"/>
      </rPr>
      <t>米</t>
    </r>
  </si>
  <si>
    <t>12W LED 3000K 24V</t>
  </si>
  <si>
    <t>洗墙灯</t>
  </si>
  <si>
    <t>24W LED 3000K 220V</t>
  </si>
  <si>
    <t>48W LED 3000K 220V</t>
  </si>
  <si>
    <t>报警灯</t>
  </si>
  <si>
    <r>
      <rPr>
        <sz val="9"/>
        <color theme="1"/>
        <rFont val="方正仿宋_GBK"/>
        <charset val="134"/>
      </rPr>
      <t>高</t>
    </r>
    <r>
      <rPr>
        <sz val="9"/>
        <color theme="1"/>
        <rFont val="Times New Roman"/>
        <charset val="134"/>
      </rPr>
      <t>1.8</t>
    </r>
    <r>
      <rPr>
        <sz val="9"/>
        <color theme="1"/>
        <rFont val="方正仿宋_GBK"/>
        <charset val="134"/>
      </rPr>
      <t>米</t>
    </r>
  </si>
  <si>
    <t>报闪灯</t>
  </si>
  <si>
    <t>互动投影灯</t>
  </si>
  <si>
    <t>PT-SMZ66C</t>
  </si>
  <si>
    <t>麦穗灯</t>
  </si>
  <si>
    <t>9W</t>
  </si>
  <si>
    <t>伞灯</t>
  </si>
  <si>
    <t>中国结灯</t>
  </si>
  <si>
    <t>0.45*0.45m</t>
  </si>
  <si>
    <t>车道灯箱</t>
  </si>
  <si>
    <r>
      <rPr>
        <sz val="9"/>
        <rFont val="宋体"/>
        <charset val="134"/>
      </rPr>
      <t>元</t>
    </r>
    <r>
      <rPr>
        <sz val="9"/>
        <rFont val="Times New Roman"/>
        <charset val="134"/>
      </rPr>
      <t>/</t>
    </r>
    <r>
      <rPr>
        <sz val="9"/>
        <rFont val="宋体"/>
        <charset val="134"/>
      </rPr>
      <t>年</t>
    </r>
    <r>
      <rPr>
        <sz val="9"/>
        <rFont val="Times New Roman"/>
        <charset val="134"/>
      </rPr>
      <t>·</t>
    </r>
    <r>
      <rPr>
        <sz val="9"/>
        <rFont val="宋体"/>
        <charset val="134"/>
      </rPr>
      <t>个</t>
    </r>
  </si>
  <si>
    <t>1.2*0.4m</t>
  </si>
  <si>
    <t>吊顶灯箱</t>
  </si>
  <si>
    <t>6*1.2m</t>
  </si>
  <si>
    <t>3.5*0.3m</t>
  </si>
  <si>
    <t>落地灯箱</t>
  </si>
  <si>
    <t>1.4*2.5m</t>
  </si>
  <si>
    <t>1.4*2.8m</t>
  </si>
  <si>
    <t>50W</t>
  </si>
  <si>
    <r>
      <rPr>
        <sz val="9"/>
        <color theme="1"/>
        <rFont val="Times New Roman"/>
        <charset val="134"/>
      </rPr>
      <t>1.5</t>
    </r>
    <r>
      <rPr>
        <sz val="9"/>
        <color theme="1"/>
        <rFont val="宋体"/>
        <charset val="134"/>
      </rPr>
      <t>*</t>
    </r>
    <r>
      <rPr>
        <sz val="9"/>
        <color theme="1"/>
        <rFont val="Times New Roman"/>
        <charset val="134"/>
      </rPr>
      <t>1</t>
    </r>
    <r>
      <rPr>
        <sz val="9"/>
        <color theme="1"/>
        <rFont val="宋体"/>
        <charset val="134"/>
      </rPr>
      <t>m</t>
    </r>
  </si>
  <si>
    <t>4*1m</t>
  </si>
  <si>
    <t>0.8*2.5m</t>
  </si>
  <si>
    <t>1*2.1m</t>
  </si>
  <si>
    <t>门头灯箱</t>
  </si>
  <si>
    <t>6*0.3m</t>
  </si>
  <si>
    <t>2.5*0.4m</t>
  </si>
  <si>
    <t>4*0.4m</t>
  </si>
  <si>
    <t>1.8*0.3m</t>
  </si>
  <si>
    <t>3*0.4m</t>
  </si>
  <si>
    <t>1.2*0.3m</t>
  </si>
  <si>
    <t>3.5*0.4m</t>
  </si>
  <si>
    <t>墙壁灯箱</t>
  </si>
  <si>
    <t>3*1.5m</t>
  </si>
  <si>
    <t>三角形灯箱</t>
  </si>
  <si>
    <t>0.5*0.4m</t>
  </si>
  <si>
    <t>0.5*1.2m</t>
  </si>
  <si>
    <t>行人上客区过道灯箱</t>
  </si>
  <si>
    <t>3.5*0.6m</t>
  </si>
  <si>
    <t>出租车指示牌</t>
  </si>
  <si>
    <t>4.5*1m</t>
  </si>
  <si>
    <r>
      <rPr>
        <sz val="9"/>
        <color theme="1"/>
        <rFont val="方正仿宋_GBK"/>
        <charset val="134"/>
      </rPr>
      <t>配电箱</t>
    </r>
    <r>
      <rPr>
        <sz val="9"/>
        <color theme="1"/>
        <rFont val="Times New Roman"/>
        <charset val="134"/>
      </rPr>
      <t xml:space="preserve"> 1AL1</t>
    </r>
  </si>
  <si>
    <t>元/年·台</t>
  </si>
  <si>
    <r>
      <rPr>
        <sz val="8"/>
        <color theme="1"/>
        <rFont val="Times New Roman"/>
        <charset val="134"/>
      </rPr>
      <t>1.304</t>
    </r>
    <r>
      <rPr>
        <sz val="8"/>
        <color theme="1"/>
        <rFont val="宋体"/>
        <charset val="134"/>
      </rPr>
      <t>不锈钢</t>
    </r>
    <r>
      <rPr>
        <sz val="8"/>
        <color theme="1"/>
        <rFont val="Times New Roman"/>
        <charset val="134"/>
      </rPr>
      <t>400*600*180mm
2.</t>
    </r>
    <r>
      <rPr>
        <sz val="8"/>
        <color theme="1"/>
        <rFont val="宋体"/>
        <charset val="134"/>
      </rPr>
      <t>防护等级：</t>
    </r>
    <r>
      <rPr>
        <sz val="8"/>
        <color theme="1"/>
        <rFont val="Times New Roman"/>
        <charset val="134"/>
      </rPr>
      <t>IP5</t>
    </r>
  </si>
  <si>
    <t>电力电缆</t>
  </si>
  <si>
    <t>元/年·m</t>
  </si>
  <si>
    <t>YJV-4*10</t>
  </si>
  <si>
    <t>YJV-5*4</t>
  </si>
  <si>
    <t>小计</t>
  </si>
  <si>
    <t>专项维修清单</t>
  </si>
  <si>
    <t>货币单位：人民币元</t>
  </si>
  <si>
    <t>子目特征</t>
  </si>
  <si>
    <t>一、土方开挖及回填</t>
  </si>
  <si>
    <t>土方开挖</t>
  </si>
  <si>
    <t>1、人工土方开挖</t>
  </si>
  <si>
    <r>
      <rPr>
        <sz val="9"/>
        <rFont val="Times New Roman"/>
        <charset val="134"/>
      </rPr>
      <t>m</t>
    </r>
    <r>
      <rPr>
        <vertAlign val="superscript"/>
        <sz val="9"/>
        <rFont val="Times New Roman"/>
        <charset val="134"/>
      </rPr>
      <t>3</t>
    </r>
  </si>
  <si>
    <t>拆除路面基层</t>
  </si>
  <si>
    <t>1、拆除路面基层
2、含机械进出场费等</t>
  </si>
  <si>
    <t>沥青路面铣刨</t>
  </si>
  <si>
    <t>1、路面铣刨
2、含机械进出场费等</t>
  </si>
  <si>
    <t>余方弃置</t>
  </si>
  <si>
    <r>
      <rPr>
        <sz val="9"/>
        <rFont val="Times New Roman"/>
        <charset val="134"/>
      </rPr>
      <t>1.</t>
    </r>
    <r>
      <rPr>
        <sz val="9"/>
        <rFont val="宋体"/>
        <charset val="134"/>
      </rPr>
      <t>废弃料品种</t>
    </r>
    <r>
      <rPr>
        <sz val="9"/>
        <rFont val="Times New Roman"/>
        <charset val="134"/>
      </rPr>
      <t>:</t>
    </r>
    <r>
      <rPr>
        <sz val="9"/>
        <rFont val="宋体"/>
        <charset val="134"/>
      </rPr>
      <t>表土、不可利用土方、石方、建筑垃圾、淤泥、废弃物等</t>
    </r>
    <r>
      <rPr>
        <sz val="9"/>
        <rFont val="Times New Roman"/>
        <charset val="134"/>
      </rPr>
      <t xml:space="preserve">
2.</t>
    </r>
    <r>
      <rPr>
        <sz val="9"/>
        <rFont val="宋体"/>
        <charset val="134"/>
      </rPr>
      <t>含运输、消纳、保洁等相关一切费用</t>
    </r>
    <r>
      <rPr>
        <sz val="9"/>
        <rFont val="Times New Roman"/>
        <charset val="134"/>
      </rPr>
      <t xml:space="preserve">
3.</t>
    </r>
    <r>
      <rPr>
        <sz val="9"/>
        <rFont val="宋体"/>
        <charset val="134"/>
      </rPr>
      <t>运距</t>
    </r>
    <r>
      <rPr>
        <sz val="9"/>
        <rFont val="Times New Roman"/>
        <charset val="134"/>
      </rPr>
      <t>:</t>
    </r>
    <r>
      <rPr>
        <sz val="9"/>
        <rFont val="宋体"/>
        <charset val="134"/>
      </rPr>
      <t>投标人自行考虑</t>
    </r>
  </si>
  <si>
    <t>土方回填</t>
  </si>
  <si>
    <r>
      <rPr>
        <sz val="9"/>
        <rFont val="宋体"/>
        <charset val="134"/>
      </rPr>
      <t>1、土方回填并夯实</t>
    </r>
    <r>
      <rPr>
        <sz val="9"/>
        <rFont val="Times New Roman"/>
        <charset val="134"/>
      </rPr>
      <t xml:space="preserve">
2</t>
    </r>
    <r>
      <rPr>
        <sz val="9"/>
        <rFont val="宋体"/>
        <charset val="134"/>
      </rPr>
      <t>、含土源费</t>
    </r>
  </si>
  <si>
    <t xml:space="preserve">二、路面维修 </t>
  </si>
  <si>
    <t>碎石垫层</t>
  </si>
  <si>
    <t>铺设碎石垫层</t>
  </si>
  <si>
    <r>
      <rPr>
        <sz val="9"/>
        <rFont val="宋体"/>
        <charset val="134"/>
      </rPr>
      <t>铺设</t>
    </r>
    <r>
      <rPr>
        <sz val="9"/>
        <rFont val="Times New Roman"/>
        <charset val="134"/>
      </rPr>
      <t>5%</t>
    </r>
    <r>
      <rPr>
        <sz val="9"/>
        <rFont val="宋体"/>
        <charset val="134"/>
      </rPr>
      <t>水稳</t>
    </r>
  </si>
  <si>
    <r>
      <rPr>
        <sz val="9"/>
        <rFont val="宋体"/>
        <charset val="134"/>
      </rPr>
      <t>水泥稳定碎石层铺设</t>
    </r>
    <r>
      <rPr>
        <sz val="9"/>
        <rFont val="Times New Roman"/>
        <charset val="134"/>
      </rPr>
      <t>.</t>
    </r>
    <r>
      <rPr>
        <sz val="9"/>
        <rFont val="宋体"/>
        <charset val="134"/>
      </rPr>
      <t>含机械进出场及清扫。</t>
    </r>
  </si>
  <si>
    <t>封层</t>
  </si>
  <si>
    <t>1、改性乳化沥青</t>
  </si>
  <si>
    <r>
      <rPr>
        <sz val="9"/>
        <rFont val="Times New Roman"/>
        <charset val="134"/>
      </rPr>
      <t>m</t>
    </r>
    <r>
      <rPr>
        <vertAlign val="superscript"/>
        <sz val="9"/>
        <rFont val="Times New Roman"/>
        <charset val="134"/>
      </rPr>
      <t>2</t>
    </r>
  </si>
  <si>
    <r>
      <rPr>
        <sz val="9"/>
        <rFont val="宋体"/>
        <charset val="134"/>
      </rPr>
      <t>铺设厚</t>
    </r>
    <r>
      <rPr>
        <sz val="9"/>
        <rFont val="Times New Roman"/>
        <charset val="134"/>
      </rPr>
      <t>4cm</t>
    </r>
    <r>
      <rPr>
        <sz val="9"/>
        <rFont val="宋体"/>
        <charset val="134"/>
      </rPr>
      <t>细粒式沥青混凝土（</t>
    </r>
    <r>
      <rPr>
        <sz val="9"/>
        <rFont val="Times New Roman"/>
        <charset val="134"/>
      </rPr>
      <t>SBS</t>
    </r>
    <r>
      <rPr>
        <sz val="9"/>
        <rFont val="宋体"/>
        <charset val="134"/>
      </rPr>
      <t>改性沥青、玄武岩）</t>
    </r>
  </si>
  <si>
    <r>
      <rPr>
        <sz val="9"/>
        <rFont val="宋体"/>
        <charset val="134"/>
      </rPr>
      <t>沥青混凝土铺设</t>
    </r>
    <r>
      <rPr>
        <sz val="9"/>
        <rFont val="Times New Roman"/>
        <charset val="134"/>
      </rPr>
      <t>.</t>
    </r>
    <r>
      <rPr>
        <sz val="9"/>
        <rFont val="宋体"/>
        <charset val="134"/>
      </rPr>
      <t>含机械进出场及清扫。</t>
    </r>
  </si>
  <si>
    <t>摊铺厚4cm细粒式SMA沥青玛蹄脂</t>
  </si>
  <si>
    <r>
      <rPr>
        <sz val="9"/>
        <rFont val="Times New Roman"/>
        <charset val="134"/>
      </rPr>
      <t>1</t>
    </r>
    <r>
      <rPr>
        <sz val="9"/>
        <rFont val="宋体"/>
        <charset val="134"/>
      </rPr>
      <t>、</t>
    </r>
    <r>
      <rPr>
        <sz val="9"/>
        <rFont val="Times New Roman"/>
        <charset val="134"/>
      </rPr>
      <t>SBS</t>
    </r>
    <r>
      <rPr>
        <sz val="9"/>
        <rFont val="宋体"/>
        <charset val="134"/>
      </rPr>
      <t>改性沥青、玄武岩</t>
    </r>
    <r>
      <rPr>
        <sz val="9"/>
        <rFont val="Times New Roman"/>
        <charset val="134"/>
      </rPr>
      <t xml:space="preserve">
2</t>
    </r>
    <r>
      <rPr>
        <sz val="9"/>
        <rFont val="宋体"/>
        <charset val="134"/>
      </rPr>
      <t>、含机械进出场费、拌和、运输、摊铺等</t>
    </r>
  </si>
  <si>
    <r>
      <rPr>
        <sz val="9"/>
        <rFont val="宋体"/>
        <charset val="134"/>
      </rPr>
      <t>摊铺厚</t>
    </r>
    <r>
      <rPr>
        <sz val="9"/>
        <rFont val="Times New Roman"/>
        <charset val="134"/>
      </rPr>
      <t>6cm</t>
    </r>
    <r>
      <rPr>
        <sz val="9"/>
        <rFont val="宋体"/>
        <charset val="134"/>
      </rPr>
      <t>中粒式沥青混凝土（石油沥青、石灰岩）</t>
    </r>
  </si>
  <si>
    <t>1、铺设厚6cm中粒式沥青混凝土（石油沥青、石灰岩）
2、含机械进出场费、拌和、运输、摊铺等</t>
  </si>
  <si>
    <t>摊铺高模量沥青磨耗层</t>
  </si>
  <si>
    <r>
      <rPr>
        <sz val="9"/>
        <rFont val="宋体"/>
        <charset val="134"/>
      </rPr>
      <t>1、厚</t>
    </r>
    <r>
      <rPr>
        <sz val="9"/>
        <rFont val="Times New Roman"/>
        <charset val="134"/>
      </rPr>
      <t>2cm</t>
    </r>
    <r>
      <rPr>
        <sz val="9"/>
        <rFont val="宋体"/>
        <charset val="134"/>
      </rPr>
      <t>高模量沥青磨耗层</t>
    </r>
    <r>
      <rPr>
        <sz val="9"/>
        <rFont val="Times New Roman"/>
        <charset val="134"/>
      </rPr>
      <t xml:space="preserve">
2</t>
    </r>
    <r>
      <rPr>
        <sz val="9"/>
        <rFont val="宋体"/>
        <charset val="134"/>
      </rPr>
      <t>、含机械进出场费、拌和、运输、摊铺等</t>
    </r>
  </si>
  <si>
    <t>粘层</t>
  </si>
  <si>
    <t>摊铺高模量沥青</t>
  </si>
  <si>
    <r>
      <rPr>
        <sz val="9"/>
        <rFont val="Times New Roman"/>
        <charset val="134"/>
      </rPr>
      <t>1</t>
    </r>
    <r>
      <rPr>
        <sz val="9"/>
        <rFont val="宋体"/>
        <charset val="134"/>
      </rPr>
      <t>、粗粒式</t>
    </r>
    <r>
      <rPr>
        <sz val="9"/>
        <rFont val="Times New Roman"/>
        <charset val="134"/>
      </rPr>
      <t>HMAC-25(SBS</t>
    </r>
    <r>
      <rPr>
        <sz val="9"/>
        <rFont val="宋体"/>
        <charset val="134"/>
      </rPr>
      <t>改性沥青、石灰岩</t>
    </r>
    <r>
      <rPr>
        <sz val="9"/>
        <rFont val="Times New Roman"/>
        <charset val="134"/>
      </rPr>
      <t>)
2</t>
    </r>
    <r>
      <rPr>
        <sz val="9"/>
        <rFont val="宋体"/>
        <charset val="134"/>
      </rPr>
      <t>、含机械进出场费、拌和、运输、摊铺等</t>
    </r>
  </si>
  <si>
    <t>车行道摊铺半柔性沥青SFP-13</t>
  </si>
  <si>
    <r>
      <rPr>
        <sz val="9"/>
        <rFont val="Times New Roman"/>
        <charset val="134"/>
      </rPr>
      <t>1</t>
    </r>
    <r>
      <rPr>
        <sz val="9"/>
        <rFont val="宋体"/>
        <charset val="134"/>
      </rPr>
      <t>、半柔性沥青</t>
    </r>
    <r>
      <rPr>
        <sz val="9"/>
        <rFont val="Times New Roman"/>
        <charset val="134"/>
      </rPr>
      <t>(SBS</t>
    </r>
    <r>
      <rPr>
        <sz val="9"/>
        <rFont val="宋体"/>
        <charset val="134"/>
      </rPr>
      <t>改性沥青、玄武岩</t>
    </r>
    <r>
      <rPr>
        <sz val="9"/>
        <rFont val="Times New Roman"/>
        <charset val="134"/>
      </rPr>
      <t>)
2</t>
    </r>
    <r>
      <rPr>
        <sz val="9"/>
        <rFont val="宋体"/>
        <charset val="134"/>
      </rPr>
      <t>、含机械进出场费、拌和、运输、摊铺等</t>
    </r>
  </si>
  <si>
    <r>
      <rPr>
        <sz val="9"/>
        <rFont val="Times New Roman"/>
        <charset val="134"/>
      </rPr>
      <t>C30</t>
    </r>
    <r>
      <rPr>
        <sz val="9"/>
        <rFont val="宋体"/>
        <charset val="134"/>
      </rPr>
      <t>预制混凝土侧石（</t>
    </r>
    <r>
      <rPr>
        <sz val="9"/>
        <rFont val="Times New Roman"/>
        <charset val="134"/>
      </rPr>
      <t>750*125*275mm</t>
    </r>
    <r>
      <rPr>
        <sz val="9"/>
        <rFont val="宋体"/>
        <charset val="134"/>
      </rPr>
      <t>）</t>
    </r>
  </si>
  <si>
    <t>含混凝土垫层及靠背</t>
  </si>
  <si>
    <t>m</t>
  </si>
  <si>
    <t>混凝土浇筑</t>
  </si>
  <si>
    <r>
      <rPr>
        <sz val="9"/>
        <rFont val="Times New Roman"/>
        <charset val="134"/>
      </rPr>
      <t>C30</t>
    </r>
    <r>
      <rPr>
        <sz val="9"/>
        <rFont val="宋体"/>
        <charset val="134"/>
      </rPr>
      <t>混凝土的浇筑、振捣、养护。</t>
    </r>
  </si>
  <si>
    <t>砖砌围墙基础</t>
  </si>
  <si>
    <r>
      <rPr>
        <sz val="9"/>
        <rFont val="宋体"/>
        <charset val="134"/>
      </rPr>
      <t>砖砌</t>
    </r>
    <r>
      <rPr>
        <sz val="9"/>
        <rFont val="Times New Roman"/>
        <charset val="134"/>
      </rPr>
      <t>24</t>
    </r>
    <r>
      <rPr>
        <sz val="9"/>
        <rFont val="宋体"/>
        <charset val="134"/>
      </rPr>
      <t>墙基础</t>
    </r>
  </si>
  <si>
    <t>砖砌围墙</t>
  </si>
  <si>
    <r>
      <rPr>
        <sz val="9"/>
        <rFont val="宋体"/>
        <charset val="134"/>
      </rPr>
      <t>砖砌</t>
    </r>
    <r>
      <rPr>
        <sz val="9"/>
        <rFont val="Times New Roman"/>
        <charset val="134"/>
      </rPr>
      <t>24</t>
    </r>
    <r>
      <rPr>
        <sz val="9"/>
        <rFont val="宋体"/>
        <charset val="134"/>
      </rPr>
      <t>墙</t>
    </r>
  </si>
  <si>
    <r>
      <rPr>
        <sz val="9"/>
        <rFont val="宋体"/>
        <charset val="134"/>
      </rPr>
      <t>砂浆抹面（厚</t>
    </r>
    <r>
      <rPr>
        <sz val="9"/>
        <rFont val="Times New Roman"/>
        <charset val="134"/>
      </rPr>
      <t>3cm</t>
    </r>
    <r>
      <rPr>
        <sz val="9"/>
        <rFont val="宋体"/>
        <charset val="134"/>
      </rPr>
      <t>）</t>
    </r>
  </si>
  <si>
    <t>采用水泥砂浆对墙面或地面进行抹灰找平。</t>
  </si>
  <si>
    <t>大理石拆除</t>
  </si>
  <si>
    <t>厚2cm大理石拆除及清运。</t>
  </si>
  <si>
    <r>
      <rPr>
        <sz val="9"/>
        <rFont val="宋体"/>
        <charset val="134"/>
      </rPr>
      <t>大理石铺贴（厚</t>
    </r>
    <r>
      <rPr>
        <sz val="9"/>
        <rFont val="Times New Roman"/>
        <charset val="134"/>
      </rPr>
      <t>2cm</t>
    </r>
    <r>
      <rPr>
        <sz val="9"/>
        <rFont val="宋体"/>
        <charset val="134"/>
      </rPr>
      <t>）</t>
    </r>
  </si>
  <si>
    <r>
      <rPr>
        <sz val="9"/>
        <rFont val="宋体"/>
        <charset val="134"/>
      </rPr>
      <t>大理石铺贴</t>
    </r>
    <r>
      <rPr>
        <sz val="9"/>
        <rFont val="Times New Roman"/>
        <charset val="134"/>
      </rPr>
      <t>.</t>
    </r>
    <r>
      <rPr>
        <sz val="9"/>
        <rFont val="宋体"/>
        <charset val="134"/>
      </rPr>
      <t>含砂浆结合层。</t>
    </r>
  </si>
  <si>
    <r>
      <rPr>
        <sz val="9"/>
        <rFont val="宋体"/>
        <charset val="134"/>
      </rPr>
      <t>干挂大理石（厚</t>
    </r>
    <r>
      <rPr>
        <sz val="9"/>
        <rFont val="Times New Roman"/>
        <charset val="134"/>
      </rPr>
      <t>2cm</t>
    </r>
    <r>
      <rPr>
        <sz val="9"/>
        <rFont val="宋体"/>
        <charset val="134"/>
      </rPr>
      <t>）</t>
    </r>
  </si>
  <si>
    <r>
      <rPr>
        <sz val="9"/>
        <rFont val="宋体"/>
        <charset val="134"/>
      </rPr>
      <t>景观大理石安装</t>
    </r>
    <r>
      <rPr>
        <sz val="9"/>
        <rFont val="Times New Roman"/>
        <charset val="134"/>
      </rPr>
      <t>.</t>
    </r>
    <r>
      <rPr>
        <sz val="9"/>
        <rFont val="宋体"/>
        <charset val="134"/>
      </rPr>
      <t>含砂浆结合层。</t>
    </r>
  </si>
  <si>
    <t>花岗岩拆除（厚5cm）</t>
  </si>
  <si>
    <t>花岗岩拆除及清运。</t>
  </si>
  <si>
    <r>
      <rPr>
        <sz val="9"/>
        <rFont val="宋体"/>
        <charset val="134"/>
      </rPr>
      <t>花岗岩铺贴（厚5</t>
    </r>
    <r>
      <rPr>
        <sz val="9"/>
        <rFont val="Times New Roman"/>
        <charset val="134"/>
      </rPr>
      <t>cm</t>
    </r>
    <r>
      <rPr>
        <sz val="9"/>
        <rFont val="宋体"/>
        <charset val="134"/>
      </rPr>
      <t>）</t>
    </r>
  </si>
  <si>
    <r>
      <rPr>
        <sz val="9"/>
        <rFont val="宋体"/>
        <charset val="134"/>
      </rPr>
      <t>花岗岩铺贴</t>
    </r>
    <r>
      <rPr>
        <sz val="9"/>
        <rFont val="Times New Roman"/>
        <charset val="134"/>
      </rPr>
      <t>.</t>
    </r>
    <r>
      <rPr>
        <sz val="9"/>
        <rFont val="宋体"/>
        <charset val="134"/>
      </rPr>
      <t>含砂浆结合层。</t>
    </r>
  </si>
  <si>
    <t>地面贴瓷砖</t>
  </si>
  <si>
    <r>
      <rPr>
        <sz val="9"/>
        <rFont val="宋体"/>
        <charset val="134"/>
      </rPr>
      <t>地面粘贴地砖</t>
    </r>
    <r>
      <rPr>
        <sz val="9"/>
        <rFont val="Times New Roman"/>
        <charset val="134"/>
      </rPr>
      <t>.</t>
    </r>
    <r>
      <rPr>
        <sz val="9"/>
        <rFont val="宋体"/>
        <charset val="134"/>
      </rPr>
      <t>含砂浆结合层。</t>
    </r>
  </si>
  <si>
    <r>
      <rPr>
        <sz val="9"/>
        <rFont val="宋体"/>
        <charset val="134"/>
      </rPr>
      <t>砌筑大理石树池（</t>
    </r>
    <r>
      <rPr>
        <sz val="9"/>
        <rFont val="Times New Roman"/>
        <charset val="134"/>
      </rPr>
      <t>1500*1500mm</t>
    </r>
    <r>
      <rPr>
        <sz val="9"/>
        <rFont val="宋体"/>
        <charset val="134"/>
      </rPr>
      <t>）</t>
    </r>
  </si>
  <si>
    <r>
      <rPr>
        <sz val="9"/>
        <rFont val="宋体"/>
        <charset val="134"/>
      </rPr>
      <t>大理石</t>
    </r>
    <r>
      <rPr>
        <sz val="9"/>
        <rFont val="Times New Roman"/>
        <charset val="134"/>
      </rPr>
      <t>100*200mm.</t>
    </r>
    <r>
      <rPr>
        <sz val="9"/>
        <rFont val="宋体"/>
        <charset val="134"/>
      </rPr>
      <t>含原树池拆除。</t>
    </r>
  </si>
  <si>
    <t>个</t>
  </si>
  <si>
    <t>拆除侧石</t>
  </si>
  <si>
    <r>
      <rPr>
        <sz val="9"/>
        <rFont val="Times New Roman"/>
        <charset val="134"/>
      </rPr>
      <t>1</t>
    </r>
    <r>
      <rPr>
        <sz val="9"/>
        <rFont val="宋体"/>
        <charset val="134"/>
      </rPr>
      <t>、拆除侧石</t>
    </r>
  </si>
  <si>
    <t>拆除平石</t>
  </si>
  <si>
    <t>拆除挡墙陶土板</t>
  </si>
  <si>
    <r>
      <rPr>
        <sz val="9"/>
        <rFont val="Times New Roman"/>
        <charset val="134"/>
      </rPr>
      <t>1</t>
    </r>
    <r>
      <rPr>
        <sz val="9"/>
        <rFont val="宋体"/>
        <charset val="134"/>
      </rPr>
      <t>、拆除挡墙陶土板</t>
    </r>
  </si>
  <si>
    <t>路床整形</t>
  </si>
  <si>
    <r>
      <rPr>
        <sz val="9"/>
        <rFont val="Times New Roman"/>
        <charset val="134"/>
      </rPr>
      <t>1</t>
    </r>
    <r>
      <rPr>
        <sz val="9"/>
        <rFont val="宋体"/>
        <charset val="134"/>
      </rPr>
      <t>、路床整形</t>
    </r>
  </si>
  <si>
    <t>透水沥青混凝土</t>
  </si>
  <si>
    <r>
      <rPr>
        <sz val="9"/>
        <rFont val="Times New Roman"/>
        <charset val="134"/>
      </rPr>
      <t>1</t>
    </r>
    <r>
      <rPr>
        <sz val="9"/>
        <rFont val="宋体"/>
        <charset val="134"/>
      </rPr>
      <t>、厚</t>
    </r>
    <r>
      <rPr>
        <sz val="9"/>
        <rFont val="Times New Roman"/>
        <charset val="134"/>
      </rPr>
      <t>9cm</t>
    </r>
  </si>
  <si>
    <t>挡墙陶土板恢复</t>
  </si>
  <si>
    <r>
      <rPr>
        <sz val="9"/>
        <rFont val="Times New Roman"/>
        <charset val="134"/>
      </rPr>
      <t>1</t>
    </r>
    <r>
      <rPr>
        <sz val="9"/>
        <rFont val="宋体"/>
        <charset val="134"/>
      </rPr>
      <t>、挡墙陶土板恢复</t>
    </r>
  </si>
  <si>
    <t>安砌侧平石</t>
  </si>
  <si>
    <r>
      <rPr>
        <sz val="9"/>
        <rFont val="Times New Roman"/>
        <charset val="134"/>
      </rPr>
      <t>1</t>
    </r>
    <r>
      <rPr>
        <sz val="9"/>
        <rFont val="宋体"/>
        <charset val="134"/>
      </rPr>
      <t>、混凝土平石</t>
    </r>
    <r>
      <rPr>
        <sz val="9"/>
        <rFont val="Times New Roman"/>
        <charset val="134"/>
      </rPr>
      <t>12.5*30*75cm
2</t>
    </r>
    <r>
      <rPr>
        <sz val="9"/>
        <rFont val="宋体"/>
        <charset val="134"/>
      </rPr>
      <t>、含混凝土基础、砂浆勾缝</t>
    </r>
  </si>
  <si>
    <t>块石砌体拆除</t>
  </si>
  <si>
    <r>
      <rPr>
        <sz val="9"/>
        <rFont val="Times New Roman"/>
        <charset val="134"/>
      </rPr>
      <t>1</t>
    </r>
    <r>
      <rPr>
        <sz val="9"/>
        <rFont val="宋体"/>
        <charset val="134"/>
      </rPr>
      <t>、拆除浆砌块石挡墙</t>
    </r>
  </si>
  <si>
    <t>砖砌体拆除</t>
  </si>
  <si>
    <r>
      <rPr>
        <sz val="9"/>
        <rFont val="Times New Roman"/>
        <charset val="134"/>
      </rPr>
      <t>1</t>
    </r>
    <r>
      <rPr>
        <sz val="9"/>
        <rFont val="宋体"/>
        <charset val="134"/>
      </rPr>
      <t>、拆除砖砌体</t>
    </r>
  </si>
  <si>
    <t>混凝土挡墙墙身</t>
  </si>
  <si>
    <r>
      <rPr>
        <sz val="9"/>
        <rFont val="Times New Roman"/>
        <charset val="134"/>
      </rPr>
      <t>1</t>
    </r>
    <r>
      <rPr>
        <sz val="9"/>
        <rFont val="宋体"/>
        <charset val="134"/>
      </rPr>
      <t>、</t>
    </r>
    <r>
      <rPr>
        <sz val="9"/>
        <rFont val="Times New Roman"/>
        <charset val="134"/>
      </rPr>
      <t>C30</t>
    </r>
    <r>
      <rPr>
        <sz val="9"/>
        <rFont val="宋体"/>
        <charset val="134"/>
      </rPr>
      <t>混凝土挡墙</t>
    </r>
    <r>
      <rPr>
        <sz val="9"/>
        <rFont val="Times New Roman"/>
        <charset val="134"/>
      </rPr>
      <t xml:space="preserve">
2</t>
    </r>
    <r>
      <rPr>
        <sz val="9"/>
        <rFont val="宋体"/>
        <charset val="134"/>
      </rPr>
      <t>、含沉降观测钉、</t>
    </r>
    <r>
      <rPr>
        <sz val="9"/>
        <rFont val="Times New Roman"/>
        <charset val="134"/>
      </rPr>
      <t>φ80</t>
    </r>
    <r>
      <rPr>
        <sz val="9"/>
        <rFont val="宋体"/>
        <charset val="134"/>
      </rPr>
      <t>排水孔</t>
    </r>
    <r>
      <rPr>
        <sz val="9"/>
        <rFont val="Times New Roman"/>
        <charset val="134"/>
      </rPr>
      <t>@2000</t>
    </r>
    <r>
      <rPr>
        <sz val="9"/>
        <rFont val="宋体"/>
        <charset val="134"/>
      </rPr>
      <t>、塑料盲沟、</t>
    </r>
    <r>
      <rPr>
        <sz val="9"/>
        <rFont val="Times New Roman"/>
        <charset val="134"/>
      </rPr>
      <t>450g/m2</t>
    </r>
    <r>
      <rPr>
        <sz val="9"/>
        <rFont val="宋体"/>
        <charset val="134"/>
      </rPr>
      <t>无纺土工布、袋装碎石反滤层、</t>
    </r>
    <r>
      <rPr>
        <sz val="9"/>
        <rFont val="Times New Roman"/>
        <charset val="134"/>
      </rPr>
      <t>450g/m2</t>
    </r>
    <r>
      <rPr>
        <sz val="9"/>
        <rFont val="宋体"/>
        <charset val="134"/>
      </rPr>
      <t>无纺土工布</t>
    </r>
    <r>
      <rPr>
        <sz val="9"/>
        <rFont val="Times New Roman"/>
        <charset val="134"/>
      </rPr>
      <t xml:space="preserve">
3</t>
    </r>
    <r>
      <rPr>
        <sz val="9"/>
        <rFont val="宋体"/>
        <charset val="134"/>
      </rPr>
      <t>、含底板表面清理、凿毛</t>
    </r>
  </si>
  <si>
    <r>
      <rPr>
        <sz val="9"/>
        <rFont val="宋体"/>
        <charset val="134"/>
      </rPr>
      <t>仿木栏杆高</t>
    </r>
    <r>
      <rPr>
        <sz val="9"/>
        <rFont val="Times New Roman"/>
        <charset val="134"/>
      </rPr>
      <t>1.2m</t>
    </r>
  </si>
  <si>
    <r>
      <rPr>
        <sz val="9"/>
        <rFont val="Times New Roman"/>
        <charset val="134"/>
      </rPr>
      <t>1</t>
    </r>
    <r>
      <rPr>
        <sz val="9"/>
        <rFont val="宋体"/>
        <charset val="134"/>
      </rPr>
      <t>、仿木栏杆</t>
    </r>
  </si>
  <si>
    <t>人行道块料铺设</t>
  </si>
  <si>
    <r>
      <rPr>
        <sz val="9"/>
        <rFont val="Times New Roman"/>
        <charset val="134"/>
      </rPr>
      <t>1</t>
    </r>
    <r>
      <rPr>
        <sz val="9"/>
        <rFont val="宋体"/>
        <charset val="134"/>
      </rPr>
      <t>、</t>
    </r>
    <r>
      <rPr>
        <sz val="9"/>
        <rFont val="Times New Roman"/>
        <charset val="134"/>
      </rPr>
      <t>600*400*30mm</t>
    </r>
    <r>
      <rPr>
        <sz val="9"/>
        <rFont val="宋体"/>
        <charset val="134"/>
      </rPr>
      <t>厚荔枝面芝麻灰花岗岩踏面</t>
    </r>
    <r>
      <rPr>
        <sz val="9"/>
        <rFont val="Times New Roman"/>
        <charset val="134"/>
      </rPr>
      <t xml:space="preserve">
2</t>
    </r>
    <r>
      <rPr>
        <sz val="9"/>
        <rFont val="宋体"/>
        <charset val="134"/>
      </rPr>
      <t>、</t>
    </r>
    <r>
      <rPr>
        <sz val="9"/>
        <rFont val="Times New Roman"/>
        <charset val="134"/>
      </rPr>
      <t>30mm</t>
    </r>
    <r>
      <rPr>
        <sz val="9"/>
        <rFont val="宋体"/>
        <charset val="134"/>
      </rPr>
      <t>厚</t>
    </r>
    <r>
      <rPr>
        <sz val="9"/>
        <rFont val="Times New Roman"/>
        <charset val="134"/>
      </rPr>
      <t>1</t>
    </r>
    <r>
      <rPr>
        <sz val="9"/>
        <rFont val="宋体"/>
        <charset val="134"/>
      </rPr>
      <t>：</t>
    </r>
    <r>
      <rPr>
        <sz val="9"/>
        <rFont val="Times New Roman"/>
        <charset val="134"/>
      </rPr>
      <t>3</t>
    </r>
    <r>
      <rPr>
        <sz val="9"/>
        <rFont val="宋体"/>
        <charset val="134"/>
      </rPr>
      <t>水泥砂浆</t>
    </r>
  </si>
  <si>
    <t>三、给、排水</t>
  </si>
  <si>
    <r>
      <rPr>
        <sz val="9"/>
        <rFont val="Times New Roman"/>
        <charset val="134"/>
      </rPr>
      <t>110mmPVC</t>
    </r>
    <r>
      <rPr>
        <sz val="9"/>
        <rFont val="宋体"/>
        <charset val="134"/>
      </rPr>
      <t>排水管安装</t>
    </r>
  </si>
  <si>
    <r>
      <rPr>
        <sz val="9"/>
        <rFont val="宋体"/>
        <charset val="134"/>
      </rPr>
      <t>含旧管拆除</t>
    </r>
    <r>
      <rPr>
        <sz val="9"/>
        <rFont val="Times New Roman"/>
        <charset val="134"/>
      </rPr>
      <t>.</t>
    </r>
    <r>
      <rPr>
        <sz val="9"/>
        <rFont val="宋体"/>
        <charset val="134"/>
      </rPr>
      <t>混凝土切缝、拆除混凝土、沟槽土方开挖、混凝土路面恢复、回填、清理及运输。</t>
    </r>
  </si>
  <si>
    <r>
      <rPr>
        <sz val="9"/>
        <rFont val="宋体"/>
        <charset val="134"/>
      </rPr>
      <t>排水管（</t>
    </r>
    <r>
      <rPr>
        <sz val="9"/>
        <rFont val="Times New Roman"/>
        <charset val="134"/>
      </rPr>
      <t>DN300mmHDPE</t>
    </r>
    <r>
      <rPr>
        <sz val="9"/>
        <rFont val="宋体"/>
        <charset val="134"/>
      </rPr>
      <t>双壁波纹管）</t>
    </r>
  </si>
  <si>
    <t>含混凝土切缝、拆除混凝土、沟槽土方开挖、旧管拆除、管道安装、混凝土路面恢复、回填、清理及运输。</t>
  </si>
  <si>
    <r>
      <rPr>
        <sz val="9"/>
        <rFont val="Times New Roman"/>
        <charset val="134"/>
      </rPr>
      <t>PPR32</t>
    </r>
    <r>
      <rPr>
        <sz val="9"/>
        <rFont val="宋体"/>
        <charset val="134"/>
      </rPr>
      <t>给水管安装</t>
    </r>
  </si>
  <si>
    <r>
      <rPr>
        <sz val="9"/>
        <rFont val="Times New Roman"/>
        <charset val="134"/>
      </rPr>
      <t>304</t>
    </r>
    <r>
      <rPr>
        <sz val="9"/>
        <rFont val="宋体"/>
        <charset val="134"/>
      </rPr>
      <t>不锈钢盖板</t>
    </r>
    <r>
      <rPr>
        <sz val="9"/>
        <rFont val="Times New Roman"/>
        <charset val="134"/>
      </rPr>
      <t>300*600mm</t>
    </r>
  </si>
  <si>
    <t>室内带不锈钢盖板的明沟开挖、回填、清理、废弃物外运、砌筑、安装。</t>
  </si>
  <si>
    <t>更换五防井盖</t>
  </si>
  <si>
    <r>
      <rPr>
        <sz val="9"/>
        <rFont val="Times New Roman"/>
        <charset val="134"/>
      </rPr>
      <t>1.</t>
    </r>
    <r>
      <rPr>
        <sz val="9"/>
        <rFont val="宋体"/>
        <charset val="134"/>
      </rPr>
      <t>更换基座及五防井圈、井盖（含防坠网更换）</t>
    </r>
    <r>
      <rPr>
        <sz val="9"/>
        <rFont val="Times New Roman"/>
        <charset val="134"/>
      </rPr>
      <t xml:space="preserve">
2.</t>
    </r>
    <r>
      <rPr>
        <sz val="9"/>
        <rFont val="宋体"/>
        <charset val="134"/>
      </rPr>
      <t>井周</t>
    </r>
    <r>
      <rPr>
        <sz val="9"/>
        <rFont val="Times New Roman"/>
        <charset val="134"/>
      </rPr>
      <t>C30</t>
    </r>
    <r>
      <rPr>
        <sz val="9"/>
        <rFont val="宋体"/>
        <charset val="134"/>
      </rPr>
      <t>快干混凝土加固（含双层钢筋）</t>
    </r>
    <r>
      <rPr>
        <sz val="9"/>
        <rFont val="Times New Roman"/>
        <charset val="134"/>
      </rPr>
      <t xml:space="preserve">
3.</t>
    </r>
    <r>
      <rPr>
        <sz val="9"/>
        <rFont val="宋体"/>
        <charset val="134"/>
      </rPr>
      <t>含原井圈、井盖的拆除、切缝、废弃物的清理及运输等</t>
    </r>
  </si>
  <si>
    <t>新建双篦雨水口</t>
  </si>
  <si>
    <r>
      <rPr>
        <sz val="9"/>
        <rFont val="Times New Roman"/>
        <charset val="134"/>
      </rPr>
      <t>1.</t>
    </r>
    <r>
      <rPr>
        <sz val="9"/>
        <rFont val="宋体"/>
        <charset val="134"/>
      </rPr>
      <t>砖砌双篦雨水口</t>
    </r>
    <r>
      <rPr>
        <sz val="9"/>
        <rFont val="Times New Roman"/>
        <charset val="134"/>
      </rPr>
      <t xml:space="preserve">
2.</t>
    </r>
    <r>
      <rPr>
        <sz val="9"/>
        <rFont val="宋体"/>
        <charset val="134"/>
      </rPr>
      <t>含雨水口土方开挖及回填水稳碎石、横梁、</t>
    </r>
    <r>
      <rPr>
        <sz val="9"/>
        <rFont val="Times New Roman"/>
        <charset val="134"/>
      </rPr>
      <t>D400</t>
    </r>
    <r>
      <rPr>
        <sz val="9"/>
        <rFont val="宋体"/>
        <charset val="134"/>
      </rPr>
      <t>（</t>
    </r>
    <r>
      <rPr>
        <sz val="9"/>
        <rFont val="Times New Roman"/>
        <charset val="134"/>
      </rPr>
      <t>750*450</t>
    </r>
    <r>
      <rPr>
        <sz val="9"/>
        <rFont val="宋体"/>
        <charset val="134"/>
      </rPr>
      <t>）国标球墨铸铁雨水蓖子、废弃物的清理及运输等</t>
    </r>
  </si>
  <si>
    <t>座</t>
  </si>
  <si>
    <r>
      <rPr>
        <sz val="9"/>
        <rFont val="方正仿宋_GB2312"/>
        <charset val="134"/>
      </rPr>
      <t>潜水轴流泵（</t>
    </r>
    <r>
      <rPr>
        <sz val="9"/>
        <rFont val="Times New Roman"/>
        <charset val="134"/>
      </rPr>
      <t>250KW</t>
    </r>
    <r>
      <rPr>
        <sz val="9"/>
        <rFont val="方正仿宋_GB2312"/>
        <charset val="134"/>
      </rPr>
      <t>）</t>
    </r>
  </si>
  <si>
    <r>
      <rPr>
        <sz val="9"/>
        <rFont val="Times New Roman"/>
        <charset val="134"/>
      </rPr>
      <t>1.</t>
    </r>
    <r>
      <rPr>
        <sz val="9"/>
        <rFont val="宋体"/>
        <charset val="134"/>
      </rPr>
      <t>更换机械密封</t>
    </r>
    <r>
      <rPr>
        <sz val="9"/>
        <rFont val="Times New Roman"/>
        <charset val="134"/>
      </rPr>
      <t>.</t>
    </r>
    <r>
      <rPr>
        <sz val="9"/>
        <rFont val="宋体"/>
        <charset val="134"/>
      </rPr>
      <t>更换钢丝绳</t>
    </r>
    <r>
      <rPr>
        <sz val="9"/>
        <rFont val="Times New Roman"/>
        <charset val="134"/>
      </rPr>
      <t>.</t>
    </r>
    <r>
      <rPr>
        <sz val="9"/>
        <rFont val="宋体"/>
        <charset val="134"/>
      </rPr>
      <t>更换电缆密封圈</t>
    </r>
  </si>
  <si>
    <t>台</t>
  </si>
  <si>
    <r>
      <rPr>
        <sz val="9"/>
        <rFont val="方正仿宋_GB2312"/>
        <charset val="134"/>
      </rPr>
      <t>潜水排污泵（</t>
    </r>
    <r>
      <rPr>
        <sz val="9"/>
        <rFont val="Times New Roman"/>
        <charset val="134"/>
      </rPr>
      <t>90KW</t>
    </r>
    <r>
      <rPr>
        <sz val="9"/>
        <rFont val="方正仿宋_GB2312"/>
        <charset val="134"/>
      </rPr>
      <t>）</t>
    </r>
  </si>
  <si>
    <r>
      <rPr>
        <sz val="9"/>
        <rFont val="Times New Roman"/>
        <charset val="134"/>
      </rPr>
      <t>1.1.</t>
    </r>
    <r>
      <rPr>
        <sz val="9"/>
        <rFont val="宋体"/>
        <charset val="134"/>
      </rPr>
      <t>更换机械密封</t>
    </r>
    <r>
      <rPr>
        <sz val="9"/>
        <rFont val="Times New Roman"/>
        <charset val="134"/>
      </rPr>
      <t>.</t>
    </r>
    <r>
      <rPr>
        <sz val="9"/>
        <rFont val="宋体"/>
        <charset val="134"/>
      </rPr>
      <t>更换钢丝绳</t>
    </r>
    <r>
      <rPr>
        <sz val="9"/>
        <rFont val="Times New Roman"/>
        <charset val="134"/>
      </rPr>
      <t>.</t>
    </r>
    <r>
      <rPr>
        <sz val="9"/>
        <rFont val="宋体"/>
        <charset val="134"/>
      </rPr>
      <t>更换电缆密封圈</t>
    </r>
  </si>
  <si>
    <r>
      <rPr>
        <sz val="9"/>
        <rFont val="方正仿宋_GB2312"/>
        <charset val="134"/>
      </rPr>
      <t>潜水排污泵（</t>
    </r>
    <r>
      <rPr>
        <sz val="9"/>
        <rFont val="Times New Roman"/>
        <charset val="134"/>
      </rPr>
      <t>75KW</t>
    </r>
    <r>
      <rPr>
        <sz val="9"/>
        <rFont val="方正仿宋_GB2312"/>
        <charset val="134"/>
      </rPr>
      <t>）</t>
    </r>
  </si>
  <si>
    <r>
      <rPr>
        <sz val="9"/>
        <rFont val="方正仿宋_GB2312"/>
        <charset val="134"/>
      </rPr>
      <t>潜水排污泵（</t>
    </r>
    <r>
      <rPr>
        <sz val="9"/>
        <rFont val="Times New Roman"/>
        <charset val="134"/>
      </rPr>
      <t>55KW</t>
    </r>
    <r>
      <rPr>
        <sz val="9"/>
        <rFont val="方正仿宋_GB2312"/>
        <charset val="134"/>
      </rPr>
      <t>）</t>
    </r>
  </si>
  <si>
    <r>
      <rPr>
        <sz val="9"/>
        <rFont val="方正仿宋_GB2312"/>
        <charset val="134"/>
      </rPr>
      <t>潜水排污泵（</t>
    </r>
    <r>
      <rPr>
        <sz val="9"/>
        <rFont val="Times New Roman"/>
        <charset val="134"/>
      </rPr>
      <t>37KW</t>
    </r>
    <r>
      <rPr>
        <sz val="9"/>
        <rFont val="方正仿宋_GB2312"/>
        <charset val="134"/>
      </rPr>
      <t>）</t>
    </r>
  </si>
  <si>
    <t>回转式机械格栅</t>
  </si>
  <si>
    <r>
      <rPr>
        <sz val="9"/>
        <rFont val="Times New Roman"/>
        <charset val="134"/>
      </rPr>
      <t>1</t>
    </r>
    <r>
      <rPr>
        <sz val="9"/>
        <rFont val="宋体"/>
        <charset val="134"/>
      </rPr>
      <t>、回转式机械格栅维修</t>
    </r>
  </si>
  <si>
    <t>启闭机</t>
  </si>
  <si>
    <r>
      <rPr>
        <sz val="9"/>
        <rFont val="Times New Roman"/>
        <charset val="134"/>
      </rPr>
      <t>1</t>
    </r>
    <r>
      <rPr>
        <sz val="9"/>
        <rFont val="宋体"/>
        <charset val="134"/>
      </rPr>
      <t>、启闭机维修</t>
    </r>
  </si>
  <si>
    <t>启闭机丝杠</t>
  </si>
  <si>
    <r>
      <rPr>
        <sz val="9"/>
        <rFont val="Times New Roman"/>
        <charset val="134"/>
      </rPr>
      <t>1</t>
    </r>
    <r>
      <rPr>
        <sz val="9"/>
        <rFont val="宋体"/>
        <charset val="134"/>
      </rPr>
      <t>、启闭机大保养</t>
    </r>
    <r>
      <rPr>
        <sz val="9"/>
        <rFont val="Times New Roman"/>
        <charset val="134"/>
      </rPr>
      <t>.</t>
    </r>
    <r>
      <rPr>
        <sz val="9"/>
        <rFont val="宋体"/>
        <charset val="134"/>
      </rPr>
      <t>混凝土底座破除重新浇筑</t>
    </r>
    <r>
      <rPr>
        <sz val="9"/>
        <rFont val="Times New Roman"/>
        <charset val="134"/>
      </rPr>
      <t>.</t>
    </r>
    <r>
      <rPr>
        <sz val="9"/>
        <rFont val="宋体"/>
        <charset val="134"/>
      </rPr>
      <t>对</t>
    </r>
    <r>
      <rPr>
        <sz val="9"/>
        <rFont val="Times New Roman"/>
        <charset val="134"/>
      </rPr>
      <t>1</t>
    </r>
    <r>
      <rPr>
        <sz val="9"/>
        <rFont val="宋体"/>
        <charset val="134"/>
      </rPr>
      <t>根弯曲丝杠跟换。</t>
    </r>
  </si>
  <si>
    <t>水泵控制柜</t>
  </si>
  <si>
    <r>
      <rPr>
        <sz val="9"/>
        <rFont val="Times New Roman"/>
        <charset val="134"/>
      </rPr>
      <t>1</t>
    </r>
    <r>
      <rPr>
        <sz val="9"/>
        <rFont val="宋体"/>
        <charset val="134"/>
      </rPr>
      <t>、水泵控制柜维修</t>
    </r>
  </si>
  <si>
    <t>启闭机控制柜</t>
  </si>
  <si>
    <r>
      <rPr>
        <sz val="9"/>
        <rFont val="Times New Roman"/>
        <charset val="134"/>
      </rPr>
      <t>1</t>
    </r>
    <r>
      <rPr>
        <sz val="9"/>
        <rFont val="宋体"/>
        <charset val="134"/>
      </rPr>
      <t>、启闭机控制柜维修</t>
    </r>
  </si>
  <si>
    <t>断路器</t>
  </si>
  <si>
    <r>
      <rPr>
        <sz val="9"/>
        <rFont val="Times New Roman"/>
        <charset val="134"/>
      </rPr>
      <t>1</t>
    </r>
    <r>
      <rPr>
        <sz val="9"/>
        <rFont val="宋体"/>
        <charset val="134"/>
      </rPr>
      <t>、断路器维修</t>
    </r>
  </si>
  <si>
    <t>电动铸铁闸门</t>
  </si>
  <si>
    <r>
      <rPr>
        <sz val="9"/>
        <rFont val="Times New Roman"/>
        <charset val="134"/>
      </rPr>
      <t>1.</t>
    </r>
    <r>
      <rPr>
        <sz val="9"/>
        <rFont val="宋体"/>
        <charset val="134"/>
      </rPr>
      <t>电动铸铁闸门维修</t>
    </r>
  </si>
  <si>
    <t>套</t>
  </si>
  <si>
    <t>电动葫芦更换</t>
  </si>
  <si>
    <r>
      <rPr>
        <sz val="9"/>
        <rFont val="Times New Roman"/>
        <charset val="134"/>
      </rPr>
      <t>1.</t>
    </r>
    <r>
      <rPr>
        <sz val="9"/>
        <rFont val="方正仿宋_GB2312"/>
        <charset val="134"/>
      </rPr>
      <t>电动葫芦更换维修</t>
    </r>
  </si>
  <si>
    <t>横截沟盖板安装</t>
  </si>
  <si>
    <r>
      <rPr>
        <sz val="9"/>
        <rFont val="Times New Roman"/>
        <charset val="134"/>
      </rPr>
      <t>1.</t>
    </r>
    <r>
      <rPr>
        <sz val="9"/>
        <rFont val="方正仿宋_GB2312"/>
        <charset val="134"/>
      </rPr>
      <t>球墨铸铁</t>
    </r>
    <r>
      <rPr>
        <sz val="9"/>
        <rFont val="Times New Roman"/>
        <charset val="134"/>
      </rPr>
      <t>V</t>
    </r>
    <r>
      <rPr>
        <sz val="9"/>
        <rFont val="方正仿宋_GB2312"/>
        <charset val="134"/>
      </rPr>
      <t>型速流一体排水沟</t>
    </r>
    <r>
      <rPr>
        <sz val="9"/>
        <rFont val="Times New Roman"/>
        <charset val="134"/>
      </rPr>
      <t>300</t>
    </r>
    <r>
      <rPr>
        <sz val="9"/>
        <rFont val="方正仿宋_GB2312"/>
        <charset val="134"/>
      </rPr>
      <t>型；</t>
    </r>
  </si>
  <si>
    <t>屋面防水修复</t>
  </si>
  <si>
    <r>
      <rPr>
        <sz val="9"/>
        <rFont val="Times New Roman"/>
        <charset val="134"/>
      </rPr>
      <t>1.</t>
    </r>
    <r>
      <rPr>
        <sz val="9"/>
        <rFont val="宋体"/>
        <charset val="134"/>
      </rPr>
      <t>铝板雨棚</t>
    </r>
    <r>
      <rPr>
        <sz val="9"/>
        <rFont val="Times New Roman"/>
        <charset val="134"/>
      </rPr>
      <t>.</t>
    </r>
    <r>
      <rPr>
        <sz val="9"/>
        <rFont val="宋体"/>
        <charset val="134"/>
      </rPr>
      <t>宽</t>
    </r>
    <r>
      <rPr>
        <sz val="9"/>
        <rFont val="Times New Roman"/>
        <charset val="134"/>
      </rPr>
      <t>80cm</t>
    </r>
    <r>
      <rPr>
        <sz val="9"/>
        <rFont val="宋体"/>
        <charset val="134"/>
      </rPr>
      <t>；</t>
    </r>
    <r>
      <rPr>
        <sz val="9"/>
        <rFont val="Times New Roman"/>
        <charset val="134"/>
      </rPr>
      <t xml:space="preserve">
2.3</t>
    </r>
    <r>
      <rPr>
        <sz val="9"/>
        <rFont val="宋体"/>
        <charset val="134"/>
      </rPr>
      <t>排镀锌角铁龙骨</t>
    </r>
    <r>
      <rPr>
        <sz val="9"/>
        <rFont val="Times New Roman"/>
        <charset val="134"/>
      </rPr>
      <t>.</t>
    </r>
    <r>
      <rPr>
        <sz val="9"/>
        <rFont val="宋体"/>
        <charset val="134"/>
      </rPr>
      <t>角铁支撑与建筑结构连接固定；</t>
    </r>
  </si>
  <si>
    <t>m2</t>
  </si>
  <si>
    <t>泵站前池淤泥清理</t>
  </si>
  <si>
    <r>
      <rPr>
        <sz val="9"/>
        <rFont val="Times New Roman"/>
        <charset val="134"/>
      </rPr>
      <t>1</t>
    </r>
    <r>
      <rPr>
        <sz val="9"/>
        <rFont val="宋体"/>
        <charset val="134"/>
      </rPr>
      <t>、泵站前池淤泥清理</t>
    </r>
    <r>
      <rPr>
        <sz val="9"/>
        <rFont val="Times New Roman"/>
        <charset val="134"/>
      </rPr>
      <t xml:space="preserve">
2</t>
    </r>
    <r>
      <rPr>
        <sz val="9"/>
        <rFont val="宋体"/>
        <charset val="134"/>
      </rPr>
      <t>、运距</t>
    </r>
    <r>
      <rPr>
        <sz val="9"/>
        <rFont val="Times New Roman"/>
        <charset val="134"/>
      </rPr>
      <t>:</t>
    </r>
    <r>
      <rPr>
        <sz val="9"/>
        <rFont val="宋体"/>
        <charset val="134"/>
      </rPr>
      <t>自行勘察综合考虑</t>
    </r>
    <r>
      <rPr>
        <sz val="9"/>
        <rFont val="Times New Roman"/>
        <charset val="134"/>
      </rPr>
      <t xml:space="preserve">
3</t>
    </r>
    <r>
      <rPr>
        <sz val="9"/>
        <rFont val="宋体"/>
        <charset val="134"/>
      </rPr>
      <t>、包括保洁、消纳等一切费用</t>
    </r>
  </si>
  <si>
    <t>四、房屋修缮</t>
  </si>
  <si>
    <t>维修清洗空调</t>
  </si>
  <si>
    <t>清洗空调</t>
  </si>
  <si>
    <t>柜机充装氟利昂</t>
  </si>
  <si>
    <t>更换压缩机</t>
  </si>
  <si>
    <t>更换主板</t>
  </si>
  <si>
    <t>整体更换空调</t>
  </si>
  <si>
    <r>
      <rPr>
        <sz val="9"/>
        <rFont val="宋体"/>
        <charset val="134"/>
      </rPr>
      <t>更换</t>
    </r>
    <r>
      <rPr>
        <sz val="9"/>
        <rFont val="Times New Roman"/>
        <charset val="134"/>
      </rPr>
      <t>1.5P</t>
    </r>
    <r>
      <rPr>
        <sz val="9"/>
        <rFont val="宋体"/>
        <charset val="134"/>
      </rPr>
      <t>壁挂式空调</t>
    </r>
    <r>
      <rPr>
        <sz val="9"/>
        <rFont val="Times New Roman"/>
        <charset val="134"/>
      </rPr>
      <t>.</t>
    </r>
    <r>
      <rPr>
        <sz val="9"/>
        <rFont val="宋体"/>
        <charset val="134"/>
      </rPr>
      <t>含拆旧、安装、调试。</t>
    </r>
  </si>
  <si>
    <t>更换门锁（含门把手）</t>
  </si>
  <si>
    <r>
      <rPr>
        <sz val="9"/>
        <rFont val="宋体"/>
        <charset val="134"/>
      </rPr>
      <t>拆除与更换</t>
    </r>
    <r>
      <rPr>
        <sz val="9"/>
        <rFont val="Times New Roman"/>
        <charset val="134"/>
      </rPr>
      <t>.</t>
    </r>
    <r>
      <rPr>
        <sz val="9"/>
        <rFont val="宋体"/>
        <charset val="134"/>
      </rPr>
      <t>含主材、辅材及人工</t>
    </r>
  </si>
  <si>
    <t>更换单热水龙头</t>
  </si>
  <si>
    <r>
      <rPr>
        <sz val="9"/>
        <rFont val="宋体"/>
        <charset val="134"/>
      </rPr>
      <t>拆除与更换</t>
    </r>
    <r>
      <rPr>
        <sz val="9"/>
        <rFont val="Times New Roman"/>
        <charset val="134"/>
      </rPr>
      <t>.</t>
    </r>
    <r>
      <rPr>
        <sz val="9"/>
        <rFont val="宋体"/>
        <charset val="134"/>
      </rPr>
      <t>含主材、辅材（含软管更换）及人工</t>
    </r>
  </si>
  <si>
    <t>更换冷热水龙头</t>
  </si>
  <si>
    <t>感应式冷热水龙头的供应与安装。</t>
  </si>
  <si>
    <t>更换办公室灯具</t>
  </si>
  <si>
    <r>
      <rPr>
        <sz val="9"/>
        <rFont val="Times New Roman"/>
        <charset val="134"/>
      </rPr>
      <t>600*600LED</t>
    </r>
    <r>
      <rPr>
        <sz val="9"/>
        <rFont val="宋体"/>
        <charset val="134"/>
      </rPr>
      <t>灯更换</t>
    </r>
    <r>
      <rPr>
        <sz val="9"/>
        <rFont val="Times New Roman"/>
        <charset val="134"/>
      </rPr>
      <t>.</t>
    </r>
    <r>
      <rPr>
        <sz val="9"/>
        <rFont val="宋体"/>
        <charset val="134"/>
      </rPr>
      <t>含主材、辅材及人工。</t>
    </r>
  </si>
  <si>
    <t>室内线路更换</t>
  </si>
  <si>
    <r>
      <rPr>
        <sz val="9"/>
        <rFont val="宋体"/>
        <charset val="134"/>
      </rPr>
      <t>铜芯</t>
    </r>
    <r>
      <rPr>
        <sz val="9"/>
        <rFont val="Times New Roman"/>
        <charset val="134"/>
      </rPr>
      <t>YJV3*4</t>
    </r>
    <r>
      <rPr>
        <sz val="9"/>
        <rFont val="宋体"/>
        <charset val="134"/>
      </rPr>
      <t>更换</t>
    </r>
    <r>
      <rPr>
        <sz val="9"/>
        <rFont val="Times New Roman"/>
        <charset val="134"/>
      </rPr>
      <t>.</t>
    </r>
    <r>
      <rPr>
        <sz val="9"/>
        <rFont val="宋体"/>
        <charset val="134"/>
      </rPr>
      <t>含电线、辅材及人工。</t>
    </r>
  </si>
  <si>
    <t>室外线路更换</t>
  </si>
  <si>
    <r>
      <rPr>
        <sz val="9"/>
        <rFont val="宋体"/>
        <charset val="134"/>
      </rPr>
      <t>铜芯</t>
    </r>
    <r>
      <rPr>
        <sz val="9"/>
        <rFont val="Times New Roman"/>
        <charset val="134"/>
      </rPr>
      <t>YJV3*6</t>
    </r>
    <r>
      <rPr>
        <sz val="9"/>
        <rFont val="宋体"/>
        <charset val="134"/>
      </rPr>
      <t>敷设</t>
    </r>
    <r>
      <rPr>
        <sz val="9"/>
        <rFont val="Times New Roman"/>
        <charset val="134"/>
      </rPr>
      <t>.</t>
    </r>
    <r>
      <rPr>
        <sz val="9"/>
        <rFont val="宋体"/>
        <charset val="134"/>
      </rPr>
      <t>含混凝土切缝、拆除混凝土、沟槽土方开挖、镀锌钢套管、混凝土包封、回填、清理及运输。</t>
    </r>
  </si>
  <si>
    <r>
      <rPr>
        <sz val="9"/>
        <rFont val="宋体"/>
        <charset val="134"/>
      </rPr>
      <t>制作安装铝合金窗户（</t>
    </r>
    <r>
      <rPr>
        <sz val="9"/>
        <rFont val="Times New Roman"/>
        <charset val="134"/>
      </rPr>
      <t>8+8</t>
    </r>
    <r>
      <rPr>
        <sz val="9"/>
        <rFont val="宋体"/>
        <charset val="134"/>
      </rPr>
      <t>钢化夹胶玻璃）</t>
    </r>
  </si>
  <si>
    <r>
      <rPr>
        <sz val="9"/>
        <rFont val="宋体"/>
        <charset val="134"/>
      </rPr>
      <t>铝合金窗框、钢化玻璃窗户的制作与安装</t>
    </r>
    <r>
      <rPr>
        <sz val="9"/>
        <rFont val="Times New Roman"/>
        <charset val="134"/>
      </rPr>
      <t>.</t>
    </r>
    <r>
      <rPr>
        <sz val="9"/>
        <rFont val="宋体"/>
        <charset val="134"/>
      </rPr>
      <t>含辅材、人工。</t>
    </r>
  </si>
  <si>
    <t>制作安装金刚砂窗</t>
  </si>
  <si>
    <t>金刚砂网面、塑钢框架防护窗的制作与安装。</t>
  </si>
  <si>
    <r>
      <rPr>
        <sz val="9"/>
        <rFont val="宋体"/>
        <charset val="134"/>
      </rPr>
      <t>采用双层</t>
    </r>
    <r>
      <rPr>
        <sz val="9"/>
        <rFont val="Times New Roman"/>
        <charset val="134"/>
      </rPr>
      <t>SBS</t>
    </r>
    <r>
      <rPr>
        <sz val="9"/>
        <rFont val="宋体"/>
        <charset val="134"/>
      </rPr>
      <t>改性沥青防水卷材（单层厚</t>
    </r>
    <r>
      <rPr>
        <sz val="9"/>
        <rFont val="Times New Roman"/>
        <charset val="134"/>
      </rPr>
      <t>4mm</t>
    </r>
    <r>
      <rPr>
        <sz val="9"/>
        <rFont val="宋体"/>
        <charset val="134"/>
      </rPr>
      <t>）</t>
    </r>
    <r>
      <rPr>
        <sz val="9"/>
        <rFont val="Times New Roman"/>
        <charset val="134"/>
      </rPr>
      <t>.</t>
    </r>
    <r>
      <rPr>
        <sz val="9"/>
        <rFont val="宋体"/>
        <charset val="134"/>
      </rPr>
      <t>热熔满铺施工。</t>
    </r>
  </si>
  <si>
    <t>铝塑板</t>
  </si>
  <si>
    <r>
      <rPr>
        <sz val="9"/>
        <rFont val="宋体"/>
        <charset val="134"/>
      </rPr>
      <t>铲除原裱糊面</t>
    </r>
    <r>
      <rPr>
        <sz val="9"/>
        <rFont val="Times New Roman"/>
        <charset val="134"/>
      </rPr>
      <t>.</t>
    </r>
    <r>
      <rPr>
        <sz val="9"/>
        <rFont val="宋体"/>
        <charset val="134"/>
      </rPr>
      <t>墙面铝塑板饰面安装</t>
    </r>
    <r>
      <rPr>
        <sz val="9"/>
        <rFont val="Times New Roman"/>
        <charset val="134"/>
      </rPr>
      <t>.</t>
    </r>
    <r>
      <rPr>
        <sz val="9"/>
        <rFont val="宋体"/>
        <charset val="134"/>
      </rPr>
      <t>采用镀锌钢管龙骨作为基层。</t>
    </r>
  </si>
  <si>
    <t>制作安装彩钢夹芯板屋面</t>
  </si>
  <si>
    <r>
      <rPr>
        <sz val="9"/>
        <rFont val="宋体"/>
        <charset val="134"/>
      </rPr>
      <t>彩钢夹芯板（</t>
    </r>
    <r>
      <rPr>
        <sz val="9"/>
        <rFont val="Times New Roman"/>
        <charset val="134"/>
      </rPr>
      <t>δ100</t>
    </r>
    <r>
      <rPr>
        <sz val="9"/>
        <rFont val="宋体"/>
        <charset val="134"/>
      </rPr>
      <t>（钢板</t>
    </r>
    <r>
      <rPr>
        <sz val="9"/>
        <rFont val="Times New Roman"/>
        <charset val="134"/>
      </rPr>
      <t>0.3</t>
    </r>
    <r>
      <rPr>
        <sz val="9"/>
        <rFont val="宋体"/>
        <charset val="134"/>
      </rPr>
      <t>厚））的制作与安装</t>
    </r>
    <r>
      <rPr>
        <sz val="9"/>
        <rFont val="Times New Roman"/>
        <charset val="134"/>
      </rPr>
      <t>.</t>
    </r>
    <r>
      <rPr>
        <sz val="9"/>
        <rFont val="宋体"/>
        <charset val="134"/>
      </rPr>
      <t>含龙骨骨架的制作、安装。</t>
    </r>
  </si>
  <si>
    <t>制作安装布艺窗帘</t>
  </si>
  <si>
    <r>
      <rPr>
        <sz val="9"/>
        <rFont val="宋体"/>
        <charset val="134"/>
      </rPr>
      <t>布艺窗帘的供应、制作与安装</t>
    </r>
    <r>
      <rPr>
        <sz val="9"/>
        <rFont val="Times New Roman"/>
        <charset val="134"/>
      </rPr>
      <t>.</t>
    </r>
    <r>
      <rPr>
        <sz val="9"/>
        <rFont val="宋体"/>
        <charset val="134"/>
      </rPr>
      <t>含轨道、辅材、人工。</t>
    </r>
  </si>
  <si>
    <t>制作安装隐形防盗窗</t>
  </si>
  <si>
    <r>
      <rPr>
        <sz val="9"/>
        <rFont val="宋体"/>
        <charset val="134"/>
      </rPr>
      <t>隐形防盗窗的制作与安装</t>
    </r>
    <r>
      <rPr>
        <sz val="9"/>
        <rFont val="Times New Roman"/>
        <charset val="134"/>
      </rPr>
      <t>.</t>
    </r>
    <r>
      <rPr>
        <sz val="9"/>
        <rFont val="宋体"/>
        <charset val="134"/>
      </rPr>
      <t>含主材、辅材、人工。</t>
    </r>
  </si>
  <si>
    <t>制作安装吊顶天棚</t>
  </si>
  <si>
    <r>
      <rPr>
        <sz val="9"/>
        <rFont val="宋体"/>
        <charset val="134"/>
      </rPr>
      <t>铝板（</t>
    </r>
    <r>
      <rPr>
        <sz val="9"/>
        <rFont val="Times New Roman"/>
        <charset val="134"/>
      </rPr>
      <t>600*600</t>
    </r>
    <r>
      <rPr>
        <sz val="9"/>
        <rFont val="宋体"/>
        <charset val="134"/>
      </rPr>
      <t>）集成吊顶的制作与安装</t>
    </r>
    <r>
      <rPr>
        <sz val="9"/>
        <rFont val="Times New Roman"/>
        <charset val="134"/>
      </rPr>
      <t>.</t>
    </r>
    <r>
      <rPr>
        <sz val="9"/>
        <rFont val="宋体"/>
        <charset val="134"/>
      </rPr>
      <t>含龙骨架。</t>
    </r>
  </si>
  <si>
    <t>更换木门</t>
  </si>
  <si>
    <r>
      <rPr>
        <sz val="9"/>
        <rFont val="宋体"/>
        <charset val="134"/>
      </rPr>
      <t>规格</t>
    </r>
    <r>
      <rPr>
        <sz val="9"/>
        <rFont val="Times New Roman"/>
        <charset val="134"/>
      </rPr>
      <t>0.9m*2.0m</t>
    </r>
    <r>
      <rPr>
        <sz val="9"/>
        <rFont val="宋体"/>
        <charset val="134"/>
      </rPr>
      <t>木门的供应与安装。含五金配件</t>
    </r>
  </si>
  <si>
    <t>樘</t>
  </si>
  <si>
    <t>门禁系统更换</t>
  </si>
  <si>
    <t>门禁系统（密码、指纹一体机）的更换、安装、调试。</t>
  </si>
  <si>
    <t>不锈钢门套制作安装</t>
  </si>
  <si>
    <r>
      <rPr>
        <sz val="9"/>
        <rFont val="宋体"/>
        <charset val="134"/>
      </rPr>
      <t>厚</t>
    </r>
    <r>
      <rPr>
        <sz val="9"/>
        <rFont val="Times New Roman"/>
        <charset val="134"/>
      </rPr>
      <t>8mm</t>
    </r>
    <r>
      <rPr>
        <sz val="9"/>
        <rFont val="宋体"/>
        <charset val="134"/>
      </rPr>
      <t>不锈钢门套的制作与安装。</t>
    </r>
  </si>
  <si>
    <t>更换厕所面盆</t>
  </si>
  <si>
    <r>
      <rPr>
        <sz val="9"/>
        <rFont val="宋体"/>
        <charset val="134"/>
      </rPr>
      <t>规格</t>
    </r>
    <r>
      <rPr>
        <sz val="9"/>
        <rFont val="Times New Roman"/>
        <charset val="134"/>
      </rPr>
      <t>500*400*150mm</t>
    </r>
    <r>
      <rPr>
        <sz val="9"/>
        <rFont val="宋体"/>
        <charset val="134"/>
      </rPr>
      <t>的洗手台盆（含柜体）的供应与安装。</t>
    </r>
  </si>
  <si>
    <t>更换蹲坑</t>
  </si>
  <si>
    <r>
      <rPr>
        <sz val="9"/>
        <rFont val="宋体"/>
        <charset val="134"/>
      </rPr>
      <t>蹲便器的供应与安装</t>
    </r>
    <r>
      <rPr>
        <sz val="9"/>
        <rFont val="Times New Roman"/>
        <charset val="134"/>
      </rPr>
      <t>.</t>
    </r>
    <r>
      <rPr>
        <sz val="9"/>
        <rFont val="宋体"/>
        <charset val="134"/>
      </rPr>
      <t>含主材、水箱、辅材、人工。</t>
    </r>
  </si>
  <si>
    <t>更换坐便器</t>
  </si>
  <si>
    <r>
      <rPr>
        <sz val="9"/>
        <rFont val="宋体"/>
        <charset val="134"/>
      </rPr>
      <t>坐便器的供应与安装</t>
    </r>
    <r>
      <rPr>
        <sz val="9"/>
        <rFont val="Times New Roman"/>
        <charset val="134"/>
      </rPr>
      <t>.</t>
    </r>
    <r>
      <rPr>
        <sz val="9"/>
        <rFont val="宋体"/>
        <charset val="134"/>
      </rPr>
      <t>含主材、水箱、辅材、人工。</t>
    </r>
  </si>
  <si>
    <t>更换小便斗</t>
  </si>
  <si>
    <r>
      <rPr>
        <sz val="9"/>
        <rFont val="宋体"/>
        <charset val="134"/>
      </rPr>
      <t>感应式小便器的供应与安装</t>
    </r>
    <r>
      <rPr>
        <sz val="9"/>
        <rFont val="Times New Roman"/>
        <charset val="134"/>
      </rPr>
      <t>.</t>
    </r>
    <r>
      <rPr>
        <sz val="9"/>
        <rFont val="宋体"/>
        <charset val="134"/>
      </rPr>
      <t>含主材、辅材、人工。</t>
    </r>
  </si>
  <si>
    <t>感应器水阀更换</t>
  </si>
  <si>
    <t>感应式小便池和蹲坑感应器水阀更换</t>
  </si>
  <si>
    <t>岗亭移位</t>
  </si>
  <si>
    <r>
      <rPr>
        <sz val="9"/>
        <rFont val="宋体"/>
        <charset val="134"/>
      </rPr>
      <t>规格不超过</t>
    </r>
    <r>
      <rPr>
        <sz val="9"/>
        <rFont val="Times New Roman"/>
        <charset val="134"/>
      </rPr>
      <t>2m*2m</t>
    </r>
    <r>
      <rPr>
        <sz val="9"/>
        <rFont val="宋体"/>
        <charset val="134"/>
      </rPr>
      <t>的岗亭整体移位</t>
    </r>
    <r>
      <rPr>
        <sz val="9"/>
        <rFont val="Times New Roman"/>
        <charset val="134"/>
      </rPr>
      <t>.</t>
    </r>
    <r>
      <rPr>
        <sz val="9"/>
        <rFont val="宋体"/>
        <charset val="134"/>
      </rPr>
      <t>含机械、人工费用。</t>
    </r>
  </si>
  <si>
    <t>岗亭铜字及安装</t>
  </si>
  <si>
    <t>铜字制作及安装</t>
  </si>
  <si>
    <t>钢化玻璃更换</t>
  </si>
  <si>
    <r>
      <rPr>
        <sz val="9"/>
        <rFont val="宋体"/>
        <charset val="134"/>
      </rPr>
      <t>钢化玻璃订购安装</t>
    </r>
    <r>
      <rPr>
        <sz val="9"/>
        <rFont val="Times New Roman"/>
        <charset val="134"/>
      </rPr>
      <t>.</t>
    </r>
    <r>
      <rPr>
        <sz val="9"/>
        <rFont val="宋体"/>
        <charset val="134"/>
      </rPr>
      <t>规格</t>
    </r>
    <r>
      <rPr>
        <sz val="9"/>
        <rFont val="Times New Roman"/>
        <charset val="134"/>
      </rPr>
      <t>8mm</t>
    </r>
  </si>
  <si>
    <r>
      <rPr>
        <sz val="9"/>
        <rFont val="宋体"/>
        <charset val="134"/>
      </rPr>
      <t>夹层玻璃更换（</t>
    </r>
    <r>
      <rPr>
        <sz val="9"/>
        <rFont val="Times New Roman"/>
        <charset val="134"/>
      </rPr>
      <t>10+10</t>
    </r>
    <r>
      <rPr>
        <sz val="9"/>
        <rFont val="宋体"/>
        <charset val="134"/>
      </rPr>
      <t>钢化夹胶玻璃）</t>
    </r>
  </si>
  <si>
    <t>夹层玻璃订购安装</t>
  </si>
  <si>
    <t>开水器</t>
  </si>
  <si>
    <r>
      <rPr>
        <sz val="9"/>
        <rFont val="宋体"/>
        <charset val="134"/>
      </rPr>
      <t>安装</t>
    </r>
    <r>
      <rPr>
        <sz val="9"/>
        <rFont val="Times New Roman"/>
        <charset val="134"/>
      </rPr>
      <t>70L</t>
    </r>
    <r>
      <rPr>
        <sz val="9"/>
        <rFont val="宋体"/>
        <charset val="134"/>
      </rPr>
      <t>容量</t>
    </r>
  </si>
  <si>
    <t>拆除空鼓老化装饰板</t>
  </si>
  <si>
    <r>
      <rPr>
        <sz val="9"/>
        <rFont val="Times New Roman"/>
        <charset val="134"/>
      </rPr>
      <t>1.</t>
    </r>
    <r>
      <rPr>
        <sz val="9"/>
        <rFont val="宋体"/>
        <charset val="134"/>
      </rPr>
      <t>拆除空鼓老化装饰板</t>
    </r>
    <r>
      <rPr>
        <sz val="9"/>
        <rFont val="Times New Roman"/>
        <charset val="134"/>
      </rPr>
      <t xml:space="preserve">
2.</t>
    </r>
    <r>
      <rPr>
        <sz val="9"/>
        <rFont val="宋体"/>
        <charset val="134"/>
      </rPr>
      <t>含废弃物清理及运输等</t>
    </r>
  </si>
  <si>
    <t>墙面装饰板</t>
  </si>
  <si>
    <r>
      <rPr>
        <sz val="9"/>
        <rFont val="Times New Roman"/>
        <charset val="134"/>
      </rPr>
      <t>1.</t>
    </r>
    <r>
      <rPr>
        <sz val="9"/>
        <rFont val="宋体"/>
        <charset val="134"/>
      </rPr>
      <t>厚</t>
    </r>
    <r>
      <rPr>
        <sz val="9"/>
        <rFont val="Times New Roman"/>
        <charset val="134"/>
      </rPr>
      <t>80mm</t>
    </r>
    <r>
      <rPr>
        <sz val="9"/>
        <rFont val="宋体"/>
        <charset val="134"/>
      </rPr>
      <t>硅酸钙装饰板（表面涂氟碳漆）</t>
    </r>
  </si>
  <si>
    <t>室内乳胶漆</t>
  </si>
  <si>
    <t>铲除原涂料及抹灰层.满批腻子三遍、乳胶漆三遍</t>
  </si>
  <si>
    <t>外墙乳胶漆出新</t>
  </si>
  <si>
    <t>五、市政设施维修</t>
  </si>
  <si>
    <t>道闸维修</t>
  </si>
  <si>
    <t>道闸横杆更换</t>
  </si>
  <si>
    <t>道闸蓝牙接收器更换</t>
  </si>
  <si>
    <r>
      <rPr>
        <sz val="9"/>
        <rFont val="宋体"/>
        <charset val="134"/>
      </rPr>
      <t>道闸蓝牙接收器的供应与安装</t>
    </r>
    <r>
      <rPr>
        <sz val="9"/>
        <rFont val="Times New Roman"/>
        <charset val="134"/>
      </rPr>
      <t>.</t>
    </r>
    <r>
      <rPr>
        <sz val="9"/>
        <rFont val="宋体"/>
        <charset val="134"/>
      </rPr>
      <t>含编码、调试。</t>
    </r>
  </si>
  <si>
    <t>道闸蓝牙控制器更换</t>
  </si>
  <si>
    <r>
      <rPr>
        <sz val="9"/>
        <rFont val="宋体"/>
        <charset val="134"/>
      </rPr>
      <t>道闸蓝牙控制器的供应与安装</t>
    </r>
    <r>
      <rPr>
        <sz val="9"/>
        <rFont val="Times New Roman"/>
        <charset val="134"/>
      </rPr>
      <t>.</t>
    </r>
    <r>
      <rPr>
        <sz val="9"/>
        <rFont val="宋体"/>
        <charset val="134"/>
      </rPr>
      <t>含编码、调试。</t>
    </r>
  </si>
  <si>
    <t>道闸主板更换</t>
  </si>
  <si>
    <t>自行车停车棚</t>
  </si>
  <si>
    <r>
      <rPr>
        <sz val="9"/>
        <rFont val="宋体"/>
        <charset val="134"/>
      </rPr>
      <t>高度</t>
    </r>
    <r>
      <rPr>
        <sz val="9"/>
        <rFont val="Times New Roman"/>
        <charset val="134"/>
      </rPr>
      <t>2.2</t>
    </r>
    <r>
      <rPr>
        <sz val="9"/>
        <rFont val="宋体"/>
        <charset val="134"/>
      </rPr>
      <t>米</t>
    </r>
    <r>
      <rPr>
        <sz val="9"/>
        <rFont val="Times New Roman"/>
        <charset val="134"/>
      </rPr>
      <t xml:space="preserve"> </t>
    </r>
    <r>
      <rPr>
        <sz val="9"/>
        <rFont val="宋体"/>
        <charset val="134"/>
      </rPr>
      <t>彩钢瓦顶</t>
    </r>
    <r>
      <rPr>
        <sz val="9"/>
        <rFont val="Times New Roman"/>
        <charset val="134"/>
      </rPr>
      <t>.</t>
    </r>
    <r>
      <rPr>
        <sz val="9"/>
        <rFont val="宋体"/>
        <charset val="134"/>
      </rPr>
      <t>镀锌方管焊接龙骨架</t>
    </r>
  </si>
  <si>
    <t>制作安装阳光板顶棚</t>
  </si>
  <si>
    <r>
      <rPr>
        <sz val="9"/>
        <rFont val="宋体"/>
        <charset val="134"/>
      </rPr>
      <t>阳光板（耐力板）顶棚制作与安装</t>
    </r>
    <r>
      <rPr>
        <sz val="9"/>
        <rFont val="Times New Roman"/>
        <charset val="134"/>
      </rPr>
      <t>.</t>
    </r>
    <r>
      <rPr>
        <sz val="9"/>
        <rFont val="宋体"/>
        <charset val="134"/>
      </rPr>
      <t>镀锌钢管龙骨。</t>
    </r>
  </si>
  <si>
    <t>制作安装不锈钢金属护栏</t>
  </si>
  <si>
    <r>
      <rPr>
        <sz val="9"/>
        <rFont val="宋体"/>
        <charset val="134"/>
      </rPr>
      <t>高</t>
    </r>
    <r>
      <rPr>
        <sz val="9"/>
        <rFont val="Times New Roman"/>
        <charset val="134"/>
      </rPr>
      <t>1.2m</t>
    </r>
    <r>
      <rPr>
        <sz val="9"/>
        <rFont val="宋体"/>
        <charset val="134"/>
      </rPr>
      <t>不锈钢金属护栏的安装</t>
    </r>
    <r>
      <rPr>
        <sz val="9"/>
        <rFont val="Times New Roman"/>
        <charset val="134"/>
      </rPr>
      <t>.</t>
    </r>
    <r>
      <rPr>
        <sz val="9"/>
        <rFont val="宋体"/>
        <charset val="134"/>
      </rPr>
      <t>含旧护栏拆除。</t>
    </r>
  </si>
  <si>
    <t>金色护栏</t>
  </si>
  <si>
    <r>
      <rPr>
        <sz val="9"/>
        <rFont val="Times New Roman"/>
        <charset val="134"/>
      </rPr>
      <t>5*5</t>
    </r>
    <r>
      <rPr>
        <sz val="9"/>
        <rFont val="宋体"/>
        <charset val="134"/>
      </rPr>
      <t>方管焊接</t>
    </r>
    <r>
      <rPr>
        <sz val="9"/>
        <rFont val="Times New Roman"/>
        <charset val="134"/>
      </rPr>
      <t>.</t>
    </r>
    <r>
      <rPr>
        <sz val="9"/>
        <rFont val="宋体"/>
        <charset val="134"/>
      </rPr>
      <t>高度</t>
    </r>
    <r>
      <rPr>
        <sz val="9"/>
        <rFont val="Times New Roman"/>
        <charset val="134"/>
      </rPr>
      <t>1.05M.</t>
    </r>
    <r>
      <rPr>
        <sz val="9"/>
        <rFont val="宋体"/>
        <charset val="134"/>
      </rPr>
      <t>表面喷涂金属氟碳漆</t>
    </r>
  </si>
  <si>
    <t>制作安装隔离护栏</t>
  </si>
  <si>
    <r>
      <rPr>
        <sz val="9"/>
        <rFont val="宋体"/>
        <charset val="134"/>
      </rPr>
      <t>钢制蓝白护栏</t>
    </r>
    <r>
      <rPr>
        <sz val="9"/>
        <rFont val="Times New Roman"/>
        <charset val="134"/>
      </rPr>
      <t>.</t>
    </r>
    <r>
      <rPr>
        <sz val="9"/>
        <rFont val="宋体"/>
        <charset val="134"/>
      </rPr>
      <t>规格：</t>
    </r>
    <r>
      <rPr>
        <sz val="9"/>
        <rFont val="Times New Roman"/>
        <charset val="134"/>
      </rPr>
      <t>3000</t>
    </r>
    <r>
      <rPr>
        <sz val="9"/>
        <rFont val="宋体"/>
        <charset val="134"/>
      </rPr>
      <t>（长度）</t>
    </r>
    <r>
      <rPr>
        <sz val="9"/>
        <rFont val="Times New Roman"/>
        <charset val="134"/>
      </rPr>
      <t>*900mm</t>
    </r>
    <r>
      <rPr>
        <sz val="9"/>
        <rFont val="宋体"/>
        <charset val="134"/>
      </rPr>
      <t>（高度）</t>
    </r>
  </si>
  <si>
    <t>制作安装草坪护栏</t>
  </si>
  <si>
    <r>
      <rPr>
        <sz val="9"/>
        <rFont val="宋体"/>
        <charset val="134"/>
      </rPr>
      <t>绿色镀锌方管</t>
    </r>
    <r>
      <rPr>
        <sz val="9"/>
        <rFont val="Times New Roman"/>
        <charset val="134"/>
      </rPr>
      <t>.</t>
    </r>
    <r>
      <rPr>
        <sz val="9"/>
        <rFont val="宋体"/>
        <charset val="134"/>
      </rPr>
      <t>规格：</t>
    </r>
    <r>
      <rPr>
        <sz val="9"/>
        <rFont val="Times New Roman"/>
        <charset val="134"/>
      </rPr>
      <t>3000</t>
    </r>
    <r>
      <rPr>
        <sz val="9"/>
        <rFont val="宋体"/>
        <charset val="134"/>
      </rPr>
      <t>（长度）</t>
    </r>
    <r>
      <rPr>
        <sz val="9"/>
        <rFont val="Times New Roman"/>
        <charset val="134"/>
      </rPr>
      <t>*800mm</t>
    </r>
    <r>
      <rPr>
        <sz val="9"/>
        <rFont val="宋体"/>
        <charset val="134"/>
      </rPr>
      <t>（高度）</t>
    </r>
  </si>
  <si>
    <t>制作安装人行道隔离护栏</t>
  </si>
  <si>
    <r>
      <rPr>
        <sz val="9"/>
        <rFont val="宋体"/>
        <charset val="134"/>
      </rPr>
      <t>钢制蓝白护栏</t>
    </r>
    <r>
      <rPr>
        <sz val="9"/>
        <rFont val="Times New Roman"/>
        <charset val="134"/>
      </rPr>
      <t>.</t>
    </r>
    <r>
      <rPr>
        <sz val="9"/>
        <rFont val="宋体"/>
        <charset val="134"/>
      </rPr>
      <t>规格：</t>
    </r>
    <r>
      <rPr>
        <sz val="9"/>
        <rFont val="Times New Roman"/>
        <charset val="134"/>
      </rPr>
      <t>3000</t>
    </r>
    <r>
      <rPr>
        <sz val="9"/>
        <rFont val="宋体"/>
        <charset val="134"/>
      </rPr>
      <t>（长度）</t>
    </r>
    <r>
      <rPr>
        <sz val="9"/>
        <rFont val="Times New Roman"/>
        <charset val="134"/>
      </rPr>
      <t>*300mm</t>
    </r>
    <r>
      <rPr>
        <sz val="9"/>
        <rFont val="宋体"/>
        <charset val="134"/>
      </rPr>
      <t>（高度）</t>
    </r>
  </si>
  <si>
    <t>京式护栏</t>
  </si>
  <si>
    <r>
      <rPr>
        <sz val="9"/>
        <rFont val="宋体"/>
        <charset val="134"/>
      </rPr>
      <t>京式护栏</t>
    </r>
    <r>
      <rPr>
        <sz val="9"/>
        <rFont val="Times New Roman"/>
        <charset val="134"/>
      </rPr>
      <t>.</t>
    </r>
    <r>
      <rPr>
        <sz val="9"/>
        <rFont val="宋体"/>
        <charset val="134"/>
      </rPr>
      <t>规格：</t>
    </r>
    <r>
      <rPr>
        <sz val="9"/>
        <rFont val="Times New Roman"/>
        <charset val="134"/>
      </rPr>
      <t>3000</t>
    </r>
    <r>
      <rPr>
        <sz val="9"/>
        <rFont val="宋体"/>
        <charset val="134"/>
      </rPr>
      <t>（长度）</t>
    </r>
    <r>
      <rPr>
        <sz val="9"/>
        <rFont val="Times New Roman"/>
        <charset val="134"/>
      </rPr>
      <t>*600mm</t>
    </r>
    <r>
      <rPr>
        <sz val="9"/>
        <rFont val="宋体"/>
        <charset val="134"/>
      </rPr>
      <t>（高度）</t>
    </r>
  </si>
  <si>
    <t>喷涂金属氟碳漆</t>
  </si>
  <si>
    <r>
      <rPr>
        <sz val="9"/>
        <rFont val="宋体"/>
        <charset val="134"/>
      </rPr>
      <t>金属护栏</t>
    </r>
    <r>
      <rPr>
        <sz val="9"/>
        <rFont val="Times New Roman"/>
        <charset val="134"/>
      </rPr>
      <t>.</t>
    </r>
    <r>
      <rPr>
        <sz val="9"/>
        <rFont val="宋体"/>
        <charset val="134"/>
      </rPr>
      <t>铲除抛光打磨</t>
    </r>
    <r>
      <rPr>
        <sz val="9"/>
        <rFont val="Times New Roman"/>
        <charset val="134"/>
      </rPr>
      <t>.</t>
    </r>
    <r>
      <rPr>
        <sz val="9"/>
        <rFont val="宋体"/>
        <charset val="134"/>
      </rPr>
      <t>批腻子找平</t>
    </r>
    <r>
      <rPr>
        <sz val="9"/>
        <rFont val="Times New Roman"/>
        <charset val="134"/>
      </rPr>
      <t>.</t>
    </r>
    <r>
      <rPr>
        <sz val="9"/>
        <rFont val="宋体"/>
        <charset val="134"/>
      </rPr>
      <t>刷防锈漆</t>
    </r>
    <r>
      <rPr>
        <sz val="9"/>
        <rFont val="Times New Roman"/>
        <charset val="134"/>
      </rPr>
      <t>2</t>
    </r>
    <r>
      <rPr>
        <sz val="9"/>
        <rFont val="宋体"/>
        <charset val="134"/>
      </rPr>
      <t>遍</t>
    </r>
    <r>
      <rPr>
        <sz val="9"/>
        <rFont val="Times New Roman"/>
        <charset val="134"/>
      </rPr>
      <t>.</t>
    </r>
    <r>
      <rPr>
        <sz val="9"/>
        <rFont val="宋体"/>
        <charset val="134"/>
      </rPr>
      <t>表面喷涂金属氟碳漆面漆</t>
    </r>
    <r>
      <rPr>
        <sz val="9"/>
        <rFont val="Times New Roman"/>
        <charset val="134"/>
      </rPr>
      <t>2</t>
    </r>
    <r>
      <rPr>
        <sz val="9"/>
        <rFont val="宋体"/>
        <charset val="134"/>
      </rPr>
      <t>遍。</t>
    </r>
  </si>
  <si>
    <t>护栏移位</t>
  </si>
  <si>
    <r>
      <rPr>
        <sz val="9"/>
        <rFont val="宋体"/>
        <charset val="134"/>
      </rPr>
      <t>护栏整体移位</t>
    </r>
    <r>
      <rPr>
        <sz val="9"/>
        <rFont val="Times New Roman"/>
        <charset val="134"/>
      </rPr>
      <t>.</t>
    </r>
    <r>
      <rPr>
        <sz val="9"/>
        <rFont val="宋体"/>
        <charset val="134"/>
      </rPr>
      <t>含人工、机械。</t>
    </r>
  </si>
  <si>
    <t>护栏维修</t>
  </si>
  <si>
    <r>
      <rPr>
        <sz val="9"/>
        <rFont val="宋体"/>
        <charset val="134"/>
      </rPr>
      <t>护栏维修</t>
    </r>
    <r>
      <rPr>
        <sz val="9"/>
        <rFont val="Times New Roman"/>
        <charset val="134"/>
      </rPr>
      <t>.</t>
    </r>
    <r>
      <rPr>
        <sz val="9"/>
        <rFont val="宋体"/>
        <charset val="134"/>
      </rPr>
      <t>更换柱脚、立柱</t>
    </r>
  </si>
  <si>
    <t>护栏底座</t>
  </si>
  <si>
    <t>铁皮底座填混凝土</t>
  </si>
  <si>
    <t>制作安装围挡</t>
  </si>
  <si>
    <r>
      <rPr>
        <sz val="9"/>
        <rFont val="宋体"/>
        <charset val="134"/>
      </rPr>
      <t>规格高度</t>
    </r>
    <r>
      <rPr>
        <sz val="9"/>
        <rFont val="Times New Roman"/>
        <charset val="134"/>
      </rPr>
      <t>2.5</t>
    </r>
    <r>
      <rPr>
        <sz val="9"/>
        <rFont val="宋体"/>
        <charset val="134"/>
      </rPr>
      <t>米彩钢围挡的制作与安装</t>
    </r>
    <r>
      <rPr>
        <sz val="9"/>
        <rFont val="Times New Roman"/>
        <charset val="134"/>
      </rPr>
      <t>.</t>
    </r>
    <r>
      <rPr>
        <sz val="9"/>
        <rFont val="宋体"/>
        <charset val="134"/>
      </rPr>
      <t>含基础。</t>
    </r>
  </si>
  <si>
    <t>隔离墩调直</t>
  </si>
  <si>
    <r>
      <rPr>
        <sz val="9"/>
        <rFont val="宋体"/>
        <charset val="134"/>
      </rPr>
      <t>隔离墩整体移动至指定位置</t>
    </r>
    <r>
      <rPr>
        <sz val="9"/>
        <rFont val="Times New Roman"/>
        <charset val="134"/>
      </rPr>
      <t>.</t>
    </r>
    <r>
      <rPr>
        <sz val="9"/>
        <rFont val="宋体"/>
        <charset val="134"/>
      </rPr>
      <t>含人工、机械。</t>
    </r>
  </si>
  <si>
    <t>热熔标线</t>
  </si>
  <si>
    <r>
      <rPr>
        <sz val="9"/>
        <rFont val="宋体"/>
        <charset val="134"/>
      </rPr>
      <t>热熔反光标线施划</t>
    </r>
    <r>
      <rPr>
        <sz val="9"/>
        <rFont val="Times New Roman"/>
        <charset val="134"/>
      </rPr>
      <t>.</t>
    </r>
    <r>
      <rPr>
        <sz val="9"/>
        <rFont val="宋体"/>
        <charset val="134"/>
      </rPr>
      <t>含机械进出场。</t>
    </r>
  </si>
  <si>
    <t>冷喷标线</t>
  </si>
  <si>
    <t>冷喷标线施划。</t>
  </si>
  <si>
    <t>更换减速带</t>
  </si>
  <si>
    <t>橡胶减速带。</t>
  </si>
  <si>
    <t>防撞墙出新</t>
  </si>
  <si>
    <r>
      <rPr>
        <sz val="9"/>
        <rFont val="宋体"/>
        <charset val="134"/>
      </rPr>
      <t>1、修复露筋防撞墙，涂刷界面剂及找平层后辊涂氟碳漆。</t>
    </r>
    <r>
      <rPr>
        <sz val="9"/>
        <rFont val="Times New Roman"/>
        <charset val="134"/>
      </rPr>
      <t xml:space="preserve">
</t>
    </r>
    <r>
      <rPr>
        <sz val="9"/>
        <rFont val="宋体"/>
        <charset val="134"/>
      </rPr>
      <t>2、裸露钢筋进行除锈处理，并采用聚合物砂浆施作保护层，防撞墙出新（氟碳漆）</t>
    </r>
  </si>
  <si>
    <t>制作安装道路指示牌</t>
  </si>
  <si>
    <r>
      <rPr>
        <sz val="9"/>
        <rFont val="宋体"/>
        <charset val="134"/>
      </rPr>
      <t>铝合金指示牌的制作与安装</t>
    </r>
    <r>
      <rPr>
        <sz val="9"/>
        <rFont val="Times New Roman"/>
        <charset val="134"/>
      </rPr>
      <t>.</t>
    </r>
    <r>
      <rPr>
        <sz val="9"/>
        <rFont val="宋体"/>
        <charset val="134"/>
      </rPr>
      <t>含人工、辅材、安装费。</t>
    </r>
  </si>
  <si>
    <t>道路指示牌立柱及基础</t>
  </si>
  <si>
    <r>
      <rPr>
        <sz val="9"/>
        <rFont val="宋体"/>
        <charset val="134"/>
      </rPr>
      <t>1、镀锌钢管立柱（ф89mm*4mm*3000mm）</t>
    </r>
    <r>
      <rPr>
        <sz val="9"/>
        <rFont val="Times New Roman"/>
        <charset val="134"/>
      </rPr>
      <t xml:space="preserve">
2</t>
    </r>
    <r>
      <rPr>
        <sz val="9"/>
        <rFont val="宋体"/>
        <charset val="134"/>
      </rPr>
      <t>、含基础开挖、钢筋混凝土基础、回填、清理及运输</t>
    </r>
  </si>
  <si>
    <t>更换指示牌画面</t>
  </si>
  <si>
    <t>指示牌画面更换.含旧画面清理、新画面制作、安装及机械费。</t>
  </si>
  <si>
    <t>更换反光膜</t>
  </si>
  <si>
    <t>反光膜更换.含旧反光膜清理、安装及机械费。</t>
  </si>
  <si>
    <t>指示牌拆除</t>
  </si>
  <si>
    <t>指示牌的人工拆除。</t>
  </si>
  <si>
    <t>更换不倒翁警示柱</t>
  </si>
  <si>
    <r>
      <rPr>
        <sz val="9"/>
        <rFont val="宋体"/>
        <charset val="134"/>
      </rPr>
      <t>不倒翁警示柱</t>
    </r>
    <r>
      <rPr>
        <sz val="9"/>
        <rFont val="Times New Roman"/>
        <charset val="134"/>
      </rPr>
      <t>.</t>
    </r>
    <r>
      <rPr>
        <sz val="9"/>
        <rFont val="宋体"/>
        <charset val="134"/>
      </rPr>
      <t>含高</t>
    </r>
    <r>
      <rPr>
        <sz val="9"/>
        <rFont val="Times New Roman"/>
        <charset val="134"/>
      </rPr>
      <t>80cm</t>
    </r>
    <r>
      <rPr>
        <sz val="9"/>
        <rFont val="宋体"/>
        <charset val="134"/>
      </rPr>
      <t>立柱</t>
    </r>
    <r>
      <rPr>
        <sz val="9"/>
        <rFont val="Times New Roman"/>
        <charset val="134"/>
      </rPr>
      <t>130</t>
    </r>
    <r>
      <rPr>
        <sz val="9"/>
        <rFont val="宋体"/>
        <charset val="134"/>
      </rPr>
      <t>根</t>
    </r>
    <r>
      <rPr>
        <sz val="9"/>
        <rFont val="Times New Roman"/>
        <charset val="134"/>
      </rPr>
      <t>.</t>
    </r>
    <r>
      <rPr>
        <sz val="9"/>
        <rFont val="宋体"/>
        <charset val="134"/>
      </rPr>
      <t>链条</t>
    </r>
    <r>
      <rPr>
        <sz val="9"/>
        <rFont val="Times New Roman"/>
        <charset val="134"/>
      </rPr>
      <t>280</t>
    </r>
    <r>
      <rPr>
        <sz val="9"/>
        <rFont val="宋体"/>
        <charset val="134"/>
      </rPr>
      <t>根连接</t>
    </r>
    <r>
      <rPr>
        <sz val="9"/>
        <rFont val="Times New Roman"/>
        <charset val="134"/>
      </rPr>
      <t>.</t>
    </r>
    <r>
      <rPr>
        <sz val="9"/>
        <rFont val="宋体"/>
        <charset val="134"/>
      </rPr>
      <t>地钉固定。</t>
    </r>
  </si>
  <si>
    <t>更换隔离柱</t>
  </si>
  <si>
    <r>
      <rPr>
        <sz val="9"/>
        <rFont val="Times New Roman"/>
        <charset val="134"/>
      </rPr>
      <t>φ100</t>
    </r>
    <r>
      <rPr>
        <sz val="9"/>
        <rFont val="宋体"/>
        <charset val="134"/>
      </rPr>
      <t>大理石隔离柱</t>
    </r>
    <r>
      <rPr>
        <sz val="9"/>
        <rFont val="Times New Roman"/>
        <charset val="134"/>
      </rPr>
      <t>.</t>
    </r>
    <r>
      <rPr>
        <sz val="9"/>
        <rFont val="宋体"/>
        <charset val="134"/>
      </rPr>
      <t>高</t>
    </r>
    <r>
      <rPr>
        <sz val="9"/>
        <rFont val="Times New Roman"/>
        <charset val="134"/>
      </rPr>
      <t>30cm</t>
    </r>
    <r>
      <rPr>
        <sz val="9"/>
        <rFont val="宋体"/>
        <charset val="134"/>
      </rPr>
      <t>。</t>
    </r>
  </si>
  <si>
    <t>更换隔离球</t>
  </si>
  <si>
    <r>
      <rPr>
        <sz val="9"/>
        <rFont val="宋体"/>
        <charset val="134"/>
      </rPr>
      <t>直径</t>
    </r>
    <r>
      <rPr>
        <sz val="9"/>
        <rFont val="Times New Roman"/>
        <charset val="134"/>
      </rPr>
      <t>80cm</t>
    </r>
    <r>
      <rPr>
        <sz val="9"/>
        <rFont val="宋体"/>
        <charset val="134"/>
      </rPr>
      <t>隔离球</t>
    </r>
  </si>
  <si>
    <t>更换锥桶</t>
  </si>
  <si>
    <r>
      <rPr>
        <sz val="9"/>
        <rFont val="宋体"/>
        <charset val="134"/>
      </rPr>
      <t>高度</t>
    </r>
    <r>
      <rPr>
        <sz val="9"/>
        <rFont val="Times New Roman"/>
        <charset val="134"/>
      </rPr>
      <t>750mm</t>
    </r>
    <r>
      <rPr>
        <sz val="9"/>
        <rFont val="宋体"/>
        <charset val="134"/>
      </rPr>
      <t>锥桶</t>
    </r>
  </si>
  <si>
    <t>国旗升降机构维修、更换</t>
  </si>
  <si>
    <r>
      <rPr>
        <sz val="9"/>
        <rFont val="宋体"/>
        <charset val="134"/>
      </rPr>
      <t>国旗升降机构的维修或更换</t>
    </r>
    <r>
      <rPr>
        <sz val="9"/>
        <rFont val="Times New Roman"/>
        <charset val="134"/>
      </rPr>
      <t>.</t>
    </r>
    <r>
      <rPr>
        <sz val="9"/>
        <rFont val="宋体"/>
        <charset val="134"/>
      </rPr>
      <t>含传动机构、钢丝绳等部件。</t>
    </r>
  </si>
  <si>
    <t>冷雾风扇维修保养</t>
  </si>
  <si>
    <t>冷雾风扇清洁</t>
  </si>
  <si>
    <t>蜂窝纸板更换</t>
  </si>
  <si>
    <t>加润滑油</t>
  </si>
  <si>
    <t>更换雾化泵</t>
  </si>
  <si>
    <t>更换风扇电机</t>
  </si>
  <si>
    <t>制作安装道旗</t>
  </si>
  <si>
    <r>
      <rPr>
        <sz val="9"/>
        <rFont val="宋体"/>
        <charset val="134"/>
      </rPr>
      <t>道旗制作与安装</t>
    </r>
    <r>
      <rPr>
        <sz val="9"/>
        <rFont val="Times New Roman"/>
        <charset val="134"/>
      </rPr>
      <t>.</t>
    </r>
    <r>
      <rPr>
        <sz val="9"/>
        <rFont val="宋体"/>
        <charset val="134"/>
      </rPr>
      <t>固定于路灯杆</t>
    </r>
    <r>
      <rPr>
        <sz val="9"/>
        <rFont val="Times New Roman"/>
        <charset val="134"/>
      </rPr>
      <t>.</t>
    </r>
    <r>
      <rPr>
        <sz val="9"/>
        <rFont val="宋体"/>
        <charset val="134"/>
      </rPr>
      <t>含支架、人工。</t>
    </r>
  </si>
  <si>
    <t>面</t>
  </si>
  <si>
    <t>更换灯笼</t>
  </si>
  <si>
    <r>
      <rPr>
        <sz val="9"/>
        <rFont val="宋体"/>
        <charset val="134"/>
      </rPr>
      <t>规格</t>
    </r>
    <r>
      <rPr>
        <sz val="9"/>
        <rFont val="Times New Roman"/>
        <charset val="134"/>
      </rPr>
      <t>100#</t>
    </r>
    <r>
      <rPr>
        <sz val="9"/>
        <rFont val="宋体"/>
        <charset val="134"/>
      </rPr>
      <t>灯笼</t>
    </r>
    <r>
      <rPr>
        <sz val="9"/>
        <rFont val="Times New Roman"/>
        <charset val="134"/>
      </rPr>
      <t>.</t>
    </r>
    <r>
      <rPr>
        <sz val="9"/>
        <rFont val="宋体"/>
        <charset val="134"/>
      </rPr>
      <t>固定于路灯杆</t>
    </r>
    <r>
      <rPr>
        <sz val="9"/>
        <rFont val="Times New Roman"/>
        <charset val="134"/>
      </rPr>
      <t>.</t>
    </r>
    <r>
      <rPr>
        <sz val="9"/>
        <rFont val="宋体"/>
        <charset val="134"/>
      </rPr>
      <t>含支架、人工。</t>
    </r>
  </si>
  <si>
    <t>订做安装大型灯笼</t>
  </si>
  <si>
    <r>
      <rPr>
        <sz val="9"/>
        <rFont val="宋体"/>
        <charset val="134"/>
      </rPr>
      <t>直径</t>
    </r>
    <r>
      <rPr>
        <sz val="9"/>
        <rFont val="Times New Roman"/>
        <charset val="134"/>
      </rPr>
      <t>2</t>
    </r>
    <r>
      <rPr>
        <sz val="9"/>
        <rFont val="宋体"/>
        <charset val="134"/>
      </rPr>
      <t>米大型绒布灯笼的订做与安装</t>
    </r>
    <r>
      <rPr>
        <sz val="9"/>
        <rFont val="Times New Roman"/>
        <charset val="134"/>
      </rPr>
      <t>.</t>
    </r>
    <r>
      <rPr>
        <sz val="9"/>
        <rFont val="宋体"/>
        <charset val="134"/>
      </rPr>
      <t>含吊装、支架。</t>
    </r>
  </si>
  <si>
    <t>订购安装中国结</t>
  </si>
  <si>
    <r>
      <rPr>
        <sz val="9"/>
        <rFont val="Times New Roman"/>
        <charset val="134"/>
      </rPr>
      <t>80</t>
    </r>
    <r>
      <rPr>
        <sz val="9"/>
        <rFont val="宋体"/>
        <charset val="134"/>
      </rPr>
      <t>盘中国结的订购与安装。</t>
    </r>
  </si>
  <si>
    <t>更换国旗</t>
  </si>
  <si>
    <r>
      <rPr>
        <sz val="9"/>
        <rFont val="Times New Roman"/>
        <charset val="134"/>
      </rPr>
      <t>4</t>
    </r>
    <r>
      <rPr>
        <sz val="9"/>
        <rFont val="宋体"/>
        <charset val="134"/>
      </rPr>
      <t>号纳米防水国旗</t>
    </r>
    <r>
      <rPr>
        <sz val="9"/>
        <rFont val="Times New Roman"/>
        <charset val="134"/>
      </rPr>
      <t>.</t>
    </r>
    <r>
      <rPr>
        <sz val="9"/>
        <rFont val="宋体"/>
        <charset val="134"/>
      </rPr>
      <t>固定于路灯杆</t>
    </r>
    <r>
      <rPr>
        <sz val="9"/>
        <rFont val="Times New Roman"/>
        <charset val="134"/>
      </rPr>
      <t>.</t>
    </r>
    <r>
      <rPr>
        <sz val="9"/>
        <rFont val="宋体"/>
        <charset val="134"/>
      </rPr>
      <t>含支架。</t>
    </r>
  </si>
  <si>
    <r>
      <rPr>
        <sz val="9"/>
        <rFont val="Times New Roman"/>
        <charset val="134"/>
      </rPr>
      <t>1</t>
    </r>
    <r>
      <rPr>
        <sz val="9"/>
        <rFont val="宋体"/>
        <charset val="134"/>
      </rPr>
      <t>号纳米防水国旗</t>
    </r>
    <r>
      <rPr>
        <sz val="9"/>
        <rFont val="Times New Roman"/>
        <charset val="134"/>
      </rPr>
      <t>.</t>
    </r>
    <r>
      <rPr>
        <sz val="9"/>
        <rFont val="宋体"/>
        <charset val="134"/>
      </rPr>
      <t>含支架。</t>
    </r>
  </si>
  <si>
    <t>制作安装艺术字</t>
  </si>
  <si>
    <r>
      <rPr>
        <sz val="9"/>
        <rFont val="宋体"/>
        <charset val="134"/>
      </rPr>
      <t>发光艺术字的制作与安装</t>
    </r>
    <r>
      <rPr>
        <sz val="9"/>
        <rFont val="Times New Roman"/>
        <charset val="134"/>
      </rPr>
      <t>.</t>
    </r>
    <r>
      <rPr>
        <sz val="9"/>
        <rFont val="宋体"/>
        <charset val="134"/>
      </rPr>
      <t>材质为金属烤漆</t>
    </r>
    <r>
      <rPr>
        <sz val="9"/>
        <rFont val="Times New Roman"/>
        <charset val="134"/>
      </rPr>
      <t>.</t>
    </r>
    <r>
      <rPr>
        <sz val="9"/>
        <rFont val="宋体"/>
        <charset val="134"/>
      </rPr>
      <t>亚克力板封面。</t>
    </r>
  </si>
  <si>
    <r>
      <rPr>
        <sz val="9"/>
        <rFont val="宋体"/>
        <charset val="134"/>
      </rPr>
      <t>制作安装</t>
    </r>
    <r>
      <rPr>
        <sz val="9"/>
        <rFont val="Times New Roman"/>
        <charset val="134"/>
      </rPr>
      <t>UV</t>
    </r>
    <r>
      <rPr>
        <sz val="9"/>
        <rFont val="宋体"/>
        <charset val="134"/>
      </rPr>
      <t>刀刮布</t>
    </r>
  </si>
  <si>
    <r>
      <rPr>
        <sz val="9"/>
        <rFont val="Times New Roman"/>
        <charset val="134"/>
      </rPr>
      <t>UV</t>
    </r>
    <r>
      <rPr>
        <sz val="9"/>
        <rFont val="宋体"/>
        <charset val="134"/>
      </rPr>
      <t>刀刮布广告画面的制作、安装。</t>
    </r>
  </si>
  <si>
    <t>制作安装喷绘布</t>
  </si>
  <si>
    <t>喷绘布广告画面的制作、安装。</t>
  </si>
  <si>
    <t>写真画面制作安装</t>
  </si>
  <si>
    <t>写真画面的制作、安装。</t>
  </si>
  <si>
    <r>
      <rPr>
        <sz val="9"/>
        <rFont val="Times New Roman"/>
        <charset val="134"/>
      </rPr>
      <t>PVC</t>
    </r>
    <r>
      <rPr>
        <sz val="9"/>
        <rFont val="宋体"/>
        <charset val="134"/>
      </rPr>
      <t>宣传板制作安装</t>
    </r>
  </si>
  <si>
    <r>
      <rPr>
        <sz val="9"/>
        <rFont val="Times New Roman"/>
        <charset val="134"/>
      </rPr>
      <t>5mm</t>
    </r>
    <r>
      <rPr>
        <sz val="9"/>
        <rFont val="宋体"/>
        <charset val="134"/>
      </rPr>
      <t>厚</t>
    </r>
    <r>
      <rPr>
        <sz val="9"/>
        <rFont val="Times New Roman"/>
        <charset val="134"/>
      </rPr>
      <t>PVC</t>
    </r>
    <r>
      <rPr>
        <sz val="9"/>
        <rFont val="宋体"/>
        <charset val="134"/>
      </rPr>
      <t>板宣传板制作</t>
    </r>
    <r>
      <rPr>
        <sz val="9"/>
        <rFont val="Times New Roman"/>
        <charset val="134"/>
      </rPr>
      <t>.</t>
    </r>
    <r>
      <rPr>
        <sz val="9"/>
        <rFont val="宋体"/>
        <charset val="134"/>
      </rPr>
      <t>表面</t>
    </r>
    <r>
      <rPr>
        <sz val="9"/>
        <rFont val="Times New Roman"/>
        <charset val="134"/>
      </rPr>
      <t>UV</t>
    </r>
    <r>
      <rPr>
        <sz val="9"/>
        <rFont val="宋体"/>
        <charset val="134"/>
      </rPr>
      <t>打印画面</t>
    </r>
    <r>
      <rPr>
        <sz val="9"/>
        <rFont val="Times New Roman"/>
        <charset val="134"/>
      </rPr>
      <t>.</t>
    </r>
    <r>
      <rPr>
        <sz val="9"/>
        <rFont val="宋体"/>
        <charset val="134"/>
      </rPr>
      <t>并安装。</t>
    </r>
  </si>
  <si>
    <t>亚克力板制作与安装</t>
  </si>
  <si>
    <r>
      <rPr>
        <sz val="9"/>
        <rFont val="宋体"/>
        <charset val="134"/>
      </rPr>
      <t>透明亚克力板定制</t>
    </r>
    <r>
      <rPr>
        <sz val="9"/>
        <rFont val="Times New Roman"/>
        <charset val="134"/>
      </rPr>
      <t>.</t>
    </r>
    <r>
      <rPr>
        <sz val="9"/>
        <rFont val="宋体"/>
        <charset val="134"/>
      </rPr>
      <t>厚度</t>
    </r>
    <r>
      <rPr>
        <sz val="9"/>
        <rFont val="Times New Roman"/>
        <charset val="134"/>
      </rPr>
      <t>5MM</t>
    </r>
  </si>
  <si>
    <t>更换草皮布</t>
  </si>
  <si>
    <r>
      <rPr>
        <sz val="9"/>
        <rFont val="Times New Roman"/>
        <charset val="134"/>
      </rPr>
      <t>100</t>
    </r>
    <r>
      <rPr>
        <sz val="9"/>
        <rFont val="宋体"/>
        <charset val="134"/>
      </rPr>
      <t>目人造草皮布</t>
    </r>
    <r>
      <rPr>
        <sz val="9"/>
        <rFont val="Times New Roman"/>
        <charset val="134"/>
      </rPr>
      <t>.</t>
    </r>
    <r>
      <rPr>
        <sz val="9"/>
        <rFont val="宋体"/>
        <charset val="134"/>
      </rPr>
      <t>含龙骨背板及人工机械。</t>
    </r>
  </si>
  <si>
    <r>
      <rPr>
        <sz val="9"/>
        <rFont val="宋体"/>
        <charset val="134"/>
      </rPr>
      <t>制作及安装</t>
    </r>
    <r>
      <rPr>
        <sz val="9"/>
        <rFont val="Times New Roman"/>
        <charset val="134"/>
      </rPr>
      <t>2</t>
    </r>
    <r>
      <rPr>
        <sz val="9"/>
        <rFont val="宋体"/>
        <charset val="134"/>
      </rPr>
      <t>分类垃圾桶</t>
    </r>
  </si>
  <si>
    <r>
      <rPr>
        <sz val="9"/>
        <rFont val="宋体"/>
        <charset val="134"/>
      </rPr>
      <t>材质不锈钢</t>
    </r>
    <r>
      <rPr>
        <sz val="9"/>
        <rFont val="Times New Roman"/>
        <charset val="134"/>
      </rPr>
      <t>.</t>
    </r>
    <r>
      <rPr>
        <sz val="9"/>
        <rFont val="宋体"/>
        <charset val="134"/>
      </rPr>
      <t>尺寸长</t>
    </r>
    <r>
      <rPr>
        <sz val="9"/>
        <rFont val="Times New Roman"/>
        <charset val="134"/>
      </rPr>
      <t>90cm.</t>
    </r>
    <r>
      <rPr>
        <sz val="9"/>
        <rFont val="宋体"/>
        <charset val="134"/>
      </rPr>
      <t>宽</t>
    </r>
    <r>
      <rPr>
        <sz val="9"/>
        <rFont val="Times New Roman"/>
        <charset val="134"/>
      </rPr>
      <t>36cm.</t>
    </r>
    <r>
      <rPr>
        <sz val="9"/>
        <rFont val="宋体"/>
        <charset val="134"/>
      </rPr>
      <t>高</t>
    </r>
    <r>
      <rPr>
        <sz val="9"/>
        <rFont val="Times New Roman"/>
        <charset val="134"/>
      </rPr>
      <t>94cm</t>
    </r>
  </si>
  <si>
    <t>落地风扇</t>
  </si>
  <si>
    <t>60W</t>
  </si>
  <si>
    <t>制作及安装移动公厕</t>
  </si>
  <si>
    <r>
      <rPr>
        <sz val="9"/>
        <rFont val="Times New Roman"/>
        <charset val="134"/>
      </rPr>
      <t>2.1*1.1*2.35</t>
    </r>
    <r>
      <rPr>
        <sz val="9"/>
        <rFont val="宋体"/>
        <charset val="134"/>
      </rPr>
      <t>（带粪箱）</t>
    </r>
  </si>
  <si>
    <t>造型花架</t>
  </si>
  <si>
    <t>材质：整体材质铁艺外层防锈漆；尺寸：内径45cm*45cm，高21cm，共4层，花架整体高度1.8米</t>
  </si>
  <si>
    <t>挂箱</t>
  </si>
  <si>
    <t>材质：整体材质铁艺外层防锈漆；尺寸：内径宽40cm，长2米，高40cm，挂箱整体高度80cm</t>
  </si>
  <si>
    <t>匝道花箱1</t>
  </si>
  <si>
    <t>材质：玻璃纤维;尺寸：内径长70cm，宽25cm，高25cm</t>
  </si>
  <si>
    <t>匝道花箱2</t>
  </si>
  <si>
    <t>材质：塑料；尺寸：内径长53cm，宽25cm，高30cm</t>
  </si>
  <si>
    <t>80型伸缩缝橡胶止水带</t>
  </si>
  <si>
    <t>止水带拆除安装新止水带</t>
  </si>
  <si>
    <t>120型伸缩缝橡胶止水带</t>
  </si>
  <si>
    <t>160型伸缩缝橡胶止水带</t>
  </si>
  <si>
    <t>240型伸缩缝橡胶止水带</t>
  </si>
  <si>
    <t>320型伸缩缝橡胶止水带</t>
  </si>
  <si>
    <t>110mmPVC排水管安装</t>
  </si>
  <si>
    <t>桥梁排水管拆除安装</t>
  </si>
  <si>
    <t>160mmPVC排水管安装</t>
  </si>
  <si>
    <t>200mmPVC排水管安装</t>
  </si>
  <si>
    <t>110mmPE排水管安装</t>
  </si>
  <si>
    <t>摄像机</t>
  </si>
  <si>
    <t>400W像素、支持 AI 人脸抓拍与双光全彩夜视</t>
  </si>
  <si>
    <t>交换机</t>
  </si>
  <si>
    <t>工业级</t>
  </si>
  <si>
    <t>弱电箱</t>
  </si>
  <si>
    <t>400*600*300mm，含防浪涌保护器 2P开关等</t>
  </si>
  <si>
    <t>光纤</t>
  </si>
  <si>
    <t>12芯</t>
  </si>
  <si>
    <t>网线</t>
  </si>
  <si>
    <t>6类网线</t>
  </si>
  <si>
    <t>箱</t>
  </si>
  <si>
    <t>立杆</t>
  </si>
  <si>
    <t>4米立杆，含基础开挖、混凝土基础（含钢筋笼及预埋件）、回填、清理及运输</t>
  </si>
  <si>
    <t>道路指示牌</t>
  </si>
  <si>
    <t>1200*600、2mm铝板+工程级反光膜裸板</t>
  </si>
  <si>
    <r>
      <rPr>
        <sz val="9"/>
        <rFont val="宋体"/>
        <charset val="134"/>
      </rPr>
      <t>m</t>
    </r>
    <r>
      <rPr>
        <vertAlign val="superscript"/>
        <sz val="9"/>
        <rFont val="宋体"/>
        <charset val="134"/>
      </rPr>
      <t>2</t>
    </r>
  </si>
  <si>
    <t>显示屏</t>
  </si>
  <si>
    <t>440*370、户外高亮LED单色屏，含防水箱体或控制卡</t>
  </si>
  <si>
    <t>块</t>
  </si>
  <si>
    <t>光伏板</t>
  </si>
  <si>
    <t>18V50W、单晶硅18V50W太阳能板</t>
  </si>
  <si>
    <t>蓄电池</t>
  </si>
  <si>
    <t>12V30AH三元锂电池、12V30Ah三元锂电池，含防水外箱及充放电控制</t>
  </si>
  <si>
    <t>防火隔板制作及安装</t>
  </si>
  <si>
    <t>安装于电动车充电处</t>
  </si>
  <si>
    <t>不锈钢伸缩门</t>
  </si>
  <si>
    <t>高0.9m,宽0.45m</t>
  </si>
  <si>
    <t>制作及安装钢板</t>
  </si>
  <si>
    <t>厚3cm，铺设于路面破损处</t>
  </si>
  <si>
    <t>六、滴灌系统更换</t>
  </si>
  <si>
    <t>6.59.1</t>
  </si>
  <si>
    <t>电磁阀</t>
  </si>
  <si>
    <r>
      <rPr>
        <sz val="9"/>
        <rFont val="Times New Roman"/>
        <charset val="134"/>
      </rPr>
      <t>1.</t>
    </r>
    <r>
      <rPr>
        <sz val="9"/>
        <rFont val="宋体"/>
        <charset val="134"/>
      </rPr>
      <t>名称：电磁阀</t>
    </r>
    <r>
      <rPr>
        <sz val="9"/>
        <rFont val="Times New Roman"/>
        <charset val="134"/>
      </rPr>
      <t xml:space="preserve">
2.</t>
    </r>
    <r>
      <rPr>
        <sz val="9"/>
        <rFont val="宋体"/>
        <charset val="134"/>
      </rPr>
      <t>规格：</t>
    </r>
    <r>
      <rPr>
        <sz val="9"/>
        <rFont val="Times New Roman"/>
        <charset val="134"/>
      </rPr>
      <t xml:space="preserve">DN50     </t>
    </r>
    <r>
      <rPr>
        <sz val="9"/>
        <rFont val="宋体"/>
        <charset val="134"/>
      </rPr>
      <t>电磁阀</t>
    </r>
    <r>
      <rPr>
        <sz val="9"/>
        <rFont val="Times New Roman"/>
        <charset val="134"/>
      </rPr>
      <t xml:space="preserve">
100PGA + </t>
    </r>
    <r>
      <rPr>
        <sz val="9"/>
        <rFont val="宋体"/>
        <charset val="134"/>
      </rPr>
      <t>解码器</t>
    </r>
    <r>
      <rPr>
        <sz val="9"/>
        <rFont val="Times New Roman"/>
        <charset val="134"/>
      </rPr>
      <t xml:space="preserve"> FD101</t>
    </r>
  </si>
  <si>
    <t>6.59.2</t>
  </si>
  <si>
    <t>真空阀</t>
  </si>
  <si>
    <r>
      <rPr>
        <sz val="9"/>
        <rFont val="Times New Roman"/>
        <charset val="134"/>
      </rPr>
      <t>1.</t>
    </r>
    <r>
      <rPr>
        <sz val="9"/>
        <rFont val="宋体"/>
        <charset val="134"/>
      </rPr>
      <t>名称：真空阀</t>
    </r>
    <r>
      <rPr>
        <sz val="9"/>
        <rFont val="Times New Roman"/>
        <charset val="134"/>
      </rPr>
      <t xml:space="preserve">
2.</t>
    </r>
    <r>
      <rPr>
        <sz val="9"/>
        <rFont val="宋体"/>
        <charset val="134"/>
      </rPr>
      <t>规格：</t>
    </r>
    <r>
      <rPr>
        <sz val="9"/>
        <rFont val="Times New Roman"/>
        <charset val="134"/>
      </rPr>
      <t>DN25</t>
    </r>
  </si>
  <si>
    <t>6.59.3</t>
  </si>
  <si>
    <t>检修阀门</t>
  </si>
  <si>
    <r>
      <rPr>
        <sz val="9"/>
        <rFont val="Times New Roman"/>
        <charset val="134"/>
      </rPr>
      <t>1.</t>
    </r>
    <r>
      <rPr>
        <sz val="9"/>
        <rFont val="宋体"/>
        <charset val="134"/>
      </rPr>
      <t>名称：检修阀门</t>
    </r>
    <r>
      <rPr>
        <sz val="9"/>
        <rFont val="Times New Roman"/>
        <charset val="134"/>
      </rPr>
      <t xml:space="preserve">                                  2.</t>
    </r>
    <r>
      <rPr>
        <sz val="9"/>
        <rFont val="宋体"/>
        <charset val="134"/>
      </rPr>
      <t>规格：</t>
    </r>
    <r>
      <rPr>
        <sz val="9"/>
        <rFont val="Times New Roman"/>
        <charset val="134"/>
      </rPr>
      <t xml:space="preserve"> DN50</t>
    </r>
  </si>
  <si>
    <t>6.59.4</t>
  </si>
  <si>
    <t>泄水阀门</t>
  </si>
  <si>
    <r>
      <rPr>
        <sz val="9"/>
        <rFont val="Times New Roman"/>
        <charset val="134"/>
      </rPr>
      <t>1.</t>
    </r>
    <r>
      <rPr>
        <sz val="9"/>
        <rFont val="宋体"/>
        <charset val="134"/>
      </rPr>
      <t>名称：泄水阀门</t>
    </r>
    <r>
      <rPr>
        <sz val="9"/>
        <rFont val="Times New Roman"/>
        <charset val="134"/>
      </rPr>
      <t xml:space="preserve">
2.</t>
    </r>
    <r>
      <rPr>
        <sz val="9"/>
        <rFont val="宋体"/>
        <charset val="134"/>
      </rPr>
      <t>规格：</t>
    </r>
    <r>
      <rPr>
        <sz val="9"/>
        <rFont val="Times New Roman"/>
        <charset val="134"/>
      </rPr>
      <t>DN40</t>
    </r>
  </si>
  <si>
    <t>6.59.5</t>
  </si>
  <si>
    <t>给水管</t>
  </si>
  <si>
    <r>
      <rPr>
        <sz val="9"/>
        <rFont val="Times New Roman"/>
        <charset val="134"/>
      </rPr>
      <t>1.</t>
    </r>
    <r>
      <rPr>
        <sz val="9"/>
        <rFont val="宋体"/>
        <charset val="134"/>
      </rPr>
      <t>安装部位：滴管给水管道</t>
    </r>
    <r>
      <rPr>
        <sz val="9"/>
        <rFont val="Times New Roman"/>
        <charset val="134"/>
      </rPr>
      <t xml:space="preserve">
2.HDPE De25  1.6MPa
3.</t>
    </r>
    <r>
      <rPr>
        <sz val="9"/>
        <rFont val="宋体"/>
        <charset val="134"/>
      </rPr>
      <t>连接方式：热熔连接</t>
    </r>
    <r>
      <rPr>
        <sz val="9"/>
        <rFont val="Times New Roman"/>
        <charset val="134"/>
      </rPr>
      <t xml:space="preserve">
4.  </t>
    </r>
    <r>
      <rPr>
        <sz val="9"/>
        <rFont val="宋体"/>
        <charset val="134"/>
      </rPr>
      <t>压力试验及水冲洗符合规范要求</t>
    </r>
  </si>
  <si>
    <t>6.59.6</t>
  </si>
  <si>
    <t>电磁阀直埋线</t>
  </si>
  <si>
    <r>
      <rPr>
        <sz val="9"/>
        <rFont val="Times New Roman"/>
        <charset val="134"/>
      </rPr>
      <t>1.</t>
    </r>
    <r>
      <rPr>
        <sz val="9"/>
        <rFont val="宋体"/>
        <charset val="134"/>
      </rPr>
      <t>名称</t>
    </r>
    <r>
      <rPr>
        <sz val="9"/>
        <rFont val="Times New Roman"/>
        <charset val="134"/>
      </rPr>
      <t>:AWG12#/2
2.</t>
    </r>
    <r>
      <rPr>
        <sz val="9"/>
        <rFont val="宋体"/>
        <charset val="134"/>
      </rPr>
      <t>配线形式：穿管敷设</t>
    </r>
  </si>
  <si>
    <t>6.59.7</t>
  </si>
  <si>
    <t>穿线管</t>
  </si>
  <si>
    <r>
      <rPr>
        <sz val="9"/>
        <rFont val="Times New Roman"/>
        <charset val="134"/>
      </rPr>
      <t>1.PE</t>
    </r>
    <r>
      <rPr>
        <sz val="9"/>
        <rFont val="宋体"/>
        <charset val="134"/>
      </rPr>
      <t>，</t>
    </r>
    <r>
      <rPr>
        <sz val="9"/>
        <rFont val="Times New Roman"/>
        <charset val="134"/>
      </rPr>
      <t>DN25</t>
    </r>
  </si>
  <si>
    <t>6.59.8</t>
  </si>
  <si>
    <t>四出口压力补偿滴头</t>
  </si>
  <si>
    <r>
      <rPr>
        <sz val="9"/>
        <rFont val="Times New Roman"/>
        <charset val="134"/>
      </rPr>
      <t>1.</t>
    </r>
    <r>
      <rPr>
        <sz val="9"/>
        <rFont val="宋体"/>
        <charset val="134"/>
      </rPr>
      <t>名称：四出口压力补偿低</t>
    </r>
    <r>
      <rPr>
        <sz val="9"/>
        <rFont val="Times New Roman"/>
        <charset val="134"/>
      </rPr>
      <t xml:space="preserve"> </t>
    </r>
    <r>
      <rPr>
        <sz val="9"/>
        <rFont val="宋体"/>
        <charset val="134"/>
      </rPr>
      <t>头</t>
    </r>
    <r>
      <rPr>
        <sz val="9"/>
        <rFont val="Times New Roman"/>
        <charset val="134"/>
      </rPr>
      <t xml:space="preserve">
2.</t>
    </r>
    <r>
      <rPr>
        <sz val="9"/>
        <rFont val="宋体"/>
        <charset val="134"/>
      </rPr>
      <t>规格：流量</t>
    </r>
    <r>
      <rPr>
        <sz val="9"/>
        <rFont val="Times New Roman"/>
        <charset val="134"/>
      </rPr>
      <t xml:space="preserve"> 4L/H</t>
    </r>
    <r>
      <rPr>
        <sz val="9"/>
        <rFont val="宋体"/>
        <charset val="134"/>
      </rPr>
      <t>工作压力</t>
    </r>
    <r>
      <rPr>
        <sz val="9"/>
        <rFont val="Times New Roman"/>
        <charset val="134"/>
      </rPr>
      <t>0.2-0.3Mpa</t>
    </r>
  </si>
  <si>
    <t>6.59.9</t>
  </si>
  <si>
    <t>雨量传感器</t>
  </si>
  <si>
    <r>
      <rPr>
        <sz val="9"/>
        <rFont val="Times New Roman"/>
        <charset val="134"/>
      </rPr>
      <t>1.</t>
    </r>
    <r>
      <rPr>
        <sz val="9"/>
        <rFont val="宋体"/>
        <charset val="134"/>
      </rPr>
      <t>雨量传感器</t>
    </r>
    <r>
      <rPr>
        <sz val="9"/>
        <rFont val="Times New Roman"/>
        <charset val="134"/>
      </rPr>
      <t xml:space="preserve">RSDBEX  </t>
    </r>
    <r>
      <rPr>
        <sz val="9"/>
        <rFont val="宋体"/>
        <charset val="134"/>
      </rPr>
      <t>进口</t>
    </r>
  </si>
  <si>
    <t>6.59.10</t>
  </si>
  <si>
    <t>主管电磁阀</t>
  </si>
  <si>
    <r>
      <rPr>
        <sz val="9"/>
        <rFont val="Times New Roman"/>
        <charset val="134"/>
      </rPr>
      <t>1</t>
    </r>
    <r>
      <rPr>
        <sz val="9"/>
        <rFont val="宋体"/>
        <charset val="134"/>
      </rPr>
      <t>、主管电磁阀，</t>
    </r>
    <r>
      <rPr>
        <sz val="9"/>
        <rFont val="Times New Roman"/>
        <charset val="134"/>
      </rPr>
      <t>200PGA</t>
    </r>
    <r>
      <rPr>
        <sz val="9"/>
        <rFont val="宋体"/>
        <charset val="134"/>
      </rPr>
      <t>，进口+解码器 FD101</t>
    </r>
  </si>
  <si>
    <t>6.59.11</t>
  </si>
  <si>
    <t>压力调节器</t>
  </si>
  <si>
    <r>
      <rPr>
        <sz val="9"/>
        <rFont val="Times New Roman"/>
        <charset val="134"/>
      </rPr>
      <t>1</t>
    </r>
    <r>
      <rPr>
        <sz val="9"/>
        <rFont val="宋体"/>
        <charset val="134"/>
      </rPr>
      <t>、压力调节器，</t>
    </r>
    <r>
      <rPr>
        <sz val="9"/>
        <rFont val="Times New Roman"/>
        <charset val="134"/>
      </rPr>
      <t>PRS-D</t>
    </r>
    <r>
      <rPr>
        <sz val="9"/>
        <rFont val="宋体"/>
        <charset val="134"/>
      </rPr>
      <t>，进口</t>
    </r>
  </si>
  <si>
    <t>6.59.12</t>
  </si>
  <si>
    <t>解码器控制器</t>
  </si>
  <si>
    <r>
      <rPr>
        <sz val="9"/>
        <rFont val="Times New Roman"/>
        <charset val="134"/>
      </rPr>
      <t>1</t>
    </r>
    <r>
      <rPr>
        <sz val="9"/>
        <rFont val="宋体"/>
        <charset val="134"/>
      </rPr>
      <t>、解码器控制器，</t>
    </r>
    <r>
      <rPr>
        <sz val="9"/>
        <rFont val="Times New Roman"/>
        <charset val="134"/>
      </rPr>
      <t>ESP-LXD</t>
    </r>
    <r>
      <rPr>
        <sz val="9"/>
        <rFont val="宋体"/>
        <charset val="134"/>
      </rPr>
      <t>，进口</t>
    </r>
  </si>
  <si>
    <t>6.59.13</t>
  </si>
  <si>
    <t>灌溉通讯模块</t>
  </si>
  <si>
    <r>
      <rPr>
        <sz val="9"/>
        <rFont val="Times New Roman"/>
        <charset val="134"/>
      </rPr>
      <t>1</t>
    </r>
    <r>
      <rPr>
        <sz val="9"/>
        <rFont val="宋体"/>
        <charset val="134"/>
      </rPr>
      <t>、灌溉通讯模块（含软件等费用），</t>
    </r>
    <r>
      <rPr>
        <sz val="9"/>
        <rFont val="Times New Roman"/>
        <charset val="134"/>
      </rPr>
      <t>IQ3</t>
    </r>
    <r>
      <rPr>
        <sz val="9"/>
        <rFont val="宋体"/>
        <charset val="134"/>
      </rPr>
      <t>，进口</t>
    </r>
  </si>
  <si>
    <t>6.59.14</t>
  </si>
  <si>
    <t>两线传感器解码器</t>
  </si>
  <si>
    <r>
      <rPr>
        <sz val="9"/>
        <rFont val="Times New Roman"/>
        <charset val="134"/>
      </rPr>
      <t>1</t>
    </r>
    <r>
      <rPr>
        <sz val="9"/>
        <rFont val="宋体"/>
        <charset val="134"/>
      </rPr>
      <t>、两线传感器解码器，</t>
    </r>
    <r>
      <rPr>
        <sz val="9"/>
        <rFont val="Times New Roman"/>
        <charset val="134"/>
      </rPr>
      <t>SD210</t>
    </r>
    <r>
      <rPr>
        <sz val="9"/>
        <rFont val="宋体"/>
        <charset val="134"/>
      </rPr>
      <t>，进口</t>
    </r>
  </si>
  <si>
    <t>6.59.15</t>
  </si>
  <si>
    <t>流量传感器</t>
  </si>
  <si>
    <r>
      <rPr>
        <sz val="9"/>
        <rFont val="Times New Roman"/>
        <charset val="134"/>
      </rPr>
      <t>1</t>
    </r>
    <r>
      <rPr>
        <sz val="9"/>
        <rFont val="宋体"/>
        <charset val="134"/>
      </rPr>
      <t>、流量传感器，</t>
    </r>
    <r>
      <rPr>
        <sz val="9"/>
        <rFont val="Times New Roman"/>
        <charset val="134"/>
      </rPr>
      <t>FS200</t>
    </r>
    <r>
      <rPr>
        <sz val="9"/>
        <rFont val="宋体"/>
        <charset val="134"/>
      </rPr>
      <t>，进口</t>
    </r>
  </si>
  <si>
    <t>6.59.16</t>
  </si>
  <si>
    <t>主管闸阀</t>
  </si>
  <si>
    <r>
      <rPr>
        <sz val="9"/>
        <rFont val="Times New Roman"/>
        <charset val="134"/>
      </rPr>
      <t>1</t>
    </r>
    <r>
      <rPr>
        <sz val="9"/>
        <rFont val="宋体"/>
        <charset val="134"/>
      </rPr>
      <t>、主管闸阀，</t>
    </r>
    <r>
      <rPr>
        <sz val="9"/>
        <rFont val="Times New Roman"/>
        <charset val="134"/>
      </rPr>
      <t>DN50</t>
    </r>
  </si>
  <si>
    <t>七、喷灌系统更换</t>
  </si>
  <si>
    <t>喷头</t>
  </si>
  <si>
    <r>
      <rPr>
        <sz val="9"/>
        <rFont val="Times New Roman"/>
        <charset val="134"/>
      </rPr>
      <t xml:space="preserve">3500  </t>
    </r>
    <r>
      <rPr>
        <sz val="9"/>
        <rFont val="宋体"/>
        <charset val="134"/>
      </rPr>
      <t>进口</t>
    </r>
  </si>
  <si>
    <t>阀门井</t>
  </si>
  <si>
    <r>
      <rPr>
        <sz val="9"/>
        <rFont val="Times New Roman"/>
        <charset val="134"/>
      </rPr>
      <t xml:space="preserve">VB6RND  </t>
    </r>
    <r>
      <rPr>
        <sz val="9"/>
        <rFont val="宋体"/>
        <charset val="134"/>
      </rPr>
      <t>进口</t>
    </r>
  </si>
  <si>
    <r>
      <rPr>
        <sz val="9"/>
        <rFont val="Times New Roman"/>
        <charset val="134"/>
      </rPr>
      <t xml:space="preserve">VBSTD  </t>
    </r>
    <r>
      <rPr>
        <sz val="9"/>
        <rFont val="宋体"/>
        <charset val="134"/>
      </rPr>
      <t>进口</t>
    </r>
  </si>
  <si>
    <t>自动泄水阀</t>
  </si>
  <si>
    <t>DN20</t>
  </si>
  <si>
    <t>取水阀</t>
  </si>
  <si>
    <r>
      <rPr>
        <sz val="9"/>
        <rFont val="宋体"/>
        <charset val="134"/>
      </rPr>
      <t>取水阀</t>
    </r>
    <r>
      <rPr>
        <sz val="9"/>
        <rFont val="Times New Roman"/>
        <charset val="134"/>
      </rPr>
      <t xml:space="preserve">  P33</t>
    </r>
    <r>
      <rPr>
        <sz val="9"/>
        <rFont val="宋体"/>
        <charset val="134"/>
      </rPr>
      <t>进口</t>
    </r>
  </si>
  <si>
    <t>控制器</t>
  </si>
  <si>
    <r>
      <rPr>
        <sz val="9"/>
        <rFont val="Times New Roman"/>
        <charset val="134"/>
      </rPr>
      <t xml:space="preserve">ESP-7M   </t>
    </r>
    <r>
      <rPr>
        <sz val="9"/>
        <rFont val="宋体"/>
        <charset val="134"/>
      </rPr>
      <t>进口</t>
    </r>
  </si>
  <si>
    <t>控制箱</t>
  </si>
  <si>
    <t>不锈钢防雨型控制箱，含基础</t>
  </si>
  <si>
    <t>配线</t>
  </si>
  <si>
    <t>AWG14#</t>
  </si>
  <si>
    <r>
      <rPr>
        <sz val="9"/>
        <rFont val="Times New Roman"/>
        <charset val="134"/>
      </rPr>
      <t>PE</t>
    </r>
    <r>
      <rPr>
        <sz val="9"/>
        <rFont val="宋体"/>
        <charset val="134"/>
      </rPr>
      <t>，</t>
    </r>
    <r>
      <rPr>
        <sz val="9"/>
        <rFont val="Times New Roman"/>
        <charset val="134"/>
      </rPr>
      <t>DN32</t>
    </r>
  </si>
  <si>
    <r>
      <rPr>
        <sz val="9"/>
        <rFont val="Times New Roman"/>
        <charset val="134"/>
      </rPr>
      <t>1</t>
    </r>
    <r>
      <rPr>
        <sz val="9"/>
        <rFont val="宋体"/>
        <charset val="134"/>
      </rPr>
      <t>、安装部位：室外</t>
    </r>
    <r>
      <rPr>
        <sz val="9"/>
        <rFont val="Times New Roman"/>
        <charset val="134"/>
      </rPr>
      <t xml:space="preserve">
2</t>
    </r>
    <r>
      <rPr>
        <sz val="9"/>
        <rFont val="宋体"/>
        <charset val="134"/>
      </rPr>
      <t>、</t>
    </r>
    <r>
      <rPr>
        <sz val="9"/>
        <rFont val="Times New Roman"/>
        <charset val="134"/>
      </rPr>
      <t>HDPE</t>
    </r>
    <r>
      <rPr>
        <sz val="9"/>
        <rFont val="宋体"/>
        <charset val="134"/>
      </rPr>
      <t>给水管</t>
    </r>
    <r>
      <rPr>
        <sz val="9"/>
        <rFont val="Times New Roman"/>
        <charset val="134"/>
      </rPr>
      <t xml:space="preserve"> DN20  1.6MPa
3</t>
    </r>
    <r>
      <rPr>
        <sz val="9"/>
        <rFont val="宋体"/>
        <charset val="134"/>
      </rPr>
      <t>、连接方式：热熔连接</t>
    </r>
    <r>
      <rPr>
        <sz val="9"/>
        <rFont val="Times New Roman"/>
        <charset val="134"/>
      </rPr>
      <t xml:space="preserve">
4</t>
    </r>
    <r>
      <rPr>
        <sz val="9"/>
        <rFont val="宋体"/>
        <charset val="134"/>
      </rPr>
      <t>、压力试验及水冲洗符合规范要求</t>
    </r>
  </si>
  <si>
    <r>
      <rPr>
        <sz val="9"/>
        <rFont val="Times New Roman"/>
        <charset val="134"/>
      </rPr>
      <t>1</t>
    </r>
    <r>
      <rPr>
        <sz val="9"/>
        <rFont val="宋体"/>
        <charset val="134"/>
      </rPr>
      <t>、安装部位：室外</t>
    </r>
    <r>
      <rPr>
        <sz val="9"/>
        <rFont val="Times New Roman"/>
        <charset val="134"/>
      </rPr>
      <t xml:space="preserve">
2</t>
    </r>
    <r>
      <rPr>
        <sz val="9"/>
        <rFont val="宋体"/>
        <charset val="134"/>
      </rPr>
      <t>、</t>
    </r>
    <r>
      <rPr>
        <sz val="9"/>
        <rFont val="Times New Roman"/>
        <charset val="134"/>
      </rPr>
      <t>HDPE</t>
    </r>
    <r>
      <rPr>
        <sz val="9"/>
        <rFont val="宋体"/>
        <charset val="134"/>
      </rPr>
      <t>给水管</t>
    </r>
    <r>
      <rPr>
        <sz val="9"/>
        <rFont val="Times New Roman"/>
        <charset val="134"/>
      </rPr>
      <t xml:space="preserve"> DN32  1.6MPa
3</t>
    </r>
    <r>
      <rPr>
        <sz val="9"/>
        <rFont val="宋体"/>
        <charset val="134"/>
      </rPr>
      <t>、连接方式：热熔连接</t>
    </r>
    <r>
      <rPr>
        <sz val="9"/>
        <rFont val="Times New Roman"/>
        <charset val="134"/>
      </rPr>
      <t xml:space="preserve">
4</t>
    </r>
    <r>
      <rPr>
        <sz val="9"/>
        <rFont val="宋体"/>
        <charset val="134"/>
      </rPr>
      <t>、压力试验及水冲洗符合规范要求</t>
    </r>
  </si>
  <si>
    <r>
      <rPr>
        <sz val="9"/>
        <rFont val="Times New Roman"/>
        <charset val="134"/>
      </rPr>
      <t>1</t>
    </r>
    <r>
      <rPr>
        <sz val="9"/>
        <rFont val="宋体"/>
        <charset val="134"/>
      </rPr>
      <t>、安装部位：室外</t>
    </r>
    <r>
      <rPr>
        <sz val="9"/>
        <rFont val="Times New Roman"/>
        <charset val="134"/>
      </rPr>
      <t xml:space="preserve">
2</t>
    </r>
    <r>
      <rPr>
        <sz val="9"/>
        <rFont val="宋体"/>
        <charset val="134"/>
      </rPr>
      <t>、</t>
    </r>
    <r>
      <rPr>
        <sz val="9"/>
        <rFont val="Times New Roman"/>
        <charset val="134"/>
      </rPr>
      <t>HDPE</t>
    </r>
    <r>
      <rPr>
        <sz val="9"/>
        <rFont val="宋体"/>
        <charset val="134"/>
      </rPr>
      <t>给水管</t>
    </r>
    <r>
      <rPr>
        <sz val="9"/>
        <rFont val="Times New Roman"/>
        <charset val="134"/>
      </rPr>
      <t xml:space="preserve"> DN50  1.6MPa
3</t>
    </r>
    <r>
      <rPr>
        <sz val="9"/>
        <rFont val="宋体"/>
        <charset val="134"/>
      </rPr>
      <t>、连接方式：热熔连接</t>
    </r>
    <r>
      <rPr>
        <sz val="9"/>
        <rFont val="Times New Roman"/>
        <charset val="134"/>
      </rPr>
      <t xml:space="preserve">
4</t>
    </r>
    <r>
      <rPr>
        <sz val="9"/>
        <rFont val="宋体"/>
        <charset val="134"/>
      </rPr>
      <t>、压力试验及水冲洗符合规范要求</t>
    </r>
  </si>
  <si>
    <r>
      <rPr>
        <sz val="9"/>
        <rFont val="Times New Roman"/>
        <charset val="134"/>
      </rPr>
      <t>1</t>
    </r>
    <r>
      <rPr>
        <sz val="9"/>
        <rFont val="宋体"/>
        <charset val="134"/>
      </rPr>
      <t>、安装部位：室外</t>
    </r>
    <r>
      <rPr>
        <sz val="9"/>
        <rFont val="Times New Roman"/>
        <charset val="134"/>
      </rPr>
      <t xml:space="preserve">
2</t>
    </r>
    <r>
      <rPr>
        <sz val="9"/>
        <rFont val="宋体"/>
        <charset val="134"/>
      </rPr>
      <t>、</t>
    </r>
    <r>
      <rPr>
        <sz val="9"/>
        <rFont val="Times New Roman"/>
        <charset val="134"/>
      </rPr>
      <t>HDPE</t>
    </r>
    <r>
      <rPr>
        <sz val="9"/>
        <rFont val="宋体"/>
        <charset val="134"/>
      </rPr>
      <t>给水管</t>
    </r>
    <r>
      <rPr>
        <sz val="9"/>
        <rFont val="Times New Roman"/>
        <charset val="134"/>
      </rPr>
      <t xml:space="preserve"> DN63  1.6MPa
3</t>
    </r>
    <r>
      <rPr>
        <sz val="9"/>
        <rFont val="宋体"/>
        <charset val="134"/>
      </rPr>
      <t>、连接方式：热熔连接</t>
    </r>
    <r>
      <rPr>
        <sz val="9"/>
        <rFont val="Times New Roman"/>
        <charset val="134"/>
      </rPr>
      <t xml:space="preserve">
4</t>
    </r>
    <r>
      <rPr>
        <sz val="9"/>
        <rFont val="宋体"/>
        <charset val="134"/>
      </rPr>
      <t>、压力试验及水冲洗符合规范要求</t>
    </r>
  </si>
  <si>
    <r>
      <rPr>
        <sz val="9"/>
        <rFont val="Times New Roman"/>
        <charset val="134"/>
      </rPr>
      <t>1</t>
    </r>
    <r>
      <rPr>
        <sz val="9"/>
        <rFont val="宋体"/>
        <charset val="134"/>
      </rPr>
      <t>、安装部位：室外</t>
    </r>
    <r>
      <rPr>
        <sz val="9"/>
        <rFont val="Times New Roman"/>
        <charset val="134"/>
      </rPr>
      <t xml:space="preserve">
2</t>
    </r>
    <r>
      <rPr>
        <sz val="9"/>
        <rFont val="宋体"/>
        <charset val="134"/>
      </rPr>
      <t>、</t>
    </r>
    <r>
      <rPr>
        <sz val="9"/>
        <rFont val="Times New Roman"/>
        <charset val="134"/>
      </rPr>
      <t>HDPE</t>
    </r>
    <r>
      <rPr>
        <sz val="9"/>
        <rFont val="宋体"/>
        <charset val="134"/>
      </rPr>
      <t>给水管</t>
    </r>
    <r>
      <rPr>
        <sz val="9"/>
        <rFont val="Times New Roman"/>
        <charset val="134"/>
      </rPr>
      <t xml:space="preserve"> DN90  1.6MPa
3</t>
    </r>
    <r>
      <rPr>
        <sz val="9"/>
        <rFont val="宋体"/>
        <charset val="134"/>
      </rPr>
      <t>、连接方式：热熔连接</t>
    </r>
    <r>
      <rPr>
        <sz val="9"/>
        <rFont val="Times New Roman"/>
        <charset val="134"/>
      </rPr>
      <t xml:space="preserve">
4</t>
    </r>
    <r>
      <rPr>
        <sz val="9"/>
        <rFont val="宋体"/>
        <charset val="134"/>
      </rPr>
      <t>、压力试验及水冲洗符合规范要求</t>
    </r>
  </si>
  <si>
    <t>喷头保护管</t>
  </si>
  <si>
    <r>
      <rPr>
        <sz val="9"/>
        <rFont val="宋体"/>
        <charset val="134"/>
      </rPr>
      <t>喷头保护管，</t>
    </r>
    <r>
      <rPr>
        <sz val="9"/>
        <rFont val="Times New Roman"/>
        <charset val="134"/>
      </rPr>
      <t>UPVC</t>
    </r>
    <r>
      <rPr>
        <sz val="9"/>
        <rFont val="宋体"/>
        <charset val="134"/>
      </rPr>
      <t>，</t>
    </r>
    <r>
      <rPr>
        <sz val="9"/>
        <rFont val="Times New Roman"/>
        <charset val="134"/>
      </rPr>
      <t>DN75</t>
    </r>
  </si>
  <si>
    <t>镀锌钢管</t>
  </si>
  <si>
    <t>DN150</t>
  </si>
  <si>
    <t>钢管抱箍</t>
  </si>
  <si>
    <t>八、绿化</t>
  </si>
  <si>
    <t>基座钢结构、表面龙骨加固</t>
  </si>
  <si>
    <r>
      <rPr>
        <sz val="9"/>
        <rFont val="Times New Roman"/>
        <charset val="134"/>
      </rPr>
      <t>1.</t>
    </r>
    <r>
      <rPr>
        <sz val="9"/>
        <rFont val="宋体"/>
        <charset val="134"/>
      </rPr>
      <t>角钢支架</t>
    </r>
    <r>
      <rPr>
        <sz val="9"/>
        <rFont val="Times New Roman"/>
        <charset val="134"/>
      </rPr>
      <t xml:space="preserve">
2.</t>
    </r>
    <r>
      <rPr>
        <sz val="9"/>
        <rFont val="宋体"/>
        <charset val="134"/>
      </rPr>
      <t>拆除支架</t>
    </r>
  </si>
  <si>
    <t>kg</t>
  </si>
  <si>
    <t>绿雕表面龙骨出新</t>
  </si>
  <si>
    <r>
      <rPr>
        <sz val="9"/>
        <rFont val="Times New Roman"/>
        <charset val="134"/>
      </rPr>
      <t>1.</t>
    </r>
    <r>
      <rPr>
        <sz val="9"/>
        <rFont val="宋体"/>
        <charset val="134"/>
      </rPr>
      <t>抛丸除锈</t>
    </r>
    <r>
      <rPr>
        <sz val="9"/>
        <rFont val="Times New Roman"/>
        <charset val="134"/>
      </rPr>
      <t xml:space="preserve">
2.</t>
    </r>
    <r>
      <rPr>
        <sz val="9"/>
        <rFont val="宋体"/>
        <charset val="134"/>
      </rPr>
      <t>红丹防锈漆第</t>
    </r>
    <r>
      <rPr>
        <sz val="9"/>
        <rFont val="Times New Roman"/>
        <charset val="134"/>
      </rPr>
      <t>1</t>
    </r>
    <r>
      <rPr>
        <sz val="9"/>
        <rFont val="宋体"/>
        <charset val="134"/>
      </rPr>
      <t>遍</t>
    </r>
    <r>
      <rPr>
        <sz val="9"/>
        <rFont val="Times New Roman"/>
        <charset val="134"/>
      </rPr>
      <t xml:space="preserve"> </t>
    </r>
    <r>
      <rPr>
        <sz val="9"/>
        <rFont val="宋体"/>
        <charset val="134"/>
      </rPr>
      <t>金属面</t>
    </r>
    <r>
      <rPr>
        <sz val="9"/>
        <rFont val="Times New Roman"/>
        <charset val="134"/>
      </rPr>
      <t xml:space="preserve">
3.</t>
    </r>
    <r>
      <rPr>
        <sz val="9"/>
        <rFont val="宋体"/>
        <charset val="134"/>
      </rPr>
      <t>红丹防锈漆第</t>
    </r>
    <r>
      <rPr>
        <sz val="9"/>
        <rFont val="Times New Roman"/>
        <charset val="134"/>
      </rPr>
      <t>2</t>
    </r>
    <r>
      <rPr>
        <sz val="9"/>
        <rFont val="宋体"/>
        <charset val="134"/>
      </rPr>
      <t>遍</t>
    </r>
    <r>
      <rPr>
        <sz val="9"/>
        <rFont val="Times New Roman"/>
        <charset val="134"/>
      </rPr>
      <t xml:space="preserve"> </t>
    </r>
    <r>
      <rPr>
        <sz val="9"/>
        <rFont val="宋体"/>
        <charset val="134"/>
      </rPr>
      <t>金属面</t>
    </r>
    <r>
      <rPr>
        <sz val="9"/>
        <rFont val="Times New Roman"/>
        <charset val="134"/>
      </rPr>
      <t xml:space="preserve">
4.</t>
    </r>
    <r>
      <rPr>
        <sz val="9"/>
        <rFont val="宋体"/>
        <charset val="134"/>
      </rPr>
      <t>环氧富锌漆第</t>
    </r>
    <r>
      <rPr>
        <sz val="9"/>
        <rFont val="Times New Roman"/>
        <charset val="134"/>
      </rPr>
      <t>1</t>
    </r>
    <r>
      <rPr>
        <sz val="9"/>
        <rFont val="宋体"/>
        <charset val="134"/>
      </rPr>
      <t>遍</t>
    </r>
    <r>
      <rPr>
        <sz val="9"/>
        <rFont val="Times New Roman"/>
        <charset val="134"/>
      </rPr>
      <t xml:space="preserve"> </t>
    </r>
    <r>
      <rPr>
        <sz val="9"/>
        <rFont val="宋体"/>
        <charset val="134"/>
      </rPr>
      <t>金属面</t>
    </r>
    <r>
      <rPr>
        <sz val="9"/>
        <rFont val="Times New Roman"/>
        <charset val="134"/>
      </rPr>
      <t xml:space="preserve">
5.</t>
    </r>
    <r>
      <rPr>
        <sz val="9"/>
        <rFont val="宋体"/>
        <charset val="134"/>
      </rPr>
      <t>环氧富锌漆第</t>
    </r>
    <r>
      <rPr>
        <sz val="9"/>
        <rFont val="Times New Roman"/>
        <charset val="134"/>
      </rPr>
      <t>2</t>
    </r>
    <r>
      <rPr>
        <sz val="9"/>
        <rFont val="宋体"/>
        <charset val="134"/>
      </rPr>
      <t>遍</t>
    </r>
    <r>
      <rPr>
        <sz val="9"/>
        <rFont val="Times New Roman"/>
        <charset val="134"/>
      </rPr>
      <t xml:space="preserve"> </t>
    </r>
    <r>
      <rPr>
        <sz val="9"/>
        <rFont val="宋体"/>
        <charset val="134"/>
      </rPr>
      <t>金属面</t>
    </r>
    <r>
      <rPr>
        <sz val="9"/>
        <rFont val="Times New Roman"/>
        <charset val="134"/>
      </rPr>
      <t xml:space="preserve">
6.</t>
    </r>
    <r>
      <rPr>
        <sz val="9"/>
        <rFont val="宋体"/>
        <charset val="134"/>
      </rPr>
      <t>金属氟碳漆喷涂</t>
    </r>
    <r>
      <rPr>
        <sz val="9"/>
        <rFont val="Times New Roman"/>
        <charset val="134"/>
      </rPr>
      <t xml:space="preserve"> </t>
    </r>
    <r>
      <rPr>
        <sz val="9"/>
        <rFont val="宋体"/>
        <charset val="134"/>
      </rPr>
      <t>金属面</t>
    </r>
  </si>
  <si>
    <t>清除原有绿植、种植袋等</t>
  </si>
  <si>
    <r>
      <rPr>
        <sz val="9"/>
        <rFont val="Times New Roman"/>
        <charset val="134"/>
      </rPr>
      <t>1.</t>
    </r>
    <r>
      <rPr>
        <sz val="9"/>
        <rFont val="宋体"/>
        <charset val="134"/>
      </rPr>
      <t>人工清理原有苗木、种植袋等</t>
    </r>
    <r>
      <rPr>
        <sz val="9"/>
        <rFont val="Times New Roman"/>
        <charset val="134"/>
      </rPr>
      <t xml:space="preserve">
2.</t>
    </r>
    <r>
      <rPr>
        <sz val="9"/>
        <rFont val="宋体"/>
        <charset val="134"/>
      </rPr>
      <t>载重汽车</t>
    </r>
    <r>
      <rPr>
        <sz val="9"/>
        <rFont val="Times New Roman"/>
        <charset val="134"/>
      </rPr>
      <t>8t</t>
    </r>
    <r>
      <rPr>
        <sz val="9"/>
        <rFont val="宋体"/>
        <charset val="134"/>
      </rPr>
      <t>（垃圾清运）</t>
    </r>
    <r>
      <rPr>
        <sz val="9"/>
        <rFont val="Times New Roman"/>
        <charset val="134"/>
      </rPr>
      <t>8t</t>
    </r>
  </si>
  <si>
    <r>
      <rPr>
        <sz val="9"/>
        <rFont val="宋体"/>
        <charset val="134"/>
      </rPr>
      <t>裱扎种植网</t>
    </r>
    <r>
      <rPr>
        <sz val="9"/>
        <rFont val="Times New Roman"/>
        <charset val="134"/>
      </rPr>
      <t>.</t>
    </r>
    <r>
      <rPr>
        <sz val="9"/>
        <rFont val="宋体"/>
        <charset val="134"/>
      </rPr>
      <t>内装种植袋</t>
    </r>
  </si>
  <si>
    <r>
      <rPr>
        <sz val="9"/>
        <rFont val="Times New Roman"/>
        <charset val="134"/>
      </rPr>
      <t>1.</t>
    </r>
    <r>
      <rPr>
        <sz val="9"/>
        <rFont val="宋体"/>
        <charset val="134"/>
      </rPr>
      <t>铺设种植网</t>
    </r>
    <r>
      <rPr>
        <sz val="9"/>
        <rFont val="Times New Roman"/>
        <charset val="134"/>
      </rPr>
      <t xml:space="preserve">
2.</t>
    </r>
    <r>
      <rPr>
        <sz val="9"/>
        <rFont val="宋体"/>
        <charset val="134"/>
      </rPr>
      <t>人工装种植袋</t>
    </r>
    <r>
      <rPr>
        <sz val="9"/>
        <rFont val="Times New Roman"/>
        <charset val="134"/>
      </rPr>
      <t xml:space="preserve">
3.</t>
    </r>
    <r>
      <rPr>
        <sz val="9"/>
        <rFont val="宋体"/>
        <charset val="134"/>
      </rPr>
      <t>种植袋内营养土</t>
    </r>
  </si>
  <si>
    <r>
      <rPr>
        <sz val="9"/>
        <rFont val="宋体"/>
        <charset val="134"/>
      </rPr>
      <t>恢复被破坏绿篱</t>
    </r>
    <r>
      <rPr>
        <sz val="9"/>
        <rFont val="Times New Roman"/>
        <charset val="134"/>
      </rPr>
      <t>.</t>
    </r>
    <r>
      <rPr>
        <sz val="9"/>
        <rFont val="宋体"/>
        <charset val="134"/>
      </rPr>
      <t>栽植海桐、红叶石楠</t>
    </r>
  </si>
  <si>
    <r>
      <rPr>
        <sz val="9"/>
        <rFont val="宋体"/>
        <charset val="134"/>
      </rPr>
      <t>栽植片植绿篱、小灌木及地被高度在</t>
    </r>
    <r>
      <rPr>
        <sz val="9"/>
        <rFont val="Times New Roman"/>
        <charset val="134"/>
      </rPr>
      <t>60cm</t>
    </r>
    <r>
      <rPr>
        <sz val="9"/>
        <rFont val="宋体"/>
        <charset val="134"/>
      </rPr>
      <t>内</t>
    </r>
    <r>
      <rPr>
        <sz val="9"/>
        <rFont val="Times New Roman"/>
        <charset val="134"/>
      </rPr>
      <t>(36</t>
    </r>
    <r>
      <rPr>
        <sz val="9"/>
        <rFont val="宋体"/>
        <charset val="134"/>
      </rPr>
      <t>株内</t>
    </r>
    <r>
      <rPr>
        <sz val="9"/>
        <rFont val="Times New Roman"/>
        <charset val="134"/>
      </rPr>
      <t>/m2)(</t>
    </r>
    <r>
      <rPr>
        <sz val="9"/>
        <rFont val="宋体"/>
        <charset val="134"/>
      </rPr>
      <t>海桐、红叶石楠</t>
    </r>
    <r>
      <rPr>
        <sz val="9"/>
        <rFont val="Times New Roman"/>
        <charset val="134"/>
      </rPr>
      <t xml:space="preserve"> </t>
    </r>
    <r>
      <rPr>
        <sz val="9"/>
        <rFont val="宋体"/>
        <charset val="134"/>
      </rPr>
      <t>冠径</t>
    </r>
    <r>
      <rPr>
        <sz val="9"/>
        <rFont val="Times New Roman"/>
        <charset val="134"/>
      </rPr>
      <t xml:space="preserve">40-60cm </t>
    </r>
    <r>
      <rPr>
        <sz val="9"/>
        <rFont val="宋体"/>
        <charset val="134"/>
      </rPr>
      <t>高</t>
    </r>
    <r>
      <rPr>
        <sz val="9"/>
        <rFont val="Times New Roman"/>
        <charset val="134"/>
      </rPr>
      <t>60-80cm)</t>
    </r>
  </si>
  <si>
    <t>铺种草皮</t>
  </si>
  <si>
    <r>
      <rPr>
        <sz val="9"/>
        <rFont val="宋体"/>
        <charset val="134"/>
      </rPr>
      <t>铺种草皮满铺</t>
    </r>
    <r>
      <rPr>
        <sz val="9"/>
        <rFont val="Times New Roman"/>
        <charset val="134"/>
      </rPr>
      <t>(</t>
    </r>
    <r>
      <rPr>
        <sz val="9"/>
        <rFont val="宋体"/>
        <charset val="134"/>
      </rPr>
      <t>使用基肥</t>
    </r>
    <r>
      <rPr>
        <sz val="9"/>
        <rFont val="Times New Roman"/>
        <charset val="134"/>
      </rPr>
      <t>)(</t>
    </r>
    <r>
      <rPr>
        <sz val="9"/>
        <rFont val="宋体"/>
        <charset val="134"/>
      </rPr>
      <t>购买草皮</t>
    </r>
    <r>
      <rPr>
        <sz val="9"/>
        <rFont val="Times New Roman"/>
        <charset val="134"/>
      </rPr>
      <t>)</t>
    </r>
  </si>
  <si>
    <t>栽植花境</t>
  </si>
  <si>
    <r>
      <rPr>
        <sz val="9"/>
        <rFont val="宋体"/>
        <charset val="134"/>
      </rPr>
      <t>露地花卉栽植彩纹图案花坛</t>
    </r>
    <r>
      <rPr>
        <sz val="9"/>
        <rFont val="Times New Roman"/>
        <charset val="134"/>
      </rPr>
      <t>70</t>
    </r>
    <r>
      <rPr>
        <sz val="9"/>
        <rFont val="宋体"/>
        <charset val="134"/>
      </rPr>
      <t>株内</t>
    </r>
    <r>
      <rPr>
        <sz val="9"/>
        <rFont val="Times New Roman"/>
        <charset val="134"/>
      </rPr>
      <t>/m2(</t>
    </r>
    <r>
      <rPr>
        <sz val="9"/>
        <rFont val="宋体"/>
        <charset val="134"/>
      </rPr>
      <t>混合花境</t>
    </r>
    <r>
      <rPr>
        <sz val="9"/>
        <rFont val="Times New Roman"/>
        <charset val="134"/>
      </rPr>
      <t xml:space="preserve"> </t>
    </r>
    <r>
      <rPr>
        <sz val="9"/>
        <rFont val="宋体"/>
        <charset val="134"/>
      </rPr>
      <t>草花密度</t>
    </r>
    <r>
      <rPr>
        <sz val="9"/>
        <rFont val="Times New Roman"/>
        <charset val="134"/>
      </rPr>
      <t>64-81</t>
    </r>
    <r>
      <rPr>
        <sz val="9"/>
        <rFont val="宋体"/>
        <charset val="134"/>
      </rPr>
      <t>株</t>
    </r>
    <r>
      <rPr>
        <sz val="9"/>
        <rFont val="Times New Roman"/>
        <charset val="134"/>
      </rPr>
      <t>/</t>
    </r>
    <r>
      <rPr>
        <sz val="9"/>
        <rFont val="宋体"/>
        <charset val="134"/>
      </rPr>
      <t>㎡</t>
    </r>
    <r>
      <rPr>
        <sz val="9"/>
        <rFont val="Times New Roman"/>
        <charset val="134"/>
      </rPr>
      <t>)</t>
    </r>
  </si>
  <si>
    <t>匝道花箱装饰板</t>
  </si>
  <si>
    <r>
      <rPr>
        <sz val="9"/>
        <rFont val="Times New Roman"/>
        <charset val="134"/>
      </rPr>
      <t>1</t>
    </r>
    <r>
      <rPr>
        <sz val="9"/>
        <rFont val="宋体"/>
        <charset val="134"/>
      </rPr>
      <t>、异型折叠式铝板</t>
    </r>
    <r>
      <rPr>
        <sz val="9"/>
        <rFont val="Times New Roman"/>
        <charset val="134"/>
      </rPr>
      <t xml:space="preserve">
2</t>
    </r>
    <r>
      <rPr>
        <sz val="9"/>
        <rFont val="宋体"/>
        <charset val="134"/>
      </rPr>
      <t>、</t>
    </r>
    <r>
      <rPr>
        <sz val="9"/>
        <rFont val="Times New Roman"/>
        <charset val="134"/>
      </rPr>
      <t>2.5mm</t>
    </r>
    <r>
      <rPr>
        <sz val="9"/>
        <rFont val="宋体"/>
        <charset val="134"/>
      </rPr>
      <t>厚氟碳喷涂铝单板</t>
    </r>
    <r>
      <rPr>
        <sz val="9"/>
        <rFont val="Times New Roman"/>
        <charset val="134"/>
      </rPr>
      <t>.</t>
    </r>
    <r>
      <rPr>
        <sz val="9"/>
        <rFont val="宋体"/>
        <charset val="134"/>
      </rPr>
      <t>雕刻镂空花纹</t>
    </r>
    <r>
      <rPr>
        <sz val="9"/>
        <rFont val="Times New Roman"/>
        <charset val="134"/>
      </rPr>
      <t>.</t>
    </r>
    <r>
      <rPr>
        <sz val="9"/>
        <rFont val="宋体"/>
        <charset val="134"/>
      </rPr>
      <t>铝合金固定角码</t>
    </r>
    <r>
      <rPr>
        <sz val="9"/>
        <rFont val="Times New Roman"/>
        <charset val="134"/>
      </rPr>
      <t xml:space="preserve">
3</t>
    </r>
    <r>
      <rPr>
        <sz val="9"/>
        <rFont val="宋体"/>
        <charset val="134"/>
      </rPr>
      <t>、含龙骨</t>
    </r>
  </si>
  <si>
    <t>乔木大修剪</t>
  </si>
  <si>
    <r>
      <rPr>
        <sz val="9"/>
        <rFont val="Times New Roman"/>
        <charset val="134"/>
      </rPr>
      <t>1</t>
    </r>
    <r>
      <rPr>
        <sz val="9"/>
        <rFont val="宋体"/>
        <charset val="134"/>
      </rPr>
      <t>、施工措施等一切费用</t>
    </r>
  </si>
  <si>
    <t>株</t>
  </si>
  <si>
    <t>补植香樟</t>
  </si>
  <si>
    <r>
      <rPr>
        <sz val="9"/>
        <rFont val="Times New Roman"/>
        <charset val="134"/>
      </rPr>
      <t>1</t>
    </r>
    <r>
      <rPr>
        <sz val="9"/>
        <rFont val="宋体"/>
        <charset val="134"/>
      </rPr>
      <t>、种类：香樟</t>
    </r>
    <r>
      <rPr>
        <sz val="9"/>
        <rFont val="Times New Roman"/>
        <charset val="134"/>
      </rPr>
      <t xml:space="preserve">
2</t>
    </r>
    <r>
      <rPr>
        <sz val="9"/>
        <rFont val="宋体"/>
        <charset val="134"/>
      </rPr>
      <t>、规格：胸径</t>
    </r>
    <r>
      <rPr>
        <sz val="9"/>
        <rFont val="Times New Roman"/>
        <charset val="134"/>
      </rPr>
      <t>18-20cm
3</t>
    </r>
    <r>
      <rPr>
        <sz val="9"/>
        <rFont val="宋体"/>
        <charset val="134"/>
      </rPr>
      <t>、</t>
    </r>
    <r>
      <rPr>
        <sz val="9"/>
        <rFont val="Times New Roman"/>
        <charset val="134"/>
      </rPr>
      <t>2</t>
    </r>
    <r>
      <rPr>
        <sz val="9"/>
        <rFont val="宋体"/>
        <charset val="134"/>
      </rPr>
      <t>年包活率</t>
    </r>
    <r>
      <rPr>
        <sz val="9"/>
        <rFont val="Times New Roman"/>
        <charset val="134"/>
      </rPr>
      <t>100%
4</t>
    </r>
    <r>
      <rPr>
        <sz val="9"/>
        <rFont val="宋体"/>
        <charset val="134"/>
      </rPr>
      <t>、支撑类型、材质</t>
    </r>
    <r>
      <rPr>
        <sz val="9"/>
        <rFont val="Times New Roman"/>
        <charset val="134"/>
      </rPr>
      <t>:</t>
    </r>
    <r>
      <rPr>
        <sz val="9"/>
        <rFont val="宋体"/>
        <charset val="134"/>
      </rPr>
      <t>树棍四脚井字桩</t>
    </r>
    <r>
      <rPr>
        <sz val="9"/>
        <rFont val="Times New Roman"/>
        <charset val="134"/>
      </rPr>
      <t xml:space="preserve">
5</t>
    </r>
    <r>
      <rPr>
        <sz val="9"/>
        <rFont val="宋体"/>
        <charset val="134"/>
      </rPr>
      <t>、草绳所绕树干高度</t>
    </r>
    <r>
      <rPr>
        <sz val="9"/>
        <rFont val="Times New Roman"/>
        <charset val="134"/>
      </rPr>
      <t>:</t>
    </r>
    <r>
      <rPr>
        <sz val="9"/>
        <rFont val="宋体"/>
        <charset val="134"/>
      </rPr>
      <t>满足规范和标准要求</t>
    </r>
  </si>
  <si>
    <t>补植红枫</t>
  </si>
  <si>
    <r>
      <rPr>
        <sz val="9"/>
        <rFont val="Times New Roman"/>
        <charset val="134"/>
      </rPr>
      <t>1</t>
    </r>
    <r>
      <rPr>
        <sz val="9"/>
        <rFont val="宋体"/>
        <charset val="134"/>
      </rPr>
      <t>、种类：红枫</t>
    </r>
    <r>
      <rPr>
        <sz val="9"/>
        <rFont val="Times New Roman"/>
        <charset val="134"/>
      </rPr>
      <t xml:space="preserve">
2</t>
    </r>
    <r>
      <rPr>
        <sz val="9"/>
        <rFont val="宋体"/>
        <charset val="134"/>
      </rPr>
      <t>、规格：地径</t>
    </r>
    <r>
      <rPr>
        <sz val="9"/>
        <rFont val="Times New Roman"/>
        <charset val="134"/>
      </rPr>
      <t>10-12cm
3</t>
    </r>
    <r>
      <rPr>
        <sz val="9"/>
        <rFont val="宋体"/>
        <charset val="134"/>
      </rPr>
      <t>、</t>
    </r>
    <r>
      <rPr>
        <sz val="9"/>
        <rFont val="Times New Roman"/>
        <charset val="134"/>
      </rPr>
      <t>2</t>
    </r>
    <r>
      <rPr>
        <sz val="9"/>
        <rFont val="宋体"/>
        <charset val="134"/>
      </rPr>
      <t>年包活率</t>
    </r>
    <r>
      <rPr>
        <sz val="9"/>
        <rFont val="Times New Roman"/>
        <charset val="134"/>
      </rPr>
      <t>100%
4</t>
    </r>
    <r>
      <rPr>
        <sz val="9"/>
        <rFont val="宋体"/>
        <charset val="134"/>
      </rPr>
      <t>、支撑类型、材质</t>
    </r>
    <r>
      <rPr>
        <sz val="9"/>
        <rFont val="Times New Roman"/>
        <charset val="134"/>
      </rPr>
      <t>:</t>
    </r>
    <r>
      <rPr>
        <sz val="9"/>
        <rFont val="宋体"/>
        <charset val="134"/>
      </rPr>
      <t>树棍四脚井字桩</t>
    </r>
    <r>
      <rPr>
        <sz val="9"/>
        <rFont val="Times New Roman"/>
        <charset val="134"/>
      </rPr>
      <t xml:space="preserve">
5</t>
    </r>
    <r>
      <rPr>
        <sz val="9"/>
        <rFont val="宋体"/>
        <charset val="134"/>
      </rPr>
      <t>、草绳所绕树干高度</t>
    </r>
    <r>
      <rPr>
        <sz val="9"/>
        <rFont val="Times New Roman"/>
        <charset val="134"/>
      </rPr>
      <t>:</t>
    </r>
    <r>
      <rPr>
        <sz val="9"/>
        <rFont val="宋体"/>
        <charset val="134"/>
      </rPr>
      <t>满足规范和标准要求</t>
    </r>
  </si>
  <si>
    <t>补植广玉兰</t>
  </si>
  <si>
    <r>
      <rPr>
        <sz val="9"/>
        <rFont val="Times New Roman"/>
        <charset val="134"/>
      </rPr>
      <t>1</t>
    </r>
    <r>
      <rPr>
        <sz val="9"/>
        <rFont val="宋体"/>
        <charset val="134"/>
      </rPr>
      <t>、种类：广玉兰</t>
    </r>
    <r>
      <rPr>
        <sz val="9"/>
        <rFont val="Times New Roman"/>
        <charset val="134"/>
      </rPr>
      <t xml:space="preserve">
2</t>
    </r>
    <r>
      <rPr>
        <sz val="9"/>
        <rFont val="宋体"/>
        <charset val="134"/>
      </rPr>
      <t>、规格：胸径</t>
    </r>
    <r>
      <rPr>
        <sz val="9"/>
        <rFont val="Times New Roman"/>
        <charset val="134"/>
      </rPr>
      <t>20-24cm
3</t>
    </r>
    <r>
      <rPr>
        <sz val="9"/>
        <rFont val="宋体"/>
        <charset val="134"/>
      </rPr>
      <t>、</t>
    </r>
    <r>
      <rPr>
        <sz val="9"/>
        <rFont val="Times New Roman"/>
        <charset val="134"/>
      </rPr>
      <t>2</t>
    </r>
    <r>
      <rPr>
        <sz val="9"/>
        <rFont val="宋体"/>
        <charset val="134"/>
      </rPr>
      <t>年包活率</t>
    </r>
    <r>
      <rPr>
        <sz val="9"/>
        <rFont val="Times New Roman"/>
        <charset val="134"/>
      </rPr>
      <t>100%
4</t>
    </r>
    <r>
      <rPr>
        <sz val="9"/>
        <rFont val="宋体"/>
        <charset val="134"/>
      </rPr>
      <t>、支撑类型、材质</t>
    </r>
    <r>
      <rPr>
        <sz val="9"/>
        <rFont val="Times New Roman"/>
        <charset val="134"/>
      </rPr>
      <t>:</t>
    </r>
    <r>
      <rPr>
        <sz val="9"/>
        <rFont val="宋体"/>
        <charset val="134"/>
      </rPr>
      <t>树棍四脚井字桩</t>
    </r>
    <r>
      <rPr>
        <sz val="9"/>
        <rFont val="Times New Roman"/>
        <charset val="134"/>
      </rPr>
      <t xml:space="preserve">
5</t>
    </r>
    <r>
      <rPr>
        <sz val="9"/>
        <rFont val="宋体"/>
        <charset val="134"/>
      </rPr>
      <t>、草绳所绕树干高度</t>
    </r>
    <r>
      <rPr>
        <sz val="9"/>
        <rFont val="Times New Roman"/>
        <charset val="134"/>
      </rPr>
      <t>:</t>
    </r>
    <r>
      <rPr>
        <sz val="9"/>
        <rFont val="宋体"/>
        <charset val="134"/>
      </rPr>
      <t>满足规范和标准要求</t>
    </r>
  </si>
  <si>
    <t>海棠、孔雀草、百日草、牵牛、石竹、一串红等</t>
  </si>
  <si>
    <r>
      <rPr>
        <sz val="9"/>
        <rFont val="宋体"/>
        <charset val="134"/>
      </rPr>
      <t>1、冠径</t>
    </r>
    <r>
      <rPr>
        <sz val="9"/>
        <rFont val="Times New Roman"/>
        <charset val="134"/>
      </rPr>
      <t>20-30cm</t>
    </r>
  </si>
  <si>
    <t>海棠、马齿苋、百日草、五色梅等</t>
  </si>
  <si>
    <t>三色堇、角堇、花苞菜等</t>
  </si>
  <si>
    <t>月季</t>
  </si>
  <si>
    <t>三角梅</t>
  </si>
  <si>
    <t>南天竹</t>
  </si>
  <si>
    <t>九、高压柜抢修</t>
  </si>
  <si>
    <r>
      <rPr>
        <sz val="9"/>
        <rFont val="宋体"/>
        <charset val="134"/>
      </rPr>
      <t>高压成套配电柜（</t>
    </r>
    <r>
      <rPr>
        <sz val="9"/>
        <rFont val="Times New Roman"/>
        <charset val="134"/>
      </rPr>
      <t>G2 PT</t>
    </r>
    <r>
      <rPr>
        <sz val="9"/>
        <rFont val="宋体"/>
        <charset val="134"/>
      </rPr>
      <t>柜）</t>
    </r>
  </si>
  <si>
    <r>
      <rPr>
        <sz val="9"/>
        <rFont val="Times New Roman"/>
        <charset val="134"/>
      </rPr>
      <t>1</t>
    </r>
    <r>
      <rPr>
        <sz val="9"/>
        <rFont val="宋体"/>
        <charset val="134"/>
      </rPr>
      <t>、单母线互感器柜安装</t>
    </r>
    <r>
      <rPr>
        <sz val="9"/>
        <rFont val="Times New Roman"/>
        <charset val="134"/>
      </rPr>
      <t xml:space="preserve">
2</t>
    </r>
    <r>
      <rPr>
        <sz val="9"/>
        <rFont val="宋体"/>
        <charset val="134"/>
      </rPr>
      <t>、</t>
    </r>
    <r>
      <rPr>
        <sz val="9"/>
        <rFont val="Times New Roman"/>
        <charset val="134"/>
      </rPr>
      <t>10kV</t>
    </r>
    <r>
      <rPr>
        <sz val="9"/>
        <rFont val="宋体"/>
        <charset val="134"/>
      </rPr>
      <t>以下交流供电负荷隔离开关调试</t>
    </r>
    <r>
      <rPr>
        <sz val="9"/>
        <rFont val="Times New Roman"/>
        <charset val="134"/>
      </rPr>
      <t xml:space="preserve">
3</t>
    </r>
    <r>
      <rPr>
        <sz val="9"/>
        <rFont val="宋体"/>
        <charset val="134"/>
      </rPr>
      <t>、</t>
    </r>
    <r>
      <rPr>
        <sz val="9"/>
        <rFont val="Times New Roman"/>
        <charset val="134"/>
      </rPr>
      <t>PT</t>
    </r>
    <r>
      <rPr>
        <sz val="9"/>
        <rFont val="宋体"/>
        <charset val="134"/>
      </rPr>
      <t>柜</t>
    </r>
  </si>
  <si>
    <r>
      <rPr>
        <sz val="9"/>
        <rFont val="宋体"/>
        <charset val="134"/>
      </rPr>
      <t>高压成套配电柜（</t>
    </r>
    <r>
      <rPr>
        <sz val="9"/>
        <rFont val="Times New Roman"/>
        <charset val="134"/>
      </rPr>
      <t>G3</t>
    </r>
    <r>
      <rPr>
        <sz val="9"/>
        <rFont val="宋体"/>
        <charset val="134"/>
      </rPr>
      <t>进线柜）</t>
    </r>
  </si>
  <si>
    <r>
      <rPr>
        <sz val="9"/>
        <rFont val="Times New Roman"/>
        <charset val="134"/>
      </rPr>
      <t>1</t>
    </r>
    <r>
      <rPr>
        <sz val="9"/>
        <rFont val="宋体"/>
        <charset val="134"/>
      </rPr>
      <t>、单母线断路器柜安装</t>
    </r>
    <r>
      <rPr>
        <sz val="9"/>
        <rFont val="Times New Roman"/>
        <charset val="134"/>
      </rPr>
      <t xml:space="preserve">
2</t>
    </r>
    <r>
      <rPr>
        <sz val="9"/>
        <rFont val="宋体"/>
        <charset val="134"/>
      </rPr>
      <t>、</t>
    </r>
    <r>
      <rPr>
        <sz val="9"/>
        <rFont val="Times New Roman"/>
        <charset val="134"/>
      </rPr>
      <t>10kV</t>
    </r>
    <r>
      <rPr>
        <sz val="9"/>
        <rFont val="宋体"/>
        <charset val="134"/>
      </rPr>
      <t>以下交流供电断路器调试</t>
    </r>
    <r>
      <rPr>
        <sz val="9"/>
        <rFont val="Times New Roman"/>
        <charset val="134"/>
      </rPr>
      <t xml:space="preserve">
3</t>
    </r>
    <r>
      <rPr>
        <sz val="9"/>
        <rFont val="宋体"/>
        <charset val="134"/>
      </rPr>
      <t>、进线柜</t>
    </r>
  </si>
  <si>
    <r>
      <rPr>
        <sz val="9"/>
        <rFont val="宋体"/>
        <charset val="134"/>
      </rPr>
      <t>高压成套配电柜（</t>
    </r>
    <r>
      <rPr>
        <sz val="9"/>
        <rFont val="Times New Roman"/>
        <charset val="134"/>
      </rPr>
      <t>G4</t>
    </r>
    <r>
      <rPr>
        <sz val="9"/>
        <rFont val="宋体"/>
        <charset val="134"/>
      </rPr>
      <t>、</t>
    </r>
    <r>
      <rPr>
        <sz val="9"/>
        <rFont val="Times New Roman"/>
        <charset val="134"/>
      </rPr>
      <t>G5</t>
    </r>
    <r>
      <rPr>
        <sz val="9"/>
        <rFont val="宋体"/>
        <charset val="134"/>
      </rPr>
      <t>出线柜）</t>
    </r>
  </si>
  <si>
    <r>
      <rPr>
        <sz val="9"/>
        <rFont val="Times New Roman"/>
        <charset val="134"/>
      </rPr>
      <t>1</t>
    </r>
    <r>
      <rPr>
        <sz val="9"/>
        <rFont val="宋体"/>
        <charset val="134"/>
      </rPr>
      <t>、单母线断路器柜安装</t>
    </r>
    <r>
      <rPr>
        <sz val="9"/>
        <rFont val="Times New Roman"/>
        <charset val="134"/>
      </rPr>
      <t xml:space="preserve">
2</t>
    </r>
    <r>
      <rPr>
        <sz val="9"/>
        <rFont val="宋体"/>
        <charset val="134"/>
      </rPr>
      <t>、</t>
    </r>
    <r>
      <rPr>
        <sz val="9"/>
        <rFont val="Times New Roman"/>
        <charset val="134"/>
      </rPr>
      <t>10kV</t>
    </r>
    <r>
      <rPr>
        <sz val="9"/>
        <rFont val="宋体"/>
        <charset val="134"/>
      </rPr>
      <t>以下交流供电断路器调试</t>
    </r>
    <r>
      <rPr>
        <sz val="9"/>
        <rFont val="Times New Roman"/>
        <charset val="134"/>
      </rPr>
      <t xml:space="preserve">
3</t>
    </r>
    <r>
      <rPr>
        <sz val="9"/>
        <rFont val="宋体"/>
        <charset val="134"/>
      </rPr>
      <t>、出线柜</t>
    </r>
  </si>
  <si>
    <r>
      <rPr>
        <sz val="9"/>
        <rFont val="宋体"/>
        <charset val="134"/>
      </rPr>
      <t>高压成套配电柜（</t>
    </r>
    <r>
      <rPr>
        <sz val="9"/>
        <rFont val="Times New Roman"/>
        <charset val="134"/>
      </rPr>
      <t>G6</t>
    </r>
    <r>
      <rPr>
        <sz val="9"/>
        <rFont val="宋体"/>
        <charset val="134"/>
      </rPr>
      <t>母联柜）</t>
    </r>
  </si>
  <si>
    <r>
      <rPr>
        <sz val="9"/>
        <rFont val="Times New Roman"/>
        <charset val="134"/>
      </rPr>
      <t>1</t>
    </r>
    <r>
      <rPr>
        <sz val="9"/>
        <rFont val="宋体"/>
        <charset val="134"/>
      </rPr>
      <t>、单母线断路器柜安装</t>
    </r>
    <r>
      <rPr>
        <sz val="9"/>
        <rFont val="Times New Roman"/>
        <charset val="134"/>
      </rPr>
      <t xml:space="preserve">
2</t>
    </r>
    <r>
      <rPr>
        <sz val="9"/>
        <rFont val="宋体"/>
        <charset val="134"/>
      </rPr>
      <t>、</t>
    </r>
    <r>
      <rPr>
        <sz val="9"/>
        <rFont val="Times New Roman"/>
        <charset val="134"/>
      </rPr>
      <t>10kV</t>
    </r>
    <r>
      <rPr>
        <sz val="9"/>
        <rFont val="宋体"/>
        <charset val="134"/>
      </rPr>
      <t>以下交流供电断路器调试</t>
    </r>
    <r>
      <rPr>
        <sz val="9"/>
        <rFont val="Times New Roman"/>
        <charset val="134"/>
      </rPr>
      <t xml:space="preserve">
3</t>
    </r>
    <r>
      <rPr>
        <sz val="9"/>
        <rFont val="宋体"/>
        <charset val="134"/>
      </rPr>
      <t>、母联柜</t>
    </r>
  </si>
  <si>
    <r>
      <rPr>
        <sz val="9"/>
        <rFont val="宋体"/>
        <charset val="134"/>
      </rPr>
      <t>拆除高压成套配电柜（</t>
    </r>
    <r>
      <rPr>
        <sz val="9"/>
        <rFont val="Times New Roman"/>
        <charset val="134"/>
      </rPr>
      <t>G2 PT</t>
    </r>
    <r>
      <rPr>
        <sz val="9"/>
        <rFont val="宋体"/>
        <charset val="134"/>
      </rPr>
      <t>柜）</t>
    </r>
  </si>
  <si>
    <r>
      <rPr>
        <sz val="9"/>
        <rFont val="Times New Roman"/>
        <charset val="134"/>
      </rPr>
      <t>1</t>
    </r>
    <r>
      <rPr>
        <sz val="9"/>
        <rFont val="宋体"/>
        <charset val="134"/>
      </rPr>
      <t>、单母线互感器柜拆除</t>
    </r>
  </si>
  <si>
    <r>
      <rPr>
        <sz val="9"/>
        <rFont val="宋体"/>
        <charset val="134"/>
      </rPr>
      <t>拆除高压成套配电柜（</t>
    </r>
    <r>
      <rPr>
        <sz val="9"/>
        <rFont val="Times New Roman"/>
        <charset val="134"/>
      </rPr>
      <t>G3</t>
    </r>
    <r>
      <rPr>
        <sz val="9"/>
        <rFont val="宋体"/>
        <charset val="134"/>
      </rPr>
      <t>进线柜）</t>
    </r>
  </si>
  <si>
    <r>
      <rPr>
        <sz val="9"/>
        <rFont val="Times New Roman"/>
        <charset val="134"/>
      </rPr>
      <t>1</t>
    </r>
    <r>
      <rPr>
        <sz val="9"/>
        <rFont val="宋体"/>
        <charset val="134"/>
      </rPr>
      <t>、单母线断路器柜拆除</t>
    </r>
  </si>
  <si>
    <r>
      <rPr>
        <sz val="9"/>
        <rFont val="宋体"/>
        <charset val="134"/>
      </rPr>
      <t>拆除高压成套配电柜（</t>
    </r>
    <r>
      <rPr>
        <sz val="9"/>
        <rFont val="Times New Roman"/>
        <charset val="134"/>
      </rPr>
      <t>G4</t>
    </r>
    <r>
      <rPr>
        <sz val="9"/>
        <rFont val="宋体"/>
        <charset val="134"/>
      </rPr>
      <t>、</t>
    </r>
    <r>
      <rPr>
        <sz val="9"/>
        <rFont val="Times New Roman"/>
        <charset val="134"/>
      </rPr>
      <t>G5</t>
    </r>
    <r>
      <rPr>
        <sz val="9"/>
        <rFont val="宋体"/>
        <charset val="134"/>
      </rPr>
      <t>出线柜）</t>
    </r>
  </si>
  <si>
    <r>
      <rPr>
        <sz val="9"/>
        <rFont val="宋体"/>
        <charset val="134"/>
      </rPr>
      <t>拆除高压成套配电柜（</t>
    </r>
    <r>
      <rPr>
        <sz val="9"/>
        <rFont val="Times New Roman"/>
        <charset val="134"/>
      </rPr>
      <t>G6</t>
    </r>
    <r>
      <rPr>
        <sz val="9"/>
        <rFont val="宋体"/>
        <charset val="134"/>
      </rPr>
      <t>母联柜）</t>
    </r>
  </si>
  <si>
    <t>电缆试验</t>
  </si>
  <si>
    <r>
      <rPr>
        <sz val="9"/>
        <rFont val="Times New Roman"/>
        <charset val="134"/>
      </rPr>
      <t>1</t>
    </r>
    <r>
      <rPr>
        <sz val="9"/>
        <rFont val="宋体"/>
        <charset val="134"/>
      </rPr>
      <t>、电缆故障点测试验调试</t>
    </r>
    <r>
      <rPr>
        <sz val="9"/>
        <rFont val="Times New Roman"/>
        <charset val="134"/>
      </rPr>
      <t xml:space="preserve">
2</t>
    </r>
    <r>
      <rPr>
        <sz val="9"/>
        <rFont val="宋体"/>
        <charset val="134"/>
      </rPr>
      <t>、电缆泄漏试验调试</t>
    </r>
  </si>
  <si>
    <t>次</t>
  </si>
  <si>
    <t>电力变压器系统</t>
  </si>
  <si>
    <r>
      <rPr>
        <sz val="9"/>
        <rFont val="Times New Roman"/>
        <charset val="134"/>
      </rPr>
      <t>1</t>
    </r>
    <r>
      <rPr>
        <sz val="9"/>
        <rFont val="宋体"/>
        <charset val="134"/>
      </rPr>
      <t>、</t>
    </r>
    <r>
      <rPr>
        <sz val="9"/>
        <rFont val="Times New Roman"/>
        <charset val="134"/>
      </rPr>
      <t>10kV</t>
    </r>
    <r>
      <rPr>
        <sz val="9"/>
        <rFont val="宋体"/>
        <charset val="134"/>
      </rPr>
      <t>以下电力变压器系统调试</t>
    </r>
    <r>
      <rPr>
        <sz val="9"/>
        <rFont val="Times New Roman"/>
        <charset val="134"/>
      </rPr>
      <t>2000kVA</t>
    </r>
  </si>
  <si>
    <t>系统</t>
  </si>
  <si>
    <t>拆装电力电缆头</t>
  </si>
  <si>
    <r>
      <rPr>
        <sz val="9"/>
        <rFont val="Times New Roman"/>
        <charset val="134"/>
      </rPr>
      <t>1</t>
    </r>
    <r>
      <rPr>
        <sz val="9"/>
        <rFont val="宋体"/>
        <charset val="134"/>
      </rPr>
      <t>、</t>
    </r>
    <r>
      <rPr>
        <sz val="9"/>
        <rFont val="Times New Roman"/>
        <charset val="134"/>
      </rPr>
      <t>10kV</t>
    </r>
    <r>
      <rPr>
        <sz val="9"/>
        <rFont val="宋体"/>
        <charset val="134"/>
      </rPr>
      <t>以下户内热缩电缆终端头制安</t>
    </r>
    <r>
      <rPr>
        <sz val="9"/>
        <rFont val="Times New Roman"/>
        <charset val="134"/>
      </rPr>
      <t>120mm2
2</t>
    </r>
    <r>
      <rPr>
        <sz val="9"/>
        <rFont val="宋体"/>
        <charset val="134"/>
      </rPr>
      <t>、</t>
    </r>
    <r>
      <rPr>
        <sz val="9"/>
        <rFont val="Times New Roman"/>
        <charset val="134"/>
      </rPr>
      <t>10kV</t>
    </r>
    <r>
      <rPr>
        <sz val="9"/>
        <rFont val="宋体"/>
        <charset val="134"/>
      </rPr>
      <t>以下户内热缩电缆终端头制安</t>
    </r>
    <r>
      <rPr>
        <sz val="9"/>
        <rFont val="Times New Roman"/>
        <charset val="134"/>
      </rPr>
      <t>240mm2</t>
    </r>
  </si>
  <si>
    <t>电力电缆头</t>
  </si>
  <si>
    <r>
      <rPr>
        <sz val="9"/>
        <rFont val="Times New Roman"/>
        <charset val="134"/>
      </rPr>
      <t>1</t>
    </r>
    <r>
      <rPr>
        <sz val="9"/>
        <rFont val="宋体"/>
        <charset val="134"/>
      </rPr>
      <t>、</t>
    </r>
    <r>
      <rPr>
        <sz val="9"/>
        <rFont val="Times New Roman"/>
        <charset val="134"/>
      </rPr>
      <t>10kV</t>
    </r>
    <r>
      <rPr>
        <sz val="9"/>
        <rFont val="宋体"/>
        <charset val="134"/>
      </rPr>
      <t>以下户内浇注电缆终端头制安</t>
    </r>
    <r>
      <rPr>
        <sz val="9"/>
        <rFont val="Times New Roman"/>
        <charset val="134"/>
      </rPr>
      <t>120mm2(</t>
    </r>
    <r>
      <rPr>
        <sz val="9"/>
        <rFont val="宋体"/>
        <charset val="134"/>
      </rPr>
      <t>铜芯</t>
    </r>
    <r>
      <rPr>
        <sz val="9"/>
        <rFont val="Times New Roman"/>
        <charset val="134"/>
      </rPr>
      <t>)
2</t>
    </r>
    <r>
      <rPr>
        <sz val="9"/>
        <rFont val="宋体"/>
        <charset val="134"/>
      </rPr>
      <t>、户内终端</t>
    </r>
  </si>
  <si>
    <t>防火堵洞</t>
  </si>
  <si>
    <r>
      <rPr>
        <sz val="9"/>
        <rFont val="Times New Roman"/>
        <charset val="134"/>
      </rPr>
      <t>1</t>
    </r>
    <r>
      <rPr>
        <sz val="9"/>
        <rFont val="宋体"/>
        <charset val="134"/>
      </rPr>
      <t>、防火堵洞</t>
    </r>
    <r>
      <rPr>
        <sz val="9"/>
        <rFont val="Times New Roman"/>
        <charset val="134"/>
      </rPr>
      <t xml:space="preserve"> </t>
    </r>
    <r>
      <rPr>
        <sz val="9"/>
        <rFont val="宋体"/>
        <charset val="134"/>
      </rPr>
      <t>盘柜下</t>
    </r>
  </si>
  <si>
    <t>处</t>
  </si>
  <si>
    <t>铺砂、盖保护板（砖）</t>
  </si>
  <si>
    <r>
      <rPr>
        <sz val="9"/>
        <rFont val="Times New Roman"/>
        <charset val="134"/>
      </rPr>
      <t>1</t>
    </r>
    <r>
      <rPr>
        <sz val="9"/>
        <rFont val="宋体"/>
        <charset val="134"/>
      </rPr>
      <t>、揭盖板</t>
    </r>
    <r>
      <rPr>
        <sz val="9"/>
        <rFont val="Times New Roman"/>
        <charset val="134"/>
      </rPr>
      <t>1000mm</t>
    </r>
  </si>
  <si>
    <t>柜式空调</t>
  </si>
  <si>
    <r>
      <rPr>
        <sz val="9"/>
        <rFont val="Times New Roman"/>
        <charset val="134"/>
      </rPr>
      <t>1</t>
    </r>
    <r>
      <rPr>
        <sz val="9"/>
        <rFont val="宋体"/>
        <charset val="134"/>
      </rPr>
      <t>、</t>
    </r>
    <r>
      <rPr>
        <sz val="9"/>
        <rFont val="Times New Roman"/>
        <charset val="134"/>
      </rPr>
      <t>3</t>
    </r>
    <r>
      <rPr>
        <sz val="9"/>
        <rFont val="宋体"/>
        <charset val="134"/>
      </rPr>
      <t>匹空调器</t>
    </r>
  </si>
  <si>
    <t>除湿机安装</t>
  </si>
  <si>
    <r>
      <rPr>
        <sz val="9"/>
        <rFont val="Times New Roman"/>
        <charset val="134"/>
      </rPr>
      <t>1</t>
    </r>
    <r>
      <rPr>
        <sz val="9"/>
        <rFont val="宋体"/>
        <charset val="134"/>
      </rPr>
      <t>、除湿机安装</t>
    </r>
  </si>
  <si>
    <r>
      <rPr>
        <sz val="9"/>
        <rFont val="宋体"/>
        <charset val="134"/>
      </rPr>
      <t>柴油发电机组</t>
    </r>
    <r>
      <rPr>
        <sz val="9"/>
        <rFont val="Times New Roman"/>
        <charset val="134"/>
      </rPr>
      <t>1100kw</t>
    </r>
  </si>
  <si>
    <r>
      <rPr>
        <sz val="9"/>
        <rFont val="Times New Roman"/>
        <charset val="134"/>
      </rPr>
      <t>1</t>
    </r>
    <r>
      <rPr>
        <sz val="9"/>
        <rFont val="宋体"/>
        <charset val="134"/>
      </rPr>
      <t>、柴油发电机组</t>
    </r>
    <r>
      <rPr>
        <sz val="9"/>
        <rFont val="Times New Roman"/>
        <charset val="134"/>
      </rPr>
      <t>1100kw</t>
    </r>
  </si>
  <si>
    <t>台班</t>
  </si>
  <si>
    <t>金属防火窗</t>
  </si>
  <si>
    <r>
      <rPr>
        <sz val="9"/>
        <rFont val="Times New Roman"/>
        <charset val="134"/>
      </rPr>
      <t>1</t>
    </r>
    <r>
      <rPr>
        <sz val="9"/>
        <rFont val="宋体"/>
        <charset val="134"/>
      </rPr>
      <t>、铝合金推拉窗安装</t>
    </r>
    <r>
      <rPr>
        <sz val="9"/>
        <rFont val="Times New Roman"/>
        <charset val="134"/>
      </rPr>
      <t xml:space="preserve">
2</t>
    </r>
    <r>
      <rPr>
        <sz val="9"/>
        <rFont val="宋体"/>
        <charset val="134"/>
      </rPr>
      <t>、中空玻璃</t>
    </r>
    <r>
      <rPr>
        <sz val="9"/>
        <rFont val="Times New Roman"/>
        <charset val="134"/>
      </rPr>
      <t>(6+12A+6)</t>
    </r>
  </si>
  <si>
    <t>十、亮化</t>
  </si>
  <si>
    <r>
      <rPr>
        <sz val="9"/>
        <rFont val="Times New Roman"/>
        <charset val="134"/>
      </rPr>
      <t>1</t>
    </r>
    <r>
      <rPr>
        <sz val="9"/>
        <rFont val="宋体"/>
        <charset val="134"/>
      </rPr>
      <t>、</t>
    </r>
    <r>
      <rPr>
        <sz val="9"/>
        <rFont val="Times New Roman"/>
        <charset val="134"/>
      </rPr>
      <t>LED</t>
    </r>
    <r>
      <rPr>
        <sz val="9"/>
        <rFont val="宋体"/>
        <charset val="134"/>
      </rPr>
      <t>灯，</t>
    </r>
    <r>
      <rPr>
        <sz val="9"/>
        <rFont val="Times New Roman"/>
        <charset val="134"/>
      </rPr>
      <t>18W</t>
    </r>
  </si>
  <si>
    <r>
      <rPr>
        <sz val="9"/>
        <rFont val="Times New Roman"/>
        <charset val="134"/>
      </rPr>
      <t>1</t>
    </r>
    <r>
      <rPr>
        <sz val="9"/>
        <rFont val="宋体"/>
        <charset val="134"/>
      </rPr>
      <t>、</t>
    </r>
    <r>
      <rPr>
        <sz val="9"/>
        <rFont val="Times New Roman"/>
        <charset val="134"/>
      </rPr>
      <t>LED</t>
    </r>
    <r>
      <rPr>
        <sz val="9"/>
        <rFont val="宋体"/>
        <charset val="134"/>
      </rPr>
      <t>灯，</t>
    </r>
    <r>
      <rPr>
        <sz val="9"/>
        <rFont val="Times New Roman"/>
        <charset val="134"/>
      </rPr>
      <t>48W</t>
    </r>
  </si>
  <si>
    <r>
      <rPr>
        <sz val="9"/>
        <rFont val="Times New Roman"/>
        <charset val="134"/>
      </rPr>
      <t>1</t>
    </r>
    <r>
      <rPr>
        <sz val="9"/>
        <rFont val="宋体"/>
        <charset val="134"/>
      </rPr>
      <t>、</t>
    </r>
    <r>
      <rPr>
        <sz val="9"/>
        <rFont val="Times New Roman"/>
        <charset val="134"/>
      </rPr>
      <t>LED</t>
    </r>
    <r>
      <rPr>
        <sz val="9"/>
        <rFont val="宋体"/>
        <charset val="134"/>
      </rPr>
      <t>灯，</t>
    </r>
    <r>
      <rPr>
        <sz val="9"/>
        <rFont val="Times New Roman"/>
        <charset val="134"/>
      </rPr>
      <t>36W</t>
    </r>
  </si>
  <si>
    <r>
      <rPr>
        <sz val="9"/>
        <rFont val="Times New Roman"/>
        <charset val="134"/>
      </rPr>
      <t>LED</t>
    </r>
    <r>
      <rPr>
        <sz val="9"/>
        <rFont val="宋体"/>
        <charset val="134"/>
      </rPr>
      <t>射灯</t>
    </r>
  </si>
  <si>
    <r>
      <rPr>
        <sz val="9"/>
        <rFont val="Times New Roman"/>
        <charset val="134"/>
      </rPr>
      <t>1</t>
    </r>
    <r>
      <rPr>
        <sz val="9"/>
        <rFont val="宋体"/>
        <charset val="134"/>
      </rPr>
      <t>、</t>
    </r>
    <r>
      <rPr>
        <sz val="9"/>
        <rFont val="Times New Roman"/>
        <charset val="134"/>
      </rPr>
      <t>LED</t>
    </r>
    <r>
      <rPr>
        <sz val="9"/>
        <rFont val="宋体"/>
        <charset val="134"/>
      </rPr>
      <t>灯，</t>
    </r>
    <r>
      <rPr>
        <sz val="9"/>
        <rFont val="Times New Roman"/>
        <charset val="134"/>
      </rPr>
      <t>10W</t>
    </r>
  </si>
  <si>
    <t>条形洗墙灯</t>
  </si>
  <si>
    <r>
      <rPr>
        <sz val="9"/>
        <rFont val="Times New Roman"/>
        <charset val="134"/>
      </rPr>
      <t>1</t>
    </r>
    <r>
      <rPr>
        <sz val="9"/>
        <rFont val="宋体"/>
        <charset val="134"/>
      </rPr>
      <t>、</t>
    </r>
    <r>
      <rPr>
        <sz val="9"/>
        <rFont val="Times New Roman"/>
        <charset val="134"/>
      </rPr>
      <t>led</t>
    </r>
    <r>
      <rPr>
        <sz val="9"/>
        <rFont val="宋体"/>
        <charset val="134"/>
      </rPr>
      <t>灯，</t>
    </r>
    <r>
      <rPr>
        <sz val="9"/>
        <rFont val="Times New Roman"/>
        <charset val="134"/>
      </rPr>
      <t>12W</t>
    </r>
    <r>
      <rPr>
        <sz val="9"/>
        <rFont val="宋体"/>
        <charset val="134"/>
      </rPr>
      <t>，长</t>
    </r>
    <r>
      <rPr>
        <sz val="9"/>
        <rFont val="Times New Roman"/>
        <charset val="134"/>
      </rPr>
      <t>0.3m</t>
    </r>
  </si>
  <si>
    <r>
      <rPr>
        <sz val="9"/>
        <rFont val="Times New Roman"/>
        <charset val="134"/>
      </rPr>
      <t>LED</t>
    </r>
    <r>
      <rPr>
        <sz val="9"/>
        <rFont val="宋体"/>
        <charset val="134"/>
      </rPr>
      <t>洗墙灯</t>
    </r>
  </si>
  <si>
    <r>
      <rPr>
        <sz val="9"/>
        <rFont val="Times New Roman"/>
        <charset val="134"/>
      </rPr>
      <t>1</t>
    </r>
    <r>
      <rPr>
        <sz val="9"/>
        <rFont val="宋体"/>
        <charset val="134"/>
      </rPr>
      <t>、</t>
    </r>
    <r>
      <rPr>
        <sz val="9"/>
        <rFont val="Times New Roman"/>
        <charset val="134"/>
      </rPr>
      <t>LED</t>
    </r>
    <r>
      <rPr>
        <sz val="9"/>
        <rFont val="宋体"/>
        <charset val="134"/>
      </rPr>
      <t>灯，</t>
    </r>
    <r>
      <rPr>
        <sz val="9"/>
        <rFont val="Times New Roman"/>
        <charset val="134"/>
      </rPr>
      <t>24W</t>
    </r>
  </si>
  <si>
    <r>
      <rPr>
        <sz val="9"/>
        <rFont val="Times New Roman"/>
        <charset val="134"/>
      </rPr>
      <t>1</t>
    </r>
    <r>
      <rPr>
        <sz val="9"/>
        <rFont val="宋体"/>
        <charset val="134"/>
      </rPr>
      <t>、</t>
    </r>
    <r>
      <rPr>
        <sz val="9"/>
        <rFont val="Times New Roman"/>
        <charset val="134"/>
      </rPr>
      <t>0.45*0.45m</t>
    </r>
  </si>
  <si>
    <t>灯箱</t>
  </si>
  <si>
    <r>
      <rPr>
        <sz val="9"/>
        <rFont val="Times New Roman"/>
        <charset val="134"/>
      </rPr>
      <t>1</t>
    </r>
    <r>
      <rPr>
        <sz val="9"/>
        <rFont val="宋体"/>
        <charset val="134"/>
      </rPr>
      <t>、含超亮</t>
    </r>
    <r>
      <rPr>
        <sz val="9"/>
        <rFont val="Times New Roman"/>
        <charset val="134"/>
      </rPr>
      <t>LED</t>
    </r>
    <r>
      <rPr>
        <sz val="9"/>
        <rFont val="宋体"/>
        <charset val="134"/>
      </rPr>
      <t>光源、控制器、变压器、灯箱内部重新焊接内撑、画面</t>
    </r>
    <r>
      <rPr>
        <sz val="9"/>
        <rFont val="Times New Roman"/>
        <charset val="134"/>
      </rPr>
      <t>5mm</t>
    </r>
    <r>
      <rPr>
        <sz val="9"/>
        <rFont val="宋体"/>
        <charset val="134"/>
      </rPr>
      <t>亚克力</t>
    </r>
    <r>
      <rPr>
        <sz val="9"/>
        <rFont val="Times New Roman"/>
        <charset val="134"/>
      </rPr>
      <t>UV</t>
    </r>
    <r>
      <rPr>
        <sz val="9"/>
        <rFont val="宋体"/>
        <charset val="134"/>
      </rPr>
      <t>面板</t>
    </r>
  </si>
  <si>
    <t>接地母线</t>
  </si>
  <si>
    <r>
      <rPr>
        <sz val="9"/>
        <rFont val="Times New Roman"/>
        <charset val="134"/>
      </rPr>
      <t>1</t>
    </r>
    <r>
      <rPr>
        <sz val="9"/>
        <rFont val="宋体"/>
        <charset val="134"/>
      </rPr>
      <t>、热镀锌扁钢</t>
    </r>
    <r>
      <rPr>
        <sz val="9"/>
        <rFont val="Times New Roman"/>
        <charset val="134"/>
      </rPr>
      <t>50*5</t>
    </r>
  </si>
  <si>
    <t>接地极</t>
  </si>
  <si>
    <r>
      <rPr>
        <sz val="9"/>
        <rFont val="Times New Roman"/>
        <charset val="134"/>
      </rPr>
      <t>1</t>
    </r>
    <r>
      <rPr>
        <sz val="9"/>
        <rFont val="宋体"/>
        <charset val="134"/>
      </rPr>
      <t>、角钢</t>
    </r>
    <r>
      <rPr>
        <sz val="9"/>
        <rFont val="Times New Roman"/>
        <charset val="134"/>
      </rPr>
      <t>L50x50x5x2500</t>
    </r>
  </si>
  <si>
    <t>根</t>
  </si>
  <si>
    <t>十一、移动式压缩箱体维修</t>
  </si>
  <si>
    <t>底板覆板维修</t>
  </si>
  <si>
    <r>
      <rPr>
        <sz val="9"/>
        <rFont val="Times New Roman"/>
        <charset val="134"/>
      </rPr>
      <t>1</t>
    </r>
    <r>
      <rPr>
        <sz val="9"/>
        <rFont val="宋体"/>
        <charset val="134"/>
      </rPr>
      <t>、在原箱体底板上覆焊一层</t>
    </r>
    <r>
      <rPr>
        <sz val="9"/>
        <rFont val="Times New Roman"/>
        <charset val="134"/>
      </rPr>
      <t xml:space="preserve"> 5mm</t>
    </r>
    <r>
      <rPr>
        <sz val="9"/>
        <rFont val="宋体"/>
        <charset val="134"/>
      </rPr>
      <t>厚弧形侧板</t>
    </r>
  </si>
  <si>
    <t>侧板覆板维修</t>
  </si>
  <si>
    <r>
      <rPr>
        <sz val="9"/>
        <rFont val="Times New Roman"/>
        <charset val="134"/>
      </rPr>
      <t>1</t>
    </r>
    <r>
      <rPr>
        <sz val="9"/>
        <rFont val="宋体"/>
        <charset val="134"/>
      </rPr>
      <t>、在侧板上覆焊一层</t>
    </r>
    <r>
      <rPr>
        <sz val="9"/>
        <rFont val="Times New Roman"/>
        <charset val="134"/>
      </rPr>
      <t>4mm</t>
    </r>
    <r>
      <rPr>
        <sz val="9"/>
        <rFont val="宋体"/>
        <charset val="134"/>
      </rPr>
      <t>厚弧形侧板</t>
    </r>
  </si>
  <si>
    <t>箱体内封板覆板维修</t>
  </si>
  <si>
    <r>
      <rPr>
        <sz val="9"/>
        <rFont val="Times New Roman"/>
        <charset val="134"/>
      </rPr>
      <t>1</t>
    </r>
    <r>
      <rPr>
        <sz val="9"/>
        <rFont val="宋体"/>
        <charset val="134"/>
      </rPr>
      <t>、在机箱连接处加覆一层</t>
    </r>
    <r>
      <rPr>
        <sz val="9"/>
        <rFont val="Times New Roman"/>
        <charset val="134"/>
      </rPr>
      <t>10mm</t>
    </r>
    <r>
      <rPr>
        <sz val="9"/>
        <rFont val="宋体"/>
        <charset val="134"/>
      </rPr>
      <t>厚的内封钢板</t>
    </r>
  </si>
  <si>
    <t>料斗更换</t>
  </si>
  <si>
    <r>
      <rPr>
        <sz val="9"/>
        <rFont val="Times New Roman"/>
        <charset val="134"/>
      </rPr>
      <t>1</t>
    </r>
    <r>
      <rPr>
        <sz val="9"/>
        <rFont val="宋体"/>
        <charset val="134"/>
      </rPr>
      <t>、料斗更换</t>
    </r>
    <r>
      <rPr>
        <sz val="9"/>
        <rFont val="Times New Roman"/>
        <charset val="134"/>
      </rPr>
      <t xml:space="preserve">
2</t>
    </r>
    <r>
      <rPr>
        <sz val="9"/>
        <rFont val="宋体"/>
        <charset val="134"/>
      </rPr>
      <t>、含料斗拆除</t>
    </r>
  </si>
  <si>
    <t>压缩头更换</t>
  </si>
  <si>
    <r>
      <rPr>
        <sz val="9"/>
        <rFont val="Times New Roman"/>
        <charset val="134"/>
      </rPr>
      <t>1</t>
    </r>
    <r>
      <rPr>
        <sz val="9"/>
        <rFont val="宋体"/>
        <charset val="134"/>
      </rPr>
      <t>、压缩头总成更换</t>
    </r>
    <r>
      <rPr>
        <sz val="9"/>
        <rFont val="Times New Roman"/>
        <charset val="134"/>
      </rPr>
      <t xml:space="preserve">
2</t>
    </r>
    <r>
      <rPr>
        <sz val="9"/>
        <rFont val="宋体"/>
        <charset val="134"/>
      </rPr>
      <t>、含旧设备拆除</t>
    </r>
  </si>
  <si>
    <t>十二、应急保障</t>
  </si>
  <si>
    <t>热水车（使用）</t>
  </si>
  <si>
    <t>车箱体载重8吨及以上.具有装载90度以上热水能力和道路洒水功能车辆</t>
  </si>
  <si>
    <t>热水车（备勤）</t>
  </si>
  <si>
    <r>
      <rPr>
        <sz val="9"/>
        <rFont val="方正仿宋_GBK"/>
        <charset val="134"/>
      </rPr>
      <t>天（</t>
    </r>
    <r>
      <rPr>
        <sz val="9"/>
        <rFont val="Times New Roman"/>
        <charset val="134"/>
      </rPr>
      <t>24h</t>
    </r>
    <r>
      <rPr>
        <sz val="9"/>
        <rFont val="方正仿宋_GBK"/>
        <charset val="134"/>
      </rPr>
      <t>）</t>
    </r>
  </si>
  <si>
    <t>平地机（使用）</t>
  </si>
  <si>
    <t>额定功率不低于125kW.牵引力不低于77kN</t>
  </si>
  <si>
    <t>平地机（备勤）</t>
  </si>
  <si>
    <t>大扫雪滚轮（使用）</t>
  </si>
  <si>
    <r>
      <rPr>
        <sz val="9"/>
        <rFont val="方正仿宋_GBK"/>
        <charset val="134"/>
      </rPr>
      <t>工作宽度大于</t>
    </r>
    <r>
      <rPr>
        <sz val="9"/>
        <rFont val="Times New Roman"/>
        <charset val="134"/>
      </rPr>
      <t>2.5</t>
    </r>
    <r>
      <rPr>
        <sz val="9"/>
        <rFont val="方正仿宋_GBK"/>
        <charset val="134"/>
      </rPr>
      <t>米</t>
    </r>
  </si>
  <si>
    <t>大扫雪滚轮（备勤）</t>
  </si>
  <si>
    <t>小型扫雪滚（使用）</t>
  </si>
  <si>
    <t>小型扫雪滚（备勤）</t>
  </si>
  <si>
    <r>
      <rPr>
        <sz val="9"/>
        <rFont val="Times New Roman"/>
        <charset val="134"/>
      </rPr>
      <t>20</t>
    </r>
    <r>
      <rPr>
        <sz val="9"/>
        <rFont val="方正仿宋_GBK"/>
        <charset val="134"/>
      </rPr>
      <t>型装载机（使用）</t>
    </r>
  </si>
  <si>
    <r>
      <rPr>
        <sz val="9"/>
        <rFont val="Times New Roman"/>
        <charset val="134"/>
      </rPr>
      <t>20</t>
    </r>
    <r>
      <rPr>
        <sz val="9"/>
        <rFont val="方正仿宋_GBK"/>
        <charset val="134"/>
      </rPr>
      <t>型装载机（备勤）</t>
    </r>
  </si>
  <si>
    <r>
      <rPr>
        <sz val="9"/>
        <rFont val="Times New Roman"/>
        <charset val="134"/>
      </rPr>
      <t>30</t>
    </r>
    <r>
      <rPr>
        <sz val="9"/>
        <rFont val="方正仿宋_GBK"/>
        <charset val="134"/>
      </rPr>
      <t>型装载机（使用）</t>
    </r>
  </si>
  <si>
    <r>
      <rPr>
        <sz val="9"/>
        <rFont val="Times New Roman"/>
        <charset val="134"/>
      </rPr>
      <t>30</t>
    </r>
    <r>
      <rPr>
        <sz val="9"/>
        <rFont val="方正仿宋_GBK"/>
        <charset val="134"/>
      </rPr>
      <t>型装载机（备勤）</t>
    </r>
  </si>
  <si>
    <r>
      <rPr>
        <sz val="9"/>
        <rFont val="Times New Roman"/>
        <charset val="134"/>
      </rPr>
      <t>50</t>
    </r>
    <r>
      <rPr>
        <sz val="9"/>
        <rFont val="方正仿宋_GBK"/>
        <charset val="134"/>
      </rPr>
      <t>型装载机（使用）</t>
    </r>
  </si>
  <si>
    <r>
      <rPr>
        <sz val="9"/>
        <rFont val="Times New Roman"/>
        <charset val="134"/>
      </rPr>
      <t>50</t>
    </r>
    <r>
      <rPr>
        <sz val="9"/>
        <rFont val="方正仿宋_GBK"/>
        <charset val="134"/>
      </rPr>
      <t>型装载机（备勤）</t>
    </r>
  </si>
  <si>
    <t>挖掘机（使用）</t>
  </si>
  <si>
    <t>挖掘机（备勤）</t>
  </si>
  <si>
    <t>融雪剂撒布车（使用）</t>
  </si>
  <si>
    <t>融雪剂撒布车（备勤）</t>
  </si>
  <si>
    <t>五小工程车（使用）</t>
  </si>
  <si>
    <t>五小工程车（备勤）</t>
  </si>
  <si>
    <t>渣土车（使用）</t>
  </si>
  <si>
    <t>前四后八轮自卸渣土车</t>
  </si>
  <si>
    <t>渣土车（备勤）</t>
  </si>
  <si>
    <t>应急指挥车</t>
  </si>
  <si>
    <t>巡逻车</t>
  </si>
  <si>
    <t>皮卡车</t>
  </si>
  <si>
    <t>物料运输车</t>
  </si>
  <si>
    <t>登高车</t>
  </si>
  <si>
    <r>
      <rPr>
        <sz val="9"/>
        <rFont val="宋体"/>
        <charset val="134"/>
      </rPr>
      <t>高</t>
    </r>
    <r>
      <rPr>
        <sz val="9"/>
        <rFont val="Times New Roman"/>
        <charset val="134"/>
      </rPr>
      <t>20</t>
    </r>
    <r>
      <rPr>
        <sz val="9"/>
        <rFont val="宋体"/>
        <charset val="134"/>
      </rPr>
      <t>米</t>
    </r>
    <r>
      <rPr>
        <sz val="9"/>
        <rFont val="Times New Roman"/>
        <charset val="134"/>
      </rPr>
      <t>.</t>
    </r>
    <r>
      <rPr>
        <sz val="9"/>
        <rFont val="宋体"/>
        <charset val="134"/>
      </rPr>
      <t>含油、机上人工</t>
    </r>
  </si>
  <si>
    <t>货车</t>
  </si>
  <si>
    <r>
      <rPr>
        <sz val="9"/>
        <rFont val="Times New Roman"/>
        <charset val="134"/>
      </rPr>
      <t>4.6</t>
    </r>
    <r>
      <rPr>
        <sz val="9"/>
        <rFont val="宋体"/>
        <charset val="134"/>
      </rPr>
      <t>米</t>
    </r>
    <r>
      <rPr>
        <sz val="9"/>
        <rFont val="Times New Roman"/>
        <charset val="134"/>
      </rPr>
      <t>.</t>
    </r>
    <r>
      <rPr>
        <sz val="9"/>
        <rFont val="宋体"/>
        <charset val="134"/>
      </rPr>
      <t>含油、机上人工</t>
    </r>
  </si>
  <si>
    <t>叉车</t>
  </si>
  <si>
    <r>
      <rPr>
        <sz val="9"/>
        <rFont val="Times New Roman"/>
        <charset val="134"/>
      </rPr>
      <t>5T.</t>
    </r>
    <r>
      <rPr>
        <sz val="9"/>
        <rFont val="宋体"/>
        <charset val="134"/>
      </rPr>
      <t>含油、机上人工</t>
    </r>
  </si>
  <si>
    <t>吊车</t>
  </si>
  <si>
    <r>
      <rPr>
        <sz val="9"/>
        <rFont val="Times New Roman"/>
        <charset val="134"/>
      </rPr>
      <t>5</t>
    </r>
    <r>
      <rPr>
        <sz val="9"/>
        <rFont val="宋体"/>
        <charset val="134"/>
      </rPr>
      <t>吨</t>
    </r>
    <r>
      <rPr>
        <sz val="9"/>
        <rFont val="Times New Roman"/>
        <charset val="134"/>
      </rPr>
      <t>.</t>
    </r>
    <r>
      <rPr>
        <sz val="9"/>
        <rFont val="宋体"/>
        <charset val="134"/>
      </rPr>
      <t>含油、机上人工</t>
    </r>
  </si>
  <si>
    <t>机扫车作业</t>
  </si>
  <si>
    <t>洒水车作业</t>
  </si>
  <si>
    <t>发电机</t>
  </si>
  <si>
    <t>潜水泵</t>
  </si>
  <si>
    <t>柴油发电机</t>
  </si>
  <si>
    <t>含油、机上人工</t>
  </si>
  <si>
    <t>管理人员</t>
  </si>
  <si>
    <r>
      <rPr>
        <sz val="9"/>
        <rFont val="方正仿宋_GBK"/>
        <charset val="134"/>
      </rPr>
      <t>每三日按</t>
    </r>
    <r>
      <rPr>
        <sz val="9"/>
        <rFont val="Times New Roman"/>
        <charset val="134"/>
      </rPr>
      <t>8</t>
    </r>
    <r>
      <rPr>
        <sz val="9"/>
        <rFont val="方正仿宋_GBK"/>
        <charset val="134"/>
      </rPr>
      <t>小时计算</t>
    </r>
  </si>
  <si>
    <t>工日</t>
  </si>
  <si>
    <t>一线作业人员</t>
  </si>
  <si>
    <r>
      <rPr>
        <sz val="9"/>
        <rFont val="方正仿宋_GBK"/>
        <charset val="134"/>
      </rPr>
      <t>每工日按</t>
    </r>
    <r>
      <rPr>
        <sz val="9"/>
        <rFont val="Times New Roman"/>
        <charset val="134"/>
      </rPr>
      <t>8</t>
    </r>
    <r>
      <rPr>
        <sz val="9"/>
        <rFont val="方正仿宋_GBK"/>
        <charset val="134"/>
      </rPr>
      <t>小时计算</t>
    </r>
  </si>
  <si>
    <t>融雪剂</t>
  </si>
  <si>
    <t>吨</t>
  </si>
  <si>
    <r>
      <rPr>
        <sz val="9"/>
        <rFont val="Times New Roman"/>
        <charset val="134"/>
      </rPr>
      <t>93#</t>
    </r>
    <r>
      <rPr>
        <sz val="9"/>
        <rFont val="方正仿宋_GBK"/>
        <charset val="134"/>
      </rPr>
      <t>汽油</t>
    </r>
  </si>
  <si>
    <t>L</t>
  </si>
  <si>
    <r>
      <rPr>
        <sz val="9"/>
        <rFont val="宋体"/>
        <charset val="134"/>
      </rPr>
      <t>塑料雪铲（尺寸：</t>
    </r>
    <r>
      <rPr>
        <sz val="9"/>
        <rFont val="Times New Roman"/>
        <charset val="134"/>
      </rPr>
      <t>460*420mm</t>
    </r>
    <r>
      <rPr>
        <sz val="9"/>
        <rFont val="宋体"/>
        <charset val="134"/>
      </rPr>
      <t>）</t>
    </r>
  </si>
  <si>
    <t>把</t>
  </si>
  <si>
    <r>
      <rPr>
        <sz val="9"/>
        <rFont val="宋体"/>
        <charset val="134"/>
      </rPr>
      <t>钢质平头铲（尺寸：</t>
    </r>
    <r>
      <rPr>
        <sz val="9"/>
        <rFont val="Times New Roman"/>
        <charset val="134"/>
      </rPr>
      <t>400*370mm</t>
    </r>
    <r>
      <rPr>
        <sz val="9"/>
        <rFont val="宋体"/>
        <charset val="134"/>
      </rPr>
      <t>）</t>
    </r>
  </si>
  <si>
    <t>扫把</t>
  </si>
  <si>
    <t>洋镐</t>
  </si>
  <si>
    <t>编织袋</t>
  </si>
  <si>
    <t>塑料布</t>
  </si>
  <si>
    <t>应急灯</t>
  </si>
  <si>
    <t>铁丝麻绳</t>
  </si>
  <si>
    <t>手电筒</t>
  </si>
  <si>
    <t>警示牌40*60cm</t>
  </si>
  <si>
    <t>警示灯</t>
  </si>
  <si>
    <t>盏</t>
  </si>
  <si>
    <t>冲锋舟</t>
  </si>
  <si>
    <t>艘</t>
  </si>
  <si>
    <t>盒饭</t>
  </si>
  <si>
    <t>不低于两荤一素</t>
  </si>
  <si>
    <t>份</t>
  </si>
  <si>
    <t>矿泉水</t>
  </si>
  <si>
    <r>
      <rPr>
        <sz val="9"/>
        <rFont val="宋体"/>
        <charset val="134"/>
      </rPr>
      <t>一箱</t>
    </r>
    <r>
      <rPr>
        <sz val="9"/>
        <rFont val="Times New Roman"/>
        <charset val="134"/>
      </rPr>
      <t>12</t>
    </r>
    <r>
      <rPr>
        <sz val="9"/>
        <rFont val="宋体"/>
        <charset val="134"/>
      </rPr>
      <t>瓶</t>
    </r>
  </si>
  <si>
    <t>雨衣</t>
  </si>
  <si>
    <t>雨鞋</t>
  </si>
  <si>
    <t>双</t>
  </si>
  <si>
    <t>口罩</t>
  </si>
  <si>
    <t>只</t>
  </si>
  <si>
    <t>手套</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</si>
</sst>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 numFmtId="178" formatCode="0_ "/>
    <numFmt numFmtId="179" formatCode="0.00_);[Red]\(0.00\)"/>
  </numFmts>
  <fonts count="61">
    <font>
      <sz val="11"/>
      <color theme="1"/>
      <name val="方正仿宋_GBK"/>
      <charset val="134"/>
    </font>
    <font>
      <sz val="11"/>
      <name val="Times New Roman"/>
      <charset val="134"/>
    </font>
    <font>
      <sz val="9"/>
      <name val="Times New Roman"/>
      <charset val="134"/>
    </font>
    <font>
      <b/>
      <sz val="9"/>
      <name val="Times New Roman"/>
      <charset val="134"/>
    </font>
    <font>
      <sz val="9"/>
      <name val="宋体"/>
      <charset val="134"/>
    </font>
    <font>
      <sz val="9"/>
      <name val="Times New Roman"/>
      <charset val="204"/>
    </font>
    <font>
      <b/>
      <sz val="16"/>
      <name val="宋体"/>
      <charset val="134"/>
    </font>
    <font>
      <sz val="11"/>
      <name val="方正小标宋_GBK"/>
      <charset val="134"/>
    </font>
    <font>
      <sz val="10"/>
      <name val="宋体"/>
      <charset val="134"/>
    </font>
    <font>
      <sz val="10"/>
      <name val="Times New Roman"/>
      <charset val="134"/>
    </font>
    <font>
      <b/>
      <sz val="9"/>
      <name val="宋体"/>
      <charset val="134"/>
    </font>
    <font>
      <sz val="9"/>
      <name val="方正仿宋_GB2312"/>
      <charset val="134"/>
    </font>
    <font>
      <sz val="9"/>
      <name val="方正仿宋_GBK"/>
      <charset val="134"/>
    </font>
    <font>
      <sz val="9"/>
      <name val="宋体"/>
      <charset val="1"/>
    </font>
    <font>
      <sz val="9"/>
      <color theme="1"/>
      <name val="Times New Roman"/>
      <charset val="134"/>
    </font>
    <font>
      <sz val="11"/>
      <name val="方正仿宋_GBK"/>
      <charset val="134"/>
    </font>
    <font>
      <b/>
      <sz val="14"/>
      <name val="方正小标宋_GBK"/>
      <charset val="134"/>
    </font>
    <font>
      <sz val="9"/>
      <name val="方正小标宋_GBK"/>
      <charset val="134"/>
    </font>
    <font>
      <b/>
      <sz val="9"/>
      <name val="方正仿宋_GBK"/>
      <charset val="134"/>
    </font>
    <font>
      <sz val="9"/>
      <color rgb="FF000000"/>
      <name val="Times New Roman"/>
      <charset val="134"/>
    </font>
    <font>
      <sz val="9"/>
      <color theme="1"/>
      <name val="方正仿宋_GBK"/>
      <charset val="134"/>
    </font>
    <font>
      <sz val="9"/>
      <color rgb="FF000000"/>
      <name val="宋体"/>
      <charset val="134"/>
    </font>
    <font>
      <sz val="8"/>
      <color theme="1"/>
      <name val="Times New Roman"/>
      <charset val="134"/>
    </font>
    <font>
      <sz val="8"/>
      <name val="Times New Roman"/>
      <charset val="134"/>
    </font>
    <font>
      <sz val="11"/>
      <color theme="1"/>
      <name val="Times New Roman"/>
      <charset val="134"/>
    </font>
    <font>
      <b/>
      <sz val="18"/>
      <color theme="1"/>
      <name val="方正仿宋_GBK"/>
      <charset val="134"/>
    </font>
    <font>
      <b/>
      <sz val="18"/>
      <color theme="1"/>
      <name val="Times New Roman"/>
      <charset val="134"/>
    </font>
    <font>
      <b/>
      <sz val="18"/>
      <name val="宋体"/>
      <charset val="134"/>
    </font>
    <font>
      <b/>
      <sz val="18"/>
      <name val="Times New Roman"/>
      <charset val="134"/>
    </font>
    <font>
      <sz val="11"/>
      <color theme="1"/>
      <name val="黑体"/>
      <charset val="134"/>
    </font>
    <font>
      <b/>
      <sz val="11"/>
      <color theme="1"/>
      <name val="方正仿宋_GBK"/>
      <charset val="134"/>
    </font>
    <font>
      <b/>
      <sz val="11"/>
      <color theme="1"/>
      <name val="Times New Roman"/>
      <charset val="134"/>
    </font>
    <font>
      <sz val="11"/>
      <color theme="1"/>
      <name val="宋体"/>
      <charset val="134"/>
    </font>
    <font>
      <sz val="12"/>
      <name val="Times New Roman"/>
      <charset val="134"/>
    </font>
    <font>
      <sz val="10"/>
      <name val="Times New Roman"/>
      <charset val="0"/>
    </font>
    <font>
      <sz val="12"/>
      <name val="Times New Roman"/>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color theme="1"/>
      <name val="宋体"/>
      <charset val="134"/>
    </font>
    <font>
      <vertAlign val="superscript"/>
      <sz val="9"/>
      <name val="Times New Roman"/>
      <charset val="134"/>
    </font>
    <font>
      <sz val="8"/>
      <color theme="1"/>
      <name val="宋体"/>
      <charset val="134"/>
    </font>
    <font>
      <vertAlign val="superscrip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36" fillId="0" borderId="0" applyFont="0" applyFill="0" applyBorder="0" applyAlignment="0" applyProtection="0">
      <alignment vertical="center"/>
    </xf>
    <xf numFmtId="44" fontId="36" fillId="0" borderId="0" applyFont="0" applyFill="0" applyBorder="0" applyAlignment="0" applyProtection="0">
      <alignment vertical="center"/>
    </xf>
    <xf numFmtId="9" fontId="36" fillId="0" borderId="0" applyFont="0" applyFill="0" applyBorder="0" applyAlignment="0" applyProtection="0">
      <alignment vertical="center"/>
    </xf>
    <xf numFmtId="41" fontId="36" fillId="0" borderId="0" applyFont="0" applyFill="0" applyBorder="0" applyAlignment="0" applyProtection="0">
      <alignment vertical="center"/>
    </xf>
    <xf numFmtId="42" fontId="36" fillId="0" borderId="0" applyFon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6" fillId="2" borderId="8" applyNumberFormat="0" applyFont="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9" applyNumberFormat="0" applyFill="0" applyAlignment="0" applyProtection="0">
      <alignment vertical="center"/>
    </xf>
    <xf numFmtId="0" fontId="43" fillId="0" borderId="9" applyNumberFormat="0" applyFill="0" applyAlignment="0" applyProtection="0">
      <alignment vertical="center"/>
    </xf>
    <xf numFmtId="0" fontId="44" fillId="0" borderId="10" applyNumberFormat="0" applyFill="0" applyAlignment="0" applyProtection="0">
      <alignment vertical="center"/>
    </xf>
    <xf numFmtId="0" fontId="44" fillId="0" borderId="0" applyNumberFormat="0" applyFill="0" applyBorder="0" applyAlignment="0" applyProtection="0">
      <alignment vertical="center"/>
    </xf>
    <xf numFmtId="0" fontId="45" fillId="3" borderId="11" applyNumberFormat="0" applyAlignment="0" applyProtection="0">
      <alignment vertical="center"/>
    </xf>
    <xf numFmtId="0" fontId="46" fillId="4" borderId="12" applyNumberFormat="0" applyAlignment="0" applyProtection="0">
      <alignment vertical="center"/>
    </xf>
    <xf numFmtId="0" fontId="47" fillId="4" borderId="11" applyNumberFormat="0" applyAlignment="0" applyProtection="0">
      <alignment vertical="center"/>
    </xf>
    <xf numFmtId="0" fontId="48" fillId="5" borderId="13" applyNumberFormat="0" applyAlignment="0" applyProtection="0">
      <alignment vertical="center"/>
    </xf>
    <xf numFmtId="0" fontId="49" fillId="0" borderId="14" applyNumberFormat="0" applyFill="0" applyAlignment="0" applyProtection="0">
      <alignment vertical="center"/>
    </xf>
    <xf numFmtId="0" fontId="50" fillId="0" borderId="15" applyNumberFormat="0" applyFill="0" applyAlignment="0" applyProtection="0">
      <alignment vertical="center"/>
    </xf>
    <xf numFmtId="0" fontId="51" fillId="6" borderId="0" applyNumberFormat="0" applyBorder="0" applyAlignment="0" applyProtection="0">
      <alignment vertical="center"/>
    </xf>
    <xf numFmtId="0" fontId="52" fillId="7" borderId="0" applyNumberFormat="0" applyBorder="0" applyAlignment="0" applyProtection="0">
      <alignment vertical="center"/>
    </xf>
    <xf numFmtId="0" fontId="53" fillId="8" borderId="0" applyNumberFormat="0" applyBorder="0" applyAlignment="0" applyProtection="0">
      <alignment vertical="center"/>
    </xf>
    <xf numFmtId="0" fontId="54" fillId="9" borderId="0" applyNumberFormat="0" applyBorder="0" applyAlignment="0" applyProtection="0">
      <alignment vertical="center"/>
    </xf>
    <xf numFmtId="0" fontId="55" fillId="10" borderId="0" applyNumberFormat="0" applyBorder="0" applyAlignment="0" applyProtection="0">
      <alignment vertical="center"/>
    </xf>
    <xf numFmtId="0" fontId="55" fillId="11" borderId="0" applyNumberFormat="0" applyBorder="0" applyAlignment="0" applyProtection="0">
      <alignment vertical="center"/>
    </xf>
    <xf numFmtId="0" fontId="54" fillId="12" borderId="0" applyNumberFormat="0" applyBorder="0" applyAlignment="0" applyProtection="0">
      <alignment vertical="center"/>
    </xf>
    <xf numFmtId="0" fontId="54" fillId="13" borderId="0" applyNumberFormat="0" applyBorder="0" applyAlignment="0" applyProtection="0">
      <alignment vertical="center"/>
    </xf>
    <xf numFmtId="0" fontId="55" fillId="14" borderId="0" applyNumberFormat="0" applyBorder="0" applyAlignment="0" applyProtection="0">
      <alignment vertical="center"/>
    </xf>
    <xf numFmtId="0" fontId="55" fillId="15" borderId="0" applyNumberFormat="0" applyBorder="0" applyAlignment="0" applyProtection="0">
      <alignment vertical="center"/>
    </xf>
    <xf numFmtId="0" fontId="54" fillId="16" borderId="0" applyNumberFormat="0" applyBorder="0" applyAlignment="0" applyProtection="0">
      <alignment vertical="center"/>
    </xf>
    <xf numFmtId="0" fontId="54" fillId="17" borderId="0" applyNumberFormat="0" applyBorder="0" applyAlignment="0" applyProtection="0">
      <alignment vertical="center"/>
    </xf>
    <xf numFmtId="0" fontId="55" fillId="18" borderId="0" applyNumberFormat="0" applyBorder="0" applyAlignment="0" applyProtection="0">
      <alignment vertical="center"/>
    </xf>
    <xf numFmtId="0" fontId="55" fillId="19" borderId="0" applyNumberFormat="0" applyBorder="0" applyAlignment="0" applyProtection="0">
      <alignment vertical="center"/>
    </xf>
    <xf numFmtId="0" fontId="54" fillId="20" borderId="0" applyNumberFormat="0" applyBorder="0" applyAlignment="0" applyProtection="0">
      <alignment vertical="center"/>
    </xf>
    <xf numFmtId="0" fontId="54" fillId="21" borderId="0" applyNumberFormat="0" applyBorder="0" applyAlignment="0" applyProtection="0">
      <alignment vertical="center"/>
    </xf>
    <xf numFmtId="0" fontId="55" fillId="22" borderId="0" applyNumberFormat="0" applyBorder="0" applyAlignment="0" applyProtection="0">
      <alignment vertical="center"/>
    </xf>
    <xf numFmtId="0" fontId="55" fillId="23" borderId="0" applyNumberFormat="0" applyBorder="0" applyAlignment="0" applyProtection="0">
      <alignment vertical="center"/>
    </xf>
    <xf numFmtId="0" fontId="54" fillId="24" borderId="0" applyNumberFormat="0" applyBorder="0" applyAlignment="0" applyProtection="0">
      <alignment vertical="center"/>
    </xf>
    <xf numFmtId="0" fontId="54" fillId="25" borderId="0" applyNumberFormat="0" applyBorder="0" applyAlignment="0" applyProtection="0">
      <alignment vertical="center"/>
    </xf>
    <xf numFmtId="0" fontId="55" fillId="26" borderId="0" applyNumberFormat="0" applyBorder="0" applyAlignment="0" applyProtection="0">
      <alignment vertical="center"/>
    </xf>
    <xf numFmtId="0" fontId="55" fillId="27" borderId="0" applyNumberFormat="0" applyBorder="0" applyAlignment="0" applyProtection="0">
      <alignment vertical="center"/>
    </xf>
    <xf numFmtId="0" fontId="54" fillId="28" borderId="0" applyNumberFormat="0" applyBorder="0" applyAlignment="0" applyProtection="0">
      <alignment vertical="center"/>
    </xf>
    <xf numFmtId="0" fontId="54" fillId="29" borderId="0" applyNumberFormat="0" applyBorder="0" applyAlignment="0" applyProtection="0">
      <alignment vertical="center"/>
    </xf>
    <xf numFmtId="0" fontId="55" fillId="30" borderId="0" applyNumberFormat="0" applyBorder="0" applyAlignment="0" applyProtection="0">
      <alignment vertical="center"/>
    </xf>
    <xf numFmtId="0" fontId="55" fillId="31" borderId="0" applyNumberFormat="0" applyBorder="0" applyAlignment="0" applyProtection="0">
      <alignment vertical="center"/>
    </xf>
    <xf numFmtId="0" fontId="54" fillId="32" borderId="0" applyNumberFormat="0" applyBorder="0" applyAlignment="0" applyProtection="0">
      <alignment vertical="center"/>
    </xf>
    <xf numFmtId="0" fontId="0" fillId="0" borderId="0">
      <alignment vertical="center"/>
    </xf>
    <xf numFmtId="0" fontId="36" fillId="0" borderId="0" applyBorder="0">
      <alignment vertical="center"/>
    </xf>
    <xf numFmtId="0" fontId="56" fillId="0" borderId="0"/>
    <xf numFmtId="0" fontId="36" fillId="0" borderId="0" applyBorder="0"/>
    <xf numFmtId="0" fontId="8" fillId="0" borderId="0"/>
    <xf numFmtId="0" fontId="8" fillId="0" borderId="0"/>
    <xf numFmtId="0" fontId="56" fillId="0" borderId="0">
      <alignment vertical="center"/>
    </xf>
  </cellStyleXfs>
  <cellXfs count="142">
    <xf numFmtId="0" fontId="0" fillId="0" borderId="0" xfId="0">
      <alignment vertical="center"/>
    </xf>
    <xf numFmtId="0" fontId="1" fillId="0" borderId="0" xfId="0" applyFont="1" applyFill="1" applyBorder="1" applyAlignment="1" applyProtection="1">
      <alignment vertical="center"/>
    </xf>
    <xf numFmtId="0" fontId="1" fillId="0" borderId="0" xfId="0" applyFont="1" applyFill="1" applyAlignment="1" applyProtection="1">
      <alignment vertical="center"/>
    </xf>
    <xf numFmtId="0" fontId="2" fillId="0" borderId="0" xfId="0" applyFont="1" applyFill="1" applyAlignment="1" applyProtection="1">
      <alignment vertical="center"/>
    </xf>
    <xf numFmtId="0" fontId="2" fillId="0" borderId="0" xfId="0" applyFont="1" applyFill="1" applyAlignment="1">
      <alignment vertical="center"/>
    </xf>
    <xf numFmtId="0" fontId="3" fillId="0" borderId="0" xfId="0" applyFont="1" applyFill="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4" fillId="0" borderId="0" xfId="0" applyFont="1" applyFill="1" applyBorder="1" applyAlignment="1">
      <alignment vertical="center"/>
    </xf>
    <xf numFmtId="0" fontId="5" fillId="0" borderId="0" xfId="0" applyFont="1" applyFill="1" applyBorder="1" applyAlignment="1">
      <alignment horizontal="left" vertical="top"/>
    </xf>
    <xf numFmtId="0" fontId="5" fillId="0" borderId="0" xfId="0" applyFont="1" applyFill="1" applyAlignment="1">
      <alignment horizontal="left" vertical="top"/>
    </xf>
    <xf numFmtId="0" fontId="2" fillId="0" borderId="0" xfId="0" applyFont="1" applyFill="1">
      <alignment vertical="center"/>
    </xf>
    <xf numFmtId="0" fontId="1" fillId="0" borderId="0" xfId="0" applyFont="1" applyFill="1" applyAlignment="1" applyProtection="1">
      <alignment horizontal="left" vertical="center"/>
    </xf>
    <xf numFmtId="176" fontId="1" fillId="0" borderId="0" xfId="0" applyNumberFormat="1" applyFont="1" applyFill="1" applyAlignment="1" applyProtection="1">
      <alignment vertical="center"/>
    </xf>
    <xf numFmtId="176" fontId="1" fillId="0" borderId="0" xfId="0" applyNumberFormat="1" applyFont="1" applyFill="1" applyAlignment="1" applyProtection="1">
      <alignment horizontal="center" vertical="center"/>
    </xf>
    <xf numFmtId="0" fontId="6" fillId="0" borderId="0" xfId="0" applyFont="1" applyFill="1" applyAlignment="1" applyProtection="1">
      <alignment horizontal="center" vertical="center" wrapText="1"/>
    </xf>
    <xf numFmtId="176" fontId="6" fillId="0" borderId="0" xfId="0" applyNumberFormat="1" applyFont="1" applyFill="1" applyAlignment="1" applyProtection="1">
      <alignment horizontal="center" vertical="center" wrapText="1"/>
    </xf>
    <xf numFmtId="0" fontId="7" fillId="0" borderId="0" xfId="0" applyFont="1" applyFill="1" applyAlignment="1" applyProtection="1">
      <alignment horizontal="left" vertical="center"/>
    </xf>
    <xf numFmtId="0" fontId="8" fillId="0" borderId="1" xfId="55" applyFont="1" applyFill="1" applyBorder="1" applyAlignment="1" applyProtection="1">
      <alignment horizontal="right" vertical="center"/>
    </xf>
    <xf numFmtId="0" fontId="9" fillId="0" borderId="1" xfId="55" applyFont="1" applyFill="1" applyBorder="1" applyAlignment="1" applyProtection="1">
      <alignment horizontal="right" vertical="center"/>
    </xf>
    <xf numFmtId="0" fontId="4" fillId="0" borderId="2" xfId="0" applyFont="1" applyFill="1" applyBorder="1" applyAlignment="1" applyProtection="1">
      <alignment horizontal="center" vertical="center" wrapText="1"/>
    </xf>
    <xf numFmtId="0" fontId="4" fillId="0" borderId="2" xfId="51" applyFont="1" applyFill="1" applyBorder="1" applyAlignment="1" applyProtection="1">
      <alignment horizontal="center" vertical="center" wrapText="1"/>
    </xf>
    <xf numFmtId="176" fontId="4" fillId="0" borderId="2" xfId="0" applyNumberFormat="1" applyFont="1" applyFill="1" applyBorder="1" applyAlignment="1" applyProtection="1">
      <alignment horizontal="center" vertical="center" wrapText="1"/>
    </xf>
    <xf numFmtId="0" fontId="10" fillId="0" borderId="2" xfId="0" applyFont="1" applyFill="1" applyBorder="1" applyAlignment="1">
      <alignment horizontal="left" vertical="center"/>
    </xf>
    <xf numFmtId="0" fontId="4" fillId="0" borderId="2" xfId="51" applyFont="1" applyFill="1" applyBorder="1" applyAlignment="1">
      <alignment horizontal="center" vertical="center" wrapText="1"/>
    </xf>
    <xf numFmtId="0" fontId="4" fillId="0"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2" fillId="0" borderId="2" xfId="0" applyFont="1" applyFill="1" applyBorder="1" applyAlignment="1">
      <alignment vertical="center"/>
    </xf>
    <xf numFmtId="0" fontId="2"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176" fontId="2" fillId="0" borderId="2" xfId="0" applyNumberFormat="1" applyFont="1" applyFill="1" applyBorder="1" applyAlignment="1">
      <alignment horizontal="center" vertical="center" wrapText="1"/>
    </xf>
    <xf numFmtId="176" fontId="2" fillId="0" borderId="2" xfId="0" applyNumberFormat="1" applyFont="1" applyFill="1" applyBorder="1" applyAlignment="1" applyProtection="1">
      <alignment horizontal="center" vertical="center" wrapText="1"/>
      <protection locked="0"/>
    </xf>
    <xf numFmtId="177" fontId="9" fillId="0" borderId="2" xfId="0" applyNumberFormat="1" applyFont="1" applyFill="1" applyBorder="1" applyAlignment="1" applyProtection="1">
      <alignment horizontal="center" vertical="center" wrapText="1"/>
    </xf>
    <xf numFmtId="176" fontId="2" fillId="0" borderId="2" xfId="0" applyNumberFormat="1" applyFont="1" applyFill="1" applyBorder="1" applyAlignment="1" applyProtection="1">
      <alignment horizontal="center" vertical="center" wrapText="1"/>
    </xf>
    <xf numFmtId="0" fontId="2" fillId="0" borderId="2" xfId="0" applyFont="1" applyFill="1" applyBorder="1" applyAlignment="1">
      <alignment horizontal="left" vertical="center" wrapText="1"/>
    </xf>
    <xf numFmtId="0" fontId="2" fillId="0" borderId="2" xfId="49" applyFont="1" applyFill="1" applyBorder="1" applyAlignment="1">
      <alignment horizontal="center" vertical="center" wrapText="1"/>
    </xf>
    <xf numFmtId="0" fontId="2" fillId="0" borderId="2" xfId="0" applyFont="1" applyFill="1" applyBorder="1" applyAlignment="1">
      <alignment vertical="center" wrapText="1"/>
    </xf>
    <xf numFmtId="0" fontId="4" fillId="0" borderId="2" xfId="0" applyFont="1" applyFill="1" applyBorder="1" applyAlignment="1">
      <alignment horizontal="left" vertical="center"/>
    </xf>
    <xf numFmtId="176" fontId="2" fillId="0" borderId="2"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4" fillId="0" borderId="2" xfId="0" applyFont="1" applyFill="1" applyBorder="1" applyAlignment="1">
      <alignment horizontal="center" vertical="center"/>
    </xf>
    <xf numFmtId="0" fontId="11" fillId="0" borderId="2" xfId="0" applyFont="1" applyFill="1" applyBorder="1" applyAlignment="1">
      <alignment horizontal="left" vertical="center" wrapText="1"/>
    </xf>
    <xf numFmtId="0" fontId="11" fillId="0" borderId="2" xfId="0" applyFont="1" applyFill="1" applyBorder="1" applyAlignment="1">
      <alignment horizontal="center" vertical="center"/>
    </xf>
    <xf numFmtId="0" fontId="11" fillId="0" borderId="2" xfId="0" applyFont="1" applyFill="1" applyBorder="1" applyAlignment="1">
      <alignment horizontal="left" vertical="center"/>
    </xf>
    <xf numFmtId="0" fontId="2" fillId="0" borderId="2" xfId="0" applyFont="1" applyFill="1" applyBorder="1" applyAlignment="1">
      <alignment horizontal="left" vertical="center"/>
    </xf>
    <xf numFmtId="0" fontId="4" fillId="0" borderId="2" xfId="0" applyFont="1" applyFill="1" applyBorder="1" applyAlignment="1">
      <alignment vertical="center"/>
    </xf>
    <xf numFmtId="0" fontId="5" fillId="0" borderId="0" xfId="0" applyFont="1" applyFill="1" applyBorder="1" applyAlignment="1">
      <alignment horizontal="center" vertical="center" wrapText="1"/>
    </xf>
    <xf numFmtId="0" fontId="2" fillId="0" borderId="3" xfId="0" applyNumberFormat="1" applyFont="1" applyFill="1" applyBorder="1" applyAlignment="1" applyProtection="1">
      <alignment horizontal="left" vertical="center" wrapText="1" readingOrder="1"/>
    </xf>
    <xf numFmtId="0" fontId="4" fillId="0" borderId="3" xfId="0" applyNumberFormat="1" applyFont="1" applyFill="1" applyBorder="1" applyAlignment="1" applyProtection="1">
      <alignment horizontal="left" vertical="center" wrapText="1" readingOrder="1"/>
    </xf>
    <xf numFmtId="0" fontId="4" fillId="0" borderId="3" xfId="0" applyNumberFormat="1" applyFont="1" applyFill="1" applyBorder="1" applyAlignment="1" applyProtection="1">
      <alignment horizontal="center" vertical="center" wrapText="1" readingOrder="1"/>
    </xf>
    <xf numFmtId="0" fontId="2" fillId="0" borderId="3" xfId="0" applyNumberFormat="1" applyFont="1" applyFill="1" applyBorder="1" applyAlignment="1" applyProtection="1">
      <alignment horizontal="center" vertical="center" wrapText="1" readingOrder="1"/>
    </xf>
    <xf numFmtId="0" fontId="12"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2" fillId="0" borderId="2" xfId="0" applyNumberFormat="1" applyFont="1" applyFill="1" applyBorder="1" applyAlignment="1">
      <alignment horizontal="left" vertical="center" wrapText="1"/>
    </xf>
    <xf numFmtId="0" fontId="1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left" vertical="top" wrapText="1"/>
    </xf>
    <xf numFmtId="0" fontId="2" fillId="0" borderId="2" xfId="0" applyNumberFormat="1" applyFont="1" applyFill="1" applyBorder="1" applyAlignment="1">
      <alignment horizontal="left" vertical="center" wrapText="1"/>
    </xf>
    <xf numFmtId="0" fontId="4" fillId="0" borderId="2" xfId="0" applyNumberFormat="1"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0" fontId="10" fillId="0" borderId="5" xfId="0" applyFont="1" applyFill="1" applyBorder="1" applyAlignment="1" applyProtection="1">
      <alignment horizontal="center" vertical="center"/>
    </xf>
    <xf numFmtId="0" fontId="10" fillId="0" borderId="6" xfId="0" applyFont="1" applyFill="1" applyBorder="1" applyAlignment="1" applyProtection="1">
      <alignment horizontal="center" vertical="center"/>
    </xf>
    <xf numFmtId="0" fontId="3" fillId="0" borderId="2" xfId="0" applyFont="1" applyFill="1" applyBorder="1" applyAlignment="1" applyProtection="1">
      <alignment horizontal="left" vertical="center" wrapText="1"/>
    </xf>
    <xf numFmtId="0" fontId="3" fillId="0" borderId="2" xfId="0" applyFont="1" applyFill="1" applyBorder="1" applyAlignment="1" applyProtection="1">
      <alignment horizontal="center" vertical="center" wrapText="1"/>
    </xf>
    <xf numFmtId="176" fontId="3" fillId="0" borderId="2" xfId="0" applyNumberFormat="1" applyFont="1" applyFill="1" applyBorder="1" applyAlignment="1" applyProtection="1">
      <alignment horizontal="center" vertical="center" wrapText="1"/>
    </xf>
    <xf numFmtId="178" fontId="3" fillId="0" borderId="2" xfId="0" applyNumberFormat="1" applyFont="1" applyFill="1" applyBorder="1" applyAlignment="1" applyProtection="1">
      <alignment horizontal="center" vertical="center" wrapText="1"/>
    </xf>
    <xf numFmtId="0" fontId="2" fillId="0" borderId="2" xfId="0" applyFont="1" applyFill="1" applyBorder="1" applyAlignment="1" applyProtection="1">
      <alignment vertical="center"/>
    </xf>
    <xf numFmtId="0" fontId="12" fillId="0" borderId="0" xfId="0" applyFont="1" applyFill="1">
      <alignment vertical="center"/>
    </xf>
    <xf numFmtId="0" fontId="14" fillId="0" borderId="0" xfId="0" applyFont="1" applyFill="1" applyAlignment="1">
      <alignment vertical="center"/>
    </xf>
    <xf numFmtId="0" fontId="15" fillId="0" borderId="0" xfId="0" applyFont="1" applyFill="1">
      <alignment vertical="center"/>
    </xf>
    <xf numFmtId="0" fontId="15" fillId="0" borderId="0" xfId="0" applyFont="1" applyFill="1" applyAlignment="1">
      <alignment horizontal="left" vertical="center"/>
    </xf>
    <xf numFmtId="176" fontId="15" fillId="0" borderId="0" xfId="0" applyNumberFormat="1" applyFont="1" applyFill="1">
      <alignment vertical="center"/>
    </xf>
    <xf numFmtId="0" fontId="16" fillId="0" borderId="0" xfId="0" applyFont="1" applyFill="1" applyAlignment="1">
      <alignment horizontal="center" vertical="center" wrapText="1"/>
    </xf>
    <xf numFmtId="0" fontId="16" fillId="0" borderId="0" xfId="0" applyFont="1" applyFill="1" applyAlignment="1">
      <alignment horizontal="left" vertical="center" wrapText="1"/>
    </xf>
    <xf numFmtId="176" fontId="16" fillId="0" borderId="0" xfId="0" applyNumberFormat="1" applyFont="1" applyFill="1" applyAlignment="1">
      <alignment horizontal="center" vertical="center" wrapText="1"/>
    </xf>
    <xf numFmtId="0" fontId="7" fillId="0" borderId="0" xfId="0" applyFont="1" applyFill="1" applyAlignment="1">
      <alignment horizontal="left" vertical="center"/>
    </xf>
    <xf numFmtId="0" fontId="17" fillId="0" borderId="2" xfId="0" applyFont="1" applyFill="1" applyBorder="1" applyAlignment="1">
      <alignment horizontal="center" vertical="center" wrapText="1"/>
    </xf>
    <xf numFmtId="176" fontId="17" fillId="0" borderId="2" xfId="0" applyNumberFormat="1" applyFont="1" applyFill="1" applyBorder="1" applyAlignment="1">
      <alignment horizontal="center" vertical="center" wrapText="1"/>
    </xf>
    <xf numFmtId="0" fontId="18" fillId="0" borderId="2" xfId="0" applyFont="1" applyFill="1" applyBorder="1" applyAlignment="1">
      <alignment horizontal="left" vertical="center" wrapText="1"/>
    </xf>
    <xf numFmtId="0" fontId="18" fillId="0" borderId="2" xfId="0" applyFont="1" applyFill="1" applyBorder="1" applyAlignment="1">
      <alignment vertical="center" wrapText="1"/>
    </xf>
    <xf numFmtId="176" fontId="18" fillId="0" borderId="2" xfId="0" applyNumberFormat="1" applyFont="1" applyFill="1" applyBorder="1" applyAlignment="1">
      <alignment vertical="center" wrapText="1"/>
    </xf>
    <xf numFmtId="179" fontId="18" fillId="0" borderId="2" xfId="0" applyNumberFormat="1" applyFont="1" applyFill="1" applyBorder="1" applyAlignment="1">
      <alignment vertical="center" wrapText="1"/>
    </xf>
    <xf numFmtId="179" fontId="2" fillId="0" borderId="2" xfId="0" applyNumberFormat="1" applyFont="1" applyFill="1" applyBorder="1" applyAlignment="1">
      <alignment horizontal="center" vertical="center" wrapText="1"/>
    </xf>
    <xf numFmtId="0" fontId="4" fillId="0" borderId="2" xfId="49" applyFont="1" applyFill="1" applyBorder="1" applyAlignment="1">
      <alignment horizontal="center" vertical="center" wrapText="1"/>
    </xf>
    <xf numFmtId="179" fontId="2" fillId="0" borderId="2" xfId="0" applyNumberFormat="1" applyFont="1" applyFill="1" applyBorder="1" applyAlignment="1">
      <alignment horizontal="left" vertical="center" wrapText="1"/>
    </xf>
    <xf numFmtId="0" fontId="12" fillId="0" borderId="2" xfId="52" applyFont="1" applyFill="1" applyBorder="1" applyAlignment="1">
      <alignment horizontal="left" vertical="center" wrapText="1"/>
    </xf>
    <xf numFmtId="176" fontId="2" fillId="0" borderId="2" xfId="50" applyNumberFormat="1" applyFont="1" applyFill="1" applyBorder="1" applyAlignment="1">
      <alignment horizontal="center" vertical="center" wrapText="1"/>
    </xf>
    <xf numFmtId="179" fontId="4" fillId="0" borderId="2" xfId="0" applyNumberFormat="1" applyFont="1" applyFill="1" applyBorder="1" applyAlignment="1">
      <alignment horizontal="center" vertical="center" wrapText="1"/>
    </xf>
    <xf numFmtId="0" fontId="10" fillId="0" borderId="2" xfId="0" applyFont="1" applyFill="1" applyBorder="1" applyAlignment="1">
      <alignment horizontal="left" vertical="center" wrapText="1"/>
    </xf>
    <xf numFmtId="176" fontId="2" fillId="0" borderId="2" xfId="0" applyNumberFormat="1" applyFont="1" applyFill="1" applyBorder="1" applyAlignment="1">
      <alignment vertical="center" wrapText="1"/>
    </xf>
    <xf numFmtId="179" fontId="2" fillId="0" borderId="2" xfId="0" applyNumberFormat="1" applyFont="1" applyFill="1" applyBorder="1" applyAlignment="1" applyProtection="1">
      <alignment horizontal="center" vertical="center" wrapText="1"/>
      <protection locked="0"/>
    </xf>
    <xf numFmtId="179" fontId="2" fillId="0" borderId="2" xfId="0" applyNumberFormat="1" applyFont="1" applyFill="1" applyBorder="1" applyAlignment="1">
      <alignment vertical="center" wrapText="1"/>
    </xf>
    <xf numFmtId="0" fontId="3" fillId="0" borderId="2" xfId="0" applyFont="1" applyFill="1" applyBorder="1" applyAlignment="1">
      <alignment horizontal="center" vertical="center" wrapText="1"/>
    </xf>
    <xf numFmtId="0" fontId="18" fillId="0" borderId="2" xfId="52" applyFont="1" applyFill="1" applyBorder="1" applyAlignment="1">
      <alignment horizontal="left" vertical="center" wrapText="1"/>
    </xf>
    <xf numFmtId="0" fontId="2" fillId="0" borderId="2" xfId="52" applyFont="1" applyFill="1" applyBorder="1" applyAlignment="1">
      <alignment horizontal="center" vertical="center" wrapText="1"/>
    </xf>
    <xf numFmtId="0" fontId="10" fillId="0" borderId="2" xfId="0" applyFont="1" applyFill="1" applyBorder="1" applyAlignment="1">
      <alignment horizontal="center" vertical="center"/>
    </xf>
    <xf numFmtId="0" fontId="19" fillId="0" borderId="2" xfId="0" applyFont="1" applyFill="1" applyBorder="1" applyAlignment="1">
      <alignment horizontal="center" vertical="center" wrapText="1"/>
    </xf>
    <xf numFmtId="176" fontId="19" fillId="0" borderId="2" xfId="0" applyNumberFormat="1" applyFont="1" applyFill="1" applyBorder="1" applyAlignment="1">
      <alignment horizontal="center" vertical="center" wrapText="1"/>
    </xf>
    <xf numFmtId="178" fontId="2" fillId="0" borderId="2" xfId="0" applyNumberFormat="1" applyFont="1" applyFill="1" applyBorder="1" applyAlignment="1" applyProtection="1">
      <alignment horizontal="center" vertical="center" wrapText="1"/>
      <protection locked="0"/>
    </xf>
    <xf numFmtId="178" fontId="2" fillId="0" borderId="2" xfId="0" applyNumberFormat="1" applyFont="1" applyFill="1" applyBorder="1" applyAlignment="1">
      <alignment horizontal="center" vertical="center" wrapText="1"/>
    </xf>
    <xf numFmtId="0" fontId="14" fillId="0" borderId="2" xfId="0" applyFont="1" applyFill="1" applyBorder="1" applyAlignment="1">
      <alignment vertical="center"/>
    </xf>
    <xf numFmtId="0" fontId="20" fillId="0" borderId="2" xfId="0" applyFont="1" applyFill="1" applyBorder="1" applyAlignment="1">
      <alignment horizontal="left" vertical="center" wrapText="1"/>
    </xf>
    <xf numFmtId="0" fontId="21" fillId="0" borderId="2" xfId="0" applyFont="1" applyFill="1" applyBorder="1" applyAlignment="1">
      <alignment horizontal="center" vertical="center" wrapText="1"/>
    </xf>
    <xf numFmtId="0" fontId="14" fillId="0" borderId="2" xfId="0" applyFont="1" applyFill="1" applyBorder="1" applyAlignment="1" applyProtection="1">
      <alignment horizontal="center" vertical="center"/>
      <protection locked="0"/>
    </xf>
    <xf numFmtId="0" fontId="14" fillId="0" borderId="2" xfId="0" applyFont="1" applyFill="1" applyBorder="1" applyAlignment="1">
      <alignment horizontal="center" vertical="center"/>
    </xf>
    <xf numFmtId="0" fontId="14" fillId="0" borderId="2" xfId="0" applyFont="1" applyFill="1" applyBorder="1" applyAlignment="1">
      <alignment vertical="center" wrapText="1"/>
    </xf>
    <xf numFmtId="0" fontId="20" fillId="0" borderId="2" xfId="0" applyFont="1" applyFill="1" applyBorder="1" applyAlignment="1">
      <alignment vertical="center" wrapText="1"/>
    </xf>
    <xf numFmtId="0" fontId="22" fillId="0" borderId="2" xfId="0" applyFont="1" applyFill="1" applyBorder="1" applyAlignment="1">
      <alignment vertical="center" wrapText="1"/>
    </xf>
    <xf numFmtId="0" fontId="23" fillId="0" borderId="2" xfId="0" applyFont="1" applyFill="1" applyBorder="1" applyAlignment="1">
      <alignment vertical="center" wrapText="1"/>
    </xf>
    <xf numFmtId="0" fontId="18" fillId="0" borderId="2" xfId="0" applyFont="1" applyFill="1" applyBorder="1" applyAlignment="1">
      <alignment horizontal="center" vertical="center" wrapText="1"/>
    </xf>
    <xf numFmtId="177" fontId="3" fillId="0" borderId="2" xfId="0" applyNumberFormat="1" applyFont="1" applyFill="1" applyBorder="1" applyAlignment="1">
      <alignment horizontal="center" vertical="center" wrapText="1"/>
    </xf>
    <xf numFmtId="179" fontId="3" fillId="0" borderId="2" xfId="0" applyNumberFormat="1" applyFont="1" applyFill="1" applyBorder="1" applyAlignment="1">
      <alignment horizontal="center" vertical="center" wrapText="1"/>
    </xf>
    <xf numFmtId="0" fontId="2" fillId="0" borderId="2" xfId="0" applyFont="1" applyFill="1" applyBorder="1" applyAlignment="1">
      <alignment wrapText="1"/>
    </xf>
    <xf numFmtId="0" fontId="24" fillId="0" borderId="0" xfId="0" applyFont="1">
      <alignment vertical="center"/>
    </xf>
    <xf numFmtId="0" fontId="24" fillId="0" borderId="0" xfId="0" applyFont="1" applyAlignment="1">
      <alignment horizontal="left" vertical="center"/>
    </xf>
    <xf numFmtId="0" fontId="24" fillId="0" borderId="0" xfId="0" applyFont="1" applyAlignment="1">
      <alignment horizontal="center" vertical="center"/>
    </xf>
    <xf numFmtId="0" fontId="25" fillId="0" borderId="0" xfId="0" applyFont="1" applyAlignment="1">
      <alignment horizontal="center" vertical="center"/>
    </xf>
    <xf numFmtId="0" fontId="26" fillId="0" borderId="0" xfId="0" applyFont="1" applyAlignment="1">
      <alignment horizontal="left" vertical="center"/>
    </xf>
    <xf numFmtId="0" fontId="26" fillId="0" borderId="0" xfId="0" applyFont="1" applyAlignment="1">
      <alignment horizontal="center" vertical="center"/>
    </xf>
    <xf numFmtId="0" fontId="27" fillId="0" borderId="0" xfId="0" applyFont="1" applyFill="1" applyAlignment="1">
      <alignment horizontal="center" vertical="center"/>
    </xf>
    <xf numFmtId="0" fontId="28" fillId="0" borderId="0" xfId="0" applyFont="1" applyFill="1" applyAlignment="1">
      <alignment horizontal="center" vertical="center"/>
    </xf>
    <xf numFmtId="0" fontId="0" fillId="0" borderId="0" xfId="0" applyFont="1" applyAlignment="1">
      <alignment horizontal="left" vertical="center"/>
    </xf>
    <xf numFmtId="0" fontId="29" fillId="0" borderId="2" xfId="0" applyFont="1" applyBorder="1" applyAlignment="1">
      <alignment horizontal="center" vertical="center"/>
    </xf>
    <xf numFmtId="0" fontId="29" fillId="0" borderId="7" xfId="0" applyFont="1" applyBorder="1" applyAlignment="1">
      <alignment horizontal="center" vertical="center"/>
    </xf>
    <xf numFmtId="0" fontId="24" fillId="0" borderId="2" xfId="0" applyFont="1" applyBorder="1" applyAlignment="1">
      <alignment horizontal="center" vertical="center"/>
    </xf>
    <xf numFmtId="0" fontId="0" fillId="0" borderId="2" xfId="0" applyFont="1" applyBorder="1" applyAlignment="1">
      <alignment horizontal="left" vertical="center"/>
    </xf>
    <xf numFmtId="178" fontId="24" fillId="0" borderId="2" xfId="0" applyNumberFormat="1" applyFont="1" applyBorder="1" applyAlignment="1">
      <alignment horizontal="center" vertical="center"/>
    </xf>
    <xf numFmtId="0" fontId="24" fillId="0" borderId="2" xfId="0" applyFont="1" applyBorder="1">
      <alignment vertical="center"/>
    </xf>
    <xf numFmtId="0" fontId="0" fillId="0" borderId="2" xfId="0" applyFont="1" applyFill="1" applyBorder="1" applyAlignment="1">
      <alignment horizontal="left" vertical="center"/>
    </xf>
    <xf numFmtId="0" fontId="0" fillId="0" borderId="2" xfId="0" applyFont="1" applyBorder="1" applyAlignment="1">
      <alignment horizontal="center" vertical="center"/>
    </xf>
    <xf numFmtId="0" fontId="30" fillId="0" borderId="2" xfId="0" applyFont="1" applyBorder="1" applyAlignment="1">
      <alignment horizontal="center" vertical="center"/>
    </xf>
    <xf numFmtId="0" fontId="31" fillId="0" borderId="2" xfId="0" applyFont="1" applyBorder="1" applyAlignment="1">
      <alignment horizontal="center" vertical="center"/>
    </xf>
    <xf numFmtId="0" fontId="32" fillId="0" borderId="2" xfId="0" applyFont="1" applyBorder="1" applyAlignment="1">
      <alignment horizontal="left" vertical="center"/>
    </xf>
    <xf numFmtId="0" fontId="33" fillId="0" borderId="0" xfId="0" applyFont="1" applyFill="1" applyBorder="1" applyAlignment="1"/>
    <xf numFmtId="0" fontId="34" fillId="0" borderId="0" xfId="53" applyFont="1" applyFill="1" applyBorder="1" applyAlignment="1">
      <alignment vertical="center" wrapText="1"/>
    </xf>
    <xf numFmtId="0" fontId="33" fillId="0" borderId="0" xfId="54" applyFont="1" applyFill="1" applyBorder="1" applyAlignment="1"/>
    <xf numFmtId="0" fontId="6" fillId="0" borderId="0" xfId="54" applyFont="1" applyFill="1" applyBorder="1" applyAlignment="1">
      <alignment horizontal="center" vertical="center"/>
    </xf>
    <xf numFmtId="0" fontId="33" fillId="0" borderId="0" xfId="54" applyFont="1" applyFill="1" applyBorder="1" applyAlignment="1">
      <alignment horizontal="justify" vertical="center"/>
    </xf>
    <xf numFmtId="0" fontId="35" fillId="0" borderId="0" xfId="54" applyFont="1" applyFill="1" applyBorder="1" applyAlignment="1">
      <alignment horizontal="justify" vertical="center"/>
    </xf>
    <xf numFmtId="0" fontId="33" fillId="0" borderId="0" xfId="54" applyFont="1" applyFill="1" applyBorder="1" applyAlignment="1">
      <alignment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2 6" xfId="51"/>
    <cellStyle name="常规 7" xfId="52"/>
    <cellStyle name="常规_苏州市轨道交通1号线II-TS-13标星海街站 2" xfId="53"/>
    <cellStyle name="常规 10" xfId="54"/>
    <cellStyle name="常规 8" xfId="55"/>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view="pageBreakPreview" zoomScale="85" zoomScaleNormal="100" workbookViewId="0">
      <selection activeCell="A2" sqref="A2:A10"/>
    </sheetView>
  </sheetViews>
  <sheetFormatPr defaultColWidth="9" defaultRowHeight="15.35"/>
  <cols>
    <col min="1" max="1" width="84.7583333333333" style="135" customWidth="1"/>
    <col min="2" max="16384" width="9" style="135"/>
  </cols>
  <sheetData>
    <row r="1" s="135" customFormat="1" spans="1:9">
      <c r="A1" s="137"/>
    </row>
    <row r="2" s="135" customFormat="1" ht="20.25" spans="1:9">
      <c r="A2" s="138" t="s">
        <v>0</v>
      </c>
    </row>
    <row r="3" s="135" customFormat="1" ht="35.25" customHeight="1" spans="1:9">
      <c r="A3" s="139" t="s">
        <v>1</v>
      </c>
    </row>
    <row r="4" s="135" customFormat="1" ht="52" customHeight="1" spans="1:9">
      <c r="A4" s="139" t="s">
        <v>2</v>
      </c>
    </row>
    <row r="5" s="135" customFormat="1" ht="68.1" customHeight="1" spans="1:9">
      <c r="A5" s="139" t="s">
        <v>3</v>
      </c>
    </row>
    <row r="6" s="135" customFormat="1" ht="62" customHeight="1" spans="1:9">
      <c r="A6" s="139" t="s">
        <v>4</v>
      </c>
    </row>
    <row r="7" s="135" customFormat="1" ht="53" customHeight="1" spans="1:9">
      <c r="A7" s="139" t="s">
        <v>5</v>
      </c>
    </row>
    <row r="8" s="136" customFormat="1" ht="51" customHeight="1" spans="1:9">
      <c r="A8" s="140" t="s">
        <v>6</v>
      </c>
      <c r="B8" s="139"/>
      <c r="C8" s="139"/>
      <c r="D8" s="139"/>
      <c r="E8" s="139"/>
      <c r="F8" s="139"/>
      <c r="G8" s="139"/>
      <c r="H8" s="139"/>
      <c r="I8" s="139"/>
    </row>
    <row r="9" s="135" customFormat="1" ht="52" customHeight="1" spans="1:9">
      <c r="A9" s="139" t="s">
        <v>7</v>
      </c>
    </row>
    <row r="10" s="135" customFormat="1" ht="40" customHeight="1" spans="1:9">
      <c r="A10" s="141" t="s">
        <v>8</v>
      </c>
    </row>
  </sheetData>
  <sheetProtection algorithmName="SHA-512" hashValue="wdHt6koboMVo/Jmev+P/KE/KeKXm+DQFCHRRocwoou6fgaJQZjl4vA9/aPy4qJdU0MSiPBdaWZbM9gfDM/lSYA==" saltValue="+djmcZvp76iddBTN20916A==" spinCount="100000" sheet="1" formatColumns="0" formatRows="0" objects="1"/>
  <pageMargins left="0.751388888888889" right="0.751388888888889" top="1" bottom="1"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7"/>
  <sheetViews>
    <sheetView showZeros="0" view="pageBreakPreview" zoomScaleNormal="100" workbookViewId="0">
      <selection activeCell="A1" sqref="A1:D7"/>
    </sheetView>
  </sheetViews>
  <sheetFormatPr defaultColWidth="8.75" defaultRowHeight="26.1" customHeight="1" outlineLevelRow="6"/>
  <cols>
    <col min="1" max="1" width="9.625" style="115" customWidth="1"/>
    <col min="2" max="2" width="47.375" style="116" customWidth="1"/>
    <col min="3" max="3" width="20.25" style="117" customWidth="1"/>
    <col min="4" max="4" width="10.75" style="115" customWidth="1"/>
    <col min="5" max="6" width="8.75" style="115" customWidth="1"/>
    <col min="7" max="16384" width="8.75" style="115"/>
  </cols>
  <sheetData>
    <row r="1" ht="36" customHeight="1" spans="1:15">
      <c r="A1" s="118" t="s">
        <v>9</v>
      </c>
      <c r="B1" s="119"/>
      <c r="C1" s="120"/>
      <c r="D1" s="120"/>
      <c r="L1" s="121"/>
      <c r="M1" s="122"/>
      <c r="N1" s="122"/>
      <c r="O1" s="122"/>
    </row>
    <row r="2" customFormat="1" ht="36" customHeight="1" spans="1:15">
      <c r="A2" s="123" t="s">
        <v>10</v>
      </c>
      <c r="B2" s="116"/>
      <c r="C2" s="19" t="s">
        <v>11</v>
      </c>
      <c r="D2" s="19"/>
    </row>
    <row r="3" s="115" customFormat="1" ht="36" customHeight="1" spans="1:15">
      <c r="A3" s="124" t="s">
        <v>12</v>
      </c>
      <c r="B3" s="125" t="s">
        <v>13</v>
      </c>
      <c r="C3" s="124" t="s">
        <v>14</v>
      </c>
      <c r="D3" s="124" t="s">
        <v>15</v>
      </c>
    </row>
    <row r="4" s="115" customFormat="1" ht="36" customHeight="1" spans="1:15">
      <c r="A4" s="126">
        <v>1</v>
      </c>
      <c r="B4" s="127" t="s">
        <v>16</v>
      </c>
      <c r="C4" s="128">
        <f>日常包干!F98</f>
        <v>0</v>
      </c>
      <c r="D4" s="129"/>
    </row>
    <row r="5" s="115" customFormat="1" ht="36" customHeight="1" spans="1:15">
      <c r="A5" s="126">
        <v>2</v>
      </c>
      <c r="B5" s="130" t="s">
        <v>17</v>
      </c>
      <c r="C5" s="128">
        <f>专项维修!F337</f>
        <v>0</v>
      </c>
      <c r="D5" s="131"/>
    </row>
    <row r="6" s="115" customFormat="1" ht="36" customHeight="1" spans="1:15">
      <c r="A6" s="132">
        <v>3</v>
      </c>
      <c r="B6" s="127" t="s">
        <v>18</v>
      </c>
      <c r="C6" s="128">
        <f>SUM(C4:C5)</f>
        <v>0</v>
      </c>
      <c r="D6" s="133"/>
    </row>
    <row r="7" ht="36" customHeight="1" spans="1:15">
      <c r="A7" s="132">
        <v>4</v>
      </c>
      <c r="B7" s="134" t="s">
        <v>19</v>
      </c>
      <c r="C7" s="128">
        <f>C6*3</f>
        <v>0</v>
      </c>
      <c r="D7" s="129"/>
    </row>
  </sheetData>
  <sheetProtection algorithmName="SHA-512" hashValue="I1GFpqGwEAM4xHknIY1pE4snGkAuWJa0X26nqoh2Q/zKK+SVWK+sn/45qB8lBaScNNvuJnyKfKo6MN4b5+r4jQ==" saltValue="1hmbOlAjbFdCZRrNXR9WTw==" spinCount="100000" sheet="1" formatColumns="0" formatRows="0" objects="1"/>
  <mergeCells count="3">
    <mergeCell ref="A1:D1"/>
    <mergeCell ref="L1:O1"/>
    <mergeCell ref="C2:D2"/>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H98"/>
  <sheetViews>
    <sheetView showZeros="0" view="pageBreakPreview" zoomScaleNormal="115" topLeftCell="A88" workbookViewId="0">
      <selection activeCell="A1" sqref="A1:H98"/>
    </sheetView>
  </sheetViews>
  <sheetFormatPr defaultColWidth="8.75" defaultRowHeight="13.85" outlineLevelCol="7"/>
  <cols>
    <col min="1" max="1" width="5.75" style="71" customWidth="1"/>
    <col min="2" max="2" width="19.8833333333333" style="72" customWidth="1"/>
    <col min="3" max="3" width="9" style="71" customWidth="1"/>
    <col min="4" max="4" width="9.625" style="73" customWidth="1"/>
    <col min="5" max="5" width="9.45" style="73" customWidth="1"/>
    <col min="6" max="6" width="10.4333333333333" style="71" customWidth="1"/>
    <col min="7" max="7" width="10.2166666666667" style="71" customWidth="1"/>
    <col min="8" max="8" width="13.3583333333333" style="71" customWidth="1"/>
    <col min="9" max="16384" width="8.75" style="71"/>
  </cols>
  <sheetData>
    <row r="1" ht="33" customHeight="1" spans="1:8">
      <c r="A1" s="74" t="s">
        <v>20</v>
      </c>
      <c r="B1" s="75"/>
      <c r="C1" s="74"/>
      <c r="D1" s="76"/>
      <c r="E1" s="76"/>
      <c r="F1" s="74"/>
      <c r="G1" s="74"/>
      <c r="H1" s="74"/>
    </row>
    <row r="2" customFormat="1" ht="24" customHeight="1" spans="1:8">
      <c r="A2" s="77" t="str">
        <f>汇总表!A2</f>
        <v>项目名称：南京南站交通枢纽市政设施综合养护服务</v>
      </c>
      <c r="B2" s="75"/>
      <c r="C2" s="74"/>
      <c r="D2" s="76"/>
      <c r="E2" s="76"/>
      <c r="F2" s="74"/>
      <c r="G2" s="19" t="s">
        <v>11</v>
      </c>
      <c r="H2" s="19"/>
    </row>
    <row r="3" s="69" customFormat="1" ht="29.1" customHeight="1" spans="1:8">
      <c r="A3" s="25" t="s">
        <v>21</v>
      </c>
      <c r="B3" s="24" t="s">
        <v>22</v>
      </c>
      <c r="C3" s="78" t="s">
        <v>23</v>
      </c>
      <c r="D3" s="79" t="s">
        <v>24</v>
      </c>
      <c r="E3" s="22" t="s">
        <v>25</v>
      </c>
      <c r="F3" s="20" t="s">
        <v>26</v>
      </c>
      <c r="G3" s="20" t="s">
        <v>27</v>
      </c>
      <c r="H3" s="78" t="s">
        <v>15</v>
      </c>
    </row>
    <row r="4" s="69" customFormat="1" ht="26.1" customHeight="1" spans="1:8">
      <c r="A4" s="52" t="s">
        <v>28</v>
      </c>
      <c r="B4" s="80" t="s">
        <v>29</v>
      </c>
      <c r="C4" s="81"/>
      <c r="D4" s="82"/>
      <c r="E4" s="82"/>
      <c r="F4" s="83"/>
      <c r="G4" s="83"/>
      <c r="H4" s="81"/>
    </row>
    <row r="5" s="69" customFormat="1" ht="26.1" customHeight="1" spans="1:8">
      <c r="A5" s="28">
        <v>1</v>
      </c>
      <c r="B5" s="51" t="s">
        <v>30</v>
      </c>
      <c r="C5" s="52" t="s">
        <v>31</v>
      </c>
      <c r="D5" s="30">
        <v>3546</v>
      </c>
      <c r="E5" s="31"/>
      <c r="F5" s="32">
        <f t="shared" ref="F5:F68" si="0">IF(D5="","",ROUND(D5*E5,0))</f>
        <v>0</v>
      </c>
      <c r="G5" s="30">
        <v>44.25</v>
      </c>
      <c r="H5" s="84"/>
    </row>
    <row r="6" s="69" customFormat="1" ht="26.1" customHeight="1" spans="1:8">
      <c r="A6" s="28">
        <v>2</v>
      </c>
      <c r="B6" s="51" t="s">
        <v>32</v>
      </c>
      <c r="C6" s="85" t="s">
        <v>33</v>
      </c>
      <c r="D6" s="30">
        <f>33.713578666*10000</f>
        <v>337135.78666</v>
      </c>
      <c r="E6" s="31"/>
      <c r="F6" s="32">
        <f t="shared" si="0"/>
        <v>0</v>
      </c>
      <c r="G6" s="30">
        <v>7.36</v>
      </c>
      <c r="H6" s="84"/>
    </row>
    <row r="7" s="69" customFormat="1" ht="26.1" customHeight="1" spans="1:8">
      <c r="A7" s="28">
        <v>3</v>
      </c>
      <c r="B7" s="51" t="s">
        <v>34</v>
      </c>
      <c r="C7" s="52" t="s">
        <v>35</v>
      </c>
      <c r="D7" s="30">
        <v>5022</v>
      </c>
      <c r="E7" s="31"/>
      <c r="F7" s="32">
        <f t="shared" si="0"/>
        <v>0</v>
      </c>
      <c r="G7" s="30">
        <v>92.91</v>
      </c>
      <c r="H7" s="86"/>
    </row>
    <row r="8" s="69" customFormat="1" ht="26.1" customHeight="1" spans="1:8">
      <c r="A8" s="28">
        <v>4</v>
      </c>
      <c r="B8" s="51" t="s">
        <v>36</v>
      </c>
      <c r="C8" s="85" t="s">
        <v>33</v>
      </c>
      <c r="D8" s="30">
        <f>9.6*10000</f>
        <v>96000</v>
      </c>
      <c r="E8" s="31"/>
      <c r="F8" s="32">
        <f t="shared" si="0"/>
        <v>0</v>
      </c>
      <c r="G8" s="30">
        <v>19.47</v>
      </c>
      <c r="H8" s="84"/>
    </row>
    <row r="9" s="69" customFormat="1" ht="26.1" customHeight="1" spans="1:8">
      <c r="A9" s="28">
        <v>5</v>
      </c>
      <c r="B9" s="51" t="s">
        <v>37</v>
      </c>
      <c r="C9" s="85" t="s">
        <v>33</v>
      </c>
      <c r="D9" s="30">
        <f>4.657*10000</f>
        <v>46570</v>
      </c>
      <c r="E9" s="31"/>
      <c r="F9" s="32">
        <f t="shared" si="0"/>
        <v>0</v>
      </c>
      <c r="G9" s="30">
        <v>19.47</v>
      </c>
      <c r="H9" s="84"/>
    </row>
    <row r="10" s="69" customFormat="1" ht="26.1" customHeight="1" spans="1:8">
      <c r="A10" s="28">
        <v>6</v>
      </c>
      <c r="B10" s="87" t="s">
        <v>38</v>
      </c>
      <c r="C10" s="85" t="s">
        <v>33</v>
      </c>
      <c r="D10" s="88">
        <f>0.355406*10000</f>
        <v>3554.06</v>
      </c>
      <c r="E10" s="31"/>
      <c r="F10" s="32">
        <f t="shared" si="0"/>
        <v>0</v>
      </c>
      <c r="G10" s="30">
        <v>351.31</v>
      </c>
      <c r="H10" s="89" t="s">
        <v>39</v>
      </c>
    </row>
    <row r="11" s="69" customFormat="1" ht="26.1" customHeight="1" spans="1:8">
      <c r="A11" s="28">
        <v>7</v>
      </c>
      <c r="B11" s="87" t="s">
        <v>40</v>
      </c>
      <c r="C11" s="85" t="s">
        <v>33</v>
      </c>
      <c r="D11" s="88">
        <f>0.017347*10000</f>
        <v>173.47</v>
      </c>
      <c r="E11" s="31"/>
      <c r="F11" s="32">
        <f t="shared" si="0"/>
        <v>0</v>
      </c>
      <c r="G11" s="30">
        <v>923.84</v>
      </c>
      <c r="H11" s="89" t="s">
        <v>39</v>
      </c>
    </row>
    <row r="12" s="69" customFormat="1" ht="33" customHeight="1" spans="1:8">
      <c r="A12" s="28">
        <v>8</v>
      </c>
      <c r="B12" s="87" t="s">
        <v>41</v>
      </c>
      <c r="C12" s="25" t="s">
        <v>42</v>
      </c>
      <c r="D12" s="88">
        <f>0.091156*10000</f>
        <v>911.56</v>
      </c>
      <c r="E12" s="31"/>
      <c r="F12" s="32">
        <f t="shared" si="0"/>
        <v>0</v>
      </c>
      <c r="G12" s="30">
        <v>44.25</v>
      </c>
      <c r="H12" s="89" t="s">
        <v>43</v>
      </c>
    </row>
    <row r="13" s="69" customFormat="1" ht="26.1" customHeight="1" spans="1:8">
      <c r="A13" s="28">
        <v>9</v>
      </c>
      <c r="B13" s="51" t="s">
        <v>44</v>
      </c>
      <c r="C13" s="52" t="s">
        <v>45</v>
      </c>
      <c r="D13" s="30">
        <v>1</v>
      </c>
      <c r="E13" s="31"/>
      <c r="F13" s="32">
        <f t="shared" si="0"/>
        <v>0</v>
      </c>
      <c r="G13" s="30">
        <v>989031</v>
      </c>
      <c r="H13" s="28"/>
    </row>
    <row r="14" s="11" customFormat="1" ht="26.1" customHeight="1" spans="1:8">
      <c r="A14" s="25" t="s">
        <v>46</v>
      </c>
      <c r="B14" s="90" t="s">
        <v>47</v>
      </c>
      <c r="C14" s="36"/>
      <c r="D14" s="91"/>
      <c r="E14" s="92"/>
      <c r="F14" s="32" t="str">
        <f t="shared" si="0"/>
        <v/>
      </c>
      <c r="G14" s="84">
        <v>0</v>
      </c>
      <c r="H14" s="36"/>
    </row>
    <row r="15" s="11" customFormat="1" ht="26.1" customHeight="1" spans="1:8">
      <c r="A15" s="28">
        <v>1</v>
      </c>
      <c r="B15" s="29" t="s">
        <v>48</v>
      </c>
      <c r="C15" s="85" t="s">
        <v>49</v>
      </c>
      <c r="D15" s="30">
        <f>48.5776*10000</f>
        <v>485776</v>
      </c>
      <c r="E15" s="92"/>
      <c r="F15" s="32">
        <f t="shared" si="0"/>
        <v>0</v>
      </c>
      <c r="G15" s="84">
        <v>7.92</v>
      </c>
      <c r="H15" s="93"/>
    </row>
    <row r="16" s="11" customFormat="1" ht="26.1" customHeight="1" spans="1:8">
      <c r="A16" s="28">
        <v>2</v>
      </c>
      <c r="B16" s="29" t="s">
        <v>50</v>
      </c>
      <c r="C16" s="85" t="s">
        <v>49</v>
      </c>
      <c r="D16" s="30">
        <f>17.5664*10000</f>
        <v>175664</v>
      </c>
      <c r="E16" s="92"/>
      <c r="F16" s="32">
        <f t="shared" si="0"/>
        <v>0</v>
      </c>
      <c r="G16" s="84">
        <v>4.25</v>
      </c>
      <c r="H16" s="93"/>
    </row>
    <row r="17" s="11" customFormat="1" ht="26.1" customHeight="1" spans="1:8">
      <c r="A17" s="28">
        <v>3</v>
      </c>
      <c r="B17" s="29" t="s">
        <v>51</v>
      </c>
      <c r="C17" s="85" t="s">
        <v>49</v>
      </c>
      <c r="D17" s="30">
        <f>1.67*10000</f>
        <v>16700</v>
      </c>
      <c r="E17" s="92"/>
      <c r="F17" s="32">
        <f t="shared" si="0"/>
        <v>0</v>
      </c>
      <c r="G17" s="84">
        <v>5.99</v>
      </c>
      <c r="H17" s="93"/>
    </row>
    <row r="18" s="11" customFormat="1" ht="26.1" customHeight="1" spans="1:8">
      <c r="A18" s="28">
        <v>4</v>
      </c>
      <c r="B18" s="29" t="s">
        <v>52</v>
      </c>
      <c r="C18" s="85" t="s">
        <v>49</v>
      </c>
      <c r="D18" s="30">
        <f>0.06*10000</f>
        <v>600</v>
      </c>
      <c r="E18" s="92"/>
      <c r="F18" s="32">
        <f t="shared" si="0"/>
        <v>0</v>
      </c>
      <c r="G18" s="84">
        <v>9.96</v>
      </c>
      <c r="H18" s="93"/>
    </row>
    <row r="19" s="11" customFormat="1" ht="26.1" customHeight="1" spans="1:8">
      <c r="A19" s="28">
        <v>5</v>
      </c>
      <c r="B19" s="29" t="s">
        <v>53</v>
      </c>
      <c r="C19" s="25" t="s">
        <v>54</v>
      </c>
      <c r="D19" s="30">
        <v>155</v>
      </c>
      <c r="E19" s="92"/>
      <c r="F19" s="32">
        <f t="shared" si="0"/>
        <v>0</v>
      </c>
      <c r="G19" s="84">
        <v>31.15</v>
      </c>
      <c r="H19" s="93"/>
    </row>
    <row r="20" s="11" customFormat="1" ht="26.1" customHeight="1" spans="1:8">
      <c r="A20" s="28">
        <v>6</v>
      </c>
      <c r="B20" s="29" t="s">
        <v>55</v>
      </c>
      <c r="C20" s="85" t="s">
        <v>49</v>
      </c>
      <c r="D20" s="30">
        <f>12.24*10000</f>
        <v>122400</v>
      </c>
      <c r="E20" s="92"/>
      <c r="F20" s="32">
        <f t="shared" si="0"/>
        <v>0</v>
      </c>
      <c r="G20" s="84">
        <v>48.47</v>
      </c>
      <c r="H20" s="93"/>
    </row>
    <row r="21" s="11" customFormat="1" ht="26.1" customHeight="1" spans="1:8">
      <c r="A21" s="28">
        <v>7</v>
      </c>
      <c r="B21" s="29" t="s">
        <v>56</v>
      </c>
      <c r="C21" s="25" t="s">
        <v>57</v>
      </c>
      <c r="D21" s="30">
        <v>1</v>
      </c>
      <c r="E21" s="92"/>
      <c r="F21" s="32">
        <f t="shared" si="0"/>
        <v>0</v>
      </c>
      <c r="G21" s="84">
        <v>3433412.39</v>
      </c>
      <c r="H21" s="28"/>
    </row>
    <row r="22" s="11" customFormat="1" ht="26.1" customHeight="1" spans="1:8">
      <c r="A22" s="28">
        <v>8</v>
      </c>
      <c r="B22" s="29" t="s">
        <v>58</v>
      </c>
      <c r="C22" s="85" t="s">
        <v>49</v>
      </c>
      <c r="D22" s="30">
        <f>3.4*10000</f>
        <v>34000</v>
      </c>
      <c r="E22" s="92"/>
      <c r="F22" s="32">
        <f t="shared" si="0"/>
        <v>0</v>
      </c>
      <c r="G22" s="84">
        <v>18.58</v>
      </c>
      <c r="H22" s="94"/>
    </row>
    <row r="23" s="11" customFormat="1" ht="26.1" customHeight="1" spans="1:8">
      <c r="A23" s="28">
        <v>9</v>
      </c>
      <c r="B23" s="29" t="s">
        <v>59</v>
      </c>
      <c r="C23" s="85" t="s">
        <v>49</v>
      </c>
      <c r="D23" s="30">
        <f>0.244*10000</f>
        <v>2440</v>
      </c>
      <c r="E23" s="92"/>
      <c r="F23" s="32">
        <f t="shared" si="0"/>
        <v>0</v>
      </c>
      <c r="G23" s="84">
        <v>51.86</v>
      </c>
      <c r="H23" s="94"/>
    </row>
    <row r="24" s="11" customFormat="1" ht="26.1" customHeight="1" spans="1:8">
      <c r="A24" s="28">
        <v>10</v>
      </c>
      <c r="B24" s="29" t="s">
        <v>60</v>
      </c>
      <c r="C24" s="25" t="s">
        <v>61</v>
      </c>
      <c r="D24" s="30">
        <f>0.5665*10000</f>
        <v>5665</v>
      </c>
      <c r="E24" s="92"/>
      <c r="F24" s="32">
        <f t="shared" si="0"/>
        <v>0</v>
      </c>
      <c r="G24" s="84">
        <v>9.56</v>
      </c>
      <c r="H24" s="94"/>
    </row>
    <row r="25" s="11" customFormat="1" ht="26.1" customHeight="1" spans="1:8">
      <c r="A25" s="28">
        <v>11</v>
      </c>
      <c r="B25" s="29" t="s">
        <v>62</v>
      </c>
      <c r="C25" s="25" t="s">
        <v>61</v>
      </c>
      <c r="D25" s="30">
        <f>0.5373*10000</f>
        <v>5373</v>
      </c>
      <c r="E25" s="92"/>
      <c r="F25" s="32">
        <f t="shared" si="0"/>
        <v>0</v>
      </c>
      <c r="G25" s="84">
        <v>3.8</v>
      </c>
      <c r="H25" s="94"/>
    </row>
    <row r="26" s="11" customFormat="1" ht="26.1" customHeight="1" spans="1:8">
      <c r="A26" s="28">
        <v>12</v>
      </c>
      <c r="B26" s="29" t="s">
        <v>63</v>
      </c>
      <c r="C26" s="25" t="s">
        <v>57</v>
      </c>
      <c r="D26" s="30">
        <v>1</v>
      </c>
      <c r="E26" s="92"/>
      <c r="F26" s="32">
        <f t="shared" si="0"/>
        <v>0</v>
      </c>
      <c r="G26" s="84">
        <v>383161.74</v>
      </c>
      <c r="H26" s="28"/>
    </row>
    <row r="27" s="11" customFormat="1" ht="26.1" customHeight="1" spans="1:8">
      <c r="A27" s="28">
        <v>13</v>
      </c>
      <c r="B27" s="29" t="s">
        <v>64</v>
      </c>
      <c r="C27" s="25" t="s">
        <v>57</v>
      </c>
      <c r="D27" s="30">
        <v>1</v>
      </c>
      <c r="E27" s="92"/>
      <c r="F27" s="32">
        <f t="shared" si="0"/>
        <v>0</v>
      </c>
      <c r="G27" s="84">
        <v>361481.69</v>
      </c>
      <c r="H27" s="28"/>
    </row>
    <row r="28" s="11" customFormat="1" ht="26.1" customHeight="1" spans="1:8">
      <c r="A28" s="28">
        <v>14</v>
      </c>
      <c r="B28" s="29" t="s">
        <v>65</v>
      </c>
      <c r="C28" s="25" t="s">
        <v>57</v>
      </c>
      <c r="D28" s="30">
        <v>1</v>
      </c>
      <c r="E28" s="92"/>
      <c r="F28" s="32">
        <f t="shared" si="0"/>
        <v>0</v>
      </c>
      <c r="G28" s="84">
        <v>419885.1</v>
      </c>
      <c r="H28" s="28"/>
    </row>
    <row r="29" s="11" customFormat="1" ht="26.1" customHeight="1" spans="1:8">
      <c r="A29" s="28">
        <v>15</v>
      </c>
      <c r="B29" s="29" t="s">
        <v>66</v>
      </c>
      <c r="C29" s="25" t="s">
        <v>61</v>
      </c>
      <c r="D29" s="30">
        <f>3.56921*10000</f>
        <v>35692.1</v>
      </c>
      <c r="E29" s="92"/>
      <c r="F29" s="32">
        <f t="shared" si="0"/>
        <v>0</v>
      </c>
      <c r="G29" s="84">
        <v>40.98</v>
      </c>
      <c r="H29" s="93"/>
    </row>
    <row r="30" s="11" customFormat="1" ht="26.1" customHeight="1" spans="1:8">
      <c r="A30" s="28">
        <v>16</v>
      </c>
      <c r="B30" s="29" t="s">
        <v>67</v>
      </c>
      <c r="C30" s="25" t="s">
        <v>61</v>
      </c>
      <c r="D30" s="30">
        <f>1.38764*10000</f>
        <v>13876.4</v>
      </c>
      <c r="E30" s="92"/>
      <c r="F30" s="32">
        <f t="shared" si="0"/>
        <v>0</v>
      </c>
      <c r="G30" s="84">
        <v>40.94</v>
      </c>
      <c r="H30" s="93"/>
    </row>
    <row r="31" s="11" customFormat="1" ht="26.1" customHeight="1" spans="1:8">
      <c r="A31" s="28">
        <v>17</v>
      </c>
      <c r="B31" s="29" t="s">
        <v>68</v>
      </c>
      <c r="C31" s="25" t="s">
        <v>61</v>
      </c>
      <c r="D31" s="30">
        <f>1.04828*10000</f>
        <v>10482.8</v>
      </c>
      <c r="E31" s="92"/>
      <c r="F31" s="32">
        <f t="shared" si="0"/>
        <v>0</v>
      </c>
      <c r="G31" s="84">
        <v>33.47</v>
      </c>
      <c r="H31" s="93"/>
    </row>
    <row r="32" s="11" customFormat="1" ht="26.1" customHeight="1" spans="1:8">
      <c r="A32" s="28">
        <v>18</v>
      </c>
      <c r="B32" s="29" t="s">
        <v>69</v>
      </c>
      <c r="C32" s="25" t="s">
        <v>61</v>
      </c>
      <c r="D32" s="30">
        <f>0.03317*10000</f>
        <v>331.7</v>
      </c>
      <c r="E32" s="92"/>
      <c r="F32" s="32">
        <f t="shared" si="0"/>
        <v>0</v>
      </c>
      <c r="G32" s="84">
        <v>30.03</v>
      </c>
      <c r="H32" s="93"/>
    </row>
    <row r="33" s="11" customFormat="1" ht="26.1" customHeight="1" spans="1:8">
      <c r="A33" s="28">
        <v>19</v>
      </c>
      <c r="B33" s="29" t="s">
        <v>70</v>
      </c>
      <c r="C33" s="25" t="s">
        <v>57</v>
      </c>
      <c r="D33" s="30">
        <v>3</v>
      </c>
      <c r="E33" s="92"/>
      <c r="F33" s="32">
        <f t="shared" si="0"/>
        <v>0</v>
      </c>
      <c r="G33" s="84">
        <v>627925.11</v>
      </c>
      <c r="H33" s="94"/>
    </row>
    <row r="34" s="11" customFormat="1" ht="26.1" customHeight="1" spans="1:8">
      <c r="A34" s="28">
        <v>20</v>
      </c>
      <c r="B34" s="29" t="s">
        <v>71</v>
      </c>
      <c r="C34" s="25" t="s">
        <v>57</v>
      </c>
      <c r="D34" s="30">
        <v>1</v>
      </c>
      <c r="E34" s="92"/>
      <c r="F34" s="32">
        <f t="shared" si="0"/>
        <v>0</v>
      </c>
      <c r="G34" s="84">
        <v>860211.39</v>
      </c>
      <c r="H34" s="94"/>
    </row>
    <row r="35" s="11" customFormat="1" ht="26.1" customHeight="1" spans="1:8">
      <c r="A35" s="28">
        <v>21</v>
      </c>
      <c r="B35" s="29" t="s">
        <v>72</v>
      </c>
      <c r="C35" s="85" t="s">
        <v>49</v>
      </c>
      <c r="D35" s="30">
        <v>52246.6</v>
      </c>
      <c r="E35" s="92"/>
      <c r="F35" s="32">
        <f t="shared" si="0"/>
        <v>0</v>
      </c>
      <c r="G35" s="84">
        <v>3.14</v>
      </c>
      <c r="H35" s="94"/>
    </row>
    <row r="36" s="11" customFormat="1" ht="26.1" customHeight="1" spans="1:8">
      <c r="A36" s="28">
        <v>22</v>
      </c>
      <c r="B36" s="29" t="s">
        <v>73</v>
      </c>
      <c r="C36" s="85" t="s">
        <v>49</v>
      </c>
      <c r="D36" s="30">
        <v>45647.4</v>
      </c>
      <c r="E36" s="92"/>
      <c r="F36" s="32">
        <f t="shared" si="0"/>
        <v>0</v>
      </c>
      <c r="G36" s="84">
        <v>7.25</v>
      </c>
      <c r="H36" s="94"/>
    </row>
    <row r="37" s="11" customFormat="1" ht="26.1" customHeight="1" spans="1:8">
      <c r="A37" s="28">
        <v>23</v>
      </c>
      <c r="B37" s="29" t="s">
        <v>74</v>
      </c>
      <c r="C37" s="85" t="s">
        <v>49</v>
      </c>
      <c r="D37" s="30">
        <v>35900</v>
      </c>
      <c r="E37" s="92"/>
      <c r="F37" s="32">
        <f t="shared" si="0"/>
        <v>0</v>
      </c>
      <c r="G37" s="84">
        <v>7.36</v>
      </c>
      <c r="H37" s="94"/>
    </row>
    <row r="38" s="11" customFormat="1" ht="26.1" customHeight="1" spans="1:8">
      <c r="A38" s="28">
        <v>24</v>
      </c>
      <c r="B38" s="29" t="s">
        <v>75</v>
      </c>
      <c r="C38" s="25" t="s">
        <v>76</v>
      </c>
      <c r="D38" s="30">
        <v>3</v>
      </c>
      <c r="E38" s="92"/>
      <c r="F38" s="32">
        <f t="shared" si="0"/>
        <v>0</v>
      </c>
      <c r="G38" s="84">
        <v>2786.2</v>
      </c>
      <c r="H38" s="94"/>
    </row>
    <row r="39" s="11" customFormat="1" ht="26.1" customHeight="1" spans="1:8">
      <c r="A39" s="28">
        <v>25</v>
      </c>
      <c r="B39" s="29" t="s">
        <v>77</v>
      </c>
      <c r="C39" s="85" t="s">
        <v>49</v>
      </c>
      <c r="D39" s="30">
        <v>23496.2</v>
      </c>
      <c r="E39" s="92"/>
      <c r="F39" s="32">
        <f t="shared" si="0"/>
        <v>0</v>
      </c>
      <c r="G39" s="84">
        <v>5.99</v>
      </c>
      <c r="H39" s="94"/>
    </row>
    <row r="40" s="11" customFormat="1" ht="26.1" customHeight="1" spans="1:8">
      <c r="A40" s="28">
        <v>26</v>
      </c>
      <c r="B40" s="29" t="s">
        <v>78</v>
      </c>
      <c r="C40" s="25" t="s">
        <v>79</v>
      </c>
      <c r="D40" s="30">
        <v>30</v>
      </c>
      <c r="E40" s="92"/>
      <c r="F40" s="32">
        <f t="shared" si="0"/>
        <v>0</v>
      </c>
      <c r="G40" s="84">
        <v>31.15</v>
      </c>
      <c r="H40" s="94"/>
    </row>
    <row r="41" s="11" customFormat="1" ht="26.1" customHeight="1" spans="1:8">
      <c r="A41" s="28">
        <v>27</v>
      </c>
      <c r="B41" s="29" t="s">
        <v>80</v>
      </c>
      <c r="C41" s="85" t="s">
        <v>49</v>
      </c>
      <c r="D41" s="30">
        <v>9747.7</v>
      </c>
      <c r="E41" s="92"/>
      <c r="F41" s="32">
        <f t="shared" si="0"/>
        <v>0</v>
      </c>
      <c r="G41" s="84">
        <v>4.25</v>
      </c>
      <c r="H41" s="94"/>
    </row>
    <row r="42" s="11" customFormat="1" ht="26.1" customHeight="1" spans="1:8">
      <c r="A42" s="28">
        <v>28</v>
      </c>
      <c r="B42" s="29" t="s">
        <v>81</v>
      </c>
      <c r="C42" s="25" t="s">
        <v>61</v>
      </c>
      <c r="D42" s="30">
        <v>4453</v>
      </c>
      <c r="E42" s="92"/>
      <c r="F42" s="32">
        <f t="shared" si="0"/>
        <v>0</v>
      </c>
      <c r="G42" s="84">
        <v>9.56</v>
      </c>
      <c r="H42" s="94"/>
    </row>
    <row r="43" s="11" customFormat="1" ht="26.1" customHeight="1" spans="1:8">
      <c r="A43" s="28">
        <v>29</v>
      </c>
      <c r="B43" s="29" t="s">
        <v>82</v>
      </c>
      <c r="C43" s="85" t="s">
        <v>49</v>
      </c>
      <c r="D43" s="30">
        <v>52246.6</v>
      </c>
      <c r="E43" s="92"/>
      <c r="F43" s="32">
        <f t="shared" si="0"/>
        <v>0</v>
      </c>
      <c r="G43" s="84">
        <v>0.14</v>
      </c>
      <c r="H43" s="94"/>
    </row>
    <row r="44" s="11" customFormat="1" ht="26.1" customHeight="1" spans="1:8">
      <c r="A44" s="28">
        <v>30</v>
      </c>
      <c r="B44" s="29" t="s">
        <v>83</v>
      </c>
      <c r="C44" s="25" t="s">
        <v>57</v>
      </c>
      <c r="D44" s="30">
        <v>1</v>
      </c>
      <c r="E44" s="92"/>
      <c r="F44" s="32">
        <f t="shared" si="0"/>
        <v>0</v>
      </c>
      <c r="G44" s="84">
        <v>36457.88</v>
      </c>
      <c r="H44" s="94"/>
    </row>
    <row r="45" s="11" customFormat="1" ht="26.1" customHeight="1" spans="1:8">
      <c r="A45" s="28">
        <v>31</v>
      </c>
      <c r="B45" s="29" t="s">
        <v>84</v>
      </c>
      <c r="C45" s="25" t="s">
        <v>57</v>
      </c>
      <c r="D45" s="30">
        <v>2</v>
      </c>
      <c r="E45" s="92"/>
      <c r="F45" s="32">
        <f t="shared" si="0"/>
        <v>0</v>
      </c>
      <c r="G45" s="84">
        <v>22564.95</v>
      </c>
      <c r="H45" s="94"/>
    </row>
    <row r="46" s="69" customFormat="1" ht="26.1" customHeight="1" spans="1:8">
      <c r="A46" s="52" t="s">
        <v>85</v>
      </c>
      <c r="B46" s="95" t="s">
        <v>86</v>
      </c>
      <c r="C46" s="36"/>
      <c r="D46" s="91"/>
      <c r="E46" s="92"/>
      <c r="F46" s="32" t="str">
        <f t="shared" si="0"/>
        <v/>
      </c>
      <c r="G46" s="84">
        <v>0</v>
      </c>
      <c r="H46" s="36"/>
    </row>
    <row r="47" s="69" customFormat="1" ht="26.1" customHeight="1" spans="1:8">
      <c r="A47" s="96">
        <v>1</v>
      </c>
      <c r="B47" s="87" t="s">
        <v>87</v>
      </c>
      <c r="C47" s="85" t="s">
        <v>49</v>
      </c>
      <c r="D47" s="30">
        <f>38.4632475*10000</f>
        <v>384632.475</v>
      </c>
      <c r="E47" s="92"/>
      <c r="F47" s="32">
        <f t="shared" si="0"/>
        <v>0</v>
      </c>
      <c r="G47" s="84">
        <v>19.1</v>
      </c>
      <c r="H47" s="84"/>
    </row>
    <row r="48" s="69" customFormat="1" ht="26.1" customHeight="1" spans="1:8">
      <c r="A48" s="96">
        <v>2</v>
      </c>
      <c r="B48" s="87" t="s">
        <v>88</v>
      </c>
      <c r="C48" s="85" t="s">
        <v>49</v>
      </c>
      <c r="D48" s="30">
        <f>21.178*10000</f>
        <v>211780</v>
      </c>
      <c r="E48" s="92"/>
      <c r="F48" s="32">
        <f t="shared" si="0"/>
        <v>0</v>
      </c>
      <c r="G48" s="84">
        <v>16.98</v>
      </c>
      <c r="H48" s="84"/>
    </row>
    <row r="49" s="69" customFormat="1" ht="26.1" customHeight="1" spans="1:8">
      <c r="A49" s="96">
        <v>3</v>
      </c>
      <c r="B49" s="87" t="s">
        <v>89</v>
      </c>
      <c r="C49" s="85" t="s">
        <v>49</v>
      </c>
      <c r="D49" s="30">
        <f>23.81679*10000</f>
        <v>238167.9</v>
      </c>
      <c r="E49" s="92"/>
      <c r="F49" s="32">
        <f t="shared" si="0"/>
        <v>0</v>
      </c>
      <c r="G49" s="84">
        <v>11.34</v>
      </c>
      <c r="H49" s="84"/>
    </row>
    <row r="50" s="69" customFormat="1" ht="26.1" customHeight="1" spans="1:8">
      <c r="A50" s="96">
        <v>4</v>
      </c>
      <c r="B50" s="87" t="s">
        <v>90</v>
      </c>
      <c r="C50" s="85" t="s">
        <v>49</v>
      </c>
      <c r="D50" s="30">
        <f>2.1*10000</f>
        <v>21000</v>
      </c>
      <c r="E50" s="92"/>
      <c r="F50" s="32">
        <f t="shared" si="0"/>
        <v>0</v>
      </c>
      <c r="G50" s="84">
        <v>9.06</v>
      </c>
      <c r="H50" s="84"/>
    </row>
    <row r="51" s="69" customFormat="1" ht="26.1" customHeight="1" spans="1:8">
      <c r="A51" s="96">
        <v>5</v>
      </c>
      <c r="B51" s="87" t="s">
        <v>91</v>
      </c>
      <c r="C51" s="52" t="s">
        <v>57</v>
      </c>
      <c r="D51" s="30">
        <v>1</v>
      </c>
      <c r="E51" s="92"/>
      <c r="F51" s="32">
        <f t="shared" si="0"/>
        <v>0</v>
      </c>
      <c r="G51" s="84">
        <v>372277.47</v>
      </c>
      <c r="H51" s="84"/>
    </row>
    <row r="52" s="69" customFormat="1" ht="26.1" customHeight="1" spans="1:8">
      <c r="A52" s="96">
        <v>6</v>
      </c>
      <c r="B52" s="87" t="s">
        <v>92</v>
      </c>
      <c r="C52" s="52" t="s">
        <v>57</v>
      </c>
      <c r="D52" s="30">
        <v>4</v>
      </c>
      <c r="E52" s="92"/>
      <c r="F52" s="32">
        <f t="shared" si="0"/>
        <v>0</v>
      </c>
      <c r="G52" s="84">
        <v>252550.49</v>
      </c>
      <c r="H52" s="84"/>
    </row>
    <row r="53" s="69" customFormat="1" ht="26.1" customHeight="1" spans="1:8">
      <c r="A53" s="96">
        <v>7</v>
      </c>
      <c r="B53" s="87" t="s">
        <v>93</v>
      </c>
      <c r="C53" s="52" t="s">
        <v>57</v>
      </c>
      <c r="D53" s="30">
        <v>2</v>
      </c>
      <c r="E53" s="92"/>
      <c r="F53" s="32">
        <f t="shared" si="0"/>
        <v>0</v>
      </c>
      <c r="G53" s="84">
        <v>286796.12</v>
      </c>
      <c r="H53" s="84"/>
    </row>
    <row r="54" s="69" customFormat="1" ht="26.1" customHeight="1" spans="1:8">
      <c r="A54" s="96">
        <v>8</v>
      </c>
      <c r="B54" s="87" t="s">
        <v>94</v>
      </c>
      <c r="C54" s="52" t="s">
        <v>57</v>
      </c>
      <c r="D54" s="30">
        <v>2</v>
      </c>
      <c r="E54" s="92"/>
      <c r="F54" s="32">
        <f t="shared" si="0"/>
        <v>0</v>
      </c>
      <c r="G54" s="84">
        <v>162733.13</v>
      </c>
      <c r="H54" s="84"/>
    </row>
    <row r="55" s="69" customFormat="1" ht="26.1" customHeight="1" spans="1:8">
      <c r="A55" s="96">
        <v>9</v>
      </c>
      <c r="B55" s="87" t="s">
        <v>59</v>
      </c>
      <c r="C55" s="52" t="s">
        <v>54</v>
      </c>
      <c r="D55" s="30">
        <v>7</v>
      </c>
      <c r="E55" s="92"/>
      <c r="F55" s="32">
        <f t="shared" si="0"/>
        <v>0</v>
      </c>
      <c r="G55" s="84">
        <v>17344.04</v>
      </c>
      <c r="H55" s="84"/>
    </row>
    <row r="56" s="69" customFormat="1" ht="26.1" customHeight="1" spans="1:8">
      <c r="A56" s="96">
        <v>10</v>
      </c>
      <c r="B56" s="87" t="s">
        <v>95</v>
      </c>
      <c r="C56" s="52" t="s">
        <v>45</v>
      </c>
      <c r="D56" s="30">
        <v>1</v>
      </c>
      <c r="E56" s="92"/>
      <c r="F56" s="32">
        <f t="shared" si="0"/>
        <v>0</v>
      </c>
      <c r="G56" s="84">
        <v>31944.89</v>
      </c>
      <c r="H56" s="84"/>
    </row>
    <row r="57" s="69" customFormat="1" ht="26.1" customHeight="1" spans="1:8">
      <c r="A57" s="96">
        <v>11</v>
      </c>
      <c r="B57" s="87" t="s">
        <v>96</v>
      </c>
      <c r="C57" s="52" t="s">
        <v>57</v>
      </c>
      <c r="D57" s="30">
        <v>3</v>
      </c>
      <c r="E57" s="92"/>
      <c r="F57" s="32">
        <f t="shared" si="0"/>
        <v>0</v>
      </c>
      <c r="G57" s="84">
        <v>84065.51</v>
      </c>
      <c r="H57" s="84"/>
    </row>
    <row r="58" s="70" customFormat="1" ht="26" customHeight="1" spans="1:8">
      <c r="A58" s="97" t="s">
        <v>97</v>
      </c>
      <c r="B58" s="95" t="s">
        <v>98</v>
      </c>
      <c r="C58" s="98"/>
      <c r="D58" s="99"/>
      <c r="E58" s="100"/>
      <c r="F58" s="32" t="str">
        <f t="shared" si="0"/>
        <v/>
      </c>
      <c r="G58" s="101">
        <v>0</v>
      </c>
      <c r="H58" s="102"/>
    </row>
    <row r="59" s="70" customFormat="1" ht="26" customHeight="1" spans="1:8">
      <c r="A59" s="28">
        <v>1</v>
      </c>
      <c r="B59" s="103" t="s">
        <v>99</v>
      </c>
      <c r="C59" s="104" t="s">
        <v>100</v>
      </c>
      <c r="D59" s="30">
        <v>211</v>
      </c>
      <c r="E59" s="105"/>
      <c r="F59" s="32">
        <f t="shared" si="0"/>
        <v>0</v>
      </c>
      <c r="G59" s="106">
        <v>131.58</v>
      </c>
      <c r="H59" s="107" t="s">
        <v>101</v>
      </c>
    </row>
    <row r="60" s="70" customFormat="1" ht="26" customHeight="1" spans="1:8">
      <c r="A60" s="28">
        <v>2</v>
      </c>
      <c r="B60" s="103" t="s">
        <v>102</v>
      </c>
      <c r="C60" s="104" t="s">
        <v>100</v>
      </c>
      <c r="D60" s="30">
        <v>58</v>
      </c>
      <c r="E60" s="105"/>
      <c r="F60" s="32">
        <f t="shared" si="0"/>
        <v>0</v>
      </c>
      <c r="G60" s="106">
        <v>131.58</v>
      </c>
      <c r="H60" s="107" t="s">
        <v>103</v>
      </c>
    </row>
    <row r="61" s="70" customFormat="1" ht="26" customHeight="1" spans="1:8">
      <c r="A61" s="28">
        <v>3</v>
      </c>
      <c r="B61" s="103" t="s">
        <v>104</v>
      </c>
      <c r="C61" s="104" t="s">
        <v>100</v>
      </c>
      <c r="D61" s="30">
        <v>240</v>
      </c>
      <c r="E61" s="105"/>
      <c r="F61" s="32">
        <f t="shared" si="0"/>
        <v>0</v>
      </c>
      <c r="G61" s="106">
        <v>131.58</v>
      </c>
      <c r="H61" s="107" t="s">
        <v>105</v>
      </c>
    </row>
    <row r="62" s="70" customFormat="1" ht="26" customHeight="1" spans="1:8">
      <c r="A62" s="28">
        <v>4</v>
      </c>
      <c r="B62" s="51" t="s">
        <v>106</v>
      </c>
      <c r="C62" s="104" t="s">
        <v>100</v>
      </c>
      <c r="D62" s="30">
        <v>148</v>
      </c>
      <c r="E62" s="105"/>
      <c r="F62" s="32">
        <f t="shared" si="0"/>
        <v>0</v>
      </c>
      <c r="G62" s="106">
        <v>131.58</v>
      </c>
      <c r="H62" s="36" t="s">
        <v>107</v>
      </c>
    </row>
    <row r="63" s="70" customFormat="1" ht="26" customHeight="1" spans="1:8">
      <c r="A63" s="28">
        <v>5</v>
      </c>
      <c r="B63" s="34" t="s">
        <v>108</v>
      </c>
      <c r="C63" s="104" t="s">
        <v>100</v>
      </c>
      <c r="D63" s="30">
        <v>228</v>
      </c>
      <c r="E63" s="105"/>
      <c r="F63" s="32">
        <f t="shared" si="0"/>
        <v>0</v>
      </c>
      <c r="G63" s="106">
        <v>131.58</v>
      </c>
      <c r="H63" s="36" t="s">
        <v>109</v>
      </c>
    </row>
    <row r="64" s="70" customFormat="1" ht="26" customHeight="1" spans="1:8">
      <c r="A64" s="28">
        <v>6</v>
      </c>
      <c r="B64" s="103" t="s">
        <v>110</v>
      </c>
      <c r="C64" s="104" t="s">
        <v>100</v>
      </c>
      <c r="D64" s="30">
        <v>1000</v>
      </c>
      <c r="E64" s="105"/>
      <c r="F64" s="32">
        <f t="shared" si="0"/>
        <v>0</v>
      </c>
      <c r="G64" s="106">
        <v>131.58</v>
      </c>
      <c r="H64" s="107" t="s">
        <v>111</v>
      </c>
    </row>
    <row r="65" s="70" customFormat="1" ht="26" customHeight="1" spans="1:8">
      <c r="A65" s="28">
        <v>7</v>
      </c>
      <c r="B65" s="51" t="s">
        <v>112</v>
      </c>
      <c r="C65" s="104" t="s">
        <v>100</v>
      </c>
      <c r="D65" s="30">
        <v>2523</v>
      </c>
      <c r="E65" s="105"/>
      <c r="F65" s="32">
        <f t="shared" si="0"/>
        <v>0</v>
      </c>
      <c r="G65" s="106">
        <v>131.58</v>
      </c>
      <c r="H65" s="107" t="s">
        <v>113</v>
      </c>
    </row>
    <row r="66" s="70" customFormat="1" ht="26" customHeight="1" spans="1:8">
      <c r="A66" s="28">
        <v>8</v>
      </c>
      <c r="B66" s="103" t="s">
        <v>112</v>
      </c>
      <c r="C66" s="104" t="s">
        <v>100</v>
      </c>
      <c r="D66" s="30">
        <v>400</v>
      </c>
      <c r="E66" s="105"/>
      <c r="F66" s="32">
        <f t="shared" si="0"/>
        <v>0</v>
      </c>
      <c r="G66" s="106">
        <v>131.58</v>
      </c>
      <c r="H66" s="107" t="s">
        <v>114</v>
      </c>
    </row>
    <row r="67" s="70" customFormat="1" ht="26" customHeight="1" spans="1:8">
      <c r="A67" s="28">
        <v>9</v>
      </c>
      <c r="B67" s="103" t="s">
        <v>115</v>
      </c>
      <c r="C67" s="104" t="s">
        <v>100</v>
      </c>
      <c r="D67" s="30">
        <v>4</v>
      </c>
      <c r="E67" s="105"/>
      <c r="F67" s="32">
        <f t="shared" si="0"/>
        <v>0</v>
      </c>
      <c r="G67" s="106">
        <v>131.58</v>
      </c>
      <c r="H67" s="108" t="s">
        <v>116</v>
      </c>
    </row>
    <row r="68" s="70" customFormat="1" ht="26" customHeight="1" spans="1:8">
      <c r="A68" s="28">
        <v>10</v>
      </c>
      <c r="B68" s="103" t="s">
        <v>117</v>
      </c>
      <c r="C68" s="104" t="s">
        <v>100</v>
      </c>
      <c r="D68" s="30">
        <v>2</v>
      </c>
      <c r="E68" s="105"/>
      <c r="F68" s="32">
        <f t="shared" si="0"/>
        <v>0</v>
      </c>
      <c r="G68" s="106">
        <v>131.58</v>
      </c>
      <c r="H68" s="108" t="s">
        <v>116</v>
      </c>
    </row>
    <row r="69" s="70" customFormat="1" ht="26" customHeight="1" spans="1:8">
      <c r="A69" s="28">
        <v>11</v>
      </c>
      <c r="B69" s="103" t="s">
        <v>118</v>
      </c>
      <c r="C69" s="104" t="s">
        <v>100</v>
      </c>
      <c r="D69" s="30">
        <v>16</v>
      </c>
      <c r="E69" s="105"/>
      <c r="F69" s="32">
        <f t="shared" ref="F69:F97" si="1">IF(D69="","",ROUND(D69*E69,0))</f>
        <v>0</v>
      </c>
      <c r="G69" s="106">
        <v>131.58</v>
      </c>
      <c r="H69" s="107" t="s">
        <v>119</v>
      </c>
    </row>
    <row r="70" s="70" customFormat="1" ht="26" customHeight="1" spans="1:8">
      <c r="A70" s="28">
        <v>12</v>
      </c>
      <c r="B70" s="103" t="s">
        <v>120</v>
      </c>
      <c r="C70" s="104" t="s">
        <v>100</v>
      </c>
      <c r="D70" s="30">
        <v>18</v>
      </c>
      <c r="E70" s="105"/>
      <c r="F70" s="32">
        <f t="shared" si="1"/>
        <v>0</v>
      </c>
      <c r="G70" s="106">
        <v>131.58</v>
      </c>
      <c r="H70" s="107" t="s">
        <v>121</v>
      </c>
    </row>
    <row r="71" s="70" customFormat="1" ht="26" customHeight="1" spans="1:8">
      <c r="A71" s="28">
        <v>13</v>
      </c>
      <c r="B71" s="103" t="s">
        <v>122</v>
      </c>
      <c r="C71" s="104" t="s">
        <v>100</v>
      </c>
      <c r="D71" s="30">
        <v>11</v>
      </c>
      <c r="E71" s="105"/>
      <c r="F71" s="32">
        <f t="shared" si="1"/>
        <v>0</v>
      </c>
      <c r="G71" s="106">
        <v>131.58</v>
      </c>
      <c r="H71" s="107"/>
    </row>
    <row r="72" s="70" customFormat="1" ht="26" customHeight="1" spans="1:8">
      <c r="A72" s="28">
        <v>14</v>
      </c>
      <c r="B72" s="103" t="s">
        <v>123</v>
      </c>
      <c r="C72" s="104" t="s">
        <v>100</v>
      </c>
      <c r="D72" s="30">
        <v>132</v>
      </c>
      <c r="E72" s="105"/>
      <c r="F72" s="32">
        <f t="shared" si="1"/>
        <v>0</v>
      </c>
      <c r="G72" s="106">
        <v>131.58</v>
      </c>
      <c r="H72" s="107" t="s">
        <v>124</v>
      </c>
    </row>
    <row r="73" s="70" customFormat="1" ht="26" customHeight="1" spans="1:8">
      <c r="A73" s="28">
        <v>15</v>
      </c>
      <c r="B73" s="103" t="s">
        <v>125</v>
      </c>
      <c r="C73" s="25" t="s">
        <v>126</v>
      </c>
      <c r="D73" s="30">
        <v>9</v>
      </c>
      <c r="E73" s="105"/>
      <c r="F73" s="32">
        <f t="shared" si="1"/>
        <v>0</v>
      </c>
      <c r="G73" s="106">
        <v>47.6</v>
      </c>
      <c r="H73" s="107" t="s">
        <v>127</v>
      </c>
    </row>
    <row r="74" s="70" customFormat="1" ht="26" customHeight="1" spans="1:8">
      <c r="A74" s="28">
        <v>16</v>
      </c>
      <c r="B74" s="103" t="s">
        <v>128</v>
      </c>
      <c r="C74" s="25" t="s">
        <v>126</v>
      </c>
      <c r="D74" s="30">
        <v>16</v>
      </c>
      <c r="E74" s="105"/>
      <c r="F74" s="32">
        <f t="shared" si="1"/>
        <v>0</v>
      </c>
      <c r="G74" s="106">
        <v>47.6</v>
      </c>
      <c r="H74" s="107" t="s">
        <v>129</v>
      </c>
    </row>
    <row r="75" s="70" customFormat="1" ht="26" customHeight="1" spans="1:8">
      <c r="A75" s="28">
        <v>17</v>
      </c>
      <c r="B75" s="103" t="s">
        <v>128</v>
      </c>
      <c r="C75" s="25" t="s">
        <v>126</v>
      </c>
      <c r="D75" s="30">
        <v>4</v>
      </c>
      <c r="E75" s="105"/>
      <c r="F75" s="32">
        <f t="shared" si="1"/>
        <v>0</v>
      </c>
      <c r="G75" s="106">
        <v>47.6</v>
      </c>
      <c r="H75" s="107" t="s">
        <v>130</v>
      </c>
    </row>
    <row r="76" s="70" customFormat="1" ht="26" customHeight="1" spans="1:8">
      <c r="A76" s="28">
        <v>18</v>
      </c>
      <c r="B76" s="103" t="s">
        <v>131</v>
      </c>
      <c r="C76" s="25" t="s">
        <v>126</v>
      </c>
      <c r="D76" s="30">
        <v>4</v>
      </c>
      <c r="E76" s="105"/>
      <c r="F76" s="32">
        <f t="shared" si="1"/>
        <v>0</v>
      </c>
      <c r="G76" s="106">
        <v>47.6</v>
      </c>
      <c r="H76" s="107" t="s">
        <v>132</v>
      </c>
    </row>
    <row r="77" s="70" customFormat="1" ht="26" customHeight="1" spans="1:8">
      <c r="A77" s="28">
        <v>19</v>
      </c>
      <c r="B77" s="103" t="s">
        <v>131</v>
      </c>
      <c r="C77" s="25" t="s">
        <v>126</v>
      </c>
      <c r="D77" s="30">
        <v>2</v>
      </c>
      <c r="E77" s="105"/>
      <c r="F77" s="32">
        <f t="shared" si="1"/>
        <v>0</v>
      </c>
      <c r="G77" s="106">
        <v>47.6</v>
      </c>
      <c r="H77" s="107" t="s">
        <v>133</v>
      </c>
    </row>
    <row r="78" s="70" customFormat="1" ht="26" customHeight="1" spans="1:8">
      <c r="A78" s="28">
        <v>20</v>
      </c>
      <c r="B78" s="103" t="s">
        <v>131</v>
      </c>
      <c r="C78" s="25" t="s">
        <v>126</v>
      </c>
      <c r="D78" s="30">
        <v>3</v>
      </c>
      <c r="E78" s="105"/>
      <c r="F78" s="32">
        <f t="shared" si="1"/>
        <v>0</v>
      </c>
      <c r="G78" s="106">
        <v>47.6</v>
      </c>
      <c r="H78" s="107" t="s">
        <v>134</v>
      </c>
    </row>
    <row r="79" s="70" customFormat="1" ht="26" customHeight="1" spans="1:8">
      <c r="A79" s="28">
        <v>21</v>
      </c>
      <c r="B79" s="103" t="s">
        <v>131</v>
      </c>
      <c r="C79" s="25" t="s">
        <v>126</v>
      </c>
      <c r="D79" s="30">
        <v>4</v>
      </c>
      <c r="E79" s="105"/>
      <c r="F79" s="32">
        <f t="shared" si="1"/>
        <v>0</v>
      </c>
      <c r="G79" s="106">
        <v>47.6</v>
      </c>
      <c r="H79" s="107" t="s">
        <v>135</v>
      </c>
    </row>
    <row r="80" s="70" customFormat="1" ht="26" customHeight="1" spans="1:8">
      <c r="A80" s="28">
        <v>22</v>
      </c>
      <c r="B80" s="103" t="s">
        <v>131</v>
      </c>
      <c r="C80" s="25" t="s">
        <v>126</v>
      </c>
      <c r="D80" s="30">
        <v>48</v>
      </c>
      <c r="E80" s="105"/>
      <c r="F80" s="32">
        <f t="shared" si="1"/>
        <v>0</v>
      </c>
      <c r="G80" s="106">
        <v>47.6</v>
      </c>
      <c r="H80" s="107" t="s">
        <v>136</v>
      </c>
    </row>
    <row r="81" s="70" customFormat="1" ht="26" customHeight="1" spans="1:8">
      <c r="A81" s="28">
        <v>23</v>
      </c>
      <c r="B81" s="103" t="s">
        <v>131</v>
      </c>
      <c r="C81" s="25" t="s">
        <v>126</v>
      </c>
      <c r="D81" s="30">
        <v>1</v>
      </c>
      <c r="E81" s="105"/>
      <c r="F81" s="32">
        <f t="shared" si="1"/>
        <v>0</v>
      </c>
      <c r="G81" s="106">
        <v>47.6</v>
      </c>
      <c r="H81" s="107" t="s">
        <v>137</v>
      </c>
    </row>
    <row r="82" s="70" customFormat="1" ht="26" customHeight="1" spans="1:8">
      <c r="A82" s="28">
        <v>24</v>
      </c>
      <c r="B82" s="103" t="s">
        <v>131</v>
      </c>
      <c r="C82" s="25" t="s">
        <v>126</v>
      </c>
      <c r="D82" s="30">
        <v>4</v>
      </c>
      <c r="E82" s="105"/>
      <c r="F82" s="32">
        <f t="shared" si="1"/>
        <v>0</v>
      </c>
      <c r="G82" s="106">
        <v>47.6</v>
      </c>
      <c r="H82" s="107" t="s">
        <v>138</v>
      </c>
    </row>
    <row r="83" s="70" customFormat="1" ht="26" customHeight="1" spans="1:8">
      <c r="A83" s="28">
        <v>25</v>
      </c>
      <c r="B83" s="103" t="s">
        <v>139</v>
      </c>
      <c r="C83" s="25" t="s">
        <v>126</v>
      </c>
      <c r="D83" s="30">
        <v>5</v>
      </c>
      <c r="E83" s="105"/>
      <c r="F83" s="32">
        <f t="shared" si="1"/>
        <v>0</v>
      </c>
      <c r="G83" s="106">
        <v>47.6</v>
      </c>
      <c r="H83" s="107" t="s">
        <v>140</v>
      </c>
    </row>
    <row r="84" s="70" customFormat="1" ht="26" customHeight="1" spans="1:8">
      <c r="A84" s="28">
        <v>26</v>
      </c>
      <c r="B84" s="103" t="s">
        <v>139</v>
      </c>
      <c r="C84" s="25" t="s">
        <v>126</v>
      </c>
      <c r="D84" s="30">
        <v>8</v>
      </c>
      <c r="E84" s="105"/>
      <c r="F84" s="32">
        <f t="shared" si="1"/>
        <v>0</v>
      </c>
      <c r="G84" s="106">
        <v>47.6</v>
      </c>
      <c r="H84" s="107" t="s">
        <v>141</v>
      </c>
    </row>
    <row r="85" s="70" customFormat="1" ht="26" customHeight="1" spans="1:8">
      <c r="A85" s="28">
        <v>27</v>
      </c>
      <c r="B85" s="103" t="s">
        <v>139</v>
      </c>
      <c r="C85" s="25" t="s">
        <v>126</v>
      </c>
      <c r="D85" s="30">
        <v>2</v>
      </c>
      <c r="E85" s="105"/>
      <c r="F85" s="32">
        <f t="shared" si="1"/>
        <v>0</v>
      </c>
      <c r="G85" s="106">
        <v>47.6</v>
      </c>
      <c r="H85" s="107" t="s">
        <v>142</v>
      </c>
    </row>
    <row r="86" s="70" customFormat="1" ht="26" customHeight="1" spans="1:8">
      <c r="A86" s="28">
        <v>28</v>
      </c>
      <c r="B86" s="103" t="s">
        <v>139</v>
      </c>
      <c r="C86" s="25" t="s">
        <v>126</v>
      </c>
      <c r="D86" s="30">
        <v>5</v>
      </c>
      <c r="E86" s="105"/>
      <c r="F86" s="32">
        <f t="shared" si="1"/>
        <v>0</v>
      </c>
      <c r="G86" s="106">
        <v>47.6</v>
      </c>
      <c r="H86" s="107" t="s">
        <v>143</v>
      </c>
    </row>
    <row r="87" s="70" customFormat="1" ht="26" customHeight="1" spans="1:8">
      <c r="A87" s="28">
        <v>29</v>
      </c>
      <c r="B87" s="103" t="s">
        <v>139</v>
      </c>
      <c r="C87" s="25" t="s">
        <v>126</v>
      </c>
      <c r="D87" s="30">
        <v>12</v>
      </c>
      <c r="E87" s="105"/>
      <c r="F87" s="32">
        <f t="shared" si="1"/>
        <v>0</v>
      </c>
      <c r="G87" s="106">
        <v>47.6</v>
      </c>
      <c r="H87" s="107" t="s">
        <v>144</v>
      </c>
    </row>
    <row r="88" s="70" customFormat="1" ht="26" customHeight="1" spans="1:8">
      <c r="A88" s="28">
        <v>30</v>
      </c>
      <c r="B88" s="103" t="s">
        <v>139</v>
      </c>
      <c r="C88" s="25" t="s">
        <v>126</v>
      </c>
      <c r="D88" s="30">
        <v>3</v>
      </c>
      <c r="E88" s="105"/>
      <c r="F88" s="32">
        <f t="shared" si="1"/>
        <v>0</v>
      </c>
      <c r="G88" s="106">
        <v>47.6</v>
      </c>
      <c r="H88" s="107" t="s">
        <v>145</v>
      </c>
    </row>
    <row r="89" s="70" customFormat="1" ht="26" customHeight="1" spans="1:8">
      <c r="A89" s="28">
        <v>31</v>
      </c>
      <c r="B89" s="103" t="s">
        <v>139</v>
      </c>
      <c r="C89" s="25" t="s">
        <v>126</v>
      </c>
      <c r="D89" s="30">
        <v>2</v>
      </c>
      <c r="E89" s="105"/>
      <c r="F89" s="32">
        <f t="shared" si="1"/>
        <v>0</v>
      </c>
      <c r="G89" s="106">
        <v>47.6</v>
      </c>
      <c r="H89" s="107" t="s">
        <v>146</v>
      </c>
    </row>
    <row r="90" s="70" customFormat="1" ht="26" customHeight="1" spans="1:8">
      <c r="A90" s="28">
        <v>32</v>
      </c>
      <c r="B90" s="103" t="s">
        <v>147</v>
      </c>
      <c r="C90" s="25" t="s">
        <v>126</v>
      </c>
      <c r="D90" s="30">
        <v>2</v>
      </c>
      <c r="E90" s="105"/>
      <c r="F90" s="32">
        <f t="shared" si="1"/>
        <v>0</v>
      </c>
      <c r="G90" s="106">
        <v>47.6</v>
      </c>
      <c r="H90" s="107" t="s">
        <v>148</v>
      </c>
    </row>
    <row r="91" s="70" customFormat="1" ht="26" customHeight="1" spans="1:8">
      <c r="A91" s="28">
        <v>33</v>
      </c>
      <c r="B91" s="103" t="s">
        <v>149</v>
      </c>
      <c r="C91" s="25" t="s">
        <v>126</v>
      </c>
      <c r="D91" s="30">
        <v>12</v>
      </c>
      <c r="E91" s="105"/>
      <c r="F91" s="32">
        <f t="shared" si="1"/>
        <v>0</v>
      </c>
      <c r="G91" s="106">
        <v>47.6</v>
      </c>
      <c r="H91" s="107" t="s">
        <v>150</v>
      </c>
    </row>
    <row r="92" s="70" customFormat="1" ht="26" customHeight="1" spans="1:8">
      <c r="A92" s="28">
        <v>34</v>
      </c>
      <c r="B92" s="103" t="s">
        <v>149</v>
      </c>
      <c r="C92" s="25" t="s">
        <v>126</v>
      </c>
      <c r="D92" s="30">
        <v>4</v>
      </c>
      <c r="E92" s="105"/>
      <c r="F92" s="32">
        <f t="shared" si="1"/>
        <v>0</v>
      </c>
      <c r="G92" s="106">
        <v>47.6</v>
      </c>
      <c r="H92" s="107" t="s">
        <v>151</v>
      </c>
    </row>
    <row r="93" s="70" customFormat="1" ht="26" customHeight="1" spans="1:8">
      <c r="A93" s="28">
        <v>35</v>
      </c>
      <c r="B93" s="103" t="s">
        <v>152</v>
      </c>
      <c r="C93" s="25" t="s">
        <v>126</v>
      </c>
      <c r="D93" s="30">
        <v>1</v>
      </c>
      <c r="E93" s="105"/>
      <c r="F93" s="32">
        <f t="shared" si="1"/>
        <v>0</v>
      </c>
      <c r="G93" s="106">
        <v>47.6</v>
      </c>
      <c r="H93" s="107" t="s">
        <v>153</v>
      </c>
    </row>
    <row r="94" s="70" customFormat="1" ht="26" customHeight="1" spans="1:8">
      <c r="A94" s="28">
        <v>36</v>
      </c>
      <c r="B94" s="103" t="s">
        <v>154</v>
      </c>
      <c r="C94" s="25" t="s">
        <v>49</v>
      </c>
      <c r="D94" s="30">
        <v>4</v>
      </c>
      <c r="E94" s="105"/>
      <c r="F94" s="32">
        <f t="shared" si="1"/>
        <v>0</v>
      </c>
      <c r="G94" s="106">
        <v>47.6</v>
      </c>
      <c r="H94" s="107" t="s">
        <v>155</v>
      </c>
    </row>
    <row r="95" s="70" customFormat="1" ht="40" customHeight="1" spans="1:8">
      <c r="A95" s="28">
        <v>37</v>
      </c>
      <c r="B95" s="103" t="s">
        <v>156</v>
      </c>
      <c r="C95" s="104" t="s">
        <v>157</v>
      </c>
      <c r="D95" s="30">
        <v>8</v>
      </c>
      <c r="E95" s="105"/>
      <c r="F95" s="32">
        <f t="shared" si="1"/>
        <v>0</v>
      </c>
      <c r="G95" s="106">
        <v>1837.85</v>
      </c>
      <c r="H95" s="109" t="s">
        <v>158</v>
      </c>
    </row>
    <row r="96" s="70" customFormat="1" ht="26" customHeight="1" spans="1:8">
      <c r="A96" s="28">
        <v>38</v>
      </c>
      <c r="B96" s="51" t="s">
        <v>159</v>
      </c>
      <c r="C96" s="52" t="s">
        <v>160</v>
      </c>
      <c r="D96" s="30">
        <v>153.25</v>
      </c>
      <c r="E96" s="105"/>
      <c r="F96" s="32">
        <f t="shared" si="1"/>
        <v>0</v>
      </c>
      <c r="G96" s="106">
        <v>1.27</v>
      </c>
      <c r="H96" s="110" t="s">
        <v>161</v>
      </c>
    </row>
    <row r="97" s="70" customFormat="1" ht="26" customHeight="1" spans="1:8">
      <c r="A97" s="28">
        <v>39</v>
      </c>
      <c r="B97" s="51" t="s">
        <v>159</v>
      </c>
      <c r="C97" s="52" t="s">
        <v>160</v>
      </c>
      <c r="D97" s="30">
        <v>9758.1</v>
      </c>
      <c r="E97" s="105"/>
      <c r="F97" s="32">
        <f t="shared" si="1"/>
        <v>0</v>
      </c>
      <c r="G97" s="106">
        <v>1.27</v>
      </c>
      <c r="H97" s="110" t="s">
        <v>162</v>
      </c>
    </row>
    <row r="98" s="69" customFormat="1" ht="26.1" customHeight="1" spans="1:8">
      <c r="A98" s="111" t="s">
        <v>163</v>
      </c>
      <c r="B98" s="80"/>
      <c r="C98" s="52"/>
      <c r="D98" s="30"/>
      <c r="E98" s="30"/>
      <c r="F98" s="112">
        <f>SUM(F5:F97)</f>
        <v>0</v>
      </c>
      <c r="G98" s="113"/>
      <c r="H98" s="114"/>
    </row>
  </sheetData>
  <sheetProtection algorithmName="SHA-512" hashValue="zjOo1Fh2U460xEaZAP7siqL+gFFID7/phngGahcDB1Wn78yIrcSWpy2lr5HtUi2cUdUOGr+LpsIrD1Grc2rbCg==" saltValue="Qp0276YRuw3e4RALcaRPlg==" spinCount="100000" sheet="1" formatColumns="0" formatRows="0" objects="1"/>
  <mergeCells count="3">
    <mergeCell ref="A1:H1"/>
    <mergeCell ref="G2:H2"/>
    <mergeCell ref="A98:B98"/>
  </mergeCells>
  <dataValidations count="1">
    <dataValidation type="decimal" operator="lessThanOrEqual" allowBlank="1" showInputMessage="1" showErrorMessage="1" sqref="E5:E97">
      <formula1>G5</formula1>
    </dataValidation>
  </dataValidations>
  <pageMargins left="0.751388888888889" right="0.751388888888889"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5"/>
  <dimension ref="A1:XEI337"/>
  <sheetViews>
    <sheetView showZeros="0" tabSelected="1" view="pageBreakPreview" zoomScaleNormal="85" topLeftCell="A328" workbookViewId="0">
      <selection activeCell="A1" sqref="A1:H337"/>
    </sheetView>
  </sheetViews>
  <sheetFormatPr defaultColWidth="9" defaultRowHeight="13.85"/>
  <cols>
    <col min="1" max="1" width="6.625" style="2" customWidth="1"/>
    <col min="2" max="2" width="18.625" style="12" customWidth="1"/>
    <col min="3" max="3" width="22.6833333333333" style="12" customWidth="1"/>
    <col min="4" max="4" width="6.24166666666667" style="2" customWidth="1"/>
    <col min="5" max="5" width="7.68333333333333" style="13" customWidth="1"/>
    <col min="6" max="6" width="8.35833333333333" style="14" customWidth="1"/>
    <col min="7" max="7" width="8.16666666666667" style="2" customWidth="1"/>
    <col min="8" max="8" width="9.125" style="2" customWidth="1"/>
    <col min="9" max="16384" width="9" style="2"/>
  </cols>
  <sheetData>
    <row r="1" s="1" customFormat="1" ht="28.5" customHeight="1" spans="1:8">
      <c r="A1" s="15" t="s">
        <v>164</v>
      </c>
      <c r="B1" s="15"/>
      <c r="C1" s="15"/>
      <c r="D1" s="15"/>
      <c r="E1" s="16"/>
      <c r="F1" s="16"/>
      <c r="G1" s="15"/>
      <c r="H1" s="15"/>
    </row>
    <row r="2" s="2" customFormat="1" ht="28.5" customHeight="1" spans="1:8">
      <c r="A2" s="17" t="str">
        <f>汇总表!A2</f>
        <v>项目名称：南京南站交通枢纽市政设施综合养护服务</v>
      </c>
      <c r="B2" s="15"/>
      <c r="C2" s="15"/>
      <c r="D2" s="15"/>
      <c r="E2" s="16"/>
      <c r="F2" s="16"/>
      <c r="G2" s="18" t="s">
        <v>165</v>
      </c>
      <c r="H2" s="19"/>
    </row>
    <row r="3" s="3" customFormat="1" ht="32" customHeight="1" spans="1:8">
      <c r="A3" s="20" t="s">
        <v>21</v>
      </c>
      <c r="B3" s="21" t="s">
        <v>22</v>
      </c>
      <c r="C3" s="20" t="s">
        <v>166</v>
      </c>
      <c r="D3" s="20" t="s">
        <v>23</v>
      </c>
      <c r="E3" s="22" t="s">
        <v>24</v>
      </c>
      <c r="F3" s="22" t="s">
        <v>25</v>
      </c>
      <c r="G3" s="20" t="s">
        <v>26</v>
      </c>
      <c r="H3" s="20" t="s">
        <v>27</v>
      </c>
    </row>
    <row r="4" s="4" customFormat="1" ht="26" customHeight="1" spans="1:8">
      <c r="A4" s="23" t="s">
        <v>167</v>
      </c>
      <c r="B4" s="24"/>
      <c r="C4" s="25"/>
      <c r="D4" s="25"/>
      <c r="E4" s="26"/>
      <c r="F4" s="26"/>
      <c r="G4" s="25"/>
      <c r="H4" s="27"/>
    </row>
    <row r="5" s="4" customFormat="1" ht="26.1" customHeight="1" spans="1:8">
      <c r="A5" s="28" t="str">
        <f t="shared" ref="A5:A9" si="0">"1."&amp;ROW()-3</f>
        <v>1.2</v>
      </c>
      <c r="B5" s="29" t="s">
        <v>168</v>
      </c>
      <c r="C5" s="29" t="s">
        <v>169</v>
      </c>
      <c r="D5" s="28" t="s">
        <v>170</v>
      </c>
      <c r="E5" s="30">
        <v>20</v>
      </c>
      <c r="F5" s="31"/>
      <c r="G5" s="32">
        <f t="shared" ref="G5:G68" si="1">IF(E5="","",ROUND(E5*F5,0))</f>
        <v>0</v>
      </c>
      <c r="H5" s="33">
        <v>36.28</v>
      </c>
    </row>
    <row r="6" s="4" customFormat="1" ht="33.95" customHeight="1" spans="1:8">
      <c r="A6" s="28" t="str">
        <f t="shared" si="0"/>
        <v>1.3</v>
      </c>
      <c r="B6" s="29" t="s">
        <v>171</v>
      </c>
      <c r="C6" s="29" t="s">
        <v>172</v>
      </c>
      <c r="D6" s="28" t="s">
        <v>170</v>
      </c>
      <c r="E6" s="30">
        <v>50</v>
      </c>
      <c r="F6" s="31"/>
      <c r="G6" s="32">
        <f t="shared" si="1"/>
        <v>0</v>
      </c>
      <c r="H6" s="33">
        <v>100.18</v>
      </c>
    </row>
    <row r="7" s="4" customFormat="1" ht="33.95" customHeight="1" spans="1:8">
      <c r="A7" s="28" t="str">
        <f t="shared" si="0"/>
        <v>1.4</v>
      </c>
      <c r="B7" s="29" t="s">
        <v>173</v>
      </c>
      <c r="C7" s="29" t="s">
        <v>174</v>
      </c>
      <c r="D7" s="28" t="s">
        <v>170</v>
      </c>
      <c r="E7" s="30">
        <v>10</v>
      </c>
      <c r="F7" s="31"/>
      <c r="G7" s="32">
        <f t="shared" si="1"/>
        <v>0</v>
      </c>
      <c r="H7" s="33">
        <v>121.46</v>
      </c>
    </row>
    <row r="8" s="4" customFormat="1" ht="90.95" customHeight="1" spans="1:8">
      <c r="A8" s="28" t="str">
        <f t="shared" si="0"/>
        <v>1.5</v>
      </c>
      <c r="B8" s="29" t="s">
        <v>175</v>
      </c>
      <c r="C8" s="34" t="s">
        <v>176</v>
      </c>
      <c r="D8" s="28" t="s">
        <v>170</v>
      </c>
      <c r="E8" s="30">
        <v>100</v>
      </c>
      <c r="F8" s="31"/>
      <c r="G8" s="32">
        <f t="shared" si="1"/>
        <v>0</v>
      </c>
      <c r="H8" s="33">
        <v>129.34</v>
      </c>
    </row>
    <row r="9" s="4" customFormat="1" ht="35.1" customHeight="1" spans="1:8">
      <c r="A9" s="28" t="str">
        <f t="shared" si="0"/>
        <v>1.6</v>
      </c>
      <c r="B9" s="29" t="s">
        <v>177</v>
      </c>
      <c r="C9" s="29" t="s">
        <v>178</v>
      </c>
      <c r="D9" s="28" t="s">
        <v>170</v>
      </c>
      <c r="E9" s="30">
        <v>100</v>
      </c>
      <c r="F9" s="31"/>
      <c r="G9" s="32">
        <f t="shared" si="1"/>
        <v>0</v>
      </c>
      <c r="H9" s="33">
        <v>42.63</v>
      </c>
    </row>
    <row r="10" s="4" customFormat="1" ht="26" customHeight="1" spans="1:8">
      <c r="A10" s="23" t="s">
        <v>179</v>
      </c>
      <c r="B10" s="34"/>
      <c r="C10" s="29"/>
      <c r="D10" s="28"/>
      <c r="E10" s="30"/>
      <c r="F10" s="31"/>
      <c r="G10" s="32" t="str">
        <f t="shared" si="1"/>
        <v/>
      </c>
      <c r="H10" s="33">
        <v>0</v>
      </c>
    </row>
    <row r="11" s="4" customFormat="1" ht="26.1" customHeight="1" spans="1:8">
      <c r="A11" s="28" t="str">
        <f t="shared" ref="A11:A20" si="2">"2."&amp;ROW()-9</f>
        <v>2.2</v>
      </c>
      <c r="B11" s="29" t="s">
        <v>180</v>
      </c>
      <c r="C11" s="29" t="s">
        <v>181</v>
      </c>
      <c r="D11" s="28" t="s">
        <v>170</v>
      </c>
      <c r="E11" s="30">
        <v>100</v>
      </c>
      <c r="F11" s="31"/>
      <c r="G11" s="32">
        <f t="shared" si="1"/>
        <v>0</v>
      </c>
      <c r="H11" s="33">
        <v>399.2</v>
      </c>
    </row>
    <row r="12" s="4" customFormat="1" ht="34" customHeight="1" spans="1:8">
      <c r="A12" s="28" t="str">
        <f t="shared" si="2"/>
        <v>2.3</v>
      </c>
      <c r="B12" s="29" t="s">
        <v>182</v>
      </c>
      <c r="C12" s="29" t="s">
        <v>183</v>
      </c>
      <c r="D12" s="28" t="s">
        <v>170</v>
      </c>
      <c r="E12" s="30">
        <v>50</v>
      </c>
      <c r="F12" s="31"/>
      <c r="G12" s="32">
        <f t="shared" si="1"/>
        <v>0</v>
      </c>
      <c r="H12" s="33">
        <v>430.46</v>
      </c>
    </row>
    <row r="13" s="4" customFormat="1" ht="26.1" customHeight="1" spans="1:8">
      <c r="A13" s="28" t="str">
        <f t="shared" si="2"/>
        <v>2.4</v>
      </c>
      <c r="B13" s="29" t="s">
        <v>184</v>
      </c>
      <c r="C13" s="29" t="s">
        <v>185</v>
      </c>
      <c r="D13" s="28" t="s">
        <v>186</v>
      </c>
      <c r="E13" s="30">
        <v>100</v>
      </c>
      <c r="F13" s="31"/>
      <c r="G13" s="32">
        <f t="shared" si="1"/>
        <v>0</v>
      </c>
      <c r="H13" s="33">
        <v>14.47</v>
      </c>
    </row>
    <row r="14" s="4" customFormat="1" ht="42.95" customHeight="1" spans="1:8">
      <c r="A14" s="28" t="str">
        <f t="shared" si="2"/>
        <v>2.5</v>
      </c>
      <c r="B14" s="29" t="s">
        <v>187</v>
      </c>
      <c r="C14" s="29" t="s">
        <v>188</v>
      </c>
      <c r="D14" s="28" t="s">
        <v>186</v>
      </c>
      <c r="E14" s="30">
        <v>200</v>
      </c>
      <c r="F14" s="31"/>
      <c r="G14" s="32">
        <f t="shared" si="1"/>
        <v>0</v>
      </c>
      <c r="H14" s="33">
        <v>76.23</v>
      </c>
    </row>
    <row r="15" s="4" customFormat="1" ht="45" customHeight="1" spans="1:8">
      <c r="A15" s="28" t="str">
        <f t="shared" si="2"/>
        <v>2.6</v>
      </c>
      <c r="B15" s="29" t="s">
        <v>189</v>
      </c>
      <c r="C15" s="34" t="s">
        <v>190</v>
      </c>
      <c r="D15" s="28" t="s">
        <v>186</v>
      </c>
      <c r="E15" s="30">
        <v>100</v>
      </c>
      <c r="F15" s="31"/>
      <c r="G15" s="32">
        <f t="shared" si="1"/>
        <v>0</v>
      </c>
      <c r="H15" s="33">
        <v>82.38</v>
      </c>
    </row>
    <row r="16" s="4" customFormat="1" ht="57" customHeight="1" spans="1:8">
      <c r="A16" s="28" t="str">
        <f t="shared" si="2"/>
        <v>2.7</v>
      </c>
      <c r="B16" s="29" t="s">
        <v>191</v>
      </c>
      <c r="C16" s="29" t="s">
        <v>192</v>
      </c>
      <c r="D16" s="28" t="s">
        <v>186</v>
      </c>
      <c r="E16" s="30">
        <v>200</v>
      </c>
      <c r="F16" s="31"/>
      <c r="G16" s="32">
        <f t="shared" si="1"/>
        <v>0</v>
      </c>
      <c r="H16" s="33">
        <v>80.84</v>
      </c>
    </row>
    <row r="17" s="5" customFormat="1" ht="60" customHeight="1" spans="1:8">
      <c r="A17" s="28" t="str">
        <f t="shared" si="2"/>
        <v>2.8</v>
      </c>
      <c r="B17" s="29" t="s">
        <v>193</v>
      </c>
      <c r="C17" s="29" t="s">
        <v>194</v>
      </c>
      <c r="D17" s="28" t="s">
        <v>186</v>
      </c>
      <c r="E17" s="30">
        <v>100</v>
      </c>
      <c r="F17" s="31"/>
      <c r="G17" s="32">
        <f t="shared" si="1"/>
        <v>0</v>
      </c>
      <c r="H17" s="33">
        <v>61.94</v>
      </c>
    </row>
    <row r="18" s="5" customFormat="1" ht="24" customHeight="1" spans="1:8">
      <c r="A18" s="28" t="str">
        <f t="shared" si="2"/>
        <v>2.9</v>
      </c>
      <c r="B18" s="29" t="s">
        <v>195</v>
      </c>
      <c r="C18" s="29" t="s">
        <v>185</v>
      </c>
      <c r="D18" s="28" t="s">
        <v>186</v>
      </c>
      <c r="E18" s="30">
        <v>200</v>
      </c>
      <c r="F18" s="31"/>
      <c r="G18" s="32">
        <f t="shared" si="1"/>
        <v>0</v>
      </c>
      <c r="H18" s="33">
        <v>3.9</v>
      </c>
    </row>
    <row r="19" s="5" customFormat="1" ht="53.1" customHeight="1" spans="1:8">
      <c r="A19" s="28" t="str">
        <f t="shared" si="2"/>
        <v>2.10</v>
      </c>
      <c r="B19" s="29" t="s">
        <v>196</v>
      </c>
      <c r="C19" s="34" t="s">
        <v>197</v>
      </c>
      <c r="D19" s="28" t="s">
        <v>170</v>
      </c>
      <c r="E19" s="30">
        <v>80</v>
      </c>
      <c r="F19" s="31"/>
      <c r="G19" s="32">
        <f t="shared" si="1"/>
        <v>0</v>
      </c>
      <c r="H19" s="33">
        <v>1834.27</v>
      </c>
    </row>
    <row r="20" s="5" customFormat="1" ht="53.1" customHeight="1" spans="1:8">
      <c r="A20" s="28" t="str">
        <f t="shared" si="2"/>
        <v>2.11</v>
      </c>
      <c r="B20" s="29" t="s">
        <v>198</v>
      </c>
      <c r="C20" s="34" t="s">
        <v>199</v>
      </c>
      <c r="D20" s="28" t="s">
        <v>170</v>
      </c>
      <c r="E20" s="30">
        <v>80</v>
      </c>
      <c r="F20" s="31"/>
      <c r="G20" s="32">
        <f t="shared" si="1"/>
        <v>0</v>
      </c>
      <c r="H20" s="33">
        <v>2218.35</v>
      </c>
    </row>
    <row r="21" s="4" customFormat="1" ht="36.95" customHeight="1" spans="1:8">
      <c r="A21" s="28" t="str">
        <f t="shared" ref="A11:A44" si="3">"2."&amp;ROW()-9</f>
        <v>2.12</v>
      </c>
      <c r="B21" s="34" t="s">
        <v>200</v>
      </c>
      <c r="C21" s="29" t="s">
        <v>201</v>
      </c>
      <c r="D21" s="28" t="s">
        <v>202</v>
      </c>
      <c r="E21" s="30">
        <v>240</v>
      </c>
      <c r="F21" s="31"/>
      <c r="G21" s="32">
        <f t="shared" si="1"/>
        <v>0</v>
      </c>
      <c r="H21" s="33">
        <v>75.97</v>
      </c>
    </row>
    <row r="22" s="4" customFormat="1" ht="26.1" customHeight="1" spans="1:8">
      <c r="A22" s="28" t="str">
        <f t="shared" si="3"/>
        <v>2.13</v>
      </c>
      <c r="B22" s="29" t="s">
        <v>203</v>
      </c>
      <c r="C22" s="34" t="s">
        <v>204</v>
      </c>
      <c r="D22" s="28" t="s">
        <v>170</v>
      </c>
      <c r="E22" s="30">
        <f>100+5</f>
        <v>105</v>
      </c>
      <c r="F22" s="31"/>
      <c r="G22" s="32">
        <f t="shared" si="1"/>
        <v>0</v>
      </c>
      <c r="H22" s="33">
        <v>612.47</v>
      </c>
    </row>
    <row r="23" s="4" customFormat="1" ht="26.1" customHeight="1" spans="1:8">
      <c r="A23" s="28" t="str">
        <f t="shared" si="3"/>
        <v>2.14</v>
      </c>
      <c r="B23" s="29" t="s">
        <v>205</v>
      </c>
      <c r="C23" s="29" t="s">
        <v>206</v>
      </c>
      <c r="D23" s="28" t="s">
        <v>170</v>
      </c>
      <c r="E23" s="30">
        <v>100</v>
      </c>
      <c r="F23" s="31"/>
      <c r="G23" s="32">
        <f t="shared" si="1"/>
        <v>0</v>
      </c>
      <c r="H23" s="33">
        <v>596.38</v>
      </c>
    </row>
    <row r="24" s="4" customFormat="1" ht="26.1" customHeight="1" spans="1:8">
      <c r="A24" s="28" t="str">
        <f t="shared" si="3"/>
        <v>2.15</v>
      </c>
      <c r="B24" s="29" t="s">
        <v>207</v>
      </c>
      <c r="C24" s="29" t="s">
        <v>208</v>
      </c>
      <c r="D24" s="28" t="s">
        <v>170</v>
      </c>
      <c r="E24" s="30">
        <v>30</v>
      </c>
      <c r="F24" s="31"/>
      <c r="G24" s="32">
        <f t="shared" si="1"/>
        <v>0</v>
      </c>
      <c r="H24" s="33">
        <v>648.05</v>
      </c>
    </row>
    <row r="25" s="4" customFormat="1" ht="26.1" customHeight="1" spans="1:8">
      <c r="A25" s="28" t="str">
        <f t="shared" si="3"/>
        <v>2.16</v>
      </c>
      <c r="B25" s="29" t="s">
        <v>209</v>
      </c>
      <c r="C25" s="29" t="s">
        <v>210</v>
      </c>
      <c r="D25" s="28" t="s">
        <v>186</v>
      </c>
      <c r="E25" s="30">
        <v>120</v>
      </c>
      <c r="F25" s="31"/>
      <c r="G25" s="32">
        <f t="shared" si="1"/>
        <v>0</v>
      </c>
      <c r="H25" s="33">
        <v>32.64</v>
      </c>
    </row>
    <row r="26" s="4" customFormat="1" ht="26.1" customHeight="1" spans="1:8">
      <c r="A26" s="28" t="str">
        <f t="shared" si="3"/>
        <v>2.17</v>
      </c>
      <c r="B26" s="29" t="s">
        <v>211</v>
      </c>
      <c r="C26" s="29" t="s">
        <v>212</v>
      </c>
      <c r="D26" s="28" t="s">
        <v>186</v>
      </c>
      <c r="E26" s="30">
        <v>65</v>
      </c>
      <c r="F26" s="31"/>
      <c r="G26" s="32">
        <f t="shared" si="1"/>
        <v>0</v>
      </c>
      <c r="H26" s="33">
        <v>61.29</v>
      </c>
    </row>
    <row r="27" s="4" customFormat="1" ht="26.1" customHeight="1" spans="1:8">
      <c r="A27" s="28" t="str">
        <f t="shared" si="3"/>
        <v>2.18</v>
      </c>
      <c r="B27" s="29" t="s">
        <v>213</v>
      </c>
      <c r="C27" s="29" t="s">
        <v>214</v>
      </c>
      <c r="D27" s="28" t="s">
        <v>186</v>
      </c>
      <c r="E27" s="30">
        <v>65</v>
      </c>
      <c r="F27" s="31"/>
      <c r="G27" s="32">
        <f t="shared" si="1"/>
        <v>0</v>
      </c>
      <c r="H27" s="33">
        <v>282.92</v>
      </c>
    </row>
    <row r="28" s="4" customFormat="1" ht="35.1" customHeight="1" spans="1:8">
      <c r="A28" s="28" t="str">
        <f t="shared" si="3"/>
        <v>2.19</v>
      </c>
      <c r="B28" s="29" t="s">
        <v>215</v>
      </c>
      <c r="C28" s="29" t="s">
        <v>216</v>
      </c>
      <c r="D28" s="28" t="s">
        <v>186</v>
      </c>
      <c r="E28" s="30">
        <v>200</v>
      </c>
      <c r="F28" s="31"/>
      <c r="G28" s="32">
        <f t="shared" si="1"/>
        <v>0</v>
      </c>
      <c r="H28" s="33">
        <v>350.76</v>
      </c>
    </row>
    <row r="29" s="4" customFormat="1" ht="26.1" customHeight="1" spans="1:8">
      <c r="A29" s="28" t="str">
        <f t="shared" si="3"/>
        <v>2.20</v>
      </c>
      <c r="B29" s="29" t="s">
        <v>217</v>
      </c>
      <c r="C29" s="29" t="s">
        <v>218</v>
      </c>
      <c r="D29" s="28" t="s">
        <v>186</v>
      </c>
      <c r="E29" s="30">
        <v>1</v>
      </c>
      <c r="F29" s="31"/>
      <c r="G29" s="32">
        <f t="shared" si="1"/>
        <v>0</v>
      </c>
      <c r="H29" s="33">
        <v>61.46</v>
      </c>
    </row>
    <row r="30" s="4" customFormat="1" ht="26.1" customHeight="1" spans="1:8">
      <c r="A30" s="28" t="str">
        <f t="shared" si="3"/>
        <v>2.21</v>
      </c>
      <c r="B30" s="29" t="s">
        <v>219</v>
      </c>
      <c r="C30" s="29" t="s">
        <v>220</v>
      </c>
      <c r="D30" s="28" t="s">
        <v>186</v>
      </c>
      <c r="E30" s="30">
        <v>1</v>
      </c>
      <c r="F30" s="31"/>
      <c r="G30" s="32">
        <f t="shared" si="1"/>
        <v>0</v>
      </c>
      <c r="H30" s="33">
        <v>261.16</v>
      </c>
    </row>
    <row r="31" s="4" customFormat="1" ht="26.1" customHeight="1" spans="1:8">
      <c r="A31" s="28" t="str">
        <f t="shared" si="3"/>
        <v>2.22</v>
      </c>
      <c r="B31" s="29" t="s">
        <v>221</v>
      </c>
      <c r="C31" s="29" t="s">
        <v>222</v>
      </c>
      <c r="D31" s="28" t="s">
        <v>186</v>
      </c>
      <c r="E31" s="30">
        <v>60</v>
      </c>
      <c r="F31" s="31"/>
      <c r="G31" s="32">
        <f t="shared" si="1"/>
        <v>0</v>
      </c>
      <c r="H31" s="33">
        <v>250.07</v>
      </c>
    </row>
    <row r="32" s="4" customFormat="1" ht="32.1" customHeight="1" spans="1:8">
      <c r="A32" s="28" t="str">
        <f t="shared" si="3"/>
        <v>2.23</v>
      </c>
      <c r="B32" s="29" t="s">
        <v>223</v>
      </c>
      <c r="C32" s="29" t="s">
        <v>224</v>
      </c>
      <c r="D32" s="25" t="s">
        <v>225</v>
      </c>
      <c r="E32" s="30">
        <v>120</v>
      </c>
      <c r="F32" s="31"/>
      <c r="G32" s="32">
        <f t="shared" si="1"/>
        <v>0</v>
      </c>
      <c r="H32" s="33">
        <v>231.66</v>
      </c>
    </row>
    <row r="33" s="6" customFormat="1" ht="26.1" customHeight="1" spans="1:1024 1025:16362">
      <c r="A33" s="28" t="str">
        <f t="shared" si="3"/>
        <v>2.24</v>
      </c>
      <c r="B33" s="29" t="s">
        <v>226</v>
      </c>
      <c r="C33" s="34" t="s">
        <v>227</v>
      </c>
      <c r="D33" s="28" t="s">
        <v>202</v>
      </c>
      <c r="E33" s="30">
        <v>30</v>
      </c>
      <c r="F33" s="31"/>
      <c r="G33" s="32">
        <f t="shared" si="1"/>
        <v>0</v>
      </c>
      <c r="H33" s="33">
        <v>5.03</v>
      </c>
    </row>
    <row r="34" s="6" customFormat="1" ht="26.1" customHeight="1" spans="1:1024 1025:16362">
      <c r="A34" s="28" t="str">
        <f t="shared" si="3"/>
        <v>2.25</v>
      </c>
      <c r="B34" s="29" t="s">
        <v>228</v>
      </c>
      <c r="C34" s="34" t="s">
        <v>227</v>
      </c>
      <c r="D34" s="28" t="s">
        <v>202</v>
      </c>
      <c r="E34" s="30">
        <v>30</v>
      </c>
      <c r="F34" s="31"/>
      <c r="G34" s="32">
        <f t="shared" si="1"/>
        <v>0</v>
      </c>
      <c r="H34" s="33">
        <v>2.53</v>
      </c>
    </row>
    <row r="35" s="6" customFormat="1" ht="26.1" customHeight="1" spans="1:1024 1025:16362">
      <c r="A35" s="28" t="str">
        <f t="shared" si="3"/>
        <v>2.26</v>
      </c>
      <c r="B35" s="29" t="s">
        <v>229</v>
      </c>
      <c r="C35" s="34" t="s">
        <v>230</v>
      </c>
      <c r="D35" s="35" t="s">
        <v>186</v>
      </c>
      <c r="E35" s="30">
        <v>30</v>
      </c>
      <c r="F35" s="31"/>
      <c r="G35" s="32">
        <f t="shared" si="1"/>
        <v>0</v>
      </c>
      <c r="H35" s="33">
        <v>20.12</v>
      </c>
    </row>
    <row r="36" s="6" customFormat="1" ht="26.1" customHeight="1" spans="1:1024 1025:16362">
      <c r="A36" s="28" t="str">
        <f t="shared" si="3"/>
        <v>2.27</v>
      </c>
      <c r="B36" s="29" t="s">
        <v>231</v>
      </c>
      <c r="C36" s="34" t="s">
        <v>232</v>
      </c>
      <c r="D36" s="35" t="s">
        <v>186</v>
      </c>
      <c r="E36" s="30">
        <v>40</v>
      </c>
      <c r="F36" s="31"/>
      <c r="G36" s="32">
        <f t="shared" si="1"/>
        <v>0</v>
      </c>
      <c r="H36" s="33">
        <v>2.14</v>
      </c>
    </row>
    <row r="37" s="6" customFormat="1" ht="26.1" customHeight="1" spans="1:1024 1025:16362">
      <c r="A37" s="28" t="str">
        <f t="shared" si="3"/>
        <v>2.28</v>
      </c>
      <c r="B37" s="29" t="s">
        <v>233</v>
      </c>
      <c r="C37" s="34" t="s">
        <v>234</v>
      </c>
      <c r="D37" s="35" t="s">
        <v>186</v>
      </c>
      <c r="E37" s="30">
        <v>60</v>
      </c>
      <c r="F37" s="31"/>
      <c r="G37" s="32">
        <f t="shared" si="1"/>
        <v>0</v>
      </c>
      <c r="H37" s="33">
        <v>151.77</v>
      </c>
    </row>
    <row r="38" s="6" customFormat="1" ht="26.1" customHeight="1" spans="1:1024 1025:16362">
      <c r="A38" s="28" t="str">
        <f t="shared" si="3"/>
        <v>2.29</v>
      </c>
      <c r="B38" s="29" t="s">
        <v>235</v>
      </c>
      <c r="C38" s="34" t="s">
        <v>236</v>
      </c>
      <c r="D38" s="35" t="s">
        <v>186</v>
      </c>
      <c r="E38" s="30">
        <v>30</v>
      </c>
      <c r="F38" s="31"/>
      <c r="G38" s="32">
        <f t="shared" si="1"/>
        <v>0</v>
      </c>
      <c r="H38" s="33">
        <v>603.58</v>
      </c>
    </row>
    <row r="39" s="6" customFormat="1" ht="39" customHeight="1" spans="1:1024 1025:16362">
      <c r="A39" s="28" t="str">
        <f t="shared" si="3"/>
        <v>2.30</v>
      </c>
      <c r="B39" s="29" t="s">
        <v>237</v>
      </c>
      <c r="C39" s="34" t="s">
        <v>238</v>
      </c>
      <c r="D39" s="28" t="s">
        <v>202</v>
      </c>
      <c r="E39" s="30">
        <v>30</v>
      </c>
      <c r="F39" s="31"/>
      <c r="G39" s="32">
        <f t="shared" si="1"/>
        <v>0</v>
      </c>
      <c r="H39" s="33">
        <v>71.69</v>
      </c>
    </row>
    <row r="40" s="7" customFormat="1" ht="26.1" customHeight="1" spans="1:1024 1025:16362">
      <c r="A40" s="28" t="str">
        <f t="shared" si="3"/>
        <v>2.31</v>
      </c>
      <c r="B40" s="29" t="s">
        <v>239</v>
      </c>
      <c r="C40" s="36" t="s">
        <v>240</v>
      </c>
      <c r="D40" s="28" t="s">
        <v>170</v>
      </c>
      <c r="E40" s="30">
        <v>700</v>
      </c>
      <c r="F40" s="31"/>
      <c r="G40" s="32">
        <f t="shared" si="1"/>
        <v>0</v>
      </c>
      <c r="H40" s="33">
        <v>121.97</v>
      </c>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c r="BHA40" s="6"/>
      <c r="BHB40" s="6"/>
      <c r="BHC40" s="6"/>
      <c r="BHD40" s="6"/>
      <c r="BHE40" s="6"/>
      <c r="BHF40" s="6"/>
      <c r="BHG40" s="6"/>
      <c r="BHH40" s="6"/>
      <c r="BHI40" s="6"/>
      <c r="BHJ40" s="6"/>
      <c r="BHK40" s="6"/>
      <c r="BHL40" s="6"/>
      <c r="BHM40" s="6"/>
      <c r="BHN40" s="6"/>
      <c r="BHO40" s="6"/>
      <c r="BHP40" s="6"/>
      <c r="BHQ40" s="6"/>
      <c r="BHR40" s="6"/>
      <c r="BHS40" s="6"/>
      <c r="BHT40" s="6"/>
      <c r="BHU40" s="6"/>
      <c r="BHV40" s="6"/>
      <c r="BHW40" s="6"/>
      <c r="BHX40" s="6"/>
      <c r="BHY40" s="6"/>
      <c r="BHZ40" s="6"/>
      <c r="BIA40" s="6"/>
      <c r="BIB40" s="6"/>
      <c r="BIC40" s="6"/>
      <c r="BID40" s="6"/>
      <c r="BIE40" s="6"/>
      <c r="BIF40" s="6"/>
      <c r="BIG40" s="6"/>
      <c r="BIH40" s="6"/>
      <c r="BII40" s="6"/>
      <c r="BIJ40" s="6"/>
      <c r="BIK40" s="6"/>
      <c r="BIL40" s="6"/>
      <c r="BIM40" s="6"/>
      <c r="BIN40" s="6"/>
      <c r="BIO40" s="6"/>
      <c r="BIP40" s="6"/>
      <c r="BIQ40" s="6"/>
      <c r="BIR40" s="6"/>
      <c r="BIS40" s="6"/>
      <c r="BIT40" s="6"/>
      <c r="BIU40" s="6"/>
      <c r="BIV40" s="6"/>
      <c r="BIW40" s="6"/>
      <c r="BIX40" s="6"/>
      <c r="BIY40" s="6"/>
      <c r="BIZ40" s="6"/>
      <c r="BJA40" s="6"/>
      <c r="BJB40" s="6"/>
      <c r="BJC40" s="6"/>
      <c r="BJD40" s="6"/>
      <c r="BJE40" s="6"/>
      <c r="BJF40" s="6"/>
      <c r="BJG40" s="6"/>
      <c r="BJH40" s="6"/>
      <c r="BJI40" s="6"/>
      <c r="BJJ40" s="6"/>
      <c r="BJK40" s="6"/>
      <c r="BJL40" s="6"/>
      <c r="BJM40" s="6"/>
      <c r="BJN40" s="6"/>
      <c r="BJO40" s="6"/>
      <c r="BJP40" s="6"/>
      <c r="BJQ40" s="6"/>
      <c r="BJR40" s="6"/>
      <c r="BJS40" s="6"/>
      <c r="BJT40" s="6"/>
      <c r="BJU40" s="6"/>
      <c r="BJV40" s="6"/>
      <c r="BJW40" s="6"/>
      <c r="BJX40" s="6"/>
      <c r="BJY40" s="6"/>
      <c r="BJZ40" s="6"/>
      <c r="BKA40" s="6"/>
      <c r="BKB40" s="6"/>
      <c r="BKC40" s="6"/>
      <c r="BKD40" s="6"/>
      <c r="BKE40" s="6"/>
      <c r="BKF40" s="6"/>
      <c r="BKG40" s="6"/>
      <c r="BKH40" s="6"/>
      <c r="BKI40" s="6"/>
      <c r="BKJ40" s="6"/>
      <c r="BKK40" s="6"/>
      <c r="BKL40" s="6"/>
      <c r="BKM40" s="6"/>
      <c r="BKN40" s="6"/>
      <c r="BKO40" s="6"/>
      <c r="BKP40" s="6"/>
      <c r="BKQ40" s="6"/>
      <c r="BKR40" s="6"/>
      <c r="BKS40" s="6"/>
      <c r="BKT40" s="6"/>
      <c r="BKU40" s="6"/>
      <c r="BKV40" s="6"/>
      <c r="BKW40" s="6"/>
      <c r="BKX40" s="6"/>
      <c r="BKY40" s="6"/>
      <c r="BKZ40" s="6"/>
      <c r="BLA40" s="6"/>
      <c r="BLB40" s="6"/>
      <c r="BLC40" s="6"/>
      <c r="BLD40" s="6"/>
      <c r="BLE40" s="6"/>
      <c r="BLF40" s="6"/>
      <c r="BLG40" s="6"/>
      <c r="BLH40" s="6"/>
      <c r="BLI40" s="6"/>
      <c r="BLJ40" s="6"/>
      <c r="BLK40" s="6"/>
      <c r="BLL40" s="6"/>
      <c r="BLM40" s="6"/>
      <c r="BLN40" s="6"/>
      <c r="BLO40" s="6"/>
      <c r="BLP40" s="6"/>
      <c r="BLQ40" s="6"/>
      <c r="BLR40" s="6"/>
      <c r="BLS40" s="6"/>
      <c r="BLT40" s="6"/>
      <c r="BLU40" s="6"/>
      <c r="BLV40" s="6"/>
      <c r="BLW40" s="6"/>
      <c r="BLX40" s="6"/>
      <c r="BLY40" s="6"/>
      <c r="BLZ40" s="6"/>
      <c r="BMA40" s="6"/>
      <c r="BMB40" s="6"/>
      <c r="BMC40" s="6"/>
      <c r="BMD40" s="6"/>
      <c r="BME40" s="6"/>
      <c r="BMF40" s="6"/>
      <c r="BMG40" s="6"/>
      <c r="BMH40" s="6"/>
      <c r="BMI40" s="6"/>
      <c r="BMJ40" s="6"/>
      <c r="BMK40" s="6"/>
      <c r="BML40" s="6"/>
      <c r="BMM40" s="6"/>
      <c r="BMN40" s="6"/>
      <c r="BMO40" s="6"/>
      <c r="BMP40" s="6"/>
      <c r="BMQ40" s="6"/>
      <c r="BMR40" s="6"/>
      <c r="BMS40" s="6"/>
      <c r="BMT40" s="6"/>
      <c r="BMU40" s="6"/>
      <c r="BMV40" s="6"/>
      <c r="BMW40" s="6"/>
      <c r="BMX40" s="6"/>
      <c r="BMY40" s="6"/>
      <c r="BMZ40" s="6"/>
      <c r="BNA40" s="6"/>
      <c r="BNB40" s="6"/>
      <c r="BNC40" s="6"/>
      <c r="BND40" s="6"/>
      <c r="BNE40" s="6"/>
      <c r="BNF40" s="6"/>
      <c r="BNG40" s="6"/>
      <c r="BNH40" s="6"/>
      <c r="BNI40" s="6"/>
      <c r="BNJ40" s="6"/>
      <c r="BNK40" s="6"/>
      <c r="BNL40" s="6"/>
      <c r="BNM40" s="6"/>
      <c r="BNN40" s="6"/>
      <c r="BNO40" s="6"/>
      <c r="BNP40" s="6"/>
      <c r="BNQ40" s="6"/>
      <c r="BNR40" s="6"/>
      <c r="BNS40" s="6"/>
      <c r="BNT40" s="6"/>
      <c r="BNU40" s="6"/>
      <c r="BNV40" s="6"/>
      <c r="BNW40" s="6"/>
      <c r="BNX40" s="6"/>
      <c r="BNY40" s="6"/>
      <c r="BNZ40" s="6"/>
      <c r="BOA40" s="6"/>
      <c r="BOB40" s="6"/>
      <c r="BOC40" s="6"/>
      <c r="BOD40" s="6"/>
      <c r="BOE40" s="6"/>
      <c r="BOF40" s="6"/>
      <c r="BOG40" s="6"/>
      <c r="BOH40" s="6"/>
      <c r="BOI40" s="6"/>
      <c r="BOJ40" s="6"/>
      <c r="BOK40" s="6"/>
      <c r="BOL40" s="6"/>
      <c r="BOM40" s="6"/>
      <c r="BON40" s="6"/>
      <c r="BOO40" s="6"/>
      <c r="BOP40" s="6"/>
      <c r="BOQ40" s="6"/>
      <c r="BOR40" s="6"/>
      <c r="BOS40" s="6"/>
      <c r="BOT40" s="6"/>
      <c r="BOU40" s="6"/>
      <c r="BOV40" s="6"/>
      <c r="BOW40" s="6"/>
      <c r="BOX40" s="6"/>
      <c r="BOY40" s="6"/>
      <c r="BOZ40" s="6"/>
      <c r="BPA40" s="6"/>
      <c r="BPB40" s="6"/>
      <c r="BPC40" s="6"/>
      <c r="BPD40" s="6"/>
      <c r="BPE40" s="6"/>
      <c r="BPF40" s="6"/>
      <c r="BPG40" s="6"/>
      <c r="BPH40" s="6"/>
      <c r="BPI40" s="6"/>
      <c r="BPJ40" s="6"/>
      <c r="BPK40" s="6"/>
      <c r="BPL40" s="6"/>
      <c r="BPM40" s="6"/>
      <c r="BPN40" s="6"/>
      <c r="BPO40" s="6"/>
      <c r="BPP40" s="6"/>
      <c r="BPQ40" s="6"/>
      <c r="BPR40" s="6"/>
      <c r="BPS40" s="6"/>
      <c r="BPT40" s="6"/>
      <c r="BPU40" s="6"/>
      <c r="BPV40" s="6"/>
      <c r="BPW40" s="6"/>
      <c r="BPX40" s="6"/>
      <c r="BPY40" s="6"/>
      <c r="BPZ40" s="6"/>
      <c r="BQA40" s="6"/>
      <c r="BQB40" s="6"/>
      <c r="BQC40" s="6"/>
      <c r="BQD40" s="6"/>
      <c r="BQE40" s="6"/>
      <c r="BQF40" s="6"/>
      <c r="BQG40" s="6"/>
      <c r="BQH40" s="6"/>
      <c r="BQI40" s="6"/>
      <c r="BQJ40" s="6"/>
      <c r="BQK40" s="6"/>
      <c r="BQL40" s="6"/>
      <c r="BQM40" s="6"/>
      <c r="BQN40" s="6"/>
      <c r="BQO40" s="6"/>
      <c r="BQP40" s="6"/>
      <c r="BQQ40" s="6"/>
      <c r="BQR40" s="6"/>
      <c r="BQS40" s="6"/>
      <c r="BQT40" s="6"/>
      <c r="BQU40" s="6"/>
      <c r="BQV40" s="6"/>
      <c r="BQW40" s="6"/>
      <c r="BQX40" s="6"/>
      <c r="BQY40" s="6"/>
      <c r="BQZ40" s="6"/>
      <c r="BRA40" s="6"/>
      <c r="BRB40" s="6"/>
      <c r="BRC40" s="6"/>
      <c r="BRD40" s="6"/>
      <c r="BRE40" s="6"/>
      <c r="BRF40" s="6"/>
      <c r="BRG40" s="6"/>
      <c r="BRH40" s="6"/>
      <c r="BRI40" s="6"/>
      <c r="BRJ40" s="6"/>
      <c r="BRK40" s="6"/>
      <c r="BRL40" s="6"/>
      <c r="BRM40" s="6"/>
      <c r="BRN40" s="6"/>
      <c r="BRO40" s="6"/>
      <c r="BRP40" s="6"/>
      <c r="BRQ40" s="6"/>
      <c r="BRR40" s="6"/>
      <c r="BRS40" s="6"/>
      <c r="BRT40" s="6"/>
      <c r="BRU40" s="6"/>
      <c r="BRV40" s="6"/>
      <c r="BRW40" s="6"/>
      <c r="BRX40" s="6"/>
      <c r="BRY40" s="6"/>
      <c r="BRZ40" s="6"/>
      <c r="BSA40" s="6"/>
      <c r="BSB40" s="6"/>
      <c r="BSC40" s="6"/>
      <c r="BSD40" s="6"/>
      <c r="BSE40" s="6"/>
      <c r="BSF40" s="6"/>
      <c r="BSG40" s="6"/>
      <c r="BSH40" s="6"/>
      <c r="BSI40" s="6"/>
      <c r="BSJ40" s="6"/>
      <c r="BSK40" s="6"/>
      <c r="BSL40" s="6"/>
      <c r="BSM40" s="6"/>
      <c r="BSN40" s="6"/>
      <c r="BSO40" s="6"/>
      <c r="BSP40" s="6"/>
      <c r="BSQ40" s="6"/>
      <c r="BSR40" s="6"/>
      <c r="BSS40" s="6"/>
      <c r="BST40" s="6"/>
      <c r="BSU40" s="6"/>
      <c r="BSV40" s="6"/>
      <c r="BSW40" s="6"/>
      <c r="BSX40" s="6"/>
      <c r="BSY40" s="6"/>
      <c r="BSZ40" s="6"/>
      <c r="BTA40" s="6"/>
      <c r="BTB40" s="6"/>
      <c r="BTC40" s="6"/>
      <c r="BTD40" s="6"/>
      <c r="BTE40" s="6"/>
      <c r="BTF40" s="6"/>
      <c r="BTG40" s="6"/>
      <c r="BTH40" s="6"/>
      <c r="BTI40" s="6"/>
      <c r="BTJ40" s="6"/>
      <c r="BTK40" s="6"/>
      <c r="BTL40" s="6"/>
      <c r="BTM40" s="6"/>
      <c r="BTN40" s="6"/>
      <c r="BTO40" s="6"/>
      <c r="BTP40" s="6"/>
      <c r="BTQ40" s="6"/>
      <c r="BTR40" s="6"/>
      <c r="BTS40" s="6"/>
      <c r="BTT40" s="6"/>
      <c r="BTU40" s="6"/>
      <c r="BTV40" s="6"/>
      <c r="BTW40" s="6"/>
      <c r="BTX40" s="6"/>
      <c r="BTY40" s="6"/>
      <c r="BTZ40" s="6"/>
      <c r="BUA40" s="6"/>
      <c r="BUB40" s="6"/>
      <c r="BUC40" s="6"/>
      <c r="BUD40" s="6"/>
      <c r="BUE40" s="6"/>
      <c r="BUF40" s="6"/>
      <c r="BUG40" s="6"/>
      <c r="BUH40" s="6"/>
      <c r="BUI40" s="6"/>
      <c r="BUJ40" s="6"/>
      <c r="BUK40" s="6"/>
      <c r="BUL40" s="6"/>
      <c r="BUM40" s="6"/>
      <c r="BUN40" s="6"/>
      <c r="BUO40" s="6"/>
      <c r="BUP40" s="6"/>
      <c r="BUQ40" s="6"/>
      <c r="BUR40" s="6"/>
      <c r="BUS40" s="6"/>
      <c r="BUT40" s="6"/>
      <c r="BUU40" s="6"/>
      <c r="BUV40" s="6"/>
      <c r="BUW40" s="6"/>
      <c r="BUX40" s="6"/>
      <c r="BUY40" s="6"/>
      <c r="BUZ40" s="6"/>
      <c r="BVA40" s="6"/>
      <c r="BVB40" s="6"/>
      <c r="BVC40" s="6"/>
      <c r="BVD40" s="6"/>
      <c r="BVE40" s="6"/>
      <c r="BVF40" s="6"/>
      <c r="BVG40" s="6"/>
      <c r="BVH40" s="6"/>
      <c r="BVI40" s="6"/>
      <c r="BVJ40" s="6"/>
      <c r="BVK40" s="6"/>
      <c r="BVL40" s="6"/>
      <c r="BVM40" s="6"/>
      <c r="BVN40" s="6"/>
      <c r="BVO40" s="6"/>
      <c r="BVP40" s="6"/>
      <c r="BVQ40" s="6"/>
      <c r="BVR40" s="6"/>
      <c r="BVS40" s="6"/>
      <c r="BVT40" s="6"/>
      <c r="BVU40" s="6"/>
      <c r="BVV40" s="6"/>
      <c r="BVW40" s="6"/>
      <c r="BVX40" s="6"/>
      <c r="BVY40" s="6"/>
      <c r="BVZ40" s="6"/>
      <c r="BWA40" s="6"/>
      <c r="BWB40" s="6"/>
      <c r="BWC40" s="6"/>
      <c r="BWD40" s="6"/>
      <c r="BWE40" s="6"/>
      <c r="BWF40" s="6"/>
      <c r="BWG40" s="6"/>
      <c r="BWH40" s="6"/>
      <c r="BWI40" s="6"/>
      <c r="BWJ40" s="6"/>
      <c r="BWK40" s="6"/>
      <c r="BWL40" s="6"/>
      <c r="BWM40" s="6"/>
      <c r="BWN40" s="6"/>
      <c r="BWO40" s="6"/>
      <c r="BWP40" s="6"/>
      <c r="BWQ40" s="6"/>
      <c r="BWR40" s="6"/>
      <c r="BWS40" s="6"/>
      <c r="BWT40" s="6"/>
      <c r="BWU40" s="6"/>
      <c r="BWV40" s="6"/>
      <c r="BWW40" s="6"/>
      <c r="BWX40" s="6"/>
      <c r="BWY40" s="6"/>
      <c r="BWZ40" s="6"/>
      <c r="BXA40" s="6"/>
      <c r="BXB40" s="6"/>
      <c r="BXC40" s="6"/>
      <c r="BXD40" s="6"/>
      <c r="BXE40" s="6"/>
      <c r="BXF40" s="6"/>
      <c r="BXG40" s="6"/>
      <c r="BXH40" s="6"/>
      <c r="BXI40" s="6"/>
      <c r="BXJ40" s="6"/>
      <c r="BXK40" s="6"/>
      <c r="BXL40" s="6"/>
      <c r="BXM40" s="6"/>
      <c r="BXN40" s="6"/>
      <c r="BXO40" s="6"/>
      <c r="BXP40" s="6"/>
      <c r="BXQ40" s="6"/>
      <c r="BXR40" s="6"/>
      <c r="BXS40" s="6"/>
      <c r="BXT40" s="6"/>
      <c r="BXU40" s="6"/>
      <c r="BXV40" s="6"/>
      <c r="BXW40" s="6"/>
      <c r="BXX40" s="6"/>
      <c r="BXY40" s="6"/>
      <c r="BXZ40" s="6"/>
      <c r="BYA40" s="6"/>
      <c r="BYB40" s="6"/>
      <c r="BYC40" s="6"/>
      <c r="BYD40" s="6"/>
      <c r="BYE40" s="6"/>
      <c r="BYF40" s="6"/>
      <c r="BYG40" s="6"/>
      <c r="BYH40" s="6"/>
      <c r="BYI40" s="6"/>
      <c r="BYJ40" s="6"/>
      <c r="BYK40" s="6"/>
      <c r="BYL40" s="6"/>
      <c r="BYM40" s="6"/>
      <c r="BYN40" s="6"/>
      <c r="BYO40" s="6"/>
      <c r="BYP40" s="6"/>
      <c r="BYQ40" s="6"/>
      <c r="BYR40" s="6"/>
      <c r="BYS40" s="6"/>
      <c r="BYT40" s="6"/>
      <c r="BYU40" s="6"/>
      <c r="BYV40" s="6"/>
      <c r="BYW40" s="6"/>
      <c r="BYX40" s="6"/>
      <c r="BYY40" s="6"/>
      <c r="BYZ40" s="6"/>
      <c r="BZA40" s="6"/>
      <c r="BZB40" s="6"/>
      <c r="BZC40" s="6"/>
      <c r="BZD40" s="6"/>
      <c r="BZE40" s="6"/>
      <c r="BZF40" s="6"/>
      <c r="BZG40" s="6"/>
      <c r="BZH40" s="6"/>
      <c r="BZI40" s="6"/>
      <c r="BZJ40" s="6"/>
      <c r="BZK40" s="6"/>
      <c r="BZL40" s="6"/>
      <c r="BZM40" s="6"/>
      <c r="BZN40" s="6"/>
      <c r="BZO40" s="6"/>
      <c r="BZP40" s="6"/>
      <c r="BZQ40" s="6"/>
      <c r="BZR40" s="6"/>
      <c r="BZS40" s="6"/>
      <c r="BZT40" s="6"/>
      <c r="BZU40" s="6"/>
      <c r="BZV40" s="6"/>
      <c r="BZW40" s="6"/>
      <c r="BZX40" s="6"/>
      <c r="BZY40" s="6"/>
      <c r="BZZ40" s="6"/>
      <c r="CAA40" s="6"/>
      <c r="CAB40" s="6"/>
      <c r="CAC40" s="6"/>
      <c r="CAD40" s="6"/>
      <c r="CAE40" s="6"/>
      <c r="CAF40" s="6"/>
      <c r="CAG40" s="6"/>
      <c r="CAH40" s="6"/>
      <c r="CAI40" s="6"/>
      <c r="CAJ40" s="6"/>
      <c r="CAK40" s="6"/>
      <c r="CAL40" s="6"/>
      <c r="CAM40" s="6"/>
      <c r="CAN40" s="6"/>
      <c r="CAO40" s="6"/>
      <c r="CAP40" s="6"/>
      <c r="CAQ40" s="6"/>
      <c r="CAR40" s="6"/>
      <c r="CAS40" s="6"/>
      <c r="CAT40" s="6"/>
      <c r="CAU40" s="6"/>
      <c r="CAV40" s="6"/>
      <c r="CAW40" s="6"/>
      <c r="CAX40" s="6"/>
      <c r="CAY40" s="6"/>
      <c r="CAZ40" s="6"/>
      <c r="CBA40" s="6"/>
      <c r="CBB40" s="6"/>
      <c r="CBC40" s="6"/>
      <c r="CBD40" s="6"/>
      <c r="CBE40" s="6"/>
      <c r="CBF40" s="6"/>
      <c r="CBG40" s="6"/>
      <c r="CBH40" s="6"/>
      <c r="CBI40" s="6"/>
      <c r="CBJ40" s="6"/>
      <c r="CBK40" s="6"/>
      <c r="CBL40" s="6"/>
      <c r="CBM40" s="6"/>
      <c r="CBN40" s="6"/>
      <c r="CBO40" s="6"/>
      <c r="CBP40" s="6"/>
      <c r="CBQ40" s="6"/>
      <c r="CBR40" s="6"/>
      <c r="CBS40" s="6"/>
      <c r="CBT40" s="6"/>
      <c r="CBU40" s="6"/>
      <c r="CBV40" s="6"/>
      <c r="CBW40" s="6"/>
      <c r="CBX40" s="6"/>
      <c r="CBY40" s="6"/>
      <c r="CBZ40" s="6"/>
      <c r="CCA40" s="6"/>
      <c r="CCB40" s="6"/>
      <c r="CCC40" s="6"/>
      <c r="CCD40" s="6"/>
      <c r="CCE40" s="6"/>
      <c r="CCF40" s="6"/>
      <c r="CCG40" s="6"/>
      <c r="CCH40" s="6"/>
      <c r="CCI40" s="6"/>
      <c r="CCJ40" s="6"/>
      <c r="CCK40" s="6"/>
      <c r="CCL40" s="6"/>
      <c r="CCM40" s="6"/>
      <c r="CCN40" s="6"/>
      <c r="CCO40" s="6"/>
      <c r="CCP40" s="6"/>
      <c r="CCQ40" s="6"/>
      <c r="CCR40" s="6"/>
      <c r="CCS40" s="6"/>
      <c r="CCT40" s="6"/>
      <c r="CCU40" s="6"/>
      <c r="CCV40" s="6"/>
      <c r="CCW40" s="6"/>
      <c r="CCX40" s="6"/>
      <c r="CCY40" s="6"/>
      <c r="CCZ40" s="6"/>
      <c r="CDA40" s="6"/>
      <c r="CDB40" s="6"/>
      <c r="CDC40" s="6"/>
      <c r="CDD40" s="6"/>
      <c r="CDE40" s="6"/>
      <c r="CDF40" s="6"/>
      <c r="CDG40" s="6"/>
      <c r="CDH40" s="6"/>
      <c r="CDI40" s="6"/>
      <c r="CDJ40" s="6"/>
      <c r="CDK40" s="6"/>
      <c r="CDL40" s="6"/>
      <c r="CDM40" s="6"/>
      <c r="CDN40" s="6"/>
      <c r="CDO40" s="6"/>
      <c r="CDP40" s="6"/>
      <c r="CDQ40" s="6"/>
      <c r="CDR40" s="6"/>
      <c r="CDS40" s="6"/>
      <c r="CDT40" s="6"/>
      <c r="CDU40" s="6"/>
      <c r="CDV40" s="6"/>
      <c r="CDW40" s="6"/>
      <c r="CDX40" s="6"/>
      <c r="CDY40" s="6"/>
      <c r="CDZ40" s="6"/>
      <c r="CEA40" s="6"/>
      <c r="CEB40" s="6"/>
      <c r="CEC40" s="6"/>
      <c r="CED40" s="6"/>
      <c r="CEE40" s="6"/>
      <c r="CEF40" s="6"/>
      <c r="CEG40" s="6"/>
      <c r="CEH40" s="6"/>
      <c r="CEI40" s="6"/>
      <c r="CEJ40" s="6"/>
      <c r="CEK40" s="6"/>
      <c r="CEL40" s="6"/>
      <c r="CEM40" s="6"/>
      <c r="CEN40" s="6"/>
      <c r="CEO40" s="6"/>
      <c r="CEP40" s="6"/>
      <c r="CEQ40" s="6"/>
      <c r="CER40" s="6"/>
      <c r="CES40" s="6"/>
      <c r="CET40" s="6"/>
      <c r="CEU40" s="6"/>
      <c r="CEV40" s="6"/>
      <c r="CEW40" s="6"/>
      <c r="CEX40" s="6"/>
      <c r="CEY40" s="6"/>
      <c r="CEZ40" s="6"/>
      <c r="CFA40" s="6"/>
      <c r="CFB40" s="6"/>
      <c r="CFC40" s="6"/>
      <c r="CFD40" s="6"/>
      <c r="CFE40" s="6"/>
      <c r="CFF40" s="6"/>
      <c r="CFG40" s="6"/>
      <c r="CFH40" s="6"/>
      <c r="CFI40" s="6"/>
      <c r="CFJ40" s="6"/>
      <c r="CFK40" s="6"/>
      <c r="CFL40" s="6"/>
      <c r="CFM40" s="6"/>
      <c r="CFN40" s="6"/>
      <c r="CFO40" s="6"/>
      <c r="CFP40" s="6"/>
      <c r="CFQ40" s="6"/>
      <c r="CFR40" s="6"/>
      <c r="CFS40" s="6"/>
      <c r="CFT40" s="6"/>
      <c r="CFU40" s="6"/>
      <c r="CFV40" s="6"/>
      <c r="CFW40" s="6"/>
      <c r="CFX40" s="6"/>
      <c r="CFY40" s="6"/>
      <c r="CFZ40" s="6"/>
      <c r="CGA40" s="6"/>
      <c r="CGB40" s="6"/>
      <c r="CGC40" s="6"/>
      <c r="CGD40" s="6"/>
      <c r="CGE40" s="6"/>
      <c r="CGF40" s="6"/>
      <c r="CGG40" s="6"/>
      <c r="CGH40" s="6"/>
      <c r="CGI40" s="6"/>
      <c r="CGJ40" s="6"/>
      <c r="CGK40" s="6"/>
      <c r="CGL40" s="6"/>
      <c r="CGM40" s="6"/>
      <c r="CGN40" s="6"/>
      <c r="CGO40" s="6"/>
      <c r="CGP40" s="6"/>
      <c r="CGQ40" s="6"/>
      <c r="CGR40" s="6"/>
      <c r="CGS40" s="6"/>
      <c r="CGT40" s="6"/>
      <c r="CGU40" s="6"/>
      <c r="CGV40" s="6"/>
      <c r="CGW40" s="6"/>
      <c r="CGX40" s="6"/>
      <c r="CGY40" s="6"/>
      <c r="CGZ40" s="6"/>
      <c r="CHA40" s="6"/>
      <c r="CHB40" s="6"/>
      <c r="CHC40" s="6"/>
      <c r="CHD40" s="6"/>
      <c r="CHE40" s="6"/>
      <c r="CHF40" s="6"/>
      <c r="CHG40" s="6"/>
      <c r="CHH40" s="6"/>
      <c r="CHI40" s="6"/>
      <c r="CHJ40" s="6"/>
      <c r="CHK40" s="6"/>
      <c r="CHL40" s="6"/>
      <c r="CHM40" s="6"/>
      <c r="CHN40" s="6"/>
      <c r="CHO40" s="6"/>
      <c r="CHP40" s="6"/>
      <c r="CHQ40" s="6"/>
      <c r="CHR40" s="6"/>
      <c r="CHS40" s="6"/>
      <c r="CHT40" s="6"/>
      <c r="CHU40" s="6"/>
      <c r="CHV40" s="6"/>
      <c r="CHW40" s="6"/>
      <c r="CHX40" s="6"/>
      <c r="CHY40" s="6"/>
      <c r="CHZ40" s="6"/>
      <c r="CIA40" s="6"/>
      <c r="CIB40" s="6"/>
      <c r="CIC40" s="6"/>
      <c r="CID40" s="6"/>
      <c r="CIE40" s="6"/>
      <c r="CIF40" s="6"/>
      <c r="CIG40" s="6"/>
      <c r="CIH40" s="6"/>
      <c r="CII40" s="6"/>
      <c r="CIJ40" s="6"/>
      <c r="CIK40" s="6"/>
      <c r="CIL40" s="6"/>
      <c r="CIM40" s="6"/>
      <c r="CIN40" s="6"/>
      <c r="CIO40" s="6"/>
      <c r="CIP40" s="6"/>
      <c r="CIQ40" s="6"/>
      <c r="CIR40" s="6"/>
      <c r="CIS40" s="6"/>
      <c r="CIT40" s="6"/>
      <c r="CIU40" s="6"/>
      <c r="CIV40" s="6"/>
      <c r="CIW40" s="6"/>
      <c r="CIX40" s="6"/>
      <c r="CIY40" s="6"/>
      <c r="CIZ40" s="6"/>
      <c r="CJA40" s="6"/>
      <c r="CJB40" s="6"/>
      <c r="CJC40" s="6"/>
      <c r="CJD40" s="6"/>
      <c r="CJE40" s="6"/>
      <c r="CJF40" s="6"/>
      <c r="CJG40" s="6"/>
      <c r="CJH40" s="6"/>
      <c r="CJI40" s="6"/>
      <c r="CJJ40" s="6"/>
      <c r="CJK40" s="6"/>
      <c r="CJL40" s="6"/>
      <c r="CJM40" s="6"/>
      <c r="CJN40" s="6"/>
      <c r="CJO40" s="6"/>
      <c r="CJP40" s="6"/>
      <c r="CJQ40" s="6"/>
      <c r="CJR40" s="6"/>
      <c r="CJS40" s="6"/>
      <c r="CJT40" s="6"/>
      <c r="CJU40" s="6"/>
      <c r="CJV40" s="6"/>
      <c r="CJW40" s="6"/>
      <c r="CJX40" s="6"/>
      <c r="CJY40" s="6"/>
      <c r="CJZ40" s="6"/>
      <c r="CKA40" s="6"/>
      <c r="CKB40" s="6"/>
      <c r="CKC40" s="6"/>
      <c r="CKD40" s="6"/>
      <c r="CKE40" s="6"/>
      <c r="CKF40" s="6"/>
      <c r="CKG40" s="6"/>
      <c r="CKH40" s="6"/>
      <c r="CKI40" s="6"/>
      <c r="CKJ40" s="6"/>
      <c r="CKK40" s="6"/>
      <c r="CKL40" s="6"/>
      <c r="CKM40" s="6"/>
      <c r="CKN40" s="6"/>
      <c r="CKO40" s="6"/>
      <c r="CKP40" s="6"/>
      <c r="CKQ40" s="6"/>
      <c r="CKR40" s="6"/>
      <c r="CKS40" s="6"/>
      <c r="CKT40" s="6"/>
      <c r="CKU40" s="6"/>
      <c r="CKV40" s="6"/>
      <c r="CKW40" s="6"/>
      <c r="CKX40" s="6"/>
      <c r="CKY40" s="6"/>
      <c r="CKZ40" s="6"/>
      <c r="CLA40" s="6"/>
      <c r="CLB40" s="6"/>
      <c r="CLC40" s="6"/>
      <c r="CLD40" s="6"/>
      <c r="CLE40" s="6"/>
      <c r="CLF40" s="6"/>
      <c r="CLG40" s="6"/>
      <c r="CLH40" s="6"/>
      <c r="CLI40" s="6"/>
      <c r="CLJ40" s="6"/>
      <c r="CLK40" s="6"/>
      <c r="CLL40" s="6"/>
      <c r="CLM40" s="6"/>
      <c r="CLN40" s="6"/>
      <c r="CLO40" s="6"/>
      <c r="CLP40" s="6"/>
      <c r="CLQ40" s="6"/>
      <c r="CLR40" s="6"/>
      <c r="CLS40" s="6"/>
      <c r="CLT40" s="6"/>
      <c r="CLU40" s="6"/>
      <c r="CLV40" s="6"/>
      <c r="CLW40" s="6"/>
      <c r="CLX40" s="6"/>
      <c r="CLY40" s="6"/>
      <c r="CLZ40" s="6"/>
      <c r="CMA40" s="6"/>
      <c r="CMB40" s="6"/>
      <c r="CMC40" s="6"/>
      <c r="CMD40" s="6"/>
      <c r="CME40" s="6"/>
      <c r="CMF40" s="6"/>
      <c r="CMG40" s="6"/>
      <c r="CMH40" s="6"/>
      <c r="CMI40" s="6"/>
      <c r="CMJ40" s="6"/>
      <c r="CMK40" s="6"/>
      <c r="CML40" s="6"/>
      <c r="CMM40" s="6"/>
      <c r="CMN40" s="6"/>
      <c r="CMO40" s="6"/>
      <c r="CMP40" s="6"/>
      <c r="CMQ40" s="6"/>
      <c r="CMR40" s="6"/>
      <c r="CMS40" s="6"/>
      <c r="CMT40" s="6"/>
      <c r="CMU40" s="6"/>
      <c r="CMV40" s="6"/>
      <c r="CMW40" s="6"/>
      <c r="CMX40" s="6"/>
      <c r="CMY40" s="6"/>
      <c r="CMZ40" s="6"/>
      <c r="CNA40" s="6"/>
      <c r="CNB40" s="6"/>
      <c r="CNC40" s="6"/>
      <c r="CND40" s="6"/>
      <c r="CNE40" s="6"/>
      <c r="CNF40" s="6"/>
      <c r="CNG40" s="6"/>
      <c r="CNH40" s="6"/>
      <c r="CNI40" s="6"/>
      <c r="CNJ40" s="6"/>
      <c r="CNK40" s="6"/>
      <c r="CNL40" s="6"/>
      <c r="CNM40" s="6"/>
      <c r="CNN40" s="6"/>
      <c r="CNO40" s="6"/>
      <c r="CNP40" s="6"/>
      <c r="CNQ40" s="6"/>
      <c r="CNR40" s="6"/>
      <c r="CNS40" s="6"/>
      <c r="CNT40" s="6"/>
      <c r="CNU40" s="6"/>
      <c r="CNV40" s="6"/>
      <c r="CNW40" s="6"/>
      <c r="CNX40" s="6"/>
      <c r="CNY40" s="6"/>
      <c r="CNZ40" s="6"/>
      <c r="COA40" s="6"/>
      <c r="COB40" s="6"/>
      <c r="COC40" s="6"/>
      <c r="COD40" s="6"/>
      <c r="COE40" s="6"/>
      <c r="COF40" s="6"/>
      <c r="COG40" s="6"/>
      <c r="COH40" s="6"/>
      <c r="COI40" s="6"/>
      <c r="COJ40" s="6"/>
      <c r="COK40" s="6"/>
      <c r="COL40" s="6"/>
      <c r="COM40" s="6"/>
      <c r="CON40" s="6"/>
      <c r="COO40" s="6"/>
      <c r="COP40" s="6"/>
      <c r="COQ40" s="6"/>
      <c r="COR40" s="6"/>
      <c r="COS40" s="6"/>
      <c r="COT40" s="6"/>
      <c r="COU40" s="6"/>
      <c r="COV40" s="6"/>
      <c r="COW40" s="6"/>
      <c r="COX40" s="6"/>
      <c r="COY40" s="6"/>
      <c r="COZ40" s="6"/>
      <c r="CPA40" s="6"/>
      <c r="CPB40" s="6"/>
      <c r="CPC40" s="6"/>
      <c r="CPD40" s="6"/>
      <c r="CPE40" s="6"/>
      <c r="CPF40" s="6"/>
      <c r="CPG40" s="6"/>
      <c r="CPH40" s="6"/>
      <c r="CPI40" s="6"/>
      <c r="CPJ40" s="6"/>
      <c r="CPK40" s="6"/>
      <c r="CPL40" s="6"/>
      <c r="CPM40" s="6"/>
      <c r="CPN40" s="6"/>
      <c r="CPO40" s="6"/>
      <c r="CPP40" s="6"/>
      <c r="CPQ40" s="6"/>
      <c r="CPR40" s="6"/>
      <c r="CPS40" s="6"/>
      <c r="CPT40" s="6"/>
      <c r="CPU40" s="6"/>
      <c r="CPV40" s="6"/>
      <c r="CPW40" s="6"/>
      <c r="CPX40" s="6"/>
      <c r="CPY40" s="6"/>
      <c r="CPZ40" s="6"/>
      <c r="CQA40" s="6"/>
      <c r="CQB40" s="6"/>
      <c r="CQC40" s="6"/>
      <c r="CQD40" s="6"/>
      <c r="CQE40" s="6"/>
      <c r="CQF40" s="6"/>
      <c r="CQG40" s="6"/>
      <c r="CQH40" s="6"/>
      <c r="CQI40" s="6"/>
      <c r="CQJ40" s="6"/>
      <c r="CQK40" s="6"/>
      <c r="CQL40" s="6"/>
      <c r="CQM40" s="6"/>
      <c r="CQN40" s="6"/>
      <c r="CQO40" s="6"/>
      <c r="CQP40" s="6"/>
      <c r="CQQ40" s="6"/>
      <c r="CQR40" s="6"/>
      <c r="CQS40" s="6"/>
      <c r="CQT40" s="6"/>
      <c r="CQU40" s="6"/>
      <c r="CQV40" s="6"/>
      <c r="CQW40" s="6"/>
      <c r="CQX40" s="6"/>
      <c r="CQY40" s="6"/>
      <c r="CQZ40" s="6"/>
      <c r="CRA40" s="6"/>
      <c r="CRB40" s="6"/>
      <c r="CRC40" s="6"/>
      <c r="CRD40" s="6"/>
      <c r="CRE40" s="6"/>
      <c r="CRF40" s="6"/>
      <c r="CRG40" s="6"/>
      <c r="CRH40" s="6"/>
      <c r="CRI40" s="6"/>
      <c r="CRJ40" s="6"/>
      <c r="CRK40" s="6"/>
      <c r="CRL40" s="6"/>
      <c r="CRM40" s="6"/>
      <c r="CRN40" s="6"/>
      <c r="CRO40" s="6"/>
      <c r="CRP40" s="6"/>
      <c r="CRQ40" s="6"/>
      <c r="CRR40" s="6"/>
      <c r="CRS40" s="6"/>
      <c r="CRT40" s="6"/>
      <c r="CRU40" s="6"/>
      <c r="CRV40" s="6"/>
      <c r="CRW40" s="6"/>
      <c r="CRX40" s="6"/>
      <c r="CRY40" s="6"/>
      <c r="CRZ40" s="6"/>
      <c r="CSA40" s="6"/>
      <c r="CSB40" s="6"/>
      <c r="CSC40" s="6"/>
      <c r="CSD40" s="6"/>
      <c r="CSE40" s="6"/>
      <c r="CSF40" s="6"/>
      <c r="CSG40" s="6"/>
      <c r="CSH40" s="6"/>
      <c r="CSI40" s="6"/>
      <c r="CSJ40" s="6"/>
      <c r="CSK40" s="6"/>
      <c r="CSL40" s="6"/>
      <c r="CSM40" s="6"/>
      <c r="CSN40" s="6"/>
      <c r="CSO40" s="6"/>
      <c r="CSP40" s="6"/>
      <c r="CSQ40" s="6"/>
      <c r="CSR40" s="6"/>
      <c r="CSS40" s="6"/>
      <c r="CST40" s="6"/>
      <c r="CSU40" s="6"/>
      <c r="CSV40" s="6"/>
      <c r="CSW40" s="6"/>
      <c r="CSX40" s="6"/>
      <c r="CSY40" s="6"/>
      <c r="CSZ40" s="6"/>
      <c r="CTA40" s="6"/>
      <c r="CTB40" s="6"/>
      <c r="CTC40" s="6"/>
      <c r="CTD40" s="6"/>
      <c r="CTE40" s="6"/>
      <c r="CTF40" s="6"/>
      <c r="CTG40" s="6"/>
      <c r="CTH40" s="6"/>
      <c r="CTI40" s="6"/>
      <c r="CTJ40" s="6"/>
      <c r="CTK40" s="6"/>
      <c r="CTL40" s="6"/>
      <c r="CTM40" s="6"/>
      <c r="CTN40" s="6"/>
      <c r="CTO40" s="6"/>
      <c r="CTP40" s="6"/>
      <c r="CTQ40" s="6"/>
      <c r="CTR40" s="6"/>
      <c r="CTS40" s="6"/>
      <c r="CTT40" s="6"/>
      <c r="CTU40" s="6"/>
      <c r="CTV40" s="6"/>
      <c r="CTW40" s="6"/>
      <c r="CTX40" s="6"/>
      <c r="CTY40" s="6"/>
      <c r="CTZ40" s="6"/>
      <c r="CUA40" s="6"/>
      <c r="CUB40" s="6"/>
      <c r="CUC40" s="6"/>
      <c r="CUD40" s="6"/>
      <c r="CUE40" s="6"/>
      <c r="CUF40" s="6"/>
      <c r="CUG40" s="6"/>
      <c r="CUH40" s="6"/>
      <c r="CUI40" s="6"/>
      <c r="CUJ40" s="6"/>
      <c r="CUK40" s="6"/>
      <c r="CUL40" s="6"/>
      <c r="CUM40" s="6"/>
      <c r="CUN40" s="6"/>
      <c r="CUO40" s="6"/>
      <c r="CUP40" s="6"/>
      <c r="CUQ40" s="6"/>
      <c r="CUR40" s="6"/>
      <c r="CUS40" s="6"/>
      <c r="CUT40" s="6"/>
      <c r="CUU40" s="6"/>
      <c r="CUV40" s="6"/>
      <c r="CUW40" s="6"/>
      <c r="CUX40" s="6"/>
      <c r="CUY40" s="6"/>
      <c r="CUZ40" s="6"/>
      <c r="CVA40" s="6"/>
      <c r="CVB40" s="6"/>
      <c r="CVC40" s="6"/>
      <c r="CVD40" s="6"/>
      <c r="CVE40" s="6"/>
      <c r="CVF40" s="6"/>
      <c r="CVG40" s="6"/>
      <c r="CVH40" s="6"/>
      <c r="CVI40" s="6"/>
      <c r="CVJ40" s="6"/>
      <c r="CVK40" s="6"/>
      <c r="CVL40" s="6"/>
      <c r="CVM40" s="6"/>
      <c r="CVN40" s="6"/>
      <c r="CVO40" s="6"/>
      <c r="CVP40" s="6"/>
      <c r="CVQ40" s="6"/>
      <c r="CVR40" s="6"/>
      <c r="CVS40" s="6"/>
      <c r="CVT40" s="6"/>
      <c r="CVU40" s="6"/>
      <c r="CVV40" s="6"/>
      <c r="CVW40" s="6"/>
      <c r="CVX40" s="6"/>
      <c r="CVY40" s="6"/>
      <c r="CVZ40" s="6"/>
      <c r="CWA40" s="6"/>
      <c r="CWB40" s="6"/>
      <c r="CWC40" s="6"/>
      <c r="CWD40" s="6"/>
      <c r="CWE40" s="6"/>
      <c r="CWF40" s="6"/>
      <c r="CWG40" s="6"/>
      <c r="CWH40" s="6"/>
      <c r="CWI40" s="6"/>
      <c r="CWJ40" s="6"/>
      <c r="CWK40" s="6"/>
      <c r="CWL40" s="6"/>
      <c r="CWM40" s="6"/>
      <c r="CWN40" s="6"/>
      <c r="CWO40" s="6"/>
      <c r="CWP40" s="6"/>
      <c r="CWQ40" s="6"/>
      <c r="CWR40" s="6"/>
      <c r="CWS40" s="6"/>
      <c r="CWT40" s="6"/>
      <c r="CWU40" s="6"/>
      <c r="CWV40" s="6"/>
      <c r="CWW40" s="6"/>
      <c r="CWX40" s="6"/>
      <c r="CWY40" s="6"/>
      <c r="CWZ40" s="6"/>
      <c r="CXA40" s="6"/>
      <c r="CXB40" s="6"/>
      <c r="CXC40" s="6"/>
      <c r="CXD40" s="6"/>
      <c r="CXE40" s="6"/>
      <c r="CXF40" s="6"/>
      <c r="CXG40" s="6"/>
      <c r="CXH40" s="6"/>
      <c r="CXI40" s="6"/>
      <c r="CXJ40" s="6"/>
      <c r="CXK40" s="6"/>
      <c r="CXL40" s="6"/>
      <c r="CXM40" s="6"/>
      <c r="CXN40" s="6"/>
      <c r="CXO40" s="6"/>
      <c r="CXP40" s="6"/>
      <c r="CXQ40" s="6"/>
      <c r="CXR40" s="6"/>
      <c r="CXS40" s="6"/>
      <c r="CXT40" s="6"/>
      <c r="CXU40" s="6"/>
      <c r="CXV40" s="6"/>
      <c r="CXW40" s="6"/>
      <c r="CXX40" s="6"/>
      <c r="CXY40" s="6"/>
      <c r="CXZ40" s="6"/>
      <c r="CYA40" s="6"/>
      <c r="CYB40" s="6"/>
      <c r="CYC40" s="6"/>
      <c r="CYD40" s="6"/>
      <c r="CYE40" s="6"/>
      <c r="CYF40" s="6"/>
      <c r="CYG40" s="6"/>
      <c r="CYH40" s="6"/>
      <c r="CYI40" s="6"/>
      <c r="CYJ40" s="6"/>
      <c r="CYK40" s="6"/>
      <c r="CYL40" s="6"/>
      <c r="CYM40" s="6"/>
      <c r="CYN40" s="6"/>
      <c r="CYO40" s="6"/>
      <c r="CYP40" s="6"/>
      <c r="CYQ40" s="6"/>
      <c r="CYR40" s="6"/>
      <c r="CYS40" s="6"/>
      <c r="CYT40" s="6"/>
      <c r="CYU40" s="6"/>
      <c r="CYV40" s="6"/>
      <c r="CYW40" s="6"/>
      <c r="CYX40" s="6"/>
      <c r="CYY40" s="6"/>
      <c r="CYZ40" s="6"/>
      <c r="CZA40" s="6"/>
      <c r="CZB40" s="6"/>
      <c r="CZC40" s="6"/>
      <c r="CZD40" s="6"/>
      <c r="CZE40" s="6"/>
      <c r="CZF40" s="6"/>
      <c r="CZG40" s="6"/>
      <c r="CZH40" s="6"/>
      <c r="CZI40" s="6"/>
      <c r="CZJ40" s="6"/>
      <c r="CZK40" s="6"/>
      <c r="CZL40" s="6"/>
      <c r="CZM40" s="6"/>
      <c r="CZN40" s="6"/>
      <c r="CZO40" s="6"/>
      <c r="CZP40" s="6"/>
      <c r="CZQ40" s="6"/>
      <c r="CZR40" s="6"/>
      <c r="CZS40" s="6"/>
      <c r="CZT40" s="6"/>
      <c r="CZU40" s="6"/>
      <c r="CZV40" s="6"/>
      <c r="CZW40" s="6"/>
      <c r="CZX40" s="6"/>
      <c r="CZY40" s="6"/>
      <c r="CZZ40" s="6"/>
      <c r="DAA40" s="6"/>
      <c r="DAB40" s="6"/>
      <c r="DAC40" s="6"/>
      <c r="DAD40" s="6"/>
      <c r="DAE40" s="6"/>
      <c r="DAF40" s="6"/>
      <c r="DAG40" s="6"/>
      <c r="DAH40" s="6"/>
      <c r="DAI40" s="6"/>
      <c r="DAJ40" s="6"/>
      <c r="DAK40" s="6"/>
      <c r="DAL40" s="6"/>
      <c r="DAM40" s="6"/>
      <c r="DAN40" s="6"/>
      <c r="DAO40" s="6"/>
      <c r="DAP40" s="6"/>
      <c r="DAQ40" s="6"/>
      <c r="DAR40" s="6"/>
      <c r="DAS40" s="6"/>
      <c r="DAT40" s="6"/>
      <c r="DAU40" s="6"/>
      <c r="DAV40" s="6"/>
      <c r="DAW40" s="6"/>
      <c r="DAX40" s="6"/>
      <c r="DAY40" s="6"/>
      <c r="DAZ40" s="6"/>
      <c r="DBA40" s="6"/>
      <c r="DBB40" s="6"/>
      <c r="DBC40" s="6"/>
      <c r="DBD40" s="6"/>
      <c r="DBE40" s="6"/>
      <c r="DBF40" s="6"/>
      <c r="DBG40" s="6"/>
      <c r="DBH40" s="6"/>
      <c r="DBI40" s="6"/>
      <c r="DBJ40" s="6"/>
      <c r="DBK40" s="6"/>
      <c r="DBL40" s="6"/>
      <c r="DBM40" s="6"/>
      <c r="DBN40" s="6"/>
      <c r="DBO40" s="6"/>
      <c r="DBP40" s="6"/>
      <c r="DBQ40" s="6"/>
      <c r="DBR40" s="6"/>
      <c r="DBS40" s="6"/>
      <c r="DBT40" s="6"/>
      <c r="DBU40" s="6"/>
      <c r="DBV40" s="6"/>
      <c r="DBW40" s="6"/>
      <c r="DBX40" s="6"/>
      <c r="DBY40" s="6"/>
      <c r="DBZ40" s="6"/>
      <c r="DCA40" s="6"/>
      <c r="DCB40" s="6"/>
      <c r="DCC40" s="6"/>
      <c r="DCD40" s="6"/>
      <c r="DCE40" s="6"/>
      <c r="DCF40" s="6"/>
      <c r="DCG40" s="6"/>
      <c r="DCH40" s="6"/>
      <c r="DCI40" s="6"/>
      <c r="DCJ40" s="6"/>
      <c r="DCK40" s="6"/>
      <c r="DCL40" s="6"/>
      <c r="DCM40" s="6"/>
      <c r="DCN40" s="6"/>
      <c r="DCO40" s="6"/>
      <c r="DCP40" s="6"/>
      <c r="DCQ40" s="6"/>
      <c r="DCR40" s="6"/>
      <c r="DCS40" s="6"/>
      <c r="DCT40" s="6"/>
      <c r="DCU40" s="6"/>
      <c r="DCV40" s="6"/>
      <c r="DCW40" s="6"/>
      <c r="DCX40" s="6"/>
      <c r="DCY40" s="6"/>
      <c r="DCZ40" s="6"/>
      <c r="DDA40" s="6"/>
      <c r="DDB40" s="6"/>
      <c r="DDC40" s="6"/>
      <c r="DDD40" s="6"/>
      <c r="DDE40" s="6"/>
      <c r="DDF40" s="6"/>
      <c r="DDG40" s="6"/>
      <c r="DDH40" s="6"/>
      <c r="DDI40" s="6"/>
      <c r="DDJ40" s="6"/>
      <c r="DDK40" s="6"/>
      <c r="DDL40" s="6"/>
      <c r="DDM40" s="6"/>
      <c r="DDN40" s="6"/>
      <c r="DDO40" s="6"/>
      <c r="DDP40" s="6"/>
      <c r="DDQ40" s="6"/>
      <c r="DDR40" s="6"/>
      <c r="DDS40" s="6"/>
      <c r="DDT40" s="6"/>
      <c r="DDU40" s="6"/>
      <c r="DDV40" s="6"/>
      <c r="DDW40" s="6"/>
      <c r="DDX40" s="6"/>
      <c r="DDY40" s="6"/>
      <c r="DDZ40" s="6"/>
      <c r="DEA40" s="6"/>
      <c r="DEB40" s="6"/>
      <c r="DEC40" s="6"/>
      <c r="DED40" s="6"/>
      <c r="DEE40" s="6"/>
      <c r="DEF40" s="6"/>
      <c r="DEG40" s="6"/>
      <c r="DEH40" s="6"/>
      <c r="DEI40" s="6"/>
      <c r="DEJ40" s="6"/>
      <c r="DEK40" s="6"/>
      <c r="DEL40" s="6"/>
      <c r="DEM40" s="6"/>
      <c r="DEN40" s="6"/>
      <c r="DEO40" s="6"/>
      <c r="DEP40" s="6"/>
      <c r="DEQ40" s="6"/>
      <c r="DER40" s="6"/>
      <c r="DES40" s="6"/>
      <c r="DET40" s="6"/>
      <c r="DEU40" s="6"/>
      <c r="DEV40" s="6"/>
      <c r="DEW40" s="6"/>
      <c r="DEX40" s="6"/>
      <c r="DEY40" s="6"/>
      <c r="DEZ40" s="6"/>
      <c r="DFA40" s="6"/>
      <c r="DFB40" s="6"/>
      <c r="DFC40" s="6"/>
      <c r="DFD40" s="6"/>
      <c r="DFE40" s="6"/>
      <c r="DFF40" s="6"/>
      <c r="DFG40" s="6"/>
      <c r="DFH40" s="6"/>
      <c r="DFI40" s="6"/>
      <c r="DFJ40" s="6"/>
      <c r="DFK40" s="6"/>
      <c r="DFL40" s="6"/>
      <c r="DFM40" s="6"/>
      <c r="DFN40" s="6"/>
      <c r="DFO40" s="6"/>
      <c r="DFP40" s="6"/>
      <c r="DFQ40" s="6"/>
      <c r="DFR40" s="6"/>
      <c r="DFS40" s="6"/>
      <c r="DFT40" s="6"/>
      <c r="DFU40" s="6"/>
      <c r="DFV40" s="6"/>
      <c r="DFW40" s="6"/>
      <c r="DFX40" s="6"/>
      <c r="DFY40" s="6"/>
      <c r="DFZ40" s="6"/>
      <c r="DGA40" s="6"/>
      <c r="DGB40" s="6"/>
      <c r="DGC40" s="6"/>
      <c r="DGD40" s="6"/>
      <c r="DGE40" s="6"/>
      <c r="DGF40" s="6"/>
      <c r="DGG40" s="6"/>
      <c r="DGH40" s="6"/>
      <c r="DGI40" s="6"/>
      <c r="DGJ40" s="6"/>
      <c r="DGK40" s="6"/>
      <c r="DGL40" s="6"/>
      <c r="DGM40" s="6"/>
      <c r="DGN40" s="6"/>
      <c r="DGO40" s="6"/>
      <c r="DGP40" s="6"/>
      <c r="DGQ40" s="6"/>
      <c r="DGR40" s="6"/>
      <c r="DGS40" s="6"/>
      <c r="DGT40" s="6"/>
      <c r="DGU40" s="6"/>
      <c r="DGV40" s="6"/>
      <c r="DGW40" s="6"/>
      <c r="DGX40" s="6"/>
      <c r="DGY40" s="6"/>
      <c r="DGZ40" s="6"/>
      <c r="DHA40" s="6"/>
      <c r="DHB40" s="6"/>
      <c r="DHC40" s="6"/>
      <c r="DHD40" s="6"/>
      <c r="DHE40" s="6"/>
      <c r="DHF40" s="6"/>
      <c r="DHG40" s="6"/>
      <c r="DHH40" s="6"/>
      <c r="DHI40" s="6"/>
      <c r="DHJ40" s="6"/>
      <c r="DHK40" s="6"/>
      <c r="DHL40" s="6"/>
      <c r="DHM40" s="6"/>
      <c r="DHN40" s="6"/>
      <c r="DHO40" s="6"/>
      <c r="DHP40" s="6"/>
      <c r="DHQ40" s="6"/>
      <c r="DHR40" s="6"/>
      <c r="DHS40" s="6"/>
      <c r="DHT40" s="6"/>
      <c r="DHU40" s="6"/>
      <c r="DHV40" s="6"/>
      <c r="DHW40" s="6"/>
      <c r="DHX40" s="6"/>
      <c r="DHY40" s="6"/>
      <c r="DHZ40" s="6"/>
      <c r="DIA40" s="6"/>
      <c r="DIB40" s="6"/>
      <c r="DIC40" s="6"/>
      <c r="DID40" s="6"/>
      <c r="DIE40" s="6"/>
      <c r="DIF40" s="6"/>
      <c r="DIG40" s="6"/>
      <c r="DIH40" s="6"/>
      <c r="DII40" s="6"/>
      <c r="DIJ40" s="6"/>
      <c r="DIK40" s="6"/>
      <c r="DIL40" s="6"/>
      <c r="DIM40" s="6"/>
      <c r="DIN40" s="6"/>
      <c r="DIO40" s="6"/>
      <c r="DIP40" s="6"/>
      <c r="DIQ40" s="6"/>
      <c r="DIR40" s="6"/>
      <c r="DIS40" s="6"/>
      <c r="DIT40" s="6"/>
      <c r="DIU40" s="6"/>
      <c r="DIV40" s="6"/>
      <c r="DIW40" s="6"/>
      <c r="DIX40" s="6"/>
      <c r="DIY40" s="6"/>
      <c r="DIZ40" s="6"/>
      <c r="DJA40" s="6"/>
      <c r="DJB40" s="6"/>
      <c r="DJC40" s="6"/>
      <c r="DJD40" s="6"/>
      <c r="DJE40" s="6"/>
      <c r="DJF40" s="6"/>
      <c r="DJG40" s="6"/>
      <c r="DJH40" s="6"/>
      <c r="DJI40" s="6"/>
      <c r="DJJ40" s="6"/>
      <c r="DJK40" s="6"/>
      <c r="DJL40" s="6"/>
      <c r="DJM40" s="6"/>
      <c r="DJN40" s="6"/>
      <c r="DJO40" s="6"/>
      <c r="DJP40" s="6"/>
      <c r="DJQ40" s="6"/>
      <c r="DJR40" s="6"/>
      <c r="DJS40" s="6"/>
      <c r="DJT40" s="6"/>
      <c r="DJU40" s="6"/>
      <c r="DJV40" s="6"/>
      <c r="DJW40" s="6"/>
      <c r="DJX40" s="6"/>
      <c r="DJY40" s="6"/>
      <c r="DJZ40" s="6"/>
      <c r="DKA40" s="6"/>
      <c r="DKB40" s="6"/>
      <c r="DKC40" s="6"/>
      <c r="DKD40" s="6"/>
      <c r="DKE40" s="6"/>
      <c r="DKF40" s="6"/>
      <c r="DKG40" s="6"/>
      <c r="DKH40" s="6"/>
      <c r="DKI40" s="6"/>
      <c r="DKJ40" s="6"/>
      <c r="DKK40" s="6"/>
      <c r="DKL40" s="6"/>
      <c r="DKM40" s="6"/>
      <c r="DKN40" s="6"/>
      <c r="DKO40" s="6"/>
      <c r="DKP40" s="6"/>
      <c r="DKQ40" s="6"/>
      <c r="DKR40" s="6"/>
      <c r="DKS40" s="6"/>
      <c r="DKT40" s="6"/>
      <c r="DKU40" s="6"/>
      <c r="DKV40" s="6"/>
      <c r="DKW40" s="6"/>
      <c r="DKX40" s="6"/>
      <c r="DKY40" s="6"/>
      <c r="DKZ40" s="6"/>
      <c r="DLA40" s="6"/>
      <c r="DLB40" s="6"/>
      <c r="DLC40" s="6"/>
      <c r="DLD40" s="6"/>
      <c r="DLE40" s="6"/>
      <c r="DLF40" s="6"/>
      <c r="DLG40" s="6"/>
      <c r="DLH40" s="6"/>
      <c r="DLI40" s="6"/>
      <c r="DLJ40" s="6"/>
      <c r="DLK40" s="6"/>
      <c r="DLL40" s="6"/>
      <c r="DLM40" s="6"/>
      <c r="DLN40" s="6"/>
      <c r="DLO40" s="6"/>
      <c r="DLP40" s="6"/>
      <c r="DLQ40" s="6"/>
      <c r="DLR40" s="6"/>
      <c r="DLS40" s="6"/>
      <c r="DLT40" s="6"/>
      <c r="DLU40" s="6"/>
      <c r="DLV40" s="6"/>
      <c r="DLW40" s="6"/>
      <c r="DLX40" s="6"/>
      <c r="DLY40" s="6"/>
      <c r="DLZ40" s="6"/>
      <c r="DMA40" s="6"/>
      <c r="DMB40" s="6"/>
      <c r="DMC40" s="6"/>
      <c r="DMD40" s="6"/>
      <c r="DME40" s="6"/>
      <c r="DMF40" s="6"/>
      <c r="DMG40" s="6"/>
      <c r="DMH40" s="6"/>
      <c r="DMI40" s="6"/>
      <c r="DMJ40" s="6"/>
      <c r="DMK40" s="6"/>
      <c r="DML40" s="6"/>
      <c r="DMM40" s="6"/>
      <c r="DMN40" s="6"/>
      <c r="DMO40" s="6"/>
      <c r="DMP40" s="6"/>
      <c r="DMQ40" s="6"/>
      <c r="DMR40" s="6"/>
      <c r="DMS40" s="6"/>
      <c r="DMT40" s="6"/>
      <c r="DMU40" s="6"/>
      <c r="DMV40" s="6"/>
      <c r="DMW40" s="6"/>
      <c r="DMX40" s="6"/>
      <c r="DMY40" s="6"/>
      <c r="DMZ40" s="6"/>
      <c r="DNA40" s="6"/>
      <c r="DNB40" s="6"/>
      <c r="DNC40" s="6"/>
      <c r="DND40" s="6"/>
      <c r="DNE40" s="6"/>
      <c r="DNF40" s="6"/>
      <c r="DNG40" s="6"/>
      <c r="DNH40" s="6"/>
      <c r="DNI40" s="6"/>
      <c r="DNJ40" s="6"/>
      <c r="DNK40" s="6"/>
      <c r="DNL40" s="6"/>
      <c r="DNM40" s="6"/>
      <c r="DNN40" s="6"/>
      <c r="DNO40" s="6"/>
      <c r="DNP40" s="6"/>
      <c r="DNQ40" s="6"/>
      <c r="DNR40" s="6"/>
      <c r="DNS40" s="6"/>
      <c r="DNT40" s="6"/>
      <c r="DNU40" s="6"/>
      <c r="DNV40" s="6"/>
      <c r="DNW40" s="6"/>
      <c r="DNX40" s="6"/>
      <c r="DNY40" s="6"/>
      <c r="DNZ40" s="6"/>
      <c r="DOA40" s="6"/>
      <c r="DOB40" s="6"/>
      <c r="DOC40" s="6"/>
      <c r="DOD40" s="6"/>
      <c r="DOE40" s="6"/>
      <c r="DOF40" s="6"/>
      <c r="DOG40" s="6"/>
      <c r="DOH40" s="6"/>
      <c r="DOI40" s="6"/>
      <c r="DOJ40" s="6"/>
      <c r="DOK40" s="6"/>
      <c r="DOL40" s="6"/>
      <c r="DOM40" s="6"/>
      <c r="DON40" s="6"/>
      <c r="DOO40" s="6"/>
      <c r="DOP40" s="6"/>
      <c r="DOQ40" s="6"/>
      <c r="DOR40" s="6"/>
      <c r="DOS40" s="6"/>
      <c r="DOT40" s="6"/>
      <c r="DOU40" s="6"/>
      <c r="DOV40" s="6"/>
      <c r="DOW40" s="6"/>
      <c r="DOX40" s="6"/>
      <c r="DOY40" s="6"/>
      <c r="DOZ40" s="6"/>
      <c r="DPA40" s="6"/>
      <c r="DPB40" s="6"/>
      <c r="DPC40" s="6"/>
      <c r="DPD40" s="6"/>
      <c r="DPE40" s="6"/>
      <c r="DPF40" s="6"/>
      <c r="DPG40" s="6"/>
      <c r="DPH40" s="6"/>
      <c r="DPI40" s="6"/>
      <c r="DPJ40" s="6"/>
      <c r="DPK40" s="6"/>
      <c r="DPL40" s="6"/>
      <c r="DPM40" s="6"/>
      <c r="DPN40" s="6"/>
      <c r="DPO40" s="6"/>
      <c r="DPP40" s="6"/>
      <c r="DPQ40" s="6"/>
      <c r="DPR40" s="6"/>
      <c r="DPS40" s="6"/>
      <c r="DPT40" s="6"/>
      <c r="DPU40" s="6"/>
      <c r="DPV40" s="6"/>
      <c r="DPW40" s="6"/>
      <c r="DPX40" s="6"/>
      <c r="DPY40" s="6"/>
      <c r="DPZ40" s="6"/>
      <c r="DQA40" s="6"/>
      <c r="DQB40" s="6"/>
      <c r="DQC40" s="6"/>
      <c r="DQD40" s="6"/>
      <c r="DQE40" s="6"/>
      <c r="DQF40" s="6"/>
      <c r="DQG40" s="6"/>
      <c r="DQH40" s="6"/>
      <c r="DQI40" s="6"/>
      <c r="DQJ40" s="6"/>
      <c r="DQK40" s="6"/>
      <c r="DQL40" s="6"/>
      <c r="DQM40" s="6"/>
      <c r="DQN40" s="6"/>
      <c r="DQO40" s="6"/>
      <c r="DQP40" s="6"/>
      <c r="DQQ40" s="6"/>
      <c r="DQR40" s="6"/>
      <c r="DQS40" s="6"/>
      <c r="DQT40" s="6"/>
      <c r="DQU40" s="6"/>
      <c r="DQV40" s="6"/>
      <c r="DQW40" s="6"/>
      <c r="DQX40" s="6"/>
      <c r="DQY40" s="6"/>
      <c r="DQZ40" s="6"/>
      <c r="DRA40" s="6"/>
      <c r="DRB40" s="6"/>
      <c r="DRC40" s="6"/>
      <c r="DRD40" s="6"/>
      <c r="DRE40" s="6"/>
      <c r="DRF40" s="6"/>
      <c r="DRG40" s="6"/>
      <c r="DRH40" s="6"/>
      <c r="DRI40" s="6"/>
      <c r="DRJ40" s="6"/>
      <c r="DRK40" s="6"/>
      <c r="DRL40" s="6"/>
      <c r="DRM40" s="6"/>
      <c r="DRN40" s="6"/>
      <c r="DRO40" s="6"/>
      <c r="DRP40" s="6"/>
      <c r="DRQ40" s="6"/>
      <c r="DRR40" s="6"/>
      <c r="DRS40" s="6"/>
      <c r="DRT40" s="6"/>
      <c r="DRU40" s="6"/>
      <c r="DRV40" s="6"/>
      <c r="DRW40" s="6"/>
      <c r="DRX40" s="6"/>
      <c r="DRY40" s="6"/>
      <c r="DRZ40" s="6"/>
      <c r="DSA40" s="6"/>
      <c r="DSB40" s="6"/>
      <c r="DSC40" s="6"/>
      <c r="DSD40" s="6"/>
      <c r="DSE40" s="6"/>
      <c r="DSF40" s="6"/>
      <c r="DSG40" s="6"/>
      <c r="DSH40" s="6"/>
      <c r="DSI40" s="6"/>
      <c r="DSJ40" s="6"/>
      <c r="DSK40" s="6"/>
      <c r="DSL40" s="6"/>
      <c r="DSM40" s="6"/>
      <c r="DSN40" s="6"/>
      <c r="DSO40" s="6"/>
      <c r="DSP40" s="6"/>
      <c r="DSQ40" s="6"/>
      <c r="DSR40" s="6"/>
      <c r="DSS40" s="6"/>
      <c r="DST40" s="6"/>
      <c r="DSU40" s="6"/>
      <c r="DSV40" s="6"/>
      <c r="DSW40" s="6"/>
      <c r="DSX40" s="6"/>
      <c r="DSY40" s="6"/>
      <c r="DSZ40" s="6"/>
      <c r="DTA40" s="6"/>
      <c r="DTB40" s="6"/>
      <c r="DTC40" s="6"/>
      <c r="DTD40" s="6"/>
      <c r="DTE40" s="6"/>
      <c r="DTF40" s="6"/>
      <c r="DTG40" s="6"/>
      <c r="DTH40" s="6"/>
      <c r="DTI40" s="6"/>
      <c r="DTJ40" s="6"/>
      <c r="DTK40" s="6"/>
      <c r="DTL40" s="6"/>
      <c r="DTM40" s="6"/>
      <c r="DTN40" s="6"/>
      <c r="DTO40" s="6"/>
      <c r="DTP40" s="6"/>
      <c r="DTQ40" s="6"/>
      <c r="DTR40" s="6"/>
      <c r="DTS40" s="6"/>
      <c r="DTT40" s="6"/>
      <c r="DTU40" s="6"/>
      <c r="DTV40" s="6"/>
      <c r="DTW40" s="6"/>
      <c r="DTX40" s="6"/>
      <c r="DTY40" s="6"/>
      <c r="DTZ40" s="6"/>
      <c r="DUA40" s="6"/>
      <c r="DUB40" s="6"/>
      <c r="DUC40" s="6"/>
      <c r="DUD40" s="6"/>
      <c r="DUE40" s="6"/>
      <c r="DUF40" s="6"/>
      <c r="DUG40" s="6"/>
      <c r="DUH40" s="6"/>
      <c r="DUI40" s="6"/>
      <c r="DUJ40" s="6"/>
      <c r="DUK40" s="6"/>
      <c r="DUL40" s="6"/>
      <c r="DUM40" s="6"/>
      <c r="DUN40" s="6"/>
      <c r="DUO40" s="6"/>
      <c r="DUP40" s="6"/>
      <c r="DUQ40" s="6"/>
      <c r="DUR40" s="6"/>
      <c r="DUS40" s="6"/>
      <c r="DUT40" s="6"/>
      <c r="DUU40" s="6"/>
      <c r="DUV40" s="6"/>
      <c r="DUW40" s="6"/>
      <c r="DUX40" s="6"/>
      <c r="DUY40" s="6"/>
      <c r="DUZ40" s="6"/>
      <c r="DVA40" s="6"/>
      <c r="DVB40" s="6"/>
      <c r="DVC40" s="6"/>
      <c r="DVD40" s="6"/>
      <c r="DVE40" s="6"/>
      <c r="DVF40" s="6"/>
      <c r="DVG40" s="6"/>
      <c r="DVH40" s="6"/>
      <c r="DVI40" s="6"/>
      <c r="DVJ40" s="6"/>
      <c r="DVK40" s="6"/>
      <c r="DVL40" s="6"/>
      <c r="DVM40" s="6"/>
      <c r="DVN40" s="6"/>
      <c r="DVO40" s="6"/>
      <c r="DVP40" s="6"/>
      <c r="DVQ40" s="6"/>
      <c r="DVR40" s="6"/>
      <c r="DVS40" s="6"/>
      <c r="DVT40" s="6"/>
      <c r="DVU40" s="6"/>
      <c r="DVV40" s="6"/>
      <c r="DVW40" s="6"/>
      <c r="DVX40" s="6"/>
      <c r="DVY40" s="6"/>
      <c r="DVZ40" s="6"/>
      <c r="DWA40" s="6"/>
      <c r="DWB40" s="6"/>
      <c r="DWC40" s="6"/>
      <c r="DWD40" s="6"/>
      <c r="DWE40" s="6"/>
      <c r="DWF40" s="6"/>
      <c r="DWG40" s="6"/>
      <c r="DWH40" s="6"/>
      <c r="DWI40" s="6"/>
      <c r="DWJ40" s="6"/>
      <c r="DWK40" s="6"/>
      <c r="DWL40" s="6"/>
      <c r="DWM40" s="6"/>
      <c r="DWN40" s="6"/>
      <c r="DWO40" s="6"/>
      <c r="DWP40" s="6"/>
      <c r="DWQ40" s="6"/>
      <c r="DWR40" s="6"/>
      <c r="DWS40" s="6"/>
      <c r="DWT40" s="6"/>
      <c r="DWU40" s="6"/>
      <c r="DWV40" s="6"/>
      <c r="DWW40" s="6"/>
      <c r="DWX40" s="6"/>
      <c r="DWY40" s="6"/>
      <c r="DWZ40" s="6"/>
      <c r="DXA40" s="6"/>
      <c r="DXB40" s="6"/>
      <c r="DXC40" s="6"/>
      <c r="DXD40" s="6"/>
      <c r="DXE40" s="6"/>
      <c r="DXF40" s="6"/>
      <c r="DXG40" s="6"/>
      <c r="DXH40" s="6"/>
      <c r="DXI40" s="6"/>
      <c r="DXJ40" s="6"/>
      <c r="DXK40" s="6"/>
      <c r="DXL40" s="6"/>
      <c r="DXM40" s="6"/>
      <c r="DXN40" s="6"/>
      <c r="DXO40" s="6"/>
      <c r="DXP40" s="6"/>
      <c r="DXQ40" s="6"/>
      <c r="DXR40" s="6"/>
      <c r="DXS40" s="6"/>
      <c r="DXT40" s="6"/>
      <c r="DXU40" s="6"/>
      <c r="DXV40" s="6"/>
      <c r="DXW40" s="6"/>
      <c r="DXX40" s="6"/>
      <c r="DXY40" s="6"/>
      <c r="DXZ40" s="6"/>
      <c r="DYA40" s="6"/>
      <c r="DYB40" s="6"/>
      <c r="DYC40" s="6"/>
      <c r="DYD40" s="6"/>
      <c r="DYE40" s="6"/>
      <c r="DYF40" s="6"/>
      <c r="DYG40" s="6"/>
      <c r="DYH40" s="6"/>
      <c r="DYI40" s="6"/>
      <c r="DYJ40" s="6"/>
      <c r="DYK40" s="6"/>
      <c r="DYL40" s="6"/>
      <c r="DYM40" s="6"/>
      <c r="DYN40" s="6"/>
      <c r="DYO40" s="6"/>
      <c r="DYP40" s="6"/>
      <c r="DYQ40" s="6"/>
      <c r="DYR40" s="6"/>
      <c r="DYS40" s="6"/>
      <c r="DYT40" s="6"/>
      <c r="DYU40" s="6"/>
      <c r="DYV40" s="6"/>
      <c r="DYW40" s="6"/>
      <c r="DYX40" s="6"/>
      <c r="DYY40" s="6"/>
      <c r="DYZ40" s="6"/>
      <c r="DZA40" s="6"/>
      <c r="DZB40" s="6"/>
      <c r="DZC40" s="6"/>
      <c r="DZD40" s="6"/>
      <c r="DZE40" s="6"/>
      <c r="DZF40" s="6"/>
      <c r="DZG40" s="6"/>
      <c r="DZH40" s="6"/>
      <c r="DZI40" s="6"/>
      <c r="DZJ40" s="6"/>
      <c r="DZK40" s="6"/>
      <c r="DZL40" s="6"/>
      <c r="DZM40" s="6"/>
      <c r="DZN40" s="6"/>
      <c r="DZO40" s="6"/>
      <c r="DZP40" s="6"/>
      <c r="DZQ40" s="6"/>
      <c r="DZR40" s="6"/>
      <c r="DZS40" s="6"/>
      <c r="DZT40" s="6"/>
      <c r="DZU40" s="6"/>
      <c r="DZV40" s="6"/>
      <c r="DZW40" s="6"/>
      <c r="DZX40" s="6"/>
      <c r="DZY40" s="6"/>
      <c r="DZZ40" s="6"/>
      <c r="EAA40" s="6"/>
      <c r="EAB40" s="6"/>
      <c r="EAC40" s="6"/>
      <c r="EAD40" s="6"/>
      <c r="EAE40" s="6"/>
      <c r="EAF40" s="6"/>
      <c r="EAG40" s="6"/>
      <c r="EAH40" s="6"/>
      <c r="EAI40" s="6"/>
      <c r="EAJ40" s="6"/>
      <c r="EAK40" s="6"/>
      <c r="EAL40" s="6"/>
      <c r="EAM40" s="6"/>
      <c r="EAN40" s="6"/>
      <c r="EAO40" s="6"/>
      <c r="EAP40" s="6"/>
      <c r="EAQ40" s="6"/>
      <c r="EAR40" s="6"/>
      <c r="EAS40" s="6"/>
      <c r="EAT40" s="6"/>
      <c r="EAU40" s="6"/>
      <c r="EAV40" s="6"/>
      <c r="EAW40" s="6"/>
      <c r="EAX40" s="6"/>
      <c r="EAY40" s="6"/>
      <c r="EAZ40" s="6"/>
      <c r="EBA40" s="6"/>
      <c r="EBB40" s="6"/>
      <c r="EBC40" s="6"/>
      <c r="EBD40" s="6"/>
      <c r="EBE40" s="6"/>
      <c r="EBF40" s="6"/>
      <c r="EBG40" s="6"/>
      <c r="EBH40" s="6"/>
      <c r="EBI40" s="6"/>
      <c r="EBJ40" s="6"/>
      <c r="EBK40" s="6"/>
      <c r="EBL40" s="6"/>
      <c r="EBM40" s="6"/>
      <c r="EBN40" s="6"/>
      <c r="EBO40" s="6"/>
      <c r="EBP40" s="6"/>
      <c r="EBQ40" s="6"/>
      <c r="EBR40" s="6"/>
      <c r="EBS40" s="6"/>
      <c r="EBT40" s="6"/>
      <c r="EBU40" s="6"/>
      <c r="EBV40" s="6"/>
      <c r="EBW40" s="6"/>
      <c r="EBX40" s="6"/>
      <c r="EBY40" s="6"/>
      <c r="EBZ40" s="6"/>
      <c r="ECA40" s="6"/>
      <c r="ECB40" s="6"/>
      <c r="ECC40" s="6"/>
      <c r="ECD40" s="6"/>
      <c r="ECE40" s="6"/>
      <c r="ECF40" s="6"/>
      <c r="ECG40" s="6"/>
      <c r="ECH40" s="6"/>
      <c r="ECI40" s="6"/>
      <c r="ECJ40" s="6"/>
      <c r="ECK40" s="6"/>
      <c r="ECL40" s="6"/>
      <c r="ECM40" s="6"/>
      <c r="ECN40" s="6"/>
      <c r="ECO40" s="6"/>
      <c r="ECP40" s="6"/>
      <c r="ECQ40" s="6"/>
      <c r="ECR40" s="6"/>
      <c r="ECS40" s="6"/>
      <c r="ECT40" s="6"/>
      <c r="ECU40" s="6"/>
      <c r="ECV40" s="6"/>
      <c r="ECW40" s="6"/>
      <c r="ECX40" s="6"/>
      <c r="ECY40" s="6"/>
      <c r="ECZ40" s="6"/>
      <c r="EDA40" s="6"/>
      <c r="EDB40" s="6"/>
      <c r="EDC40" s="6"/>
      <c r="EDD40" s="6"/>
      <c r="EDE40" s="6"/>
      <c r="EDF40" s="6"/>
      <c r="EDG40" s="6"/>
      <c r="EDH40" s="6"/>
      <c r="EDI40" s="6"/>
      <c r="EDJ40" s="6"/>
      <c r="EDK40" s="6"/>
      <c r="EDL40" s="6"/>
      <c r="EDM40" s="6"/>
      <c r="EDN40" s="6"/>
      <c r="EDO40" s="6"/>
      <c r="EDP40" s="6"/>
      <c r="EDQ40" s="6"/>
      <c r="EDR40" s="6"/>
      <c r="EDS40" s="6"/>
      <c r="EDT40" s="6"/>
      <c r="EDU40" s="6"/>
      <c r="EDV40" s="6"/>
      <c r="EDW40" s="6"/>
      <c r="EDX40" s="6"/>
      <c r="EDY40" s="6"/>
      <c r="EDZ40" s="6"/>
      <c r="EEA40" s="6"/>
      <c r="EEB40" s="6"/>
      <c r="EEC40" s="6"/>
      <c r="EED40" s="6"/>
      <c r="EEE40" s="6"/>
      <c r="EEF40" s="6"/>
      <c r="EEG40" s="6"/>
      <c r="EEH40" s="6"/>
      <c r="EEI40" s="6"/>
      <c r="EEJ40" s="6"/>
      <c r="EEK40" s="6"/>
      <c r="EEL40" s="6"/>
      <c r="EEM40" s="6"/>
      <c r="EEN40" s="6"/>
      <c r="EEO40" s="6"/>
      <c r="EEP40" s="6"/>
      <c r="EEQ40" s="6"/>
      <c r="EER40" s="6"/>
      <c r="EES40" s="6"/>
      <c r="EET40" s="6"/>
      <c r="EEU40" s="6"/>
      <c r="EEV40" s="6"/>
      <c r="EEW40" s="6"/>
      <c r="EEX40" s="6"/>
      <c r="EEY40" s="6"/>
      <c r="EEZ40" s="6"/>
      <c r="EFA40" s="6"/>
      <c r="EFB40" s="6"/>
      <c r="EFC40" s="6"/>
      <c r="EFD40" s="6"/>
      <c r="EFE40" s="6"/>
      <c r="EFF40" s="6"/>
      <c r="EFG40" s="6"/>
      <c r="EFH40" s="6"/>
      <c r="EFI40" s="6"/>
      <c r="EFJ40" s="6"/>
      <c r="EFK40" s="6"/>
      <c r="EFL40" s="6"/>
      <c r="EFM40" s="6"/>
      <c r="EFN40" s="6"/>
      <c r="EFO40" s="6"/>
      <c r="EFP40" s="6"/>
      <c r="EFQ40" s="6"/>
      <c r="EFR40" s="6"/>
      <c r="EFS40" s="6"/>
      <c r="EFT40" s="6"/>
      <c r="EFU40" s="6"/>
      <c r="EFV40" s="6"/>
      <c r="EFW40" s="6"/>
      <c r="EFX40" s="6"/>
      <c r="EFY40" s="6"/>
      <c r="EFZ40" s="6"/>
      <c r="EGA40" s="6"/>
      <c r="EGB40" s="6"/>
      <c r="EGC40" s="6"/>
      <c r="EGD40" s="6"/>
      <c r="EGE40" s="6"/>
      <c r="EGF40" s="6"/>
      <c r="EGG40" s="6"/>
      <c r="EGH40" s="6"/>
      <c r="EGI40" s="6"/>
      <c r="EGJ40" s="6"/>
      <c r="EGK40" s="6"/>
      <c r="EGL40" s="6"/>
      <c r="EGM40" s="6"/>
      <c r="EGN40" s="6"/>
      <c r="EGO40" s="6"/>
      <c r="EGP40" s="6"/>
      <c r="EGQ40" s="6"/>
      <c r="EGR40" s="6"/>
      <c r="EGS40" s="6"/>
      <c r="EGT40" s="6"/>
      <c r="EGU40" s="6"/>
      <c r="EGV40" s="6"/>
      <c r="EGW40" s="6"/>
      <c r="EGX40" s="6"/>
      <c r="EGY40" s="6"/>
      <c r="EGZ40" s="6"/>
      <c r="EHA40" s="6"/>
      <c r="EHB40" s="6"/>
      <c r="EHC40" s="6"/>
      <c r="EHD40" s="6"/>
      <c r="EHE40" s="6"/>
      <c r="EHF40" s="6"/>
      <c r="EHG40" s="6"/>
      <c r="EHH40" s="6"/>
      <c r="EHI40" s="6"/>
      <c r="EHJ40" s="6"/>
      <c r="EHK40" s="6"/>
      <c r="EHL40" s="6"/>
      <c r="EHM40" s="6"/>
      <c r="EHN40" s="6"/>
      <c r="EHO40" s="6"/>
      <c r="EHP40" s="6"/>
      <c r="EHQ40" s="6"/>
      <c r="EHR40" s="6"/>
      <c r="EHS40" s="6"/>
      <c r="EHT40" s="6"/>
      <c r="EHU40" s="6"/>
      <c r="EHV40" s="6"/>
      <c r="EHW40" s="6"/>
      <c r="EHX40" s="6"/>
      <c r="EHY40" s="6"/>
      <c r="EHZ40" s="6"/>
      <c r="EIA40" s="6"/>
      <c r="EIB40" s="6"/>
      <c r="EIC40" s="6"/>
      <c r="EID40" s="6"/>
      <c r="EIE40" s="6"/>
      <c r="EIF40" s="6"/>
      <c r="EIG40" s="6"/>
      <c r="EIH40" s="6"/>
      <c r="EII40" s="6"/>
      <c r="EIJ40" s="6"/>
      <c r="EIK40" s="6"/>
      <c r="EIL40" s="6"/>
      <c r="EIM40" s="6"/>
      <c r="EIN40" s="6"/>
      <c r="EIO40" s="6"/>
      <c r="EIP40" s="6"/>
      <c r="EIQ40" s="6"/>
      <c r="EIR40" s="6"/>
      <c r="EIS40" s="6"/>
      <c r="EIT40" s="6"/>
      <c r="EIU40" s="6"/>
      <c r="EIV40" s="6"/>
      <c r="EIW40" s="6"/>
      <c r="EIX40" s="6"/>
      <c r="EIY40" s="6"/>
      <c r="EIZ40" s="6"/>
      <c r="EJA40" s="6"/>
      <c r="EJB40" s="6"/>
      <c r="EJC40" s="6"/>
      <c r="EJD40" s="6"/>
      <c r="EJE40" s="6"/>
      <c r="EJF40" s="6"/>
      <c r="EJG40" s="6"/>
      <c r="EJH40" s="6"/>
      <c r="EJI40" s="6"/>
      <c r="EJJ40" s="6"/>
      <c r="EJK40" s="6"/>
      <c r="EJL40" s="6"/>
      <c r="EJM40" s="6"/>
      <c r="EJN40" s="6"/>
      <c r="EJO40" s="6"/>
      <c r="EJP40" s="6"/>
      <c r="EJQ40" s="6"/>
      <c r="EJR40" s="6"/>
      <c r="EJS40" s="6"/>
      <c r="EJT40" s="6"/>
      <c r="EJU40" s="6"/>
      <c r="EJV40" s="6"/>
      <c r="EJW40" s="6"/>
      <c r="EJX40" s="6"/>
      <c r="EJY40" s="6"/>
      <c r="EJZ40" s="6"/>
      <c r="EKA40" s="6"/>
      <c r="EKB40" s="6"/>
      <c r="EKC40" s="6"/>
      <c r="EKD40" s="6"/>
      <c r="EKE40" s="6"/>
      <c r="EKF40" s="6"/>
      <c r="EKG40" s="6"/>
      <c r="EKH40" s="6"/>
      <c r="EKI40" s="6"/>
      <c r="EKJ40" s="6"/>
      <c r="EKK40" s="6"/>
      <c r="EKL40" s="6"/>
      <c r="EKM40" s="6"/>
      <c r="EKN40" s="6"/>
      <c r="EKO40" s="6"/>
      <c r="EKP40" s="6"/>
      <c r="EKQ40" s="6"/>
      <c r="EKR40" s="6"/>
      <c r="EKS40" s="6"/>
      <c r="EKT40" s="6"/>
      <c r="EKU40" s="6"/>
      <c r="EKV40" s="6"/>
      <c r="EKW40" s="6"/>
      <c r="EKX40" s="6"/>
      <c r="EKY40" s="6"/>
      <c r="EKZ40" s="6"/>
      <c r="ELA40" s="6"/>
      <c r="ELB40" s="6"/>
      <c r="ELC40" s="6"/>
      <c r="ELD40" s="6"/>
      <c r="ELE40" s="6"/>
      <c r="ELF40" s="6"/>
      <c r="ELG40" s="6"/>
      <c r="ELH40" s="6"/>
      <c r="ELI40" s="6"/>
      <c r="ELJ40" s="6"/>
      <c r="ELK40" s="6"/>
      <c r="ELL40" s="6"/>
      <c r="ELM40" s="6"/>
      <c r="ELN40" s="6"/>
      <c r="ELO40" s="6"/>
      <c r="ELP40" s="6"/>
      <c r="ELQ40" s="6"/>
      <c r="ELR40" s="6"/>
      <c r="ELS40" s="6"/>
      <c r="ELT40" s="6"/>
      <c r="ELU40" s="6"/>
      <c r="ELV40" s="6"/>
      <c r="ELW40" s="6"/>
      <c r="ELX40" s="6"/>
      <c r="ELY40" s="6"/>
      <c r="ELZ40" s="6"/>
      <c r="EMA40" s="6"/>
      <c r="EMB40" s="6"/>
      <c r="EMC40" s="6"/>
      <c r="EMD40" s="6"/>
      <c r="EME40" s="6"/>
      <c r="EMF40" s="6"/>
      <c r="EMG40" s="6"/>
      <c r="EMH40" s="6"/>
      <c r="EMI40" s="6"/>
      <c r="EMJ40" s="6"/>
      <c r="EMK40" s="6"/>
      <c r="EML40" s="6"/>
      <c r="EMM40" s="6"/>
      <c r="EMN40" s="6"/>
      <c r="EMO40" s="6"/>
      <c r="EMP40" s="6"/>
      <c r="EMQ40" s="6"/>
      <c r="EMR40" s="6"/>
      <c r="EMS40" s="6"/>
      <c r="EMT40" s="6"/>
      <c r="EMU40" s="6"/>
      <c r="EMV40" s="6"/>
      <c r="EMW40" s="6"/>
      <c r="EMX40" s="6"/>
      <c r="EMY40" s="6"/>
      <c r="EMZ40" s="6"/>
      <c r="ENA40" s="6"/>
      <c r="ENB40" s="6"/>
      <c r="ENC40" s="6"/>
      <c r="END40" s="6"/>
      <c r="ENE40" s="6"/>
      <c r="ENF40" s="6"/>
      <c r="ENG40" s="6"/>
      <c r="ENH40" s="6"/>
      <c r="ENI40" s="6"/>
      <c r="ENJ40" s="6"/>
      <c r="ENK40" s="6"/>
      <c r="ENL40" s="6"/>
      <c r="ENM40" s="6"/>
      <c r="ENN40" s="6"/>
      <c r="ENO40" s="6"/>
      <c r="ENP40" s="6"/>
      <c r="ENQ40" s="6"/>
      <c r="ENR40" s="6"/>
      <c r="ENS40" s="6"/>
      <c r="ENT40" s="6"/>
      <c r="ENU40" s="6"/>
      <c r="ENV40" s="6"/>
      <c r="ENW40" s="6"/>
      <c r="ENX40" s="6"/>
      <c r="ENY40" s="6"/>
      <c r="ENZ40" s="6"/>
      <c r="EOA40" s="6"/>
      <c r="EOB40" s="6"/>
      <c r="EOC40" s="6"/>
      <c r="EOD40" s="6"/>
      <c r="EOE40" s="6"/>
      <c r="EOF40" s="6"/>
      <c r="EOG40" s="6"/>
      <c r="EOH40" s="6"/>
      <c r="EOI40" s="6"/>
      <c r="EOJ40" s="6"/>
      <c r="EOK40" s="6"/>
      <c r="EOL40" s="6"/>
      <c r="EOM40" s="6"/>
      <c r="EON40" s="6"/>
      <c r="EOO40" s="6"/>
      <c r="EOP40" s="6"/>
      <c r="EOQ40" s="6"/>
      <c r="EOR40" s="6"/>
      <c r="EOS40" s="6"/>
      <c r="EOT40" s="6"/>
      <c r="EOU40" s="6"/>
      <c r="EOV40" s="6"/>
      <c r="EOW40" s="6"/>
      <c r="EOX40" s="6"/>
      <c r="EOY40" s="6"/>
      <c r="EOZ40" s="6"/>
      <c r="EPA40" s="6"/>
      <c r="EPB40" s="6"/>
      <c r="EPC40" s="6"/>
      <c r="EPD40" s="6"/>
      <c r="EPE40" s="6"/>
      <c r="EPF40" s="6"/>
      <c r="EPG40" s="6"/>
      <c r="EPH40" s="6"/>
      <c r="EPI40" s="6"/>
      <c r="EPJ40" s="6"/>
      <c r="EPK40" s="6"/>
      <c r="EPL40" s="6"/>
      <c r="EPM40" s="6"/>
      <c r="EPN40" s="6"/>
      <c r="EPO40" s="6"/>
      <c r="EPP40" s="6"/>
      <c r="EPQ40" s="6"/>
      <c r="EPR40" s="6"/>
      <c r="EPS40" s="6"/>
      <c r="EPT40" s="6"/>
      <c r="EPU40" s="6"/>
      <c r="EPV40" s="6"/>
      <c r="EPW40" s="6"/>
      <c r="EPX40" s="6"/>
      <c r="EPY40" s="6"/>
      <c r="EPZ40" s="6"/>
      <c r="EQA40" s="6"/>
      <c r="EQB40" s="6"/>
      <c r="EQC40" s="6"/>
      <c r="EQD40" s="6"/>
      <c r="EQE40" s="6"/>
      <c r="EQF40" s="6"/>
      <c r="EQG40" s="6"/>
      <c r="EQH40" s="6"/>
      <c r="EQI40" s="6"/>
      <c r="EQJ40" s="6"/>
      <c r="EQK40" s="6"/>
      <c r="EQL40" s="6"/>
      <c r="EQM40" s="6"/>
      <c r="EQN40" s="6"/>
      <c r="EQO40" s="6"/>
      <c r="EQP40" s="6"/>
      <c r="EQQ40" s="6"/>
      <c r="EQR40" s="6"/>
      <c r="EQS40" s="6"/>
      <c r="EQT40" s="6"/>
      <c r="EQU40" s="6"/>
      <c r="EQV40" s="6"/>
      <c r="EQW40" s="6"/>
      <c r="EQX40" s="6"/>
      <c r="EQY40" s="6"/>
      <c r="EQZ40" s="6"/>
      <c r="ERA40" s="6"/>
      <c r="ERB40" s="6"/>
      <c r="ERC40" s="6"/>
      <c r="ERD40" s="6"/>
      <c r="ERE40" s="6"/>
      <c r="ERF40" s="6"/>
      <c r="ERG40" s="6"/>
      <c r="ERH40" s="6"/>
      <c r="ERI40" s="6"/>
      <c r="ERJ40" s="6"/>
      <c r="ERK40" s="6"/>
      <c r="ERL40" s="6"/>
      <c r="ERM40" s="6"/>
      <c r="ERN40" s="6"/>
      <c r="ERO40" s="6"/>
      <c r="ERP40" s="6"/>
      <c r="ERQ40" s="6"/>
      <c r="ERR40" s="6"/>
      <c r="ERS40" s="6"/>
      <c r="ERT40" s="6"/>
      <c r="ERU40" s="6"/>
      <c r="ERV40" s="6"/>
      <c r="ERW40" s="6"/>
      <c r="ERX40" s="6"/>
      <c r="ERY40" s="6"/>
      <c r="ERZ40" s="6"/>
      <c r="ESA40" s="6"/>
      <c r="ESB40" s="6"/>
      <c r="ESC40" s="6"/>
      <c r="ESD40" s="6"/>
      <c r="ESE40" s="6"/>
      <c r="ESF40" s="6"/>
      <c r="ESG40" s="6"/>
      <c r="ESH40" s="6"/>
      <c r="ESI40" s="6"/>
      <c r="ESJ40" s="6"/>
      <c r="ESK40" s="6"/>
      <c r="ESL40" s="6"/>
      <c r="ESM40" s="6"/>
      <c r="ESN40" s="6"/>
      <c r="ESO40" s="6"/>
      <c r="ESP40" s="6"/>
      <c r="ESQ40" s="6"/>
      <c r="ESR40" s="6"/>
      <c r="ESS40" s="6"/>
      <c r="EST40" s="6"/>
      <c r="ESU40" s="6"/>
      <c r="ESV40" s="6"/>
      <c r="ESW40" s="6"/>
      <c r="ESX40" s="6"/>
      <c r="ESY40" s="6"/>
      <c r="ESZ40" s="6"/>
      <c r="ETA40" s="6"/>
      <c r="ETB40" s="6"/>
      <c r="ETC40" s="6"/>
      <c r="ETD40" s="6"/>
      <c r="ETE40" s="6"/>
      <c r="ETF40" s="6"/>
      <c r="ETG40" s="6"/>
      <c r="ETH40" s="6"/>
      <c r="ETI40" s="6"/>
      <c r="ETJ40" s="6"/>
      <c r="ETK40" s="6"/>
      <c r="ETL40" s="6"/>
      <c r="ETM40" s="6"/>
      <c r="ETN40" s="6"/>
      <c r="ETO40" s="6"/>
      <c r="ETP40" s="6"/>
      <c r="ETQ40" s="6"/>
      <c r="ETR40" s="6"/>
      <c r="ETS40" s="6"/>
      <c r="ETT40" s="6"/>
      <c r="ETU40" s="6"/>
      <c r="ETV40" s="6"/>
      <c r="ETW40" s="6"/>
      <c r="ETX40" s="6"/>
      <c r="ETY40" s="6"/>
      <c r="ETZ40" s="6"/>
      <c r="EUA40" s="6"/>
      <c r="EUB40" s="6"/>
      <c r="EUC40" s="6"/>
      <c r="EUD40" s="6"/>
      <c r="EUE40" s="6"/>
      <c r="EUF40" s="6"/>
      <c r="EUG40" s="6"/>
      <c r="EUH40" s="6"/>
      <c r="EUI40" s="6"/>
      <c r="EUJ40" s="6"/>
      <c r="EUK40" s="6"/>
      <c r="EUL40" s="6"/>
      <c r="EUM40" s="6"/>
      <c r="EUN40" s="6"/>
      <c r="EUO40" s="6"/>
      <c r="EUP40" s="6"/>
      <c r="EUQ40" s="6"/>
      <c r="EUR40" s="6"/>
      <c r="EUS40" s="6"/>
      <c r="EUT40" s="6"/>
      <c r="EUU40" s="6"/>
      <c r="EUV40" s="6"/>
      <c r="EUW40" s="6"/>
      <c r="EUX40" s="6"/>
      <c r="EUY40" s="6"/>
      <c r="EUZ40" s="6"/>
      <c r="EVA40" s="6"/>
      <c r="EVB40" s="6"/>
      <c r="EVC40" s="6"/>
      <c r="EVD40" s="6"/>
      <c r="EVE40" s="6"/>
      <c r="EVF40" s="6"/>
      <c r="EVG40" s="6"/>
      <c r="EVH40" s="6"/>
      <c r="EVI40" s="6"/>
      <c r="EVJ40" s="6"/>
      <c r="EVK40" s="6"/>
      <c r="EVL40" s="6"/>
      <c r="EVM40" s="6"/>
      <c r="EVN40" s="6"/>
      <c r="EVO40" s="6"/>
      <c r="EVP40" s="6"/>
      <c r="EVQ40" s="6"/>
      <c r="EVR40" s="6"/>
      <c r="EVS40" s="6"/>
      <c r="EVT40" s="6"/>
      <c r="EVU40" s="6"/>
      <c r="EVV40" s="6"/>
      <c r="EVW40" s="6"/>
      <c r="EVX40" s="6"/>
      <c r="EVY40" s="6"/>
      <c r="EVZ40" s="6"/>
      <c r="EWA40" s="6"/>
      <c r="EWB40" s="6"/>
      <c r="EWC40" s="6"/>
      <c r="EWD40" s="6"/>
      <c r="EWE40" s="6"/>
      <c r="EWF40" s="6"/>
      <c r="EWG40" s="6"/>
      <c r="EWH40" s="6"/>
      <c r="EWI40" s="6"/>
      <c r="EWJ40" s="6"/>
      <c r="EWK40" s="6"/>
      <c r="EWL40" s="6"/>
      <c r="EWM40" s="6"/>
      <c r="EWN40" s="6"/>
      <c r="EWO40" s="6"/>
      <c r="EWP40" s="6"/>
      <c r="EWQ40" s="6"/>
      <c r="EWR40" s="6"/>
      <c r="EWS40" s="6"/>
      <c r="EWT40" s="6"/>
      <c r="EWU40" s="6"/>
      <c r="EWV40" s="6"/>
      <c r="EWW40" s="6"/>
      <c r="EWX40" s="6"/>
      <c r="EWY40" s="6"/>
      <c r="EWZ40" s="6"/>
      <c r="EXA40" s="6"/>
      <c r="EXB40" s="6"/>
      <c r="EXC40" s="6"/>
      <c r="EXD40" s="6"/>
      <c r="EXE40" s="6"/>
      <c r="EXF40" s="6"/>
      <c r="EXG40" s="6"/>
      <c r="EXH40" s="6"/>
      <c r="EXI40" s="6"/>
      <c r="EXJ40" s="6"/>
      <c r="EXK40" s="6"/>
      <c r="EXL40" s="6"/>
      <c r="EXM40" s="6"/>
      <c r="EXN40" s="6"/>
      <c r="EXO40" s="6"/>
      <c r="EXP40" s="6"/>
      <c r="EXQ40" s="6"/>
      <c r="EXR40" s="6"/>
      <c r="EXS40" s="6"/>
      <c r="EXT40" s="6"/>
      <c r="EXU40" s="6"/>
      <c r="EXV40" s="6"/>
      <c r="EXW40" s="6"/>
      <c r="EXX40" s="6"/>
      <c r="EXY40" s="6"/>
      <c r="EXZ40" s="6"/>
      <c r="EYA40" s="6"/>
      <c r="EYB40" s="6"/>
      <c r="EYC40" s="6"/>
      <c r="EYD40" s="6"/>
      <c r="EYE40" s="6"/>
      <c r="EYF40" s="6"/>
      <c r="EYG40" s="6"/>
      <c r="EYH40" s="6"/>
      <c r="EYI40" s="6"/>
      <c r="EYJ40" s="6"/>
      <c r="EYK40" s="6"/>
      <c r="EYL40" s="6"/>
      <c r="EYM40" s="6"/>
      <c r="EYN40" s="6"/>
      <c r="EYO40" s="6"/>
      <c r="EYP40" s="6"/>
      <c r="EYQ40" s="6"/>
      <c r="EYR40" s="6"/>
      <c r="EYS40" s="6"/>
      <c r="EYT40" s="6"/>
      <c r="EYU40" s="6"/>
      <c r="EYV40" s="6"/>
      <c r="EYW40" s="6"/>
      <c r="EYX40" s="6"/>
      <c r="EYY40" s="6"/>
      <c r="EYZ40" s="6"/>
      <c r="EZA40" s="6"/>
      <c r="EZB40" s="6"/>
      <c r="EZC40" s="6"/>
      <c r="EZD40" s="6"/>
      <c r="EZE40" s="6"/>
      <c r="EZF40" s="6"/>
      <c r="EZG40" s="6"/>
      <c r="EZH40" s="6"/>
      <c r="EZI40" s="6"/>
      <c r="EZJ40" s="6"/>
      <c r="EZK40" s="6"/>
      <c r="EZL40" s="6"/>
      <c r="EZM40" s="6"/>
      <c r="EZN40" s="6"/>
      <c r="EZO40" s="6"/>
      <c r="EZP40" s="6"/>
      <c r="EZQ40" s="6"/>
      <c r="EZR40" s="6"/>
      <c r="EZS40" s="6"/>
      <c r="EZT40" s="6"/>
      <c r="EZU40" s="6"/>
      <c r="EZV40" s="6"/>
      <c r="EZW40" s="6"/>
      <c r="EZX40" s="6"/>
      <c r="EZY40" s="6"/>
      <c r="EZZ40" s="6"/>
      <c r="FAA40" s="6"/>
      <c r="FAB40" s="6"/>
      <c r="FAC40" s="6"/>
      <c r="FAD40" s="6"/>
      <c r="FAE40" s="6"/>
      <c r="FAF40" s="6"/>
      <c r="FAG40" s="6"/>
      <c r="FAH40" s="6"/>
      <c r="FAI40" s="6"/>
      <c r="FAJ40" s="6"/>
      <c r="FAK40" s="6"/>
      <c r="FAL40" s="6"/>
      <c r="FAM40" s="6"/>
      <c r="FAN40" s="6"/>
      <c r="FAO40" s="6"/>
      <c r="FAP40" s="6"/>
      <c r="FAQ40" s="6"/>
      <c r="FAR40" s="6"/>
      <c r="FAS40" s="6"/>
      <c r="FAT40" s="6"/>
      <c r="FAU40" s="6"/>
      <c r="FAV40" s="6"/>
      <c r="FAW40" s="6"/>
      <c r="FAX40" s="6"/>
      <c r="FAY40" s="6"/>
      <c r="FAZ40" s="6"/>
      <c r="FBA40" s="6"/>
      <c r="FBB40" s="6"/>
      <c r="FBC40" s="6"/>
      <c r="FBD40" s="6"/>
      <c r="FBE40" s="6"/>
      <c r="FBF40" s="6"/>
      <c r="FBG40" s="6"/>
      <c r="FBH40" s="6"/>
      <c r="FBI40" s="6"/>
      <c r="FBJ40" s="6"/>
      <c r="FBK40" s="6"/>
      <c r="FBL40" s="6"/>
      <c r="FBM40" s="6"/>
      <c r="FBN40" s="6"/>
      <c r="FBO40" s="6"/>
      <c r="FBP40" s="6"/>
      <c r="FBQ40" s="6"/>
      <c r="FBR40" s="6"/>
      <c r="FBS40" s="6"/>
      <c r="FBT40" s="6"/>
      <c r="FBU40" s="6"/>
      <c r="FBV40" s="6"/>
      <c r="FBW40" s="6"/>
      <c r="FBX40" s="6"/>
      <c r="FBY40" s="6"/>
      <c r="FBZ40" s="6"/>
      <c r="FCA40" s="6"/>
      <c r="FCB40" s="6"/>
      <c r="FCC40" s="6"/>
      <c r="FCD40" s="6"/>
      <c r="FCE40" s="6"/>
      <c r="FCF40" s="6"/>
      <c r="FCG40" s="6"/>
      <c r="FCH40" s="6"/>
      <c r="FCI40" s="6"/>
      <c r="FCJ40" s="6"/>
      <c r="FCK40" s="6"/>
      <c r="FCL40" s="6"/>
      <c r="FCM40" s="6"/>
      <c r="FCN40" s="6"/>
      <c r="FCO40" s="6"/>
      <c r="FCP40" s="6"/>
      <c r="FCQ40" s="6"/>
      <c r="FCR40" s="6"/>
      <c r="FCS40" s="6"/>
      <c r="FCT40" s="6"/>
      <c r="FCU40" s="6"/>
      <c r="FCV40" s="6"/>
      <c r="FCW40" s="6"/>
      <c r="FCX40" s="6"/>
      <c r="FCY40" s="6"/>
      <c r="FCZ40" s="6"/>
      <c r="FDA40" s="6"/>
      <c r="FDB40" s="6"/>
      <c r="FDC40" s="6"/>
      <c r="FDD40" s="6"/>
      <c r="FDE40" s="6"/>
      <c r="FDF40" s="6"/>
      <c r="FDG40" s="6"/>
      <c r="FDH40" s="6"/>
      <c r="FDI40" s="6"/>
      <c r="FDJ40" s="6"/>
      <c r="FDK40" s="6"/>
      <c r="FDL40" s="6"/>
      <c r="FDM40" s="6"/>
      <c r="FDN40" s="6"/>
      <c r="FDO40" s="6"/>
      <c r="FDP40" s="6"/>
      <c r="FDQ40" s="6"/>
      <c r="FDR40" s="6"/>
      <c r="FDS40" s="6"/>
      <c r="FDT40" s="6"/>
      <c r="FDU40" s="6"/>
      <c r="FDV40" s="6"/>
      <c r="FDW40" s="6"/>
      <c r="FDX40" s="6"/>
      <c r="FDY40" s="6"/>
      <c r="FDZ40" s="6"/>
      <c r="FEA40" s="6"/>
      <c r="FEB40" s="6"/>
      <c r="FEC40" s="6"/>
      <c r="FED40" s="6"/>
      <c r="FEE40" s="6"/>
      <c r="FEF40" s="6"/>
      <c r="FEG40" s="6"/>
      <c r="FEH40" s="6"/>
      <c r="FEI40" s="6"/>
      <c r="FEJ40" s="6"/>
      <c r="FEK40" s="6"/>
      <c r="FEL40" s="6"/>
      <c r="FEM40" s="6"/>
      <c r="FEN40" s="6"/>
      <c r="FEO40" s="6"/>
      <c r="FEP40" s="6"/>
      <c r="FEQ40" s="6"/>
      <c r="FER40" s="6"/>
      <c r="FES40" s="6"/>
      <c r="FET40" s="6"/>
      <c r="FEU40" s="6"/>
      <c r="FEV40" s="6"/>
      <c r="FEW40" s="6"/>
      <c r="FEX40" s="6"/>
      <c r="FEY40" s="6"/>
      <c r="FEZ40" s="6"/>
      <c r="FFA40" s="6"/>
      <c r="FFB40" s="6"/>
      <c r="FFC40" s="6"/>
      <c r="FFD40" s="6"/>
      <c r="FFE40" s="6"/>
      <c r="FFF40" s="6"/>
      <c r="FFG40" s="6"/>
      <c r="FFH40" s="6"/>
      <c r="FFI40" s="6"/>
      <c r="FFJ40" s="6"/>
      <c r="FFK40" s="6"/>
      <c r="FFL40" s="6"/>
      <c r="FFM40" s="6"/>
      <c r="FFN40" s="6"/>
      <c r="FFO40" s="6"/>
      <c r="FFP40" s="6"/>
      <c r="FFQ40" s="6"/>
      <c r="FFR40" s="6"/>
      <c r="FFS40" s="6"/>
      <c r="FFT40" s="6"/>
      <c r="FFU40" s="6"/>
      <c r="FFV40" s="6"/>
      <c r="FFW40" s="6"/>
      <c r="FFX40" s="6"/>
      <c r="FFY40" s="6"/>
      <c r="FFZ40" s="6"/>
      <c r="FGA40" s="6"/>
      <c r="FGB40" s="6"/>
      <c r="FGC40" s="6"/>
      <c r="FGD40" s="6"/>
      <c r="FGE40" s="6"/>
      <c r="FGF40" s="6"/>
      <c r="FGG40" s="6"/>
      <c r="FGH40" s="6"/>
      <c r="FGI40" s="6"/>
      <c r="FGJ40" s="6"/>
      <c r="FGK40" s="6"/>
      <c r="FGL40" s="6"/>
      <c r="FGM40" s="6"/>
      <c r="FGN40" s="6"/>
      <c r="FGO40" s="6"/>
      <c r="FGP40" s="6"/>
      <c r="FGQ40" s="6"/>
      <c r="FGR40" s="6"/>
      <c r="FGS40" s="6"/>
      <c r="FGT40" s="6"/>
      <c r="FGU40" s="6"/>
      <c r="FGV40" s="6"/>
      <c r="FGW40" s="6"/>
      <c r="FGX40" s="6"/>
      <c r="FGY40" s="6"/>
      <c r="FGZ40" s="6"/>
      <c r="FHA40" s="6"/>
      <c r="FHB40" s="6"/>
      <c r="FHC40" s="6"/>
      <c r="FHD40" s="6"/>
      <c r="FHE40" s="6"/>
      <c r="FHF40" s="6"/>
      <c r="FHG40" s="6"/>
      <c r="FHH40" s="6"/>
      <c r="FHI40" s="6"/>
      <c r="FHJ40" s="6"/>
      <c r="FHK40" s="6"/>
      <c r="FHL40" s="6"/>
      <c r="FHM40" s="6"/>
      <c r="FHN40" s="6"/>
      <c r="FHO40" s="6"/>
      <c r="FHP40" s="6"/>
      <c r="FHQ40" s="6"/>
      <c r="FHR40" s="6"/>
      <c r="FHS40" s="6"/>
      <c r="FHT40" s="6"/>
      <c r="FHU40" s="6"/>
      <c r="FHV40" s="6"/>
      <c r="FHW40" s="6"/>
      <c r="FHX40" s="6"/>
      <c r="FHY40" s="6"/>
      <c r="FHZ40" s="6"/>
      <c r="FIA40" s="6"/>
      <c r="FIB40" s="6"/>
      <c r="FIC40" s="6"/>
      <c r="FID40" s="6"/>
      <c r="FIE40" s="6"/>
      <c r="FIF40" s="6"/>
      <c r="FIG40" s="6"/>
      <c r="FIH40" s="6"/>
      <c r="FII40" s="6"/>
      <c r="FIJ40" s="6"/>
      <c r="FIK40" s="6"/>
      <c r="FIL40" s="6"/>
      <c r="FIM40" s="6"/>
      <c r="FIN40" s="6"/>
      <c r="FIO40" s="6"/>
      <c r="FIP40" s="6"/>
      <c r="FIQ40" s="6"/>
      <c r="FIR40" s="6"/>
      <c r="FIS40" s="6"/>
      <c r="FIT40" s="6"/>
      <c r="FIU40" s="6"/>
      <c r="FIV40" s="6"/>
      <c r="FIW40" s="6"/>
      <c r="FIX40" s="6"/>
      <c r="FIY40" s="6"/>
      <c r="FIZ40" s="6"/>
      <c r="FJA40" s="6"/>
      <c r="FJB40" s="6"/>
      <c r="FJC40" s="6"/>
      <c r="FJD40" s="6"/>
      <c r="FJE40" s="6"/>
      <c r="FJF40" s="6"/>
      <c r="FJG40" s="6"/>
      <c r="FJH40" s="6"/>
      <c r="FJI40" s="6"/>
      <c r="FJJ40" s="6"/>
      <c r="FJK40" s="6"/>
      <c r="FJL40" s="6"/>
      <c r="FJM40" s="6"/>
      <c r="FJN40" s="6"/>
      <c r="FJO40" s="6"/>
      <c r="FJP40" s="6"/>
      <c r="FJQ40" s="6"/>
      <c r="FJR40" s="6"/>
      <c r="FJS40" s="6"/>
      <c r="FJT40" s="6"/>
      <c r="FJU40" s="6"/>
      <c r="FJV40" s="6"/>
      <c r="FJW40" s="6"/>
      <c r="FJX40" s="6"/>
      <c r="FJY40" s="6"/>
      <c r="FJZ40" s="6"/>
      <c r="FKA40" s="6"/>
      <c r="FKB40" s="6"/>
      <c r="FKC40" s="6"/>
      <c r="FKD40" s="6"/>
      <c r="FKE40" s="6"/>
      <c r="FKF40" s="6"/>
      <c r="FKG40" s="6"/>
      <c r="FKH40" s="6"/>
      <c r="FKI40" s="6"/>
      <c r="FKJ40" s="6"/>
      <c r="FKK40" s="6"/>
      <c r="FKL40" s="6"/>
      <c r="FKM40" s="6"/>
      <c r="FKN40" s="6"/>
      <c r="FKO40" s="6"/>
      <c r="FKP40" s="6"/>
      <c r="FKQ40" s="6"/>
      <c r="FKR40" s="6"/>
      <c r="FKS40" s="6"/>
      <c r="FKT40" s="6"/>
      <c r="FKU40" s="6"/>
      <c r="FKV40" s="6"/>
      <c r="FKW40" s="6"/>
      <c r="FKX40" s="6"/>
      <c r="FKY40" s="6"/>
      <c r="FKZ40" s="6"/>
      <c r="FLA40" s="6"/>
      <c r="FLB40" s="6"/>
      <c r="FLC40" s="6"/>
      <c r="FLD40" s="6"/>
      <c r="FLE40" s="6"/>
      <c r="FLF40" s="6"/>
      <c r="FLG40" s="6"/>
      <c r="FLH40" s="6"/>
      <c r="FLI40" s="6"/>
      <c r="FLJ40" s="6"/>
      <c r="FLK40" s="6"/>
      <c r="FLL40" s="6"/>
      <c r="FLM40" s="6"/>
      <c r="FLN40" s="6"/>
      <c r="FLO40" s="6"/>
      <c r="FLP40" s="6"/>
      <c r="FLQ40" s="6"/>
      <c r="FLR40" s="6"/>
      <c r="FLS40" s="6"/>
      <c r="FLT40" s="6"/>
      <c r="FLU40" s="6"/>
      <c r="FLV40" s="6"/>
      <c r="FLW40" s="6"/>
      <c r="FLX40" s="6"/>
      <c r="FLY40" s="6"/>
      <c r="FLZ40" s="6"/>
      <c r="FMA40" s="6"/>
      <c r="FMB40" s="6"/>
      <c r="FMC40" s="6"/>
      <c r="FMD40" s="6"/>
      <c r="FME40" s="6"/>
      <c r="FMF40" s="6"/>
      <c r="FMG40" s="6"/>
      <c r="FMH40" s="6"/>
      <c r="FMI40" s="6"/>
      <c r="FMJ40" s="6"/>
      <c r="FMK40" s="6"/>
      <c r="FML40" s="6"/>
      <c r="FMM40" s="6"/>
      <c r="FMN40" s="6"/>
      <c r="FMO40" s="6"/>
      <c r="FMP40" s="6"/>
      <c r="FMQ40" s="6"/>
      <c r="FMR40" s="6"/>
      <c r="FMS40" s="6"/>
      <c r="FMT40" s="6"/>
      <c r="FMU40" s="6"/>
      <c r="FMV40" s="6"/>
      <c r="FMW40" s="6"/>
      <c r="FMX40" s="6"/>
      <c r="FMY40" s="6"/>
      <c r="FMZ40" s="6"/>
      <c r="FNA40" s="6"/>
      <c r="FNB40" s="6"/>
      <c r="FNC40" s="6"/>
      <c r="FND40" s="6"/>
      <c r="FNE40" s="6"/>
      <c r="FNF40" s="6"/>
      <c r="FNG40" s="6"/>
      <c r="FNH40" s="6"/>
      <c r="FNI40" s="6"/>
      <c r="FNJ40" s="6"/>
      <c r="FNK40" s="6"/>
      <c r="FNL40" s="6"/>
      <c r="FNM40" s="6"/>
      <c r="FNN40" s="6"/>
      <c r="FNO40" s="6"/>
      <c r="FNP40" s="6"/>
      <c r="FNQ40" s="6"/>
      <c r="FNR40" s="6"/>
      <c r="FNS40" s="6"/>
      <c r="FNT40" s="6"/>
      <c r="FNU40" s="6"/>
      <c r="FNV40" s="6"/>
      <c r="FNW40" s="6"/>
      <c r="FNX40" s="6"/>
      <c r="FNY40" s="6"/>
      <c r="FNZ40" s="6"/>
      <c r="FOA40" s="6"/>
      <c r="FOB40" s="6"/>
      <c r="FOC40" s="6"/>
      <c r="FOD40" s="6"/>
      <c r="FOE40" s="6"/>
      <c r="FOF40" s="6"/>
      <c r="FOG40" s="6"/>
      <c r="FOH40" s="6"/>
      <c r="FOI40" s="6"/>
      <c r="FOJ40" s="6"/>
      <c r="FOK40" s="6"/>
      <c r="FOL40" s="6"/>
      <c r="FOM40" s="6"/>
      <c r="FON40" s="6"/>
      <c r="FOO40" s="6"/>
      <c r="FOP40" s="6"/>
      <c r="FOQ40" s="6"/>
      <c r="FOR40" s="6"/>
      <c r="FOS40" s="6"/>
      <c r="FOT40" s="6"/>
      <c r="FOU40" s="6"/>
      <c r="FOV40" s="6"/>
      <c r="FOW40" s="6"/>
      <c r="FOX40" s="6"/>
      <c r="FOY40" s="6"/>
      <c r="FOZ40" s="6"/>
      <c r="FPA40" s="6"/>
      <c r="FPB40" s="6"/>
      <c r="FPC40" s="6"/>
      <c r="FPD40" s="6"/>
      <c r="FPE40" s="6"/>
      <c r="FPF40" s="6"/>
      <c r="FPG40" s="6"/>
      <c r="FPH40" s="6"/>
      <c r="FPI40" s="6"/>
      <c r="FPJ40" s="6"/>
      <c r="FPK40" s="6"/>
      <c r="FPL40" s="6"/>
      <c r="FPM40" s="6"/>
      <c r="FPN40" s="6"/>
      <c r="FPO40" s="6"/>
      <c r="FPP40" s="6"/>
      <c r="FPQ40" s="6"/>
      <c r="FPR40" s="6"/>
      <c r="FPS40" s="6"/>
      <c r="FPT40" s="6"/>
      <c r="FPU40" s="6"/>
      <c r="FPV40" s="6"/>
      <c r="FPW40" s="6"/>
      <c r="FPX40" s="6"/>
      <c r="FPY40" s="6"/>
      <c r="FPZ40" s="6"/>
      <c r="FQA40" s="6"/>
      <c r="FQB40" s="6"/>
      <c r="FQC40" s="6"/>
      <c r="FQD40" s="6"/>
      <c r="FQE40" s="6"/>
      <c r="FQF40" s="6"/>
      <c r="FQG40" s="6"/>
      <c r="FQH40" s="6"/>
      <c r="FQI40" s="6"/>
      <c r="FQJ40" s="6"/>
      <c r="FQK40" s="6"/>
      <c r="FQL40" s="6"/>
      <c r="FQM40" s="6"/>
      <c r="FQN40" s="6"/>
      <c r="FQO40" s="6"/>
      <c r="FQP40" s="6"/>
      <c r="FQQ40" s="6"/>
      <c r="FQR40" s="6"/>
      <c r="FQS40" s="6"/>
      <c r="FQT40" s="6"/>
      <c r="FQU40" s="6"/>
      <c r="FQV40" s="6"/>
      <c r="FQW40" s="6"/>
      <c r="FQX40" s="6"/>
      <c r="FQY40" s="6"/>
      <c r="FQZ40" s="6"/>
      <c r="FRA40" s="6"/>
      <c r="FRB40" s="6"/>
      <c r="FRC40" s="6"/>
      <c r="FRD40" s="6"/>
      <c r="FRE40" s="6"/>
      <c r="FRF40" s="6"/>
      <c r="FRG40" s="6"/>
      <c r="FRH40" s="6"/>
      <c r="FRI40" s="6"/>
      <c r="FRJ40" s="6"/>
      <c r="FRK40" s="6"/>
      <c r="FRL40" s="6"/>
      <c r="FRM40" s="6"/>
      <c r="FRN40" s="6"/>
      <c r="FRO40" s="6"/>
      <c r="FRP40" s="6"/>
      <c r="FRQ40" s="6"/>
      <c r="FRR40" s="6"/>
      <c r="FRS40" s="6"/>
      <c r="FRT40" s="6"/>
      <c r="FRU40" s="6"/>
      <c r="FRV40" s="6"/>
      <c r="FRW40" s="6"/>
      <c r="FRX40" s="6"/>
      <c r="FRY40" s="6"/>
      <c r="FRZ40" s="6"/>
      <c r="FSA40" s="6"/>
      <c r="FSB40" s="6"/>
      <c r="FSC40" s="6"/>
      <c r="FSD40" s="6"/>
      <c r="FSE40" s="6"/>
      <c r="FSF40" s="6"/>
      <c r="FSG40" s="6"/>
      <c r="FSH40" s="6"/>
      <c r="FSI40" s="6"/>
      <c r="FSJ40" s="6"/>
      <c r="FSK40" s="6"/>
      <c r="FSL40" s="6"/>
      <c r="FSM40" s="6"/>
      <c r="FSN40" s="6"/>
      <c r="FSO40" s="6"/>
      <c r="FSP40" s="6"/>
      <c r="FSQ40" s="6"/>
      <c r="FSR40" s="6"/>
      <c r="FSS40" s="6"/>
      <c r="FST40" s="6"/>
      <c r="FSU40" s="6"/>
      <c r="FSV40" s="6"/>
      <c r="FSW40" s="6"/>
      <c r="FSX40" s="6"/>
      <c r="FSY40" s="6"/>
      <c r="FSZ40" s="6"/>
      <c r="FTA40" s="6"/>
      <c r="FTB40" s="6"/>
      <c r="FTC40" s="6"/>
      <c r="FTD40" s="6"/>
      <c r="FTE40" s="6"/>
      <c r="FTF40" s="6"/>
      <c r="FTG40" s="6"/>
      <c r="FTH40" s="6"/>
      <c r="FTI40" s="6"/>
      <c r="FTJ40" s="6"/>
      <c r="FTK40" s="6"/>
      <c r="FTL40" s="6"/>
      <c r="FTM40" s="6"/>
      <c r="FTN40" s="6"/>
      <c r="FTO40" s="6"/>
      <c r="FTP40" s="6"/>
      <c r="FTQ40" s="6"/>
      <c r="FTR40" s="6"/>
      <c r="FTS40" s="6"/>
      <c r="FTT40" s="6"/>
      <c r="FTU40" s="6"/>
      <c r="FTV40" s="6"/>
      <c r="FTW40" s="6"/>
      <c r="FTX40" s="6"/>
      <c r="FTY40" s="6"/>
      <c r="FTZ40" s="6"/>
      <c r="FUA40" s="6"/>
      <c r="FUB40" s="6"/>
      <c r="FUC40" s="6"/>
      <c r="FUD40" s="6"/>
      <c r="FUE40" s="6"/>
      <c r="FUF40" s="6"/>
      <c r="FUG40" s="6"/>
      <c r="FUH40" s="6"/>
      <c r="FUI40" s="6"/>
      <c r="FUJ40" s="6"/>
      <c r="FUK40" s="6"/>
      <c r="FUL40" s="6"/>
      <c r="FUM40" s="6"/>
      <c r="FUN40" s="6"/>
      <c r="FUO40" s="6"/>
      <c r="FUP40" s="6"/>
      <c r="FUQ40" s="6"/>
      <c r="FUR40" s="6"/>
      <c r="FUS40" s="6"/>
      <c r="FUT40" s="6"/>
      <c r="FUU40" s="6"/>
      <c r="FUV40" s="6"/>
      <c r="FUW40" s="6"/>
      <c r="FUX40" s="6"/>
      <c r="FUY40" s="6"/>
      <c r="FUZ40" s="6"/>
      <c r="FVA40" s="6"/>
      <c r="FVB40" s="6"/>
      <c r="FVC40" s="6"/>
      <c r="FVD40" s="6"/>
      <c r="FVE40" s="6"/>
      <c r="FVF40" s="6"/>
      <c r="FVG40" s="6"/>
      <c r="FVH40" s="6"/>
      <c r="FVI40" s="6"/>
      <c r="FVJ40" s="6"/>
      <c r="FVK40" s="6"/>
      <c r="FVL40" s="6"/>
      <c r="FVM40" s="6"/>
      <c r="FVN40" s="6"/>
      <c r="FVO40" s="6"/>
      <c r="FVP40" s="6"/>
      <c r="FVQ40" s="6"/>
      <c r="FVR40" s="6"/>
      <c r="FVS40" s="6"/>
      <c r="FVT40" s="6"/>
      <c r="FVU40" s="6"/>
      <c r="FVV40" s="6"/>
      <c r="FVW40" s="6"/>
      <c r="FVX40" s="6"/>
      <c r="FVY40" s="6"/>
      <c r="FVZ40" s="6"/>
      <c r="FWA40" s="6"/>
      <c r="FWB40" s="6"/>
      <c r="FWC40" s="6"/>
      <c r="FWD40" s="6"/>
      <c r="FWE40" s="6"/>
      <c r="FWF40" s="6"/>
      <c r="FWG40" s="6"/>
      <c r="FWH40" s="6"/>
      <c r="FWI40" s="6"/>
      <c r="FWJ40" s="6"/>
      <c r="FWK40" s="6"/>
      <c r="FWL40" s="6"/>
      <c r="FWM40" s="6"/>
      <c r="FWN40" s="6"/>
      <c r="FWO40" s="6"/>
      <c r="FWP40" s="6"/>
      <c r="FWQ40" s="6"/>
      <c r="FWR40" s="6"/>
      <c r="FWS40" s="6"/>
      <c r="FWT40" s="6"/>
      <c r="FWU40" s="6"/>
      <c r="FWV40" s="6"/>
      <c r="FWW40" s="6"/>
      <c r="FWX40" s="6"/>
      <c r="FWY40" s="6"/>
      <c r="FWZ40" s="6"/>
      <c r="FXA40" s="6"/>
      <c r="FXB40" s="6"/>
      <c r="FXC40" s="6"/>
      <c r="FXD40" s="6"/>
      <c r="FXE40" s="6"/>
      <c r="FXF40" s="6"/>
      <c r="FXG40" s="6"/>
      <c r="FXH40" s="6"/>
      <c r="FXI40" s="6"/>
      <c r="FXJ40" s="6"/>
      <c r="FXK40" s="6"/>
      <c r="FXL40" s="6"/>
      <c r="FXM40" s="6"/>
      <c r="FXN40" s="6"/>
      <c r="FXO40" s="6"/>
      <c r="FXP40" s="6"/>
      <c r="FXQ40" s="6"/>
      <c r="FXR40" s="6"/>
      <c r="FXS40" s="6"/>
      <c r="FXT40" s="6"/>
      <c r="FXU40" s="6"/>
      <c r="FXV40" s="6"/>
      <c r="FXW40" s="6"/>
      <c r="FXX40" s="6"/>
      <c r="FXY40" s="6"/>
      <c r="FXZ40" s="6"/>
      <c r="FYA40" s="6"/>
      <c r="FYB40" s="6"/>
      <c r="FYC40" s="6"/>
      <c r="FYD40" s="6"/>
      <c r="FYE40" s="6"/>
      <c r="FYF40" s="6"/>
      <c r="FYG40" s="6"/>
      <c r="FYH40" s="6"/>
      <c r="FYI40" s="6"/>
      <c r="FYJ40" s="6"/>
      <c r="FYK40" s="6"/>
      <c r="FYL40" s="6"/>
      <c r="FYM40" s="6"/>
      <c r="FYN40" s="6"/>
      <c r="FYO40" s="6"/>
      <c r="FYP40" s="6"/>
      <c r="FYQ40" s="6"/>
      <c r="FYR40" s="6"/>
      <c r="FYS40" s="6"/>
      <c r="FYT40" s="6"/>
      <c r="FYU40" s="6"/>
      <c r="FYV40" s="6"/>
      <c r="FYW40" s="6"/>
      <c r="FYX40" s="6"/>
      <c r="FYY40" s="6"/>
      <c r="FYZ40" s="6"/>
      <c r="FZA40" s="6"/>
      <c r="FZB40" s="6"/>
      <c r="FZC40" s="6"/>
      <c r="FZD40" s="6"/>
      <c r="FZE40" s="6"/>
      <c r="FZF40" s="6"/>
      <c r="FZG40" s="6"/>
      <c r="FZH40" s="6"/>
      <c r="FZI40" s="6"/>
      <c r="FZJ40" s="6"/>
      <c r="FZK40" s="6"/>
      <c r="FZL40" s="6"/>
      <c r="FZM40" s="6"/>
      <c r="FZN40" s="6"/>
      <c r="FZO40" s="6"/>
      <c r="FZP40" s="6"/>
      <c r="FZQ40" s="6"/>
      <c r="FZR40" s="6"/>
      <c r="FZS40" s="6"/>
      <c r="FZT40" s="6"/>
      <c r="FZU40" s="6"/>
      <c r="FZV40" s="6"/>
      <c r="FZW40" s="6"/>
      <c r="FZX40" s="6"/>
      <c r="FZY40" s="6"/>
      <c r="FZZ40" s="6"/>
      <c r="GAA40" s="6"/>
      <c r="GAB40" s="6"/>
      <c r="GAC40" s="6"/>
      <c r="GAD40" s="6"/>
      <c r="GAE40" s="6"/>
      <c r="GAF40" s="6"/>
      <c r="GAG40" s="6"/>
      <c r="GAH40" s="6"/>
      <c r="GAI40" s="6"/>
      <c r="GAJ40" s="6"/>
      <c r="GAK40" s="6"/>
      <c r="GAL40" s="6"/>
      <c r="GAM40" s="6"/>
      <c r="GAN40" s="6"/>
      <c r="GAO40" s="6"/>
      <c r="GAP40" s="6"/>
      <c r="GAQ40" s="6"/>
      <c r="GAR40" s="6"/>
      <c r="GAS40" s="6"/>
      <c r="GAT40" s="6"/>
      <c r="GAU40" s="6"/>
      <c r="GAV40" s="6"/>
      <c r="GAW40" s="6"/>
      <c r="GAX40" s="6"/>
      <c r="GAY40" s="6"/>
      <c r="GAZ40" s="6"/>
      <c r="GBA40" s="6"/>
      <c r="GBB40" s="6"/>
      <c r="GBC40" s="6"/>
      <c r="GBD40" s="6"/>
      <c r="GBE40" s="6"/>
      <c r="GBF40" s="6"/>
      <c r="GBG40" s="6"/>
      <c r="GBH40" s="6"/>
      <c r="GBI40" s="6"/>
      <c r="GBJ40" s="6"/>
      <c r="GBK40" s="6"/>
      <c r="GBL40" s="6"/>
      <c r="GBM40" s="6"/>
      <c r="GBN40" s="6"/>
      <c r="GBO40" s="6"/>
      <c r="GBP40" s="6"/>
      <c r="GBQ40" s="6"/>
      <c r="GBR40" s="6"/>
      <c r="GBS40" s="6"/>
      <c r="GBT40" s="6"/>
      <c r="GBU40" s="6"/>
      <c r="GBV40" s="6"/>
      <c r="GBW40" s="6"/>
      <c r="GBX40" s="6"/>
      <c r="GBY40" s="6"/>
      <c r="GBZ40" s="6"/>
      <c r="GCA40" s="6"/>
      <c r="GCB40" s="6"/>
      <c r="GCC40" s="6"/>
      <c r="GCD40" s="6"/>
      <c r="GCE40" s="6"/>
      <c r="GCF40" s="6"/>
      <c r="GCG40" s="6"/>
      <c r="GCH40" s="6"/>
      <c r="GCI40" s="6"/>
      <c r="GCJ40" s="6"/>
      <c r="GCK40" s="6"/>
      <c r="GCL40" s="6"/>
      <c r="GCM40" s="6"/>
      <c r="GCN40" s="6"/>
      <c r="GCO40" s="6"/>
      <c r="GCP40" s="6"/>
      <c r="GCQ40" s="6"/>
      <c r="GCR40" s="6"/>
      <c r="GCS40" s="6"/>
      <c r="GCT40" s="6"/>
      <c r="GCU40" s="6"/>
      <c r="GCV40" s="6"/>
      <c r="GCW40" s="6"/>
      <c r="GCX40" s="6"/>
      <c r="GCY40" s="6"/>
      <c r="GCZ40" s="6"/>
      <c r="GDA40" s="6"/>
      <c r="GDB40" s="6"/>
      <c r="GDC40" s="6"/>
      <c r="GDD40" s="6"/>
      <c r="GDE40" s="6"/>
      <c r="GDF40" s="6"/>
      <c r="GDG40" s="6"/>
      <c r="GDH40" s="6"/>
      <c r="GDI40" s="6"/>
      <c r="GDJ40" s="6"/>
      <c r="GDK40" s="6"/>
      <c r="GDL40" s="6"/>
      <c r="GDM40" s="6"/>
      <c r="GDN40" s="6"/>
      <c r="GDO40" s="6"/>
      <c r="GDP40" s="6"/>
      <c r="GDQ40" s="6"/>
      <c r="GDR40" s="6"/>
      <c r="GDS40" s="6"/>
      <c r="GDT40" s="6"/>
      <c r="GDU40" s="6"/>
      <c r="GDV40" s="6"/>
      <c r="GDW40" s="6"/>
      <c r="GDX40" s="6"/>
      <c r="GDY40" s="6"/>
      <c r="GDZ40" s="6"/>
      <c r="GEA40" s="6"/>
      <c r="GEB40" s="6"/>
      <c r="GEC40" s="6"/>
      <c r="GED40" s="6"/>
      <c r="GEE40" s="6"/>
      <c r="GEF40" s="6"/>
      <c r="GEG40" s="6"/>
      <c r="GEH40" s="6"/>
      <c r="GEI40" s="6"/>
      <c r="GEJ40" s="6"/>
      <c r="GEK40" s="6"/>
      <c r="GEL40" s="6"/>
      <c r="GEM40" s="6"/>
      <c r="GEN40" s="6"/>
      <c r="GEO40" s="6"/>
      <c r="GEP40" s="6"/>
      <c r="GEQ40" s="6"/>
      <c r="GER40" s="6"/>
      <c r="GES40" s="6"/>
      <c r="GET40" s="6"/>
      <c r="GEU40" s="6"/>
      <c r="GEV40" s="6"/>
      <c r="GEW40" s="6"/>
      <c r="GEX40" s="6"/>
      <c r="GEY40" s="6"/>
      <c r="GEZ40" s="6"/>
      <c r="GFA40" s="6"/>
      <c r="GFB40" s="6"/>
      <c r="GFC40" s="6"/>
      <c r="GFD40" s="6"/>
      <c r="GFE40" s="6"/>
      <c r="GFF40" s="6"/>
      <c r="GFG40" s="6"/>
      <c r="GFH40" s="6"/>
      <c r="GFI40" s="6"/>
      <c r="GFJ40" s="6"/>
      <c r="GFK40" s="6"/>
      <c r="GFL40" s="6"/>
      <c r="GFM40" s="6"/>
      <c r="GFN40" s="6"/>
      <c r="GFO40" s="6"/>
      <c r="GFP40" s="6"/>
      <c r="GFQ40" s="6"/>
      <c r="GFR40" s="6"/>
      <c r="GFS40" s="6"/>
      <c r="GFT40" s="6"/>
      <c r="GFU40" s="6"/>
      <c r="GFV40" s="6"/>
      <c r="GFW40" s="6"/>
      <c r="GFX40" s="6"/>
      <c r="GFY40" s="6"/>
      <c r="GFZ40" s="6"/>
      <c r="GGA40" s="6"/>
      <c r="GGB40" s="6"/>
      <c r="GGC40" s="6"/>
      <c r="GGD40" s="6"/>
      <c r="GGE40" s="6"/>
      <c r="GGF40" s="6"/>
      <c r="GGG40" s="6"/>
      <c r="GGH40" s="6"/>
      <c r="GGI40" s="6"/>
      <c r="GGJ40" s="6"/>
      <c r="GGK40" s="6"/>
      <c r="GGL40" s="6"/>
      <c r="GGM40" s="6"/>
      <c r="GGN40" s="6"/>
      <c r="GGO40" s="6"/>
      <c r="GGP40" s="6"/>
      <c r="GGQ40" s="6"/>
      <c r="GGR40" s="6"/>
      <c r="GGS40" s="6"/>
      <c r="GGT40" s="6"/>
      <c r="GGU40" s="6"/>
      <c r="GGV40" s="6"/>
      <c r="GGW40" s="6"/>
      <c r="GGX40" s="6"/>
      <c r="GGY40" s="6"/>
      <c r="GGZ40" s="6"/>
      <c r="GHA40" s="6"/>
      <c r="GHB40" s="6"/>
      <c r="GHC40" s="6"/>
      <c r="GHD40" s="6"/>
      <c r="GHE40" s="6"/>
      <c r="GHF40" s="6"/>
      <c r="GHG40" s="6"/>
      <c r="GHH40" s="6"/>
      <c r="GHI40" s="6"/>
      <c r="GHJ40" s="6"/>
      <c r="GHK40" s="6"/>
      <c r="GHL40" s="6"/>
      <c r="GHM40" s="6"/>
      <c r="GHN40" s="6"/>
      <c r="GHO40" s="6"/>
      <c r="GHP40" s="6"/>
      <c r="GHQ40" s="6"/>
      <c r="GHR40" s="6"/>
      <c r="GHS40" s="6"/>
      <c r="GHT40" s="6"/>
      <c r="GHU40" s="6"/>
      <c r="GHV40" s="6"/>
      <c r="GHW40" s="6"/>
      <c r="GHX40" s="6"/>
      <c r="GHY40" s="6"/>
      <c r="GHZ40" s="6"/>
      <c r="GIA40" s="6"/>
      <c r="GIB40" s="6"/>
      <c r="GIC40" s="6"/>
      <c r="GID40" s="6"/>
      <c r="GIE40" s="6"/>
      <c r="GIF40" s="6"/>
      <c r="GIG40" s="6"/>
      <c r="GIH40" s="6"/>
      <c r="GII40" s="6"/>
      <c r="GIJ40" s="6"/>
      <c r="GIK40" s="6"/>
      <c r="GIL40" s="6"/>
      <c r="GIM40" s="6"/>
      <c r="GIN40" s="6"/>
      <c r="GIO40" s="6"/>
      <c r="GIP40" s="6"/>
      <c r="GIQ40" s="6"/>
      <c r="GIR40" s="6"/>
      <c r="GIS40" s="6"/>
      <c r="GIT40" s="6"/>
      <c r="GIU40" s="6"/>
      <c r="GIV40" s="6"/>
      <c r="GIW40" s="6"/>
      <c r="GIX40" s="6"/>
      <c r="GIY40" s="6"/>
      <c r="GIZ40" s="6"/>
      <c r="GJA40" s="6"/>
      <c r="GJB40" s="6"/>
      <c r="GJC40" s="6"/>
      <c r="GJD40" s="6"/>
      <c r="GJE40" s="6"/>
      <c r="GJF40" s="6"/>
      <c r="GJG40" s="6"/>
      <c r="GJH40" s="6"/>
      <c r="GJI40" s="6"/>
      <c r="GJJ40" s="6"/>
      <c r="GJK40" s="6"/>
      <c r="GJL40" s="6"/>
      <c r="GJM40" s="6"/>
      <c r="GJN40" s="6"/>
      <c r="GJO40" s="6"/>
      <c r="GJP40" s="6"/>
      <c r="GJQ40" s="6"/>
      <c r="GJR40" s="6"/>
      <c r="GJS40" s="6"/>
      <c r="GJT40" s="6"/>
      <c r="GJU40" s="6"/>
      <c r="GJV40" s="6"/>
      <c r="GJW40" s="6"/>
      <c r="GJX40" s="6"/>
      <c r="GJY40" s="6"/>
      <c r="GJZ40" s="6"/>
      <c r="GKA40" s="6"/>
      <c r="GKB40" s="6"/>
      <c r="GKC40" s="6"/>
      <c r="GKD40" s="6"/>
      <c r="GKE40" s="6"/>
      <c r="GKF40" s="6"/>
      <c r="GKG40" s="6"/>
      <c r="GKH40" s="6"/>
      <c r="GKI40" s="6"/>
      <c r="GKJ40" s="6"/>
      <c r="GKK40" s="6"/>
      <c r="GKL40" s="6"/>
      <c r="GKM40" s="6"/>
      <c r="GKN40" s="6"/>
      <c r="GKO40" s="6"/>
      <c r="GKP40" s="6"/>
      <c r="GKQ40" s="6"/>
      <c r="GKR40" s="6"/>
      <c r="GKS40" s="6"/>
      <c r="GKT40" s="6"/>
      <c r="GKU40" s="6"/>
      <c r="GKV40" s="6"/>
      <c r="GKW40" s="6"/>
      <c r="GKX40" s="6"/>
      <c r="GKY40" s="6"/>
      <c r="GKZ40" s="6"/>
      <c r="GLA40" s="6"/>
      <c r="GLB40" s="6"/>
      <c r="GLC40" s="6"/>
      <c r="GLD40" s="6"/>
      <c r="GLE40" s="6"/>
      <c r="GLF40" s="6"/>
      <c r="GLG40" s="6"/>
      <c r="GLH40" s="6"/>
      <c r="GLI40" s="6"/>
      <c r="GLJ40" s="6"/>
      <c r="GLK40" s="6"/>
      <c r="GLL40" s="6"/>
      <c r="GLM40" s="6"/>
      <c r="GLN40" s="6"/>
      <c r="GLO40" s="6"/>
      <c r="GLP40" s="6"/>
      <c r="GLQ40" s="6"/>
      <c r="GLR40" s="6"/>
      <c r="GLS40" s="6"/>
      <c r="GLT40" s="6"/>
      <c r="GLU40" s="6"/>
      <c r="GLV40" s="6"/>
      <c r="GLW40" s="6"/>
      <c r="GLX40" s="6"/>
      <c r="GLY40" s="6"/>
      <c r="GLZ40" s="6"/>
      <c r="GMA40" s="6"/>
      <c r="GMB40" s="6"/>
      <c r="GMC40" s="6"/>
      <c r="GMD40" s="6"/>
      <c r="GME40" s="6"/>
      <c r="GMF40" s="6"/>
      <c r="GMG40" s="6"/>
      <c r="GMH40" s="6"/>
      <c r="GMI40" s="6"/>
      <c r="GMJ40" s="6"/>
      <c r="GMK40" s="6"/>
      <c r="GML40" s="6"/>
      <c r="GMM40" s="6"/>
      <c r="GMN40" s="6"/>
      <c r="GMO40" s="6"/>
      <c r="GMP40" s="6"/>
      <c r="GMQ40" s="6"/>
      <c r="GMR40" s="6"/>
      <c r="GMS40" s="6"/>
      <c r="GMT40" s="6"/>
      <c r="GMU40" s="6"/>
      <c r="GMV40" s="6"/>
      <c r="GMW40" s="6"/>
      <c r="GMX40" s="6"/>
      <c r="GMY40" s="6"/>
      <c r="GMZ40" s="6"/>
      <c r="GNA40" s="6"/>
      <c r="GNB40" s="6"/>
      <c r="GNC40" s="6"/>
      <c r="GND40" s="6"/>
      <c r="GNE40" s="6"/>
      <c r="GNF40" s="6"/>
      <c r="GNG40" s="6"/>
      <c r="GNH40" s="6"/>
      <c r="GNI40" s="6"/>
      <c r="GNJ40" s="6"/>
      <c r="GNK40" s="6"/>
      <c r="GNL40" s="6"/>
      <c r="GNM40" s="6"/>
      <c r="GNN40" s="6"/>
      <c r="GNO40" s="6"/>
      <c r="GNP40" s="6"/>
      <c r="GNQ40" s="6"/>
      <c r="GNR40" s="6"/>
      <c r="GNS40" s="6"/>
      <c r="GNT40" s="6"/>
      <c r="GNU40" s="6"/>
      <c r="GNV40" s="6"/>
      <c r="GNW40" s="6"/>
      <c r="GNX40" s="6"/>
      <c r="GNY40" s="6"/>
      <c r="GNZ40" s="6"/>
      <c r="GOA40" s="6"/>
      <c r="GOB40" s="6"/>
      <c r="GOC40" s="6"/>
      <c r="GOD40" s="6"/>
      <c r="GOE40" s="6"/>
      <c r="GOF40" s="6"/>
      <c r="GOG40" s="6"/>
      <c r="GOH40" s="6"/>
      <c r="GOI40" s="6"/>
      <c r="GOJ40" s="6"/>
      <c r="GOK40" s="6"/>
      <c r="GOL40" s="6"/>
      <c r="GOM40" s="6"/>
      <c r="GON40" s="6"/>
      <c r="GOO40" s="6"/>
      <c r="GOP40" s="6"/>
      <c r="GOQ40" s="6"/>
      <c r="GOR40" s="6"/>
      <c r="GOS40" s="6"/>
      <c r="GOT40" s="6"/>
      <c r="GOU40" s="6"/>
      <c r="GOV40" s="6"/>
      <c r="GOW40" s="6"/>
      <c r="GOX40" s="6"/>
      <c r="GOY40" s="6"/>
      <c r="GOZ40" s="6"/>
      <c r="GPA40" s="6"/>
      <c r="GPB40" s="6"/>
      <c r="GPC40" s="6"/>
      <c r="GPD40" s="6"/>
      <c r="GPE40" s="6"/>
      <c r="GPF40" s="6"/>
      <c r="GPG40" s="6"/>
      <c r="GPH40" s="6"/>
      <c r="GPI40" s="6"/>
      <c r="GPJ40" s="6"/>
      <c r="GPK40" s="6"/>
      <c r="GPL40" s="6"/>
      <c r="GPM40" s="6"/>
      <c r="GPN40" s="6"/>
      <c r="GPO40" s="6"/>
      <c r="GPP40" s="6"/>
      <c r="GPQ40" s="6"/>
      <c r="GPR40" s="6"/>
      <c r="GPS40" s="6"/>
      <c r="GPT40" s="6"/>
      <c r="GPU40" s="6"/>
      <c r="GPV40" s="6"/>
      <c r="GPW40" s="6"/>
      <c r="GPX40" s="6"/>
      <c r="GPY40" s="6"/>
      <c r="GPZ40" s="6"/>
      <c r="GQA40" s="6"/>
      <c r="GQB40" s="6"/>
      <c r="GQC40" s="6"/>
      <c r="GQD40" s="6"/>
      <c r="GQE40" s="6"/>
      <c r="GQF40" s="6"/>
      <c r="GQG40" s="6"/>
      <c r="GQH40" s="6"/>
      <c r="GQI40" s="6"/>
      <c r="GQJ40" s="6"/>
      <c r="GQK40" s="6"/>
      <c r="GQL40" s="6"/>
      <c r="GQM40" s="6"/>
      <c r="GQN40" s="6"/>
      <c r="GQO40" s="6"/>
      <c r="GQP40" s="6"/>
      <c r="GQQ40" s="6"/>
      <c r="GQR40" s="6"/>
      <c r="GQS40" s="6"/>
      <c r="GQT40" s="6"/>
      <c r="GQU40" s="6"/>
      <c r="GQV40" s="6"/>
      <c r="GQW40" s="6"/>
      <c r="GQX40" s="6"/>
      <c r="GQY40" s="6"/>
      <c r="GQZ40" s="6"/>
      <c r="GRA40" s="6"/>
      <c r="GRB40" s="6"/>
      <c r="GRC40" s="6"/>
      <c r="GRD40" s="6"/>
      <c r="GRE40" s="6"/>
      <c r="GRF40" s="6"/>
      <c r="GRG40" s="6"/>
      <c r="GRH40" s="6"/>
      <c r="GRI40" s="6"/>
      <c r="GRJ40" s="6"/>
      <c r="GRK40" s="6"/>
      <c r="GRL40" s="6"/>
      <c r="GRM40" s="6"/>
      <c r="GRN40" s="6"/>
      <c r="GRO40" s="6"/>
      <c r="GRP40" s="6"/>
      <c r="GRQ40" s="6"/>
      <c r="GRR40" s="6"/>
      <c r="GRS40" s="6"/>
      <c r="GRT40" s="6"/>
      <c r="GRU40" s="6"/>
      <c r="GRV40" s="6"/>
      <c r="GRW40" s="6"/>
      <c r="GRX40" s="6"/>
      <c r="GRY40" s="6"/>
      <c r="GRZ40" s="6"/>
      <c r="GSA40" s="6"/>
      <c r="GSB40" s="6"/>
      <c r="GSC40" s="6"/>
      <c r="GSD40" s="6"/>
      <c r="GSE40" s="6"/>
      <c r="GSF40" s="6"/>
      <c r="GSG40" s="6"/>
      <c r="GSH40" s="6"/>
      <c r="GSI40" s="6"/>
      <c r="GSJ40" s="6"/>
      <c r="GSK40" s="6"/>
      <c r="GSL40" s="6"/>
      <c r="GSM40" s="6"/>
      <c r="GSN40" s="6"/>
      <c r="GSO40" s="6"/>
      <c r="GSP40" s="6"/>
      <c r="GSQ40" s="6"/>
      <c r="GSR40" s="6"/>
      <c r="GSS40" s="6"/>
      <c r="GST40" s="6"/>
      <c r="GSU40" s="6"/>
      <c r="GSV40" s="6"/>
      <c r="GSW40" s="6"/>
      <c r="GSX40" s="6"/>
      <c r="GSY40" s="6"/>
      <c r="GSZ40" s="6"/>
      <c r="GTA40" s="6"/>
      <c r="GTB40" s="6"/>
      <c r="GTC40" s="6"/>
      <c r="GTD40" s="6"/>
      <c r="GTE40" s="6"/>
      <c r="GTF40" s="6"/>
      <c r="GTG40" s="6"/>
      <c r="GTH40" s="6"/>
      <c r="GTI40" s="6"/>
      <c r="GTJ40" s="6"/>
      <c r="GTK40" s="6"/>
      <c r="GTL40" s="6"/>
      <c r="GTM40" s="6"/>
      <c r="GTN40" s="6"/>
      <c r="GTO40" s="6"/>
      <c r="GTP40" s="6"/>
      <c r="GTQ40" s="6"/>
      <c r="GTR40" s="6"/>
      <c r="GTS40" s="6"/>
      <c r="GTT40" s="6"/>
      <c r="GTU40" s="6"/>
      <c r="GTV40" s="6"/>
      <c r="GTW40" s="6"/>
      <c r="GTX40" s="6"/>
      <c r="GTY40" s="6"/>
      <c r="GTZ40" s="6"/>
      <c r="GUA40" s="6"/>
      <c r="GUB40" s="6"/>
      <c r="GUC40" s="6"/>
      <c r="GUD40" s="6"/>
      <c r="GUE40" s="6"/>
      <c r="GUF40" s="6"/>
      <c r="GUG40" s="6"/>
      <c r="GUH40" s="6"/>
      <c r="GUI40" s="6"/>
      <c r="GUJ40" s="6"/>
      <c r="GUK40" s="6"/>
      <c r="GUL40" s="6"/>
      <c r="GUM40" s="6"/>
      <c r="GUN40" s="6"/>
      <c r="GUO40" s="6"/>
      <c r="GUP40" s="6"/>
      <c r="GUQ40" s="6"/>
      <c r="GUR40" s="6"/>
      <c r="GUS40" s="6"/>
      <c r="GUT40" s="6"/>
      <c r="GUU40" s="6"/>
      <c r="GUV40" s="6"/>
      <c r="GUW40" s="6"/>
      <c r="GUX40" s="6"/>
      <c r="GUY40" s="6"/>
      <c r="GUZ40" s="6"/>
      <c r="GVA40" s="6"/>
      <c r="GVB40" s="6"/>
      <c r="GVC40" s="6"/>
      <c r="GVD40" s="6"/>
      <c r="GVE40" s="6"/>
      <c r="GVF40" s="6"/>
      <c r="GVG40" s="6"/>
      <c r="GVH40" s="6"/>
      <c r="GVI40" s="6"/>
      <c r="GVJ40" s="6"/>
      <c r="GVK40" s="6"/>
      <c r="GVL40" s="6"/>
      <c r="GVM40" s="6"/>
      <c r="GVN40" s="6"/>
      <c r="GVO40" s="6"/>
      <c r="GVP40" s="6"/>
      <c r="GVQ40" s="6"/>
      <c r="GVR40" s="6"/>
      <c r="GVS40" s="6"/>
      <c r="GVT40" s="6"/>
      <c r="GVU40" s="6"/>
      <c r="GVV40" s="6"/>
      <c r="GVW40" s="6"/>
      <c r="GVX40" s="6"/>
      <c r="GVY40" s="6"/>
      <c r="GVZ40" s="6"/>
      <c r="GWA40" s="6"/>
      <c r="GWB40" s="6"/>
      <c r="GWC40" s="6"/>
      <c r="GWD40" s="6"/>
      <c r="GWE40" s="6"/>
      <c r="GWF40" s="6"/>
      <c r="GWG40" s="6"/>
      <c r="GWH40" s="6"/>
      <c r="GWI40" s="6"/>
      <c r="GWJ40" s="6"/>
      <c r="GWK40" s="6"/>
      <c r="GWL40" s="6"/>
      <c r="GWM40" s="6"/>
      <c r="GWN40" s="6"/>
      <c r="GWO40" s="6"/>
      <c r="GWP40" s="6"/>
      <c r="GWQ40" s="6"/>
      <c r="GWR40" s="6"/>
      <c r="GWS40" s="6"/>
      <c r="GWT40" s="6"/>
      <c r="GWU40" s="6"/>
      <c r="GWV40" s="6"/>
      <c r="GWW40" s="6"/>
      <c r="GWX40" s="6"/>
      <c r="GWY40" s="6"/>
      <c r="GWZ40" s="6"/>
      <c r="GXA40" s="6"/>
      <c r="GXB40" s="6"/>
      <c r="GXC40" s="6"/>
      <c r="GXD40" s="6"/>
      <c r="GXE40" s="6"/>
      <c r="GXF40" s="6"/>
      <c r="GXG40" s="6"/>
      <c r="GXH40" s="6"/>
      <c r="GXI40" s="6"/>
      <c r="GXJ40" s="6"/>
      <c r="GXK40" s="6"/>
      <c r="GXL40" s="6"/>
      <c r="GXM40" s="6"/>
      <c r="GXN40" s="6"/>
      <c r="GXO40" s="6"/>
      <c r="GXP40" s="6"/>
      <c r="GXQ40" s="6"/>
      <c r="GXR40" s="6"/>
      <c r="GXS40" s="6"/>
      <c r="GXT40" s="6"/>
      <c r="GXU40" s="6"/>
      <c r="GXV40" s="6"/>
      <c r="GXW40" s="6"/>
      <c r="GXX40" s="6"/>
      <c r="GXY40" s="6"/>
      <c r="GXZ40" s="6"/>
      <c r="GYA40" s="6"/>
      <c r="GYB40" s="6"/>
      <c r="GYC40" s="6"/>
      <c r="GYD40" s="6"/>
      <c r="GYE40" s="6"/>
      <c r="GYF40" s="6"/>
      <c r="GYG40" s="6"/>
      <c r="GYH40" s="6"/>
      <c r="GYI40" s="6"/>
      <c r="GYJ40" s="6"/>
      <c r="GYK40" s="6"/>
      <c r="GYL40" s="6"/>
      <c r="GYM40" s="6"/>
      <c r="GYN40" s="6"/>
      <c r="GYO40" s="6"/>
      <c r="GYP40" s="6"/>
      <c r="GYQ40" s="6"/>
      <c r="GYR40" s="6"/>
      <c r="GYS40" s="6"/>
      <c r="GYT40" s="6"/>
      <c r="GYU40" s="6"/>
      <c r="GYV40" s="6"/>
      <c r="GYW40" s="6"/>
      <c r="GYX40" s="6"/>
      <c r="GYY40" s="6"/>
      <c r="GYZ40" s="6"/>
      <c r="GZA40" s="6"/>
      <c r="GZB40" s="6"/>
      <c r="GZC40" s="6"/>
      <c r="GZD40" s="6"/>
      <c r="GZE40" s="6"/>
      <c r="GZF40" s="6"/>
      <c r="GZG40" s="6"/>
      <c r="GZH40" s="6"/>
      <c r="GZI40" s="6"/>
      <c r="GZJ40" s="6"/>
      <c r="GZK40" s="6"/>
      <c r="GZL40" s="6"/>
      <c r="GZM40" s="6"/>
      <c r="GZN40" s="6"/>
      <c r="GZO40" s="6"/>
      <c r="GZP40" s="6"/>
      <c r="GZQ40" s="6"/>
      <c r="GZR40" s="6"/>
      <c r="GZS40" s="6"/>
      <c r="GZT40" s="6"/>
      <c r="GZU40" s="6"/>
      <c r="GZV40" s="6"/>
      <c r="GZW40" s="6"/>
      <c r="GZX40" s="6"/>
      <c r="GZY40" s="6"/>
      <c r="GZZ40" s="6"/>
      <c r="HAA40" s="6"/>
      <c r="HAB40" s="6"/>
      <c r="HAC40" s="6"/>
      <c r="HAD40" s="6"/>
      <c r="HAE40" s="6"/>
      <c r="HAF40" s="6"/>
      <c r="HAG40" s="6"/>
      <c r="HAH40" s="6"/>
      <c r="HAI40" s="6"/>
      <c r="HAJ40" s="6"/>
      <c r="HAK40" s="6"/>
      <c r="HAL40" s="6"/>
      <c r="HAM40" s="6"/>
      <c r="HAN40" s="6"/>
      <c r="HAO40" s="6"/>
      <c r="HAP40" s="6"/>
      <c r="HAQ40" s="6"/>
      <c r="HAR40" s="6"/>
      <c r="HAS40" s="6"/>
      <c r="HAT40" s="6"/>
      <c r="HAU40" s="6"/>
      <c r="HAV40" s="6"/>
      <c r="HAW40" s="6"/>
      <c r="HAX40" s="6"/>
      <c r="HAY40" s="6"/>
      <c r="HAZ40" s="6"/>
      <c r="HBA40" s="6"/>
      <c r="HBB40" s="6"/>
      <c r="HBC40" s="6"/>
      <c r="HBD40" s="6"/>
      <c r="HBE40" s="6"/>
      <c r="HBF40" s="6"/>
      <c r="HBG40" s="6"/>
      <c r="HBH40" s="6"/>
      <c r="HBI40" s="6"/>
      <c r="HBJ40" s="6"/>
      <c r="HBK40" s="6"/>
      <c r="HBL40" s="6"/>
      <c r="HBM40" s="6"/>
      <c r="HBN40" s="6"/>
      <c r="HBO40" s="6"/>
      <c r="HBP40" s="6"/>
      <c r="HBQ40" s="6"/>
      <c r="HBR40" s="6"/>
      <c r="HBS40" s="6"/>
      <c r="HBT40" s="6"/>
      <c r="HBU40" s="6"/>
      <c r="HBV40" s="6"/>
      <c r="HBW40" s="6"/>
      <c r="HBX40" s="6"/>
      <c r="HBY40" s="6"/>
      <c r="HBZ40" s="6"/>
      <c r="HCA40" s="6"/>
      <c r="HCB40" s="6"/>
      <c r="HCC40" s="6"/>
      <c r="HCD40" s="6"/>
      <c r="HCE40" s="6"/>
      <c r="HCF40" s="6"/>
      <c r="HCG40" s="6"/>
      <c r="HCH40" s="6"/>
      <c r="HCI40" s="6"/>
      <c r="HCJ40" s="6"/>
      <c r="HCK40" s="6"/>
      <c r="HCL40" s="6"/>
      <c r="HCM40" s="6"/>
      <c r="HCN40" s="6"/>
      <c r="HCO40" s="6"/>
      <c r="HCP40" s="6"/>
      <c r="HCQ40" s="6"/>
      <c r="HCR40" s="6"/>
      <c r="HCS40" s="6"/>
      <c r="HCT40" s="6"/>
      <c r="HCU40" s="6"/>
      <c r="HCV40" s="6"/>
      <c r="HCW40" s="6"/>
      <c r="HCX40" s="6"/>
      <c r="HCY40" s="6"/>
      <c r="HCZ40" s="6"/>
      <c r="HDA40" s="6"/>
      <c r="HDB40" s="6"/>
      <c r="HDC40" s="6"/>
      <c r="HDD40" s="6"/>
      <c r="HDE40" s="6"/>
      <c r="HDF40" s="6"/>
      <c r="HDG40" s="6"/>
      <c r="HDH40" s="6"/>
      <c r="HDI40" s="6"/>
      <c r="HDJ40" s="6"/>
      <c r="HDK40" s="6"/>
      <c r="HDL40" s="6"/>
      <c r="HDM40" s="6"/>
      <c r="HDN40" s="6"/>
      <c r="HDO40" s="6"/>
      <c r="HDP40" s="6"/>
      <c r="HDQ40" s="6"/>
      <c r="HDR40" s="6"/>
      <c r="HDS40" s="6"/>
      <c r="HDT40" s="6"/>
      <c r="HDU40" s="6"/>
      <c r="HDV40" s="6"/>
      <c r="HDW40" s="6"/>
      <c r="HDX40" s="6"/>
      <c r="HDY40" s="6"/>
      <c r="HDZ40" s="6"/>
      <c r="HEA40" s="6"/>
      <c r="HEB40" s="6"/>
      <c r="HEC40" s="6"/>
      <c r="HED40" s="6"/>
      <c r="HEE40" s="6"/>
      <c r="HEF40" s="6"/>
      <c r="HEG40" s="6"/>
      <c r="HEH40" s="6"/>
      <c r="HEI40" s="6"/>
      <c r="HEJ40" s="6"/>
      <c r="HEK40" s="6"/>
      <c r="HEL40" s="6"/>
      <c r="HEM40" s="6"/>
      <c r="HEN40" s="6"/>
      <c r="HEO40" s="6"/>
      <c r="HEP40" s="6"/>
      <c r="HEQ40" s="6"/>
      <c r="HER40" s="6"/>
      <c r="HES40" s="6"/>
      <c r="HET40" s="6"/>
      <c r="HEU40" s="6"/>
      <c r="HEV40" s="6"/>
      <c r="HEW40" s="6"/>
      <c r="HEX40" s="6"/>
      <c r="HEY40" s="6"/>
      <c r="HEZ40" s="6"/>
      <c r="HFA40" s="6"/>
      <c r="HFB40" s="6"/>
      <c r="HFC40" s="6"/>
      <c r="HFD40" s="6"/>
      <c r="HFE40" s="6"/>
      <c r="HFF40" s="6"/>
      <c r="HFG40" s="6"/>
      <c r="HFH40" s="6"/>
      <c r="HFI40" s="6"/>
      <c r="HFJ40" s="6"/>
      <c r="HFK40" s="6"/>
      <c r="HFL40" s="6"/>
      <c r="HFM40" s="6"/>
      <c r="HFN40" s="6"/>
      <c r="HFO40" s="6"/>
      <c r="HFP40" s="6"/>
      <c r="HFQ40" s="6"/>
      <c r="HFR40" s="6"/>
      <c r="HFS40" s="6"/>
      <c r="HFT40" s="6"/>
      <c r="HFU40" s="6"/>
      <c r="HFV40" s="6"/>
      <c r="HFW40" s="6"/>
      <c r="HFX40" s="6"/>
      <c r="HFY40" s="6"/>
      <c r="HFZ40" s="6"/>
      <c r="HGA40" s="6"/>
      <c r="HGB40" s="6"/>
      <c r="HGC40" s="6"/>
      <c r="HGD40" s="6"/>
      <c r="HGE40" s="6"/>
      <c r="HGF40" s="6"/>
      <c r="HGG40" s="6"/>
      <c r="HGH40" s="6"/>
      <c r="HGI40" s="6"/>
      <c r="HGJ40" s="6"/>
      <c r="HGK40" s="6"/>
      <c r="HGL40" s="6"/>
      <c r="HGM40" s="6"/>
      <c r="HGN40" s="6"/>
      <c r="HGO40" s="6"/>
      <c r="HGP40" s="6"/>
      <c r="HGQ40" s="6"/>
      <c r="HGR40" s="6"/>
      <c r="HGS40" s="6"/>
      <c r="HGT40" s="6"/>
      <c r="HGU40" s="6"/>
      <c r="HGV40" s="6"/>
      <c r="HGW40" s="6"/>
      <c r="HGX40" s="6"/>
      <c r="HGY40" s="6"/>
      <c r="HGZ40" s="6"/>
      <c r="HHA40" s="6"/>
      <c r="HHB40" s="6"/>
      <c r="HHC40" s="6"/>
      <c r="HHD40" s="6"/>
      <c r="HHE40" s="6"/>
      <c r="HHF40" s="6"/>
      <c r="HHG40" s="6"/>
      <c r="HHH40" s="6"/>
      <c r="HHI40" s="6"/>
      <c r="HHJ40" s="6"/>
      <c r="HHK40" s="6"/>
      <c r="HHL40" s="6"/>
      <c r="HHM40" s="6"/>
      <c r="HHN40" s="6"/>
      <c r="HHO40" s="6"/>
      <c r="HHP40" s="6"/>
      <c r="HHQ40" s="6"/>
      <c r="HHR40" s="6"/>
      <c r="HHS40" s="6"/>
      <c r="HHT40" s="6"/>
      <c r="HHU40" s="6"/>
      <c r="HHV40" s="6"/>
      <c r="HHW40" s="6"/>
      <c r="HHX40" s="6"/>
      <c r="HHY40" s="6"/>
      <c r="HHZ40" s="6"/>
      <c r="HIA40" s="6"/>
      <c r="HIB40" s="6"/>
      <c r="HIC40" s="6"/>
      <c r="HID40" s="6"/>
      <c r="HIE40" s="6"/>
      <c r="HIF40" s="6"/>
      <c r="HIG40" s="6"/>
      <c r="HIH40" s="6"/>
      <c r="HII40" s="6"/>
      <c r="HIJ40" s="6"/>
      <c r="HIK40" s="6"/>
      <c r="HIL40" s="6"/>
      <c r="HIM40" s="6"/>
      <c r="HIN40" s="6"/>
      <c r="HIO40" s="6"/>
      <c r="HIP40" s="6"/>
      <c r="HIQ40" s="6"/>
      <c r="HIR40" s="6"/>
      <c r="HIS40" s="6"/>
      <c r="HIT40" s="6"/>
      <c r="HIU40" s="6"/>
      <c r="HIV40" s="6"/>
      <c r="HIW40" s="6"/>
      <c r="HIX40" s="6"/>
      <c r="HIY40" s="6"/>
      <c r="HIZ40" s="6"/>
      <c r="HJA40" s="6"/>
      <c r="HJB40" s="6"/>
      <c r="HJC40" s="6"/>
      <c r="HJD40" s="6"/>
      <c r="HJE40" s="6"/>
      <c r="HJF40" s="6"/>
      <c r="HJG40" s="6"/>
      <c r="HJH40" s="6"/>
      <c r="HJI40" s="6"/>
      <c r="HJJ40" s="6"/>
      <c r="HJK40" s="6"/>
      <c r="HJL40" s="6"/>
      <c r="HJM40" s="6"/>
      <c r="HJN40" s="6"/>
      <c r="HJO40" s="6"/>
      <c r="HJP40" s="6"/>
      <c r="HJQ40" s="6"/>
      <c r="HJR40" s="6"/>
      <c r="HJS40" s="6"/>
      <c r="HJT40" s="6"/>
      <c r="HJU40" s="6"/>
      <c r="HJV40" s="6"/>
      <c r="HJW40" s="6"/>
      <c r="HJX40" s="6"/>
      <c r="HJY40" s="6"/>
      <c r="HJZ40" s="6"/>
      <c r="HKA40" s="6"/>
      <c r="HKB40" s="6"/>
      <c r="HKC40" s="6"/>
      <c r="HKD40" s="6"/>
      <c r="HKE40" s="6"/>
      <c r="HKF40" s="6"/>
      <c r="HKG40" s="6"/>
      <c r="HKH40" s="6"/>
      <c r="HKI40" s="6"/>
      <c r="HKJ40" s="6"/>
      <c r="HKK40" s="6"/>
      <c r="HKL40" s="6"/>
      <c r="HKM40" s="6"/>
      <c r="HKN40" s="6"/>
      <c r="HKO40" s="6"/>
      <c r="HKP40" s="6"/>
      <c r="HKQ40" s="6"/>
      <c r="HKR40" s="6"/>
      <c r="HKS40" s="6"/>
      <c r="HKT40" s="6"/>
      <c r="HKU40" s="6"/>
      <c r="HKV40" s="6"/>
      <c r="HKW40" s="6"/>
      <c r="HKX40" s="6"/>
      <c r="HKY40" s="6"/>
      <c r="HKZ40" s="6"/>
      <c r="HLA40" s="6"/>
      <c r="HLB40" s="6"/>
      <c r="HLC40" s="6"/>
      <c r="HLD40" s="6"/>
      <c r="HLE40" s="6"/>
      <c r="HLF40" s="6"/>
      <c r="HLG40" s="6"/>
      <c r="HLH40" s="6"/>
      <c r="HLI40" s="6"/>
      <c r="HLJ40" s="6"/>
      <c r="HLK40" s="6"/>
      <c r="HLL40" s="6"/>
      <c r="HLM40" s="6"/>
      <c r="HLN40" s="6"/>
      <c r="HLO40" s="6"/>
      <c r="HLP40" s="6"/>
      <c r="HLQ40" s="6"/>
      <c r="HLR40" s="6"/>
      <c r="HLS40" s="6"/>
      <c r="HLT40" s="6"/>
      <c r="HLU40" s="6"/>
      <c r="HLV40" s="6"/>
      <c r="HLW40" s="6"/>
      <c r="HLX40" s="6"/>
      <c r="HLY40" s="6"/>
      <c r="HLZ40" s="6"/>
      <c r="HMA40" s="6"/>
      <c r="HMB40" s="6"/>
      <c r="HMC40" s="6"/>
      <c r="HMD40" s="6"/>
      <c r="HME40" s="6"/>
      <c r="HMF40" s="6"/>
      <c r="HMG40" s="6"/>
      <c r="HMH40" s="6"/>
      <c r="HMI40" s="6"/>
      <c r="HMJ40" s="6"/>
      <c r="HMK40" s="6"/>
      <c r="HML40" s="6"/>
      <c r="HMM40" s="6"/>
      <c r="HMN40" s="6"/>
      <c r="HMO40" s="6"/>
      <c r="HMP40" s="6"/>
      <c r="HMQ40" s="6"/>
      <c r="HMR40" s="6"/>
      <c r="HMS40" s="6"/>
      <c r="HMT40" s="6"/>
      <c r="HMU40" s="6"/>
      <c r="HMV40" s="6"/>
      <c r="HMW40" s="6"/>
      <c r="HMX40" s="6"/>
      <c r="HMY40" s="6"/>
      <c r="HMZ40" s="6"/>
      <c r="HNA40" s="6"/>
      <c r="HNB40" s="6"/>
      <c r="HNC40" s="6"/>
      <c r="HND40" s="6"/>
      <c r="HNE40" s="6"/>
      <c r="HNF40" s="6"/>
      <c r="HNG40" s="6"/>
      <c r="HNH40" s="6"/>
      <c r="HNI40" s="6"/>
      <c r="HNJ40" s="6"/>
      <c r="HNK40" s="6"/>
      <c r="HNL40" s="6"/>
      <c r="HNM40" s="6"/>
      <c r="HNN40" s="6"/>
      <c r="HNO40" s="6"/>
      <c r="HNP40" s="6"/>
      <c r="HNQ40" s="6"/>
      <c r="HNR40" s="6"/>
      <c r="HNS40" s="6"/>
      <c r="HNT40" s="6"/>
      <c r="HNU40" s="6"/>
      <c r="HNV40" s="6"/>
      <c r="HNW40" s="6"/>
      <c r="HNX40" s="6"/>
      <c r="HNY40" s="6"/>
      <c r="HNZ40" s="6"/>
      <c r="HOA40" s="6"/>
      <c r="HOB40" s="6"/>
      <c r="HOC40" s="6"/>
      <c r="HOD40" s="6"/>
      <c r="HOE40" s="6"/>
      <c r="HOF40" s="6"/>
      <c r="HOG40" s="6"/>
      <c r="HOH40" s="6"/>
      <c r="HOI40" s="6"/>
      <c r="HOJ40" s="6"/>
      <c r="HOK40" s="6"/>
      <c r="HOL40" s="6"/>
      <c r="HOM40" s="6"/>
      <c r="HON40" s="6"/>
      <c r="HOO40" s="6"/>
      <c r="HOP40" s="6"/>
      <c r="HOQ40" s="6"/>
      <c r="HOR40" s="6"/>
      <c r="HOS40" s="6"/>
      <c r="HOT40" s="6"/>
      <c r="HOU40" s="6"/>
      <c r="HOV40" s="6"/>
      <c r="HOW40" s="6"/>
      <c r="HOX40" s="6"/>
      <c r="HOY40" s="6"/>
      <c r="HOZ40" s="6"/>
      <c r="HPA40" s="6"/>
      <c r="HPB40" s="6"/>
      <c r="HPC40" s="6"/>
      <c r="HPD40" s="6"/>
      <c r="HPE40" s="6"/>
      <c r="HPF40" s="6"/>
      <c r="HPG40" s="6"/>
      <c r="HPH40" s="6"/>
      <c r="HPI40" s="6"/>
      <c r="HPJ40" s="6"/>
      <c r="HPK40" s="6"/>
      <c r="HPL40" s="6"/>
      <c r="HPM40" s="6"/>
      <c r="HPN40" s="6"/>
      <c r="HPO40" s="6"/>
      <c r="HPP40" s="6"/>
      <c r="HPQ40" s="6"/>
      <c r="HPR40" s="6"/>
      <c r="HPS40" s="6"/>
      <c r="HPT40" s="6"/>
      <c r="HPU40" s="6"/>
      <c r="HPV40" s="6"/>
      <c r="HPW40" s="6"/>
      <c r="HPX40" s="6"/>
      <c r="HPY40" s="6"/>
      <c r="HPZ40" s="6"/>
      <c r="HQA40" s="6"/>
      <c r="HQB40" s="6"/>
      <c r="HQC40" s="6"/>
      <c r="HQD40" s="6"/>
      <c r="HQE40" s="6"/>
      <c r="HQF40" s="6"/>
      <c r="HQG40" s="6"/>
      <c r="HQH40" s="6"/>
      <c r="HQI40" s="6"/>
      <c r="HQJ40" s="6"/>
      <c r="HQK40" s="6"/>
      <c r="HQL40" s="6"/>
      <c r="HQM40" s="6"/>
      <c r="HQN40" s="6"/>
      <c r="HQO40" s="6"/>
      <c r="HQP40" s="6"/>
      <c r="HQQ40" s="6"/>
      <c r="HQR40" s="6"/>
      <c r="HQS40" s="6"/>
      <c r="HQT40" s="6"/>
      <c r="HQU40" s="6"/>
      <c r="HQV40" s="6"/>
      <c r="HQW40" s="6"/>
      <c r="HQX40" s="6"/>
      <c r="HQY40" s="6"/>
      <c r="HQZ40" s="6"/>
      <c r="HRA40" s="6"/>
      <c r="HRB40" s="6"/>
      <c r="HRC40" s="6"/>
      <c r="HRD40" s="6"/>
      <c r="HRE40" s="6"/>
      <c r="HRF40" s="6"/>
      <c r="HRG40" s="6"/>
      <c r="HRH40" s="6"/>
      <c r="HRI40" s="6"/>
      <c r="HRJ40" s="6"/>
      <c r="HRK40" s="6"/>
      <c r="HRL40" s="6"/>
      <c r="HRM40" s="6"/>
      <c r="HRN40" s="6"/>
      <c r="HRO40" s="6"/>
      <c r="HRP40" s="6"/>
      <c r="HRQ40" s="6"/>
      <c r="HRR40" s="6"/>
      <c r="HRS40" s="6"/>
      <c r="HRT40" s="6"/>
      <c r="HRU40" s="6"/>
      <c r="HRV40" s="6"/>
      <c r="HRW40" s="6"/>
      <c r="HRX40" s="6"/>
      <c r="HRY40" s="6"/>
      <c r="HRZ40" s="6"/>
      <c r="HSA40" s="6"/>
      <c r="HSB40" s="6"/>
      <c r="HSC40" s="6"/>
      <c r="HSD40" s="6"/>
      <c r="HSE40" s="6"/>
      <c r="HSF40" s="6"/>
      <c r="HSG40" s="6"/>
      <c r="HSH40" s="6"/>
      <c r="HSI40" s="6"/>
      <c r="HSJ40" s="6"/>
      <c r="HSK40" s="6"/>
      <c r="HSL40" s="6"/>
      <c r="HSM40" s="6"/>
      <c r="HSN40" s="6"/>
      <c r="HSO40" s="6"/>
      <c r="HSP40" s="6"/>
      <c r="HSQ40" s="6"/>
      <c r="HSR40" s="6"/>
      <c r="HSS40" s="6"/>
      <c r="HST40" s="6"/>
      <c r="HSU40" s="6"/>
      <c r="HSV40" s="6"/>
      <c r="HSW40" s="6"/>
      <c r="HSX40" s="6"/>
      <c r="HSY40" s="6"/>
      <c r="HSZ40" s="6"/>
      <c r="HTA40" s="6"/>
      <c r="HTB40" s="6"/>
      <c r="HTC40" s="6"/>
      <c r="HTD40" s="6"/>
      <c r="HTE40" s="6"/>
      <c r="HTF40" s="6"/>
      <c r="HTG40" s="6"/>
      <c r="HTH40" s="6"/>
      <c r="HTI40" s="6"/>
      <c r="HTJ40" s="6"/>
      <c r="HTK40" s="6"/>
      <c r="HTL40" s="6"/>
      <c r="HTM40" s="6"/>
      <c r="HTN40" s="6"/>
      <c r="HTO40" s="6"/>
      <c r="HTP40" s="6"/>
      <c r="HTQ40" s="6"/>
      <c r="HTR40" s="6"/>
      <c r="HTS40" s="6"/>
      <c r="HTT40" s="6"/>
      <c r="HTU40" s="6"/>
      <c r="HTV40" s="6"/>
      <c r="HTW40" s="6"/>
      <c r="HTX40" s="6"/>
      <c r="HTY40" s="6"/>
      <c r="HTZ40" s="6"/>
      <c r="HUA40" s="6"/>
      <c r="HUB40" s="6"/>
      <c r="HUC40" s="6"/>
      <c r="HUD40" s="6"/>
      <c r="HUE40" s="6"/>
      <c r="HUF40" s="6"/>
      <c r="HUG40" s="6"/>
      <c r="HUH40" s="6"/>
      <c r="HUI40" s="6"/>
      <c r="HUJ40" s="6"/>
      <c r="HUK40" s="6"/>
      <c r="HUL40" s="6"/>
      <c r="HUM40" s="6"/>
      <c r="HUN40" s="6"/>
      <c r="HUO40" s="6"/>
      <c r="HUP40" s="6"/>
      <c r="HUQ40" s="6"/>
      <c r="HUR40" s="6"/>
      <c r="HUS40" s="6"/>
      <c r="HUT40" s="6"/>
      <c r="HUU40" s="6"/>
      <c r="HUV40" s="6"/>
      <c r="HUW40" s="6"/>
      <c r="HUX40" s="6"/>
      <c r="HUY40" s="6"/>
      <c r="HUZ40" s="6"/>
      <c r="HVA40" s="6"/>
      <c r="HVB40" s="6"/>
      <c r="HVC40" s="6"/>
      <c r="HVD40" s="6"/>
      <c r="HVE40" s="6"/>
      <c r="HVF40" s="6"/>
      <c r="HVG40" s="6"/>
      <c r="HVH40" s="6"/>
      <c r="HVI40" s="6"/>
      <c r="HVJ40" s="6"/>
      <c r="HVK40" s="6"/>
      <c r="HVL40" s="6"/>
      <c r="HVM40" s="6"/>
      <c r="HVN40" s="6"/>
      <c r="HVO40" s="6"/>
      <c r="HVP40" s="6"/>
      <c r="HVQ40" s="6"/>
      <c r="HVR40" s="6"/>
      <c r="HVS40" s="6"/>
      <c r="HVT40" s="6"/>
      <c r="HVU40" s="6"/>
      <c r="HVV40" s="6"/>
      <c r="HVW40" s="6"/>
      <c r="HVX40" s="6"/>
      <c r="HVY40" s="6"/>
      <c r="HVZ40" s="6"/>
      <c r="HWA40" s="6"/>
      <c r="HWB40" s="6"/>
      <c r="HWC40" s="6"/>
      <c r="HWD40" s="6"/>
      <c r="HWE40" s="6"/>
      <c r="HWF40" s="6"/>
      <c r="HWG40" s="6"/>
      <c r="HWH40" s="6"/>
      <c r="HWI40" s="6"/>
      <c r="HWJ40" s="6"/>
      <c r="HWK40" s="6"/>
      <c r="HWL40" s="6"/>
      <c r="HWM40" s="6"/>
      <c r="HWN40" s="6"/>
      <c r="HWO40" s="6"/>
      <c r="HWP40" s="6"/>
      <c r="HWQ40" s="6"/>
      <c r="HWR40" s="6"/>
      <c r="HWS40" s="6"/>
      <c r="HWT40" s="6"/>
      <c r="HWU40" s="6"/>
      <c r="HWV40" s="6"/>
      <c r="HWW40" s="6"/>
      <c r="HWX40" s="6"/>
      <c r="HWY40" s="6"/>
      <c r="HWZ40" s="6"/>
      <c r="HXA40" s="6"/>
      <c r="HXB40" s="6"/>
      <c r="HXC40" s="6"/>
      <c r="HXD40" s="6"/>
      <c r="HXE40" s="6"/>
      <c r="HXF40" s="6"/>
      <c r="HXG40" s="6"/>
      <c r="HXH40" s="6"/>
      <c r="HXI40" s="6"/>
      <c r="HXJ40" s="6"/>
      <c r="HXK40" s="6"/>
      <c r="HXL40" s="6"/>
      <c r="HXM40" s="6"/>
      <c r="HXN40" s="6"/>
      <c r="HXO40" s="6"/>
      <c r="HXP40" s="6"/>
      <c r="HXQ40" s="6"/>
      <c r="HXR40" s="6"/>
      <c r="HXS40" s="6"/>
      <c r="HXT40" s="6"/>
      <c r="HXU40" s="6"/>
      <c r="HXV40" s="6"/>
      <c r="HXW40" s="6"/>
      <c r="HXX40" s="6"/>
      <c r="HXY40" s="6"/>
      <c r="HXZ40" s="6"/>
      <c r="HYA40" s="6"/>
      <c r="HYB40" s="6"/>
      <c r="HYC40" s="6"/>
      <c r="HYD40" s="6"/>
      <c r="HYE40" s="6"/>
      <c r="HYF40" s="6"/>
      <c r="HYG40" s="6"/>
      <c r="HYH40" s="6"/>
      <c r="HYI40" s="6"/>
      <c r="HYJ40" s="6"/>
      <c r="HYK40" s="6"/>
      <c r="HYL40" s="6"/>
      <c r="HYM40" s="6"/>
      <c r="HYN40" s="6"/>
      <c r="HYO40" s="6"/>
      <c r="HYP40" s="6"/>
      <c r="HYQ40" s="6"/>
      <c r="HYR40" s="6"/>
      <c r="HYS40" s="6"/>
      <c r="HYT40" s="6"/>
      <c r="HYU40" s="6"/>
      <c r="HYV40" s="6"/>
      <c r="HYW40" s="6"/>
      <c r="HYX40" s="6"/>
      <c r="HYY40" s="6"/>
      <c r="HYZ40" s="6"/>
      <c r="HZA40" s="6"/>
      <c r="HZB40" s="6"/>
      <c r="HZC40" s="6"/>
      <c r="HZD40" s="6"/>
      <c r="HZE40" s="6"/>
      <c r="HZF40" s="6"/>
      <c r="HZG40" s="6"/>
      <c r="HZH40" s="6"/>
      <c r="HZI40" s="6"/>
      <c r="HZJ40" s="6"/>
      <c r="HZK40" s="6"/>
      <c r="HZL40" s="6"/>
      <c r="HZM40" s="6"/>
      <c r="HZN40" s="6"/>
      <c r="HZO40" s="6"/>
      <c r="HZP40" s="6"/>
      <c r="HZQ40" s="6"/>
      <c r="HZR40" s="6"/>
      <c r="HZS40" s="6"/>
      <c r="HZT40" s="6"/>
      <c r="HZU40" s="6"/>
      <c r="HZV40" s="6"/>
      <c r="HZW40" s="6"/>
      <c r="HZX40" s="6"/>
      <c r="HZY40" s="6"/>
      <c r="HZZ40" s="6"/>
      <c r="IAA40" s="6"/>
      <c r="IAB40" s="6"/>
      <c r="IAC40" s="6"/>
      <c r="IAD40" s="6"/>
      <c r="IAE40" s="6"/>
      <c r="IAF40" s="6"/>
      <c r="IAG40" s="6"/>
      <c r="IAH40" s="6"/>
      <c r="IAI40" s="6"/>
      <c r="IAJ40" s="6"/>
      <c r="IAK40" s="6"/>
      <c r="IAL40" s="6"/>
      <c r="IAM40" s="6"/>
      <c r="IAN40" s="6"/>
      <c r="IAO40" s="6"/>
      <c r="IAP40" s="6"/>
      <c r="IAQ40" s="6"/>
      <c r="IAR40" s="6"/>
      <c r="IAS40" s="6"/>
      <c r="IAT40" s="6"/>
      <c r="IAU40" s="6"/>
      <c r="IAV40" s="6"/>
      <c r="IAW40" s="6"/>
      <c r="IAX40" s="6"/>
      <c r="IAY40" s="6"/>
      <c r="IAZ40" s="6"/>
      <c r="IBA40" s="6"/>
      <c r="IBB40" s="6"/>
      <c r="IBC40" s="6"/>
      <c r="IBD40" s="6"/>
      <c r="IBE40" s="6"/>
      <c r="IBF40" s="6"/>
      <c r="IBG40" s="6"/>
      <c r="IBH40" s="6"/>
      <c r="IBI40" s="6"/>
      <c r="IBJ40" s="6"/>
      <c r="IBK40" s="6"/>
      <c r="IBL40" s="6"/>
      <c r="IBM40" s="6"/>
      <c r="IBN40" s="6"/>
      <c r="IBO40" s="6"/>
      <c r="IBP40" s="6"/>
      <c r="IBQ40" s="6"/>
      <c r="IBR40" s="6"/>
      <c r="IBS40" s="6"/>
      <c r="IBT40" s="6"/>
      <c r="IBU40" s="6"/>
      <c r="IBV40" s="6"/>
      <c r="IBW40" s="6"/>
      <c r="IBX40" s="6"/>
      <c r="IBY40" s="6"/>
      <c r="IBZ40" s="6"/>
      <c r="ICA40" s="6"/>
      <c r="ICB40" s="6"/>
      <c r="ICC40" s="6"/>
      <c r="ICD40" s="6"/>
      <c r="ICE40" s="6"/>
      <c r="ICF40" s="6"/>
      <c r="ICG40" s="6"/>
      <c r="ICH40" s="6"/>
      <c r="ICI40" s="6"/>
      <c r="ICJ40" s="6"/>
      <c r="ICK40" s="6"/>
      <c r="ICL40" s="6"/>
      <c r="ICM40" s="6"/>
      <c r="ICN40" s="6"/>
      <c r="ICO40" s="6"/>
      <c r="ICP40" s="6"/>
      <c r="ICQ40" s="6"/>
      <c r="ICR40" s="6"/>
      <c r="ICS40" s="6"/>
      <c r="ICT40" s="6"/>
      <c r="ICU40" s="6"/>
      <c r="ICV40" s="6"/>
      <c r="ICW40" s="6"/>
      <c r="ICX40" s="6"/>
      <c r="ICY40" s="6"/>
      <c r="ICZ40" s="6"/>
      <c r="IDA40" s="6"/>
      <c r="IDB40" s="6"/>
      <c r="IDC40" s="6"/>
      <c r="IDD40" s="6"/>
      <c r="IDE40" s="6"/>
      <c r="IDF40" s="6"/>
      <c r="IDG40" s="6"/>
      <c r="IDH40" s="6"/>
      <c r="IDI40" s="6"/>
      <c r="IDJ40" s="6"/>
      <c r="IDK40" s="6"/>
      <c r="IDL40" s="6"/>
      <c r="IDM40" s="6"/>
      <c r="IDN40" s="6"/>
      <c r="IDO40" s="6"/>
      <c r="IDP40" s="6"/>
      <c r="IDQ40" s="6"/>
      <c r="IDR40" s="6"/>
      <c r="IDS40" s="6"/>
      <c r="IDT40" s="6"/>
      <c r="IDU40" s="6"/>
      <c r="IDV40" s="6"/>
      <c r="IDW40" s="6"/>
      <c r="IDX40" s="6"/>
      <c r="IDY40" s="6"/>
      <c r="IDZ40" s="6"/>
      <c r="IEA40" s="6"/>
      <c r="IEB40" s="6"/>
      <c r="IEC40" s="6"/>
      <c r="IED40" s="6"/>
      <c r="IEE40" s="6"/>
      <c r="IEF40" s="6"/>
      <c r="IEG40" s="6"/>
      <c r="IEH40" s="6"/>
      <c r="IEI40" s="6"/>
      <c r="IEJ40" s="6"/>
      <c r="IEK40" s="6"/>
      <c r="IEL40" s="6"/>
      <c r="IEM40" s="6"/>
      <c r="IEN40" s="6"/>
      <c r="IEO40" s="6"/>
      <c r="IEP40" s="6"/>
      <c r="IEQ40" s="6"/>
      <c r="IER40" s="6"/>
      <c r="IES40" s="6"/>
      <c r="IET40" s="6"/>
      <c r="IEU40" s="6"/>
      <c r="IEV40" s="6"/>
      <c r="IEW40" s="6"/>
      <c r="IEX40" s="6"/>
      <c r="IEY40" s="6"/>
      <c r="IEZ40" s="6"/>
      <c r="IFA40" s="6"/>
      <c r="IFB40" s="6"/>
      <c r="IFC40" s="6"/>
      <c r="IFD40" s="6"/>
      <c r="IFE40" s="6"/>
      <c r="IFF40" s="6"/>
      <c r="IFG40" s="6"/>
      <c r="IFH40" s="6"/>
      <c r="IFI40" s="6"/>
      <c r="IFJ40" s="6"/>
      <c r="IFK40" s="6"/>
      <c r="IFL40" s="6"/>
      <c r="IFM40" s="6"/>
      <c r="IFN40" s="6"/>
      <c r="IFO40" s="6"/>
      <c r="IFP40" s="6"/>
      <c r="IFQ40" s="6"/>
      <c r="IFR40" s="6"/>
      <c r="IFS40" s="6"/>
      <c r="IFT40" s="6"/>
      <c r="IFU40" s="6"/>
      <c r="IFV40" s="6"/>
      <c r="IFW40" s="6"/>
      <c r="IFX40" s="6"/>
      <c r="IFY40" s="6"/>
      <c r="IFZ40" s="6"/>
      <c r="IGA40" s="6"/>
      <c r="IGB40" s="6"/>
      <c r="IGC40" s="6"/>
      <c r="IGD40" s="6"/>
      <c r="IGE40" s="6"/>
      <c r="IGF40" s="6"/>
      <c r="IGG40" s="6"/>
      <c r="IGH40" s="6"/>
      <c r="IGI40" s="6"/>
      <c r="IGJ40" s="6"/>
      <c r="IGK40" s="6"/>
      <c r="IGL40" s="6"/>
      <c r="IGM40" s="6"/>
      <c r="IGN40" s="6"/>
      <c r="IGO40" s="6"/>
      <c r="IGP40" s="6"/>
      <c r="IGQ40" s="6"/>
      <c r="IGR40" s="6"/>
      <c r="IGS40" s="6"/>
      <c r="IGT40" s="6"/>
      <c r="IGU40" s="6"/>
      <c r="IGV40" s="6"/>
      <c r="IGW40" s="6"/>
      <c r="IGX40" s="6"/>
      <c r="IGY40" s="6"/>
      <c r="IGZ40" s="6"/>
      <c r="IHA40" s="6"/>
      <c r="IHB40" s="6"/>
      <c r="IHC40" s="6"/>
      <c r="IHD40" s="6"/>
      <c r="IHE40" s="6"/>
      <c r="IHF40" s="6"/>
      <c r="IHG40" s="6"/>
      <c r="IHH40" s="6"/>
      <c r="IHI40" s="6"/>
      <c r="IHJ40" s="6"/>
      <c r="IHK40" s="6"/>
      <c r="IHL40" s="6"/>
      <c r="IHM40" s="6"/>
      <c r="IHN40" s="6"/>
      <c r="IHO40" s="6"/>
      <c r="IHP40" s="6"/>
      <c r="IHQ40" s="6"/>
      <c r="IHR40" s="6"/>
      <c r="IHS40" s="6"/>
      <c r="IHT40" s="6"/>
      <c r="IHU40" s="6"/>
      <c r="IHV40" s="6"/>
      <c r="IHW40" s="6"/>
      <c r="IHX40" s="6"/>
      <c r="IHY40" s="6"/>
      <c r="IHZ40" s="6"/>
      <c r="IIA40" s="6"/>
      <c r="IIB40" s="6"/>
      <c r="IIC40" s="6"/>
      <c r="IID40" s="6"/>
      <c r="IIE40" s="6"/>
      <c r="IIF40" s="6"/>
      <c r="IIG40" s="6"/>
      <c r="IIH40" s="6"/>
      <c r="III40" s="6"/>
      <c r="IIJ40" s="6"/>
      <c r="IIK40" s="6"/>
      <c r="IIL40" s="6"/>
      <c r="IIM40" s="6"/>
      <c r="IIN40" s="6"/>
      <c r="IIO40" s="6"/>
      <c r="IIP40" s="6"/>
      <c r="IIQ40" s="6"/>
      <c r="IIR40" s="6"/>
      <c r="IIS40" s="6"/>
      <c r="IIT40" s="6"/>
      <c r="IIU40" s="6"/>
      <c r="IIV40" s="6"/>
      <c r="IIW40" s="6"/>
      <c r="IIX40" s="6"/>
      <c r="IIY40" s="6"/>
      <c r="IIZ40" s="6"/>
      <c r="IJA40" s="6"/>
      <c r="IJB40" s="6"/>
      <c r="IJC40" s="6"/>
      <c r="IJD40" s="6"/>
      <c r="IJE40" s="6"/>
      <c r="IJF40" s="6"/>
      <c r="IJG40" s="6"/>
      <c r="IJH40" s="6"/>
      <c r="IJI40" s="6"/>
      <c r="IJJ40" s="6"/>
      <c r="IJK40" s="6"/>
      <c r="IJL40" s="6"/>
      <c r="IJM40" s="6"/>
      <c r="IJN40" s="6"/>
      <c r="IJO40" s="6"/>
      <c r="IJP40" s="6"/>
      <c r="IJQ40" s="6"/>
      <c r="IJR40" s="6"/>
      <c r="IJS40" s="6"/>
      <c r="IJT40" s="6"/>
      <c r="IJU40" s="6"/>
      <c r="IJV40" s="6"/>
      <c r="IJW40" s="6"/>
      <c r="IJX40" s="6"/>
      <c r="IJY40" s="6"/>
      <c r="IJZ40" s="6"/>
      <c r="IKA40" s="6"/>
      <c r="IKB40" s="6"/>
      <c r="IKC40" s="6"/>
      <c r="IKD40" s="6"/>
      <c r="IKE40" s="6"/>
      <c r="IKF40" s="6"/>
      <c r="IKG40" s="6"/>
      <c r="IKH40" s="6"/>
      <c r="IKI40" s="6"/>
      <c r="IKJ40" s="6"/>
      <c r="IKK40" s="6"/>
      <c r="IKL40" s="6"/>
      <c r="IKM40" s="6"/>
      <c r="IKN40" s="6"/>
      <c r="IKO40" s="6"/>
      <c r="IKP40" s="6"/>
      <c r="IKQ40" s="6"/>
      <c r="IKR40" s="6"/>
      <c r="IKS40" s="6"/>
      <c r="IKT40" s="6"/>
      <c r="IKU40" s="6"/>
      <c r="IKV40" s="6"/>
      <c r="IKW40" s="6"/>
      <c r="IKX40" s="6"/>
      <c r="IKY40" s="6"/>
      <c r="IKZ40" s="6"/>
      <c r="ILA40" s="6"/>
      <c r="ILB40" s="6"/>
      <c r="ILC40" s="6"/>
      <c r="ILD40" s="6"/>
      <c r="ILE40" s="6"/>
      <c r="ILF40" s="6"/>
      <c r="ILG40" s="6"/>
      <c r="ILH40" s="6"/>
      <c r="ILI40" s="6"/>
      <c r="ILJ40" s="6"/>
      <c r="ILK40" s="6"/>
      <c r="ILL40" s="6"/>
      <c r="ILM40" s="6"/>
      <c r="ILN40" s="6"/>
      <c r="ILO40" s="6"/>
      <c r="ILP40" s="6"/>
      <c r="ILQ40" s="6"/>
      <c r="ILR40" s="6"/>
      <c r="ILS40" s="6"/>
      <c r="ILT40" s="6"/>
      <c r="ILU40" s="6"/>
      <c r="ILV40" s="6"/>
      <c r="ILW40" s="6"/>
      <c r="ILX40" s="6"/>
      <c r="ILY40" s="6"/>
      <c r="ILZ40" s="6"/>
      <c r="IMA40" s="6"/>
      <c r="IMB40" s="6"/>
      <c r="IMC40" s="6"/>
      <c r="IMD40" s="6"/>
      <c r="IME40" s="6"/>
      <c r="IMF40" s="6"/>
      <c r="IMG40" s="6"/>
      <c r="IMH40" s="6"/>
      <c r="IMI40" s="6"/>
      <c r="IMJ40" s="6"/>
      <c r="IMK40" s="6"/>
      <c r="IML40" s="6"/>
      <c r="IMM40" s="6"/>
      <c r="IMN40" s="6"/>
      <c r="IMO40" s="6"/>
      <c r="IMP40" s="6"/>
      <c r="IMQ40" s="6"/>
      <c r="IMR40" s="6"/>
      <c r="IMS40" s="6"/>
      <c r="IMT40" s="6"/>
      <c r="IMU40" s="6"/>
      <c r="IMV40" s="6"/>
      <c r="IMW40" s="6"/>
      <c r="IMX40" s="6"/>
      <c r="IMY40" s="6"/>
      <c r="IMZ40" s="6"/>
      <c r="INA40" s="6"/>
      <c r="INB40" s="6"/>
      <c r="INC40" s="6"/>
      <c r="IND40" s="6"/>
      <c r="INE40" s="6"/>
      <c r="INF40" s="6"/>
      <c r="ING40" s="6"/>
      <c r="INH40" s="6"/>
      <c r="INI40" s="6"/>
      <c r="INJ40" s="6"/>
      <c r="INK40" s="6"/>
      <c r="INL40" s="6"/>
      <c r="INM40" s="6"/>
      <c r="INN40" s="6"/>
      <c r="INO40" s="6"/>
      <c r="INP40" s="6"/>
      <c r="INQ40" s="6"/>
      <c r="INR40" s="6"/>
      <c r="INS40" s="6"/>
      <c r="INT40" s="6"/>
      <c r="INU40" s="6"/>
      <c r="INV40" s="6"/>
      <c r="INW40" s="6"/>
      <c r="INX40" s="6"/>
      <c r="INY40" s="6"/>
      <c r="INZ40" s="6"/>
      <c r="IOA40" s="6"/>
      <c r="IOB40" s="6"/>
      <c r="IOC40" s="6"/>
      <c r="IOD40" s="6"/>
      <c r="IOE40" s="6"/>
      <c r="IOF40" s="6"/>
      <c r="IOG40" s="6"/>
      <c r="IOH40" s="6"/>
      <c r="IOI40" s="6"/>
      <c r="IOJ40" s="6"/>
      <c r="IOK40" s="6"/>
      <c r="IOL40" s="6"/>
      <c r="IOM40" s="6"/>
      <c r="ION40" s="6"/>
      <c r="IOO40" s="6"/>
      <c r="IOP40" s="6"/>
      <c r="IOQ40" s="6"/>
      <c r="IOR40" s="6"/>
      <c r="IOS40" s="6"/>
      <c r="IOT40" s="6"/>
      <c r="IOU40" s="6"/>
      <c r="IOV40" s="6"/>
      <c r="IOW40" s="6"/>
      <c r="IOX40" s="6"/>
      <c r="IOY40" s="6"/>
      <c r="IOZ40" s="6"/>
      <c r="IPA40" s="6"/>
      <c r="IPB40" s="6"/>
      <c r="IPC40" s="6"/>
      <c r="IPD40" s="6"/>
      <c r="IPE40" s="6"/>
      <c r="IPF40" s="6"/>
      <c r="IPG40" s="6"/>
      <c r="IPH40" s="6"/>
      <c r="IPI40" s="6"/>
      <c r="IPJ40" s="6"/>
      <c r="IPK40" s="6"/>
      <c r="IPL40" s="6"/>
      <c r="IPM40" s="6"/>
      <c r="IPN40" s="6"/>
      <c r="IPO40" s="6"/>
      <c r="IPP40" s="6"/>
      <c r="IPQ40" s="6"/>
      <c r="IPR40" s="6"/>
      <c r="IPS40" s="6"/>
      <c r="IPT40" s="6"/>
      <c r="IPU40" s="6"/>
      <c r="IPV40" s="6"/>
      <c r="IPW40" s="6"/>
      <c r="IPX40" s="6"/>
      <c r="IPY40" s="6"/>
      <c r="IPZ40" s="6"/>
      <c r="IQA40" s="6"/>
      <c r="IQB40" s="6"/>
      <c r="IQC40" s="6"/>
      <c r="IQD40" s="6"/>
      <c r="IQE40" s="6"/>
      <c r="IQF40" s="6"/>
      <c r="IQG40" s="6"/>
      <c r="IQH40" s="6"/>
      <c r="IQI40" s="6"/>
      <c r="IQJ40" s="6"/>
      <c r="IQK40" s="6"/>
      <c r="IQL40" s="6"/>
      <c r="IQM40" s="6"/>
      <c r="IQN40" s="6"/>
      <c r="IQO40" s="6"/>
      <c r="IQP40" s="6"/>
      <c r="IQQ40" s="6"/>
      <c r="IQR40" s="6"/>
      <c r="IQS40" s="6"/>
      <c r="IQT40" s="6"/>
      <c r="IQU40" s="6"/>
      <c r="IQV40" s="6"/>
      <c r="IQW40" s="6"/>
      <c r="IQX40" s="6"/>
      <c r="IQY40" s="6"/>
      <c r="IQZ40" s="6"/>
      <c r="IRA40" s="6"/>
      <c r="IRB40" s="6"/>
      <c r="IRC40" s="6"/>
      <c r="IRD40" s="6"/>
      <c r="IRE40" s="6"/>
      <c r="IRF40" s="6"/>
      <c r="IRG40" s="6"/>
      <c r="IRH40" s="6"/>
      <c r="IRI40" s="6"/>
      <c r="IRJ40" s="6"/>
      <c r="IRK40" s="6"/>
      <c r="IRL40" s="6"/>
      <c r="IRM40" s="6"/>
      <c r="IRN40" s="6"/>
      <c r="IRO40" s="6"/>
      <c r="IRP40" s="6"/>
      <c r="IRQ40" s="6"/>
      <c r="IRR40" s="6"/>
      <c r="IRS40" s="6"/>
      <c r="IRT40" s="6"/>
      <c r="IRU40" s="6"/>
      <c r="IRV40" s="6"/>
      <c r="IRW40" s="6"/>
      <c r="IRX40" s="6"/>
      <c r="IRY40" s="6"/>
      <c r="IRZ40" s="6"/>
      <c r="ISA40" s="6"/>
      <c r="ISB40" s="6"/>
      <c r="ISC40" s="6"/>
      <c r="ISD40" s="6"/>
      <c r="ISE40" s="6"/>
      <c r="ISF40" s="6"/>
      <c r="ISG40" s="6"/>
      <c r="ISH40" s="6"/>
      <c r="ISI40" s="6"/>
      <c r="ISJ40" s="6"/>
      <c r="ISK40" s="6"/>
      <c r="ISL40" s="6"/>
      <c r="ISM40" s="6"/>
      <c r="ISN40" s="6"/>
      <c r="ISO40" s="6"/>
      <c r="ISP40" s="6"/>
      <c r="ISQ40" s="6"/>
      <c r="ISR40" s="6"/>
      <c r="ISS40" s="6"/>
      <c r="IST40" s="6"/>
      <c r="ISU40" s="6"/>
      <c r="ISV40" s="6"/>
      <c r="ISW40" s="6"/>
      <c r="ISX40" s="6"/>
      <c r="ISY40" s="6"/>
      <c r="ISZ40" s="6"/>
      <c r="ITA40" s="6"/>
      <c r="ITB40" s="6"/>
      <c r="ITC40" s="6"/>
      <c r="ITD40" s="6"/>
      <c r="ITE40" s="6"/>
      <c r="ITF40" s="6"/>
      <c r="ITG40" s="6"/>
      <c r="ITH40" s="6"/>
      <c r="ITI40" s="6"/>
      <c r="ITJ40" s="6"/>
      <c r="ITK40" s="6"/>
      <c r="ITL40" s="6"/>
      <c r="ITM40" s="6"/>
      <c r="ITN40" s="6"/>
      <c r="ITO40" s="6"/>
      <c r="ITP40" s="6"/>
      <c r="ITQ40" s="6"/>
      <c r="ITR40" s="6"/>
      <c r="ITS40" s="6"/>
      <c r="ITT40" s="6"/>
      <c r="ITU40" s="6"/>
      <c r="ITV40" s="6"/>
      <c r="ITW40" s="6"/>
      <c r="ITX40" s="6"/>
      <c r="ITY40" s="6"/>
      <c r="ITZ40" s="6"/>
      <c r="IUA40" s="6"/>
      <c r="IUB40" s="6"/>
      <c r="IUC40" s="6"/>
      <c r="IUD40" s="6"/>
      <c r="IUE40" s="6"/>
      <c r="IUF40" s="6"/>
      <c r="IUG40" s="6"/>
      <c r="IUH40" s="6"/>
      <c r="IUI40" s="6"/>
      <c r="IUJ40" s="6"/>
      <c r="IUK40" s="6"/>
      <c r="IUL40" s="6"/>
      <c r="IUM40" s="6"/>
      <c r="IUN40" s="6"/>
      <c r="IUO40" s="6"/>
      <c r="IUP40" s="6"/>
      <c r="IUQ40" s="6"/>
      <c r="IUR40" s="6"/>
      <c r="IUS40" s="6"/>
      <c r="IUT40" s="6"/>
      <c r="IUU40" s="6"/>
      <c r="IUV40" s="6"/>
      <c r="IUW40" s="6"/>
      <c r="IUX40" s="6"/>
      <c r="IUY40" s="6"/>
      <c r="IUZ40" s="6"/>
      <c r="IVA40" s="6"/>
      <c r="IVB40" s="6"/>
      <c r="IVC40" s="6"/>
      <c r="IVD40" s="6"/>
      <c r="IVE40" s="6"/>
      <c r="IVF40" s="6"/>
      <c r="IVG40" s="6"/>
      <c r="IVH40" s="6"/>
      <c r="IVI40" s="6"/>
      <c r="IVJ40" s="6"/>
      <c r="IVK40" s="6"/>
      <c r="IVL40" s="6"/>
      <c r="IVM40" s="6"/>
      <c r="IVN40" s="6"/>
      <c r="IVO40" s="6"/>
      <c r="IVP40" s="6"/>
      <c r="IVQ40" s="6"/>
      <c r="IVR40" s="6"/>
      <c r="IVS40" s="6"/>
      <c r="IVT40" s="6"/>
      <c r="IVU40" s="6"/>
      <c r="IVV40" s="6"/>
      <c r="IVW40" s="6"/>
      <c r="IVX40" s="6"/>
      <c r="IVY40" s="6"/>
      <c r="IVZ40" s="6"/>
      <c r="IWA40" s="6"/>
      <c r="IWB40" s="6"/>
      <c r="IWC40" s="6"/>
      <c r="IWD40" s="6"/>
      <c r="IWE40" s="6"/>
      <c r="IWF40" s="6"/>
      <c r="IWG40" s="6"/>
      <c r="IWH40" s="6"/>
      <c r="IWI40" s="6"/>
      <c r="IWJ40" s="6"/>
      <c r="IWK40" s="6"/>
      <c r="IWL40" s="6"/>
      <c r="IWM40" s="6"/>
      <c r="IWN40" s="6"/>
      <c r="IWO40" s="6"/>
      <c r="IWP40" s="6"/>
      <c r="IWQ40" s="6"/>
      <c r="IWR40" s="6"/>
      <c r="IWS40" s="6"/>
      <c r="IWT40" s="6"/>
      <c r="IWU40" s="6"/>
      <c r="IWV40" s="6"/>
      <c r="IWW40" s="6"/>
      <c r="IWX40" s="6"/>
      <c r="IWY40" s="6"/>
      <c r="IWZ40" s="6"/>
      <c r="IXA40" s="6"/>
      <c r="IXB40" s="6"/>
      <c r="IXC40" s="6"/>
      <c r="IXD40" s="6"/>
      <c r="IXE40" s="6"/>
      <c r="IXF40" s="6"/>
      <c r="IXG40" s="6"/>
      <c r="IXH40" s="6"/>
      <c r="IXI40" s="6"/>
      <c r="IXJ40" s="6"/>
      <c r="IXK40" s="6"/>
      <c r="IXL40" s="6"/>
      <c r="IXM40" s="6"/>
      <c r="IXN40" s="6"/>
      <c r="IXO40" s="6"/>
      <c r="IXP40" s="6"/>
      <c r="IXQ40" s="6"/>
      <c r="IXR40" s="6"/>
      <c r="IXS40" s="6"/>
      <c r="IXT40" s="6"/>
      <c r="IXU40" s="6"/>
      <c r="IXV40" s="6"/>
      <c r="IXW40" s="6"/>
      <c r="IXX40" s="6"/>
      <c r="IXY40" s="6"/>
      <c r="IXZ40" s="6"/>
      <c r="IYA40" s="6"/>
      <c r="IYB40" s="6"/>
      <c r="IYC40" s="6"/>
      <c r="IYD40" s="6"/>
      <c r="IYE40" s="6"/>
      <c r="IYF40" s="6"/>
      <c r="IYG40" s="6"/>
      <c r="IYH40" s="6"/>
      <c r="IYI40" s="6"/>
      <c r="IYJ40" s="6"/>
      <c r="IYK40" s="6"/>
      <c r="IYL40" s="6"/>
      <c r="IYM40" s="6"/>
      <c r="IYN40" s="6"/>
      <c r="IYO40" s="6"/>
      <c r="IYP40" s="6"/>
      <c r="IYQ40" s="6"/>
      <c r="IYR40" s="6"/>
      <c r="IYS40" s="6"/>
      <c r="IYT40" s="6"/>
      <c r="IYU40" s="6"/>
      <c r="IYV40" s="6"/>
      <c r="IYW40" s="6"/>
      <c r="IYX40" s="6"/>
      <c r="IYY40" s="6"/>
      <c r="IYZ40" s="6"/>
      <c r="IZA40" s="6"/>
      <c r="IZB40" s="6"/>
      <c r="IZC40" s="6"/>
      <c r="IZD40" s="6"/>
      <c r="IZE40" s="6"/>
      <c r="IZF40" s="6"/>
      <c r="IZG40" s="6"/>
      <c r="IZH40" s="6"/>
      <c r="IZI40" s="6"/>
      <c r="IZJ40" s="6"/>
      <c r="IZK40" s="6"/>
      <c r="IZL40" s="6"/>
      <c r="IZM40" s="6"/>
      <c r="IZN40" s="6"/>
      <c r="IZO40" s="6"/>
      <c r="IZP40" s="6"/>
      <c r="IZQ40" s="6"/>
      <c r="IZR40" s="6"/>
      <c r="IZS40" s="6"/>
      <c r="IZT40" s="6"/>
      <c r="IZU40" s="6"/>
      <c r="IZV40" s="6"/>
      <c r="IZW40" s="6"/>
      <c r="IZX40" s="6"/>
      <c r="IZY40" s="6"/>
      <c r="IZZ40" s="6"/>
      <c r="JAA40" s="6"/>
      <c r="JAB40" s="6"/>
      <c r="JAC40" s="6"/>
      <c r="JAD40" s="6"/>
      <c r="JAE40" s="6"/>
      <c r="JAF40" s="6"/>
      <c r="JAG40" s="6"/>
      <c r="JAH40" s="6"/>
      <c r="JAI40" s="6"/>
      <c r="JAJ40" s="6"/>
      <c r="JAK40" s="6"/>
      <c r="JAL40" s="6"/>
      <c r="JAM40" s="6"/>
      <c r="JAN40" s="6"/>
      <c r="JAO40" s="6"/>
      <c r="JAP40" s="6"/>
      <c r="JAQ40" s="6"/>
      <c r="JAR40" s="6"/>
      <c r="JAS40" s="6"/>
      <c r="JAT40" s="6"/>
      <c r="JAU40" s="6"/>
      <c r="JAV40" s="6"/>
      <c r="JAW40" s="6"/>
      <c r="JAX40" s="6"/>
      <c r="JAY40" s="6"/>
      <c r="JAZ40" s="6"/>
      <c r="JBA40" s="6"/>
      <c r="JBB40" s="6"/>
      <c r="JBC40" s="6"/>
      <c r="JBD40" s="6"/>
      <c r="JBE40" s="6"/>
      <c r="JBF40" s="6"/>
      <c r="JBG40" s="6"/>
      <c r="JBH40" s="6"/>
      <c r="JBI40" s="6"/>
      <c r="JBJ40" s="6"/>
      <c r="JBK40" s="6"/>
      <c r="JBL40" s="6"/>
      <c r="JBM40" s="6"/>
      <c r="JBN40" s="6"/>
      <c r="JBO40" s="6"/>
      <c r="JBP40" s="6"/>
      <c r="JBQ40" s="6"/>
      <c r="JBR40" s="6"/>
      <c r="JBS40" s="6"/>
      <c r="JBT40" s="6"/>
      <c r="JBU40" s="6"/>
      <c r="JBV40" s="6"/>
      <c r="JBW40" s="6"/>
      <c r="JBX40" s="6"/>
      <c r="JBY40" s="6"/>
      <c r="JBZ40" s="6"/>
      <c r="JCA40" s="6"/>
      <c r="JCB40" s="6"/>
      <c r="JCC40" s="6"/>
      <c r="JCD40" s="6"/>
      <c r="JCE40" s="6"/>
      <c r="JCF40" s="6"/>
      <c r="JCG40" s="6"/>
      <c r="JCH40" s="6"/>
      <c r="JCI40" s="6"/>
      <c r="JCJ40" s="6"/>
      <c r="JCK40" s="6"/>
      <c r="JCL40" s="6"/>
      <c r="JCM40" s="6"/>
      <c r="JCN40" s="6"/>
      <c r="JCO40" s="6"/>
      <c r="JCP40" s="6"/>
      <c r="JCQ40" s="6"/>
      <c r="JCR40" s="6"/>
      <c r="JCS40" s="6"/>
      <c r="JCT40" s="6"/>
      <c r="JCU40" s="6"/>
      <c r="JCV40" s="6"/>
      <c r="JCW40" s="6"/>
      <c r="JCX40" s="6"/>
      <c r="JCY40" s="6"/>
      <c r="JCZ40" s="6"/>
      <c r="JDA40" s="6"/>
      <c r="JDB40" s="6"/>
      <c r="JDC40" s="6"/>
      <c r="JDD40" s="6"/>
      <c r="JDE40" s="6"/>
      <c r="JDF40" s="6"/>
      <c r="JDG40" s="6"/>
      <c r="JDH40" s="6"/>
      <c r="JDI40" s="6"/>
      <c r="JDJ40" s="6"/>
      <c r="JDK40" s="6"/>
      <c r="JDL40" s="6"/>
      <c r="JDM40" s="6"/>
      <c r="JDN40" s="6"/>
      <c r="JDO40" s="6"/>
      <c r="JDP40" s="6"/>
      <c r="JDQ40" s="6"/>
      <c r="JDR40" s="6"/>
      <c r="JDS40" s="6"/>
      <c r="JDT40" s="6"/>
      <c r="JDU40" s="6"/>
      <c r="JDV40" s="6"/>
      <c r="JDW40" s="6"/>
      <c r="JDX40" s="6"/>
      <c r="JDY40" s="6"/>
      <c r="JDZ40" s="6"/>
      <c r="JEA40" s="6"/>
      <c r="JEB40" s="6"/>
      <c r="JEC40" s="6"/>
      <c r="JED40" s="6"/>
      <c r="JEE40" s="6"/>
      <c r="JEF40" s="6"/>
      <c r="JEG40" s="6"/>
      <c r="JEH40" s="6"/>
      <c r="JEI40" s="6"/>
      <c r="JEJ40" s="6"/>
      <c r="JEK40" s="6"/>
      <c r="JEL40" s="6"/>
      <c r="JEM40" s="6"/>
      <c r="JEN40" s="6"/>
      <c r="JEO40" s="6"/>
      <c r="JEP40" s="6"/>
      <c r="JEQ40" s="6"/>
      <c r="JER40" s="6"/>
      <c r="JES40" s="6"/>
      <c r="JET40" s="6"/>
      <c r="JEU40" s="6"/>
      <c r="JEV40" s="6"/>
      <c r="JEW40" s="6"/>
      <c r="JEX40" s="6"/>
      <c r="JEY40" s="6"/>
      <c r="JEZ40" s="6"/>
      <c r="JFA40" s="6"/>
      <c r="JFB40" s="6"/>
      <c r="JFC40" s="6"/>
      <c r="JFD40" s="6"/>
      <c r="JFE40" s="6"/>
      <c r="JFF40" s="6"/>
      <c r="JFG40" s="6"/>
      <c r="JFH40" s="6"/>
      <c r="JFI40" s="6"/>
      <c r="JFJ40" s="6"/>
      <c r="JFK40" s="6"/>
      <c r="JFL40" s="6"/>
      <c r="JFM40" s="6"/>
      <c r="JFN40" s="6"/>
      <c r="JFO40" s="6"/>
      <c r="JFP40" s="6"/>
      <c r="JFQ40" s="6"/>
      <c r="JFR40" s="6"/>
      <c r="JFS40" s="6"/>
      <c r="JFT40" s="6"/>
      <c r="JFU40" s="6"/>
      <c r="JFV40" s="6"/>
      <c r="JFW40" s="6"/>
      <c r="JFX40" s="6"/>
      <c r="JFY40" s="6"/>
      <c r="JFZ40" s="6"/>
      <c r="JGA40" s="6"/>
      <c r="JGB40" s="6"/>
      <c r="JGC40" s="6"/>
      <c r="JGD40" s="6"/>
      <c r="JGE40" s="6"/>
      <c r="JGF40" s="6"/>
      <c r="JGG40" s="6"/>
      <c r="JGH40" s="6"/>
      <c r="JGI40" s="6"/>
      <c r="JGJ40" s="6"/>
      <c r="JGK40" s="6"/>
      <c r="JGL40" s="6"/>
      <c r="JGM40" s="6"/>
      <c r="JGN40" s="6"/>
      <c r="JGO40" s="6"/>
      <c r="JGP40" s="6"/>
      <c r="JGQ40" s="6"/>
      <c r="JGR40" s="6"/>
      <c r="JGS40" s="6"/>
      <c r="JGT40" s="6"/>
      <c r="JGU40" s="6"/>
      <c r="JGV40" s="6"/>
      <c r="JGW40" s="6"/>
      <c r="JGX40" s="6"/>
      <c r="JGY40" s="6"/>
      <c r="JGZ40" s="6"/>
      <c r="JHA40" s="6"/>
      <c r="JHB40" s="6"/>
      <c r="JHC40" s="6"/>
      <c r="JHD40" s="6"/>
      <c r="JHE40" s="6"/>
      <c r="JHF40" s="6"/>
      <c r="JHG40" s="6"/>
      <c r="JHH40" s="6"/>
      <c r="JHI40" s="6"/>
      <c r="JHJ40" s="6"/>
      <c r="JHK40" s="6"/>
      <c r="JHL40" s="6"/>
      <c r="JHM40" s="6"/>
      <c r="JHN40" s="6"/>
      <c r="JHO40" s="6"/>
      <c r="JHP40" s="6"/>
      <c r="JHQ40" s="6"/>
      <c r="JHR40" s="6"/>
      <c r="JHS40" s="6"/>
      <c r="JHT40" s="6"/>
      <c r="JHU40" s="6"/>
      <c r="JHV40" s="6"/>
      <c r="JHW40" s="6"/>
      <c r="JHX40" s="6"/>
      <c r="JHY40" s="6"/>
      <c r="JHZ40" s="6"/>
      <c r="JIA40" s="6"/>
      <c r="JIB40" s="6"/>
      <c r="JIC40" s="6"/>
      <c r="JID40" s="6"/>
      <c r="JIE40" s="6"/>
      <c r="JIF40" s="6"/>
      <c r="JIG40" s="6"/>
      <c r="JIH40" s="6"/>
      <c r="JII40" s="6"/>
      <c r="JIJ40" s="6"/>
      <c r="JIK40" s="6"/>
      <c r="JIL40" s="6"/>
      <c r="JIM40" s="6"/>
      <c r="JIN40" s="6"/>
      <c r="JIO40" s="6"/>
      <c r="JIP40" s="6"/>
      <c r="JIQ40" s="6"/>
      <c r="JIR40" s="6"/>
      <c r="JIS40" s="6"/>
      <c r="JIT40" s="6"/>
      <c r="JIU40" s="6"/>
      <c r="JIV40" s="6"/>
      <c r="JIW40" s="6"/>
      <c r="JIX40" s="6"/>
      <c r="JIY40" s="6"/>
      <c r="JIZ40" s="6"/>
      <c r="JJA40" s="6"/>
      <c r="JJB40" s="6"/>
      <c r="JJC40" s="6"/>
      <c r="JJD40" s="6"/>
      <c r="JJE40" s="6"/>
      <c r="JJF40" s="6"/>
      <c r="JJG40" s="6"/>
      <c r="JJH40" s="6"/>
      <c r="JJI40" s="6"/>
      <c r="JJJ40" s="6"/>
      <c r="JJK40" s="6"/>
      <c r="JJL40" s="6"/>
      <c r="JJM40" s="6"/>
      <c r="JJN40" s="6"/>
      <c r="JJO40" s="6"/>
      <c r="JJP40" s="6"/>
      <c r="JJQ40" s="6"/>
      <c r="JJR40" s="6"/>
      <c r="JJS40" s="6"/>
      <c r="JJT40" s="6"/>
      <c r="JJU40" s="6"/>
      <c r="JJV40" s="6"/>
      <c r="JJW40" s="6"/>
      <c r="JJX40" s="6"/>
      <c r="JJY40" s="6"/>
      <c r="JJZ40" s="6"/>
      <c r="JKA40" s="6"/>
      <c r="JKB40" s="6"/>
      <c r="JKC40" s="6"/>
      <c r="JKD40" s="6"/>
      <c r="JKE40" s="6"/>
      <c r="JKF40" s="6"/>
      <c r="JKG40" s="6"/>
      <c r="JKH40" s="6"/>
      <c r="JKI40" s="6"/>
      <c r="JKJ40" s="6"/>
      <c r="JKK40" s="6"/>
      <c r="JKL40" s="6"/>
      <c r="JKM40" s="6"/>
      <c r="JKN40" s="6"/>
      <c r="JKO40" s="6"/>
      <c r="JKP40" s="6"/>
      <c r="JKQ40" s="6"/>
      <c r="JKR40" s="6"/>
      <c r="JKS40" s="6"/>
      <c r="JKT40" s="6"/>
      <c r="JKU40" s="6"/>
      <c r="JKV40" s="6"/>
      <c r="JKW40" s="6"/>
      <c r="JKX40" s="6"/>
      <c r="JKY40" s="6"/>
      <c r="JKZ40" s="6"/>
      <c r="JLA40" s="6"/>
      <c r="JLB40" s="6"/>
      <c r="JLC40" s="6"/>
      <c r="JLD40" s="6"/>
      <c r="JLE40" s="6"/>
      <c r="JLF40" s="6"/>
      <c r="JLG40" s="6"/>
      <c r="JLH40" s="6"/>
      <c r="JLI40" s="6"/>
      <c r="JLJ40" s="6"/>
      <c r="JLK40" s="6"/>
      <c r="JLL40" s="6"/>
      <c r="JLM40" s="6"/>
      <c r="JLN40" s="6"/>
      <c r="JLO40" s="6"/>
      <c r="JLP40" s="6"/>
      <c r="JLQ40" s="6"/>
      <c r="JLR40" s="6"/>
      <c r="JLS40" s="6"/>
      <c r="JLT40" s="6"/>
      <c r="JLU40" s="6"/>
      <c r="JLV40" s="6"/>
      <c r="JLW40" s="6"/>
      <c r="JLX40" s="6"/>
      <c r="JLY40" s="6"/>
      <c r="JLZ40" s="6"/>
      <c r="JMA40" s="6"/>
      <c r="JMB40" s="6"/>
      <c r="JMC40" s="6"/>
      <c r="JMD40" s="6"/>
      <c r="JME40" s="6"/>
      <c r="JMF40" s="6"/>
      <c r="JMG40" s="6"/>
      <c r="JMH40" s="6"/>
      <c r="JMI40" s="6"/>
      <c r="JMJ40" s="6"/>
      <c r="JMK40" s="6"/>
      <c r="JML40" s="6"/>
      <c r="JMM40" s="6"/>
      <c r="JMN40" s="6"/>
      <c r="JMO40" s="6"/>
      <c r="JMP40" s="6"/>
      <c r="JMQ40" s="6"/>
      <c r="JMR40" s="6"/>
      <c r="JMS40" s="6"/>
      <c r="JMT40" s="6"/>
      <c r="JMU40" s="6"/>
      <c r="JMV40" s="6"/>
      <c r="JMW40" s="6"/>
      <c r="JMX40" s="6"/>
      <c r="JMY40" s="6"/>
      <c r="JMZ40" s="6"/>
      <c r="JNA40" s="6"/>
      <c r="JNB40" s="6"/>
      <c r="JNC40" s="6"/>
      <c r="JND40" s="6"/>
      <c r="JNE40" s="6"/>
      <c r="JNF40" s="6"/>
      <c r="JNG40" s="6"/>
      <c r="JNH40" s="6"/>
      <c r="JNI40" s="6"/>
      <c r="JNJ40" s="6"/>
      <c r="JNK40" s="6"/>
      <c r="JNL40" s="6"/>
      <c r="JNM40" s="6"/>
      <c r="JNN40" s="6"/>
      <c r="JNO40" s="6"/>
      <c r="JNP40" s="6"/>
      <c r="JNQ40" s="6"/>
      <c r="JNR40" s="6"/>
      <c r="JNS40" s="6"/>
      <c r="JNT40" s="6"/>
      <c r="JNU40" s="6"/>
      <c r="JNV40" s="6"/>
      <c r="JNW40" s="6"/>
      <c r="JNX40" s="6"/>
      <c r="JNY40" s="6"/>
      <c r="JNZ40" s="6"/>
      <c r="JOA40" s="6"/>
      <c r="JOB40" s="6"/>
      <c r="JOC40" s="6"/>
      <c r="JOD40" s="6"/>
      <c r="JOE40" s="6"/>
      <c r="JOF40" s="6"/>
      <c r="JOG40" s="6"/>
      <c r="JOH40" s="6"/>
      <c r="JOI40" s="6"/>
      <c r="JOJ40" s="6"/>
      <c r="JOK40" s="6"/>
      <c r="JOL40" s="6"/>
      <c r="JOM40" s="6"/>
      <c r="JON40" s="6"/>
      <c r="JOO40" s="6"/>
      <c r="JOP40" s="6"/>
      <c r="JOQ40" s="6"/>
      <c r="JOR40" s="6"/>
      <c r="JOS40" s="6"/>
      <c r="JOT40" s="6"/>
      <c r="JOU40" s="6"/>
      <c r="JOV40" s="6"/>
      <c r="JOW40" s="6"/>
      <c r="JOX40" s="6"/>
      <c r="JOY40" s="6"/>
      <c r="JOZ40" s="6"/>
      <c r="JPA40" s="6"/>
      <c r="JPB40" s="6"/>
      <c r="JPC40" s="6"/>
      <c r="JPD40" s="6"/>
      <c r="JPE40" s="6"/>
      <c r="JPF40" s="6"/>
      <c r="JPG40" s="6"/>
      <c r="JPH40" s="6"/>
      <c r="JPI40" s="6"/>
      <c r="JPJ40" s="6"/>
      <c r="JPK40" s="6"/>
      <c r="JPL40" s="6"/>
      <c r="JPM40" s="6"/>
      <c r="JPN40" s="6"/>
      <c r="JPO40" s="6"/>
      <c r="JPP40" s="6"/>
      <c r="JPQ40" s="6"/>
      <c r="JPR40" s="6"/>
      <c r="JPS40" s="6"/>
      <c r="JPT40" s="6"/>
      <c r="JPU40" s="6"/>
      <c r="JPV40" s="6"/>
      <c r="JPW40" s="6"/>
      <c r="JPX40" s="6"/>
      <c r="JPY40" s="6"/>
      <c r="JPZ40" s="6"/>
      <c r="JQA40" s="6"/>
      <c r="JQB40" s="6"/>
      <c r="JQC40" s="6"/>
      <c r="JQD40" s="6"/>
      <c r="JQE40" s="6"/>
      <c r="JQF40" s="6"/>
      <c r="JQG40" s="6"/>
      <c r="JQH40" s="6"/>
      <c r="JQI40" s="6"/>
      <c r="JQJ40" s="6"/>
      <c r="JQK40" s="6"/>
      <c r="JQL40" s="6"/>
      <c r="JQM40" s="6"/>
      <c r="JQN40" s="6"/>
      <c r="JQO40" s="6"/>
      <c r="JQP40" s="6"/>
      <c r="JQQ40" s="6"/>
      <c r="JQR40" s="6"/>
      <c r="JQS40" s="6"/>
      <c r="JQT40" s="6"/>
      <c r="JQU40" s="6"/>
      <c r="JQV40" s="6"/>
      <c r="JQW40" s="6"/>
      <c r="JQX40" s="6"/>
      <c r="JQY40" s="6"/>
      <c r="JQZ40" s="6"/>
      <c r="JRA40" s="6"/>
      <c r="JRB40" s="6"/>
      <c r="JRC40" s="6"/>
      <c r="JRD40" s="6"/>
      <c r="JRE40" s="6"/>
      <c r="JRF40" s="6"/>
      <c r="JRG40" s="6"/>
      <c r="JRH40" s="6"/>
      <c r="JRI40" s="6"/>
      <c r="JRJ40" s="6"/>
      <c r="JRK40" s="6"/>
      <c r="JRL40" s="6"/>
      <c r="JRM40" s="6"/>
      <c r="JRN40" s="6"/>
      <c r="JRO40" s="6"/>
      <c r="JRP40" s="6"/>
      <c r="JRQ40" s="6"/>
      <c r="JRR40" s="6"/>
      <c r="JRS40" s="6"/>
      <c r="JRT40" s="6"/>
      <c r="JRU40" s="6"/>
      <c r="JRV40" s="6"/>
      <c r="JRW40" s="6"/>
      <c r="JRX40" s="6"/>
      <c r="JRY40" s="6"/>
      <c r="JRZ40" s="6"/>
      <c r="JSA40" s="6"/>
      <c r="JSB40" s="6"/>
      <c r="JSC40" s="6"/>
      <c r="JSD40" s="6"/>
      <c r="JSE40" s="6"/>
      <c r="JSF40" s="6"/>
      <c r="JSG40" s="6"/>
      <c r="JSH40" s="6"/>
      <c r="JSI40" s="6"/>
      <c r="JSJ40" s="6"/>
      <c r="JSK40" s="6"/>
      <c r="JSL40" s="6"/>
      <c r="JSM40" s="6"/>
      <c r="JSN40" s="6"/>
      <c r="JSO40" s="6"/>
      <c r="JSP40" s="6"/>
      <c r="JSQ40" s="6"/>
      <c r="JSR40" s="6"/>
      <c r="JSS40" s="6"/>
      <c r="JST40" s="6"/>
      <c r="JSU40" s="6"/>
      <c r="JSV40" s="6"/>
      <c r="JSW40" s="6"/>
      <c r="JSX40" s="6"/>
      <c r="JSY40" s="6"/>
      <c r="JSZ40" s="6"/>
      <c r="JTA40" s="6"/>
      <c r="JTB40" s="6"/>
      <c r="JTC40" s="6"/>
      <c r="JTD40" s="6"/>
      <c r="JTE40" s="6"/>
      <c r="JTF40" s="6"/>
      <c r="JTG40" s="6"/>
      <c r="JTH40" s="6"/>
      <c r="JTI40" s="6"/>
      <c r="JTJ40" s="6"/>
      <c r="JTK40" s="6"/>
      <c r="JTL40" s="6"/>
      <c r="JTM40" s="6"/>
      <c r="JTN40" s="6"/>
      <c r="JTO40" s="6"/>
      <c r="JTP40" s="6"/>
      <c r="JTQ40" s="6"/>
      <c r="JTR40" s="6"/>
      <c r="JTS40" s="6"/>
      <c r="JTT40" s="6"/>
      <c r="JTU40" s="6"/>
      <c r="JTV40" s="6"/>
      <c r="JTW40" s="6"/>
      <c r="JTX40" s="6"/>
      <c r="JTY40" s="6"/>
      <c r="JTZ40" s="6"/>
      <c r="JUA40" s="6"/>
      <c r="JUB40" s="6"/>
      <c r="JUC40" s="6"/>
      <c r="JUD40" s="6"/>
      <c r="JUE40" s="6"/>
      <c r="JUF40" s="6"/>
      <c r="JUG40" s="6"/>
      <c r="JUH40" s="6"/>
      <c r="JUI40" s="6"/>
      <c r="JUJ40" s="6"/>
      <c r="JUK40" s="6"/>
      <c r="JUL40" s="6"/>
      <c r="JUM40" s="6"/>
      <c r="JUN40" s="6"/>
      <c r="JUO40" s="6"/>
      <c r="JUP40" s="6"/>
      <c r="JUQ40" s="6"/>
      <c r="JUR40" s="6"/>
      <c r="JUS40" s="6"/>
      <c r="JUT40" s="6"/>
      <c r="JUU40" s="6"/>
      <c r="JUV40" s="6"/>
      <c r="JUW40" s="6"/>
      <c r="JUX40" s="6"/>
      <c r="JUY40" s="6"/>
      <c r="JUZ40" s="6"/>
      <c r="JVA40" s="6"/>
      <c r="JVB40" s="6"/>
      <c r="JVC40" s="6"/>
      <c r="JVD40" s="6"/>
      <c r="JVE40" s="6"/>
      <c r="JVF40" s="6"/>
      <c r="JVG40" s="6"/>
      <c r="JVH40" s="6"/>
      <c r="JVI40" s="6"/>
      <c r="JVJ40" s="6"/>
      <c r="JVK40" s="6"/>
      <c r="JVL40" s="6"/>
      <c r="JVM40" s="6"/>
      <c r="JVN40" s="6"/>
      <c r="JVO40" s="6"/>
      <c r="JVP40" s="6"/>
      <c r="JVQ40" s="6"/>
      <c r="JVR40" s="6"/>
      <c r="JVS40" s="6"/>
      <c r="JVT40" s="6"/>
      <c r="JVU40" s="6"/>
      <c r="JVV40" s="6"/>
      <c r="JVW40" s="6"/>
      <c r="JVX40" s="6"/>
      <c r="JVY40" s="6"/>
      <c r="JVZ40" s="6"/>
      <c r="JWA40" s="6"/>
      <c r="JWB40" s="6"/>
      <c r="JWC40" s="6"/>
      <c r="JWD40" s="6"/>
      <c r="JWE40" s="6"/>
      <c r="JWF40" s="6"/>
      <c r="JWG40" s="6"/>
      <c r="JWH40" s="6"/>
      <c r="JWI40" s="6"/>
      <c r="JWJ40" s="6"/>
      <c r="JWK40" s="6"/>
      <c r="JWL40" s="6"/>
      <c r="JWM40" s="6"/>
      <c r="JWN40" s="6"/>
      <c r="JWO40" s="6"/>
      <c r="JWP40" s="6"/>
      <c r="JWQ40" s="6"/>
      <c r="JWR40" s="6"/>
      <c r="JWS40" s="6"/>
      <c r="JWT40" s="6"/>
      <c r="JWU40" s="6"/>
      <c r="JWV40" s="6"/>
      <c r="JWW40" s="6"/>
      <c r="JWX40" s="6"/>
      <c r="JWY40" s="6"/>
      <c r="JWZ40" s="6"/>
      <c r="JXA40" s="6"/>
      <c r="JXB40" s="6"/>
      <c r="JXC40" s="6"/>
      <c r="JXD40" s="6"/>
      <c r="JXE40" s="6"/>
      <c r="JXF40" s="6"/>
      <c r="JXG40" s="6"/>
      <c r="JXH40" s="6"/>
      <c r="JXI40" s="6"/>
      <c r="JXJ40" s="6"/>
      <c r="JXK40" s="6"/>
      <c r="JXL40" s="6"/>
      <c r="JXM40" s="6"/>
      <c r="JXN40" s="6"/>
      <c r="JXO40" s="6"/>
      <c r="JXP40" s="6"/>
      <c r="JXQ40" s="6"/>
      <c r="JXR40" s="6"/>
      <c r="JXS40" s="6"/>
      <c r="JXT40" s="6"/>
      <c r="JXU40" s="6"/>
      <c r="JXV40" s="6"/>
      <c r="JXW40" s="6"/>
      <c r="JXX40" s="6"/>
      <c r="JXY40" s="6"/>
      <c r="JXZ40" s="6"/>
      <c r="JYA40" s="6"/>
      <c r="JYB40" s="6"/>
      <c r="JYC40" s="6"/>
      <c r="JYD40" s="6"/>
      <c r="JYE40" s="6"/>
      <c r="JYF40" s="6"/>
      <c r="JYG40" s="6"/>
      <c r="JYH40" s="6"/>
      <c r="JYI40" s="6"/>
      <c r="JYJ40" s="6"/>
      <c r="JYK40" s="6"/>
      <c r="JYL40" s="6"/>
      <c r="JYM40" s="6"/>
      <c r="JYN40" s="6"/>
      <c r="JYO40" s="6"/>
      <c r="JYP40" s="6"/>
      <c r="JYQ40" s="6"/>
      <c r="JYR40" s="6"/>
      <c r="JYS40" s="6"/>
      <c r="JYT40" s="6"/>
      <c r="JYU40" s="6"/>
      <c r="JYV40" s="6"/>
      <c r="JYW40" s="6"/>
      <c r="JYX40" s="6"/>
      <c r="JYY40" s="6"/>
      <c r="JYZ40" s="6"/>
      <c r="JZA40" s="6"/>
      <c r="JZB40" s="6"/>
      <c r="JZC40" s="6"/>
      <c r="JZD40" s="6"/>
      <c r="JZE40" s="6"/>
      <c r="JZF40" s="6"/>
      <c r="JZG40" s="6"/>
      <c r="JZH40" s="6"/>
      <c r="JZI40" s="6"/>
      <c r="JZJ40" s="6"/>
      <c r="JZK40" s="6"/>
      <c r="JZL40" s="6"/>
      <c r="JZM40" s="6"/>
      <c r="JZN40" s="6"/>
      <c r="JZO40" s="6"/>
      <c r="JZP40" s="6"/>
      <c r="JZQ40" s="6"/>
      <c r="JZR40" s="6"/>
      <c r="JZS40" s="6"/>
      <c r="JZT40" s="6"/>
      <c r="JZU40" s="6"/>
      <c r="JZV40" s="6"/>
      <c r="JZW40" s="6"/>
      <c r="JZX40" s="6"/>
      <c r="JZY40" s="6"/>
      <c r="JZZ40" s="6"/>
      <c r="KAA40" s="6"/>
      <c r="KAB40" s="6"/>
      <c r="KAC40" s="6"/>
      <c r="KAD40" s="6"/>
      <c r="KAE40" s="6"/>
      <c r="KAF40" s="6"/>
      <c r="KAG40" s="6"/>
      <c r="KAH40" s="6"/>
      <c r="KAI40" s="6"/>
      <c r="KAJ40" s="6"/>
      <c r="KAK40" s="6"/>
      <c r="KAL40" s="6"/>
      <c r="KAM40" s="6"/>
      <c r="KAN40" s="6"/>
      <c r="KAO40" s="6"/>
      <c r="KAP40" s="6"/>
      <c r="KAQ40" s="6"/>
      <c r="KAR40" s="6"/>
      <c r="KAS40" s="6"/>
      <c r="KAT40" s="6"/>
      <c r="KAU40" s="6"/>
      <c r="KAV40" s="6"/>
      <c r="KAW40" s="6"/>
      <c r="KAX40" s="6"/>
      <c r="KAY40" s="6"/>
      <c r="KAZ40" s="6"/>
      <c r="KBA40" s="6"/>
      <c r="KBB40" s="6"/>
      <c r="KBC40" s="6"/>
      <c r="KBD40" s="6"/>
      <c r="KBE40" s="6"/>
      <c r="KBF40" s="6"/>
      <c r="KBG40" s="6"/>
      <c r="KBH40" s="6"/>
      <c r="KBI40" s="6"/>
      <c r="KBJ40" s="6"/>
      <c r="KBK40" s="6"/>
      <c r="KBL40" s="6"/>
      <c r="KBM40" s="6"/>
      <c r="KBN40" s="6"/>
      <c r="KBO40" s="6"/>
      <c r="KBP40" s="6"/>
      <c r="KBQ40" s="6"/>
      <c r="KBR40" s="6"/>
      <c r="KBS40" s="6"/>
      <c r="KBT40" s="6"/>
      <c r="KBU40" s="6"/>
      <c r="KBV40" s="6"/>
      <c r="KBW40" s="6"/>
      <c r="KBX40" s="6"/>
      <c r="KBY40" s="6"/>
      <c r="KBZ40" s="6"/>
      <c r="KCA40" s="6"/>
      <c r="KCB40" s="6"/>
      <c r="KCC40" s="6"/>
      <c r="KCD40" s="6"/>
      <c r="KCE40" s="6"/>
      <c r="KCF40" s="6"/>
      <c r="KCG40" s="6"/>
      <c r="KCH40" s="6"/>
      <c r="KCI40" s="6"/>
      <c r="KCJ40" s="6"/>
      <c r="KCK40" s="6"/>
      <c r="KCL40" s="6"/>
      <c r="KCM40" s="6"/>
      <c r="KCN40" s="6"/>
      <c r="KCO40" s="6"/>
      <c r="KCP40" s="6"/>
      <c r="KCQ40" s="6"/>
      <c r="KCR40" s="6"/>
      <c r="KCS40" s="6"/>
      <c r="KCT40" s="6"/>
      <c r="KCU40" s="6"/>
      <c r="KCV40" s="6"/>
      <c r="KCW40" s="6"/>
      <c r="KCX40" s="6"/>
      <c r="KCY40" s="6"/>
      <c r="KCZ40" s="6"/>
      <c r="KDA40" s="6"/>
      <c r="KDB40" s="6"/>
      <c r="KDC40" s="6"/>
      <c r="KDD40" s="6"/>
      <c r="KDE40" s="6"/>
      <c r="KDF40" s="6"/>
      <c r="KDG40" s="6"/>
      <c r="KDH40" s="6"/>
      <c r="KDI40" s="6"/>
      <c r="KDJ40" s="6"/>
      <c r="KDK40" s="6"/>
      <c r="KDL40" s="6"/>
      <c r="KDM40" s="6"/>
      <c r="KDN40" s="6"/>
      <c r="KDO40" s="6"/>
      <c r="KDP40" s="6"/>
      <c r="KDQ40" s="6"/>
      <c r="KDR40" s="6"/>
      <c r="KDS40" s="6"/>
      <c r="KDT40" s="6"/>
      <c r="KDU40" s="6"/>
      <c r="KDV40" s="6"/>
      <c r="KDW40" s="6"/>
      <c r="KDX40" s="6"/>
      <c r="KDY40" s="6"/>
      <c r="KDZ40" s="6"/>
      <c r="KEA40" s="6"/>
      <c r="KEB40" s="6"/>
      <c r="KEC40" s="6"/>
      <c r="KED40" s="6"/>
      <c r="KEE40" s="6"/>
      <c r="KEF40" s="6"/>
      <c r="KEG40" s="6"/>
      <c r="KEH40" s="6"/>
      <c r="KEI40" s="6"/>
      <c r="KEJ40" s="6"/>
      <c r="KEK40" s="6"/>
      <c r="KEL40" s="6"/>
      <c r="KEM40" s="6"/>
      <c r="KEN40" s="6"/>
      <c r="KEO40" s="6"/>
      <c r="KEP40" s="6"/>
      <c r="KEQ40" s="6"/>
      <c r="KER40" s="6"/>
      <c r="KES40" s="6"/>
      <c r="KET40" s="6"/>
      <c r="KEU40" s="6"/>
      <c r="KEV40" s="6"/>
      <c r="KEW40" s="6"/>
      <c r="KEX40" s="6"/>
      <c r="KEY40" s="6"/>
      <c r="KEZ40" s="6"/>
      <c r="KFA40" s="6"/>
      <c r="KFB40" s="6"/>
      <c r="KFC40" s="6"/>
      <c r="KFD40" s="6"/>
      <c r="KFE40" s="6"/>
      <c r="KFF40" s="6"/>
      <c r="KFG40" s="6"/>
      <c r="KFH40" s="6"/>
      <c r="KFI40" s="6"/>
      <c r="KFJ40" s="6"/>
      <c r="KFK40" s="6"/>
      <c r="KFL40" s="6"/>
      <c r="KFM40" s="6"/>
      <c r="KFN40" s="6"/>
      <c r="KFO40" s="6"/>
      <c r="KFP40" s="6"/>
      <c r="KFQ40" s="6"/>
      <c r="KFR40" s="6"/>
      <c r="KFS40" s="6"/>
      <c r="KFT40" s="6"/>
      <c r="KFU40" s="6"/>
      <c r="KFV40" s="6"/>
      <c r="KFW40" s="6"/>
      <c r="KFX40" s="6"/>
      <c r="KFY40" s="6"/>
      <c r="KFZ40" s="6"/>
      <c r="KGA40" s="6"/>
      <c r="KGB40" s="6"/>
      <c r="KGC40" s="6"/>
      <c r="KGD40" s="6"/>
      <c r="KGE40" s="6"/>
      <c r="KGF40" s="6"/>
      <c r="KGG40" s="6"/>
      <c r="KGH40" s="6"/>
      <c r="KGI40" s="6"/>
      <c r="KGJ40" s="6"/>
      <c r="KGK40" s="6"/>
      <c r="KGL40" s="6"/>
      <c r="KGM40" s="6"/>
      <c r="KGN40" s="6"/>
      <c r="KGO40" s="6"/>
      <c r="KGP40" s="6"/>
      <c r="KGQ40" s="6"/>
      <c r="KGR40" s="6"/>
      <c r="KGS40" s="6"/>
      <c r="KGT40" s="6"/>
      <c r="KGU40" s="6"/>
      <c r="KGV40" s="6"/>
      <c r="KGW40" s="6"/>
      <c r="KGX40" s="6"/>
      <c r="KGY40" s="6"/>
      <c r="KGZ40" s="6"/>
      <c r="KHA40" s="6"/>
      <c r="KHB40" s="6"/>
      <c r="KHC40" s="6"/>
      <c r="KHD40" s="6"/>
      <c r="KHE40" s="6"/>
      <c r="KHF40" s="6"/>
      <c r="KHG40" s="6"/>
      <c r="KHH40" s="6"/>
      <c r="KHI40" s="6"/>
      <c r="KHJ40" s="6"/>
      <c r="KHK40" s="6"/>
      <c r="KHL40" s="6"/>
      <c r="KHM40" s="6"/>
      <c r="KHN40" s="6"/>
      <c r="KHO40" s="6"/>
      <c r="KHP40" s="6"/>
      <c r="KHQ40" s="6"/>
      <c r="KHR40" s="6"/>
      <c r="KHS40" s="6"/>
      <c r="KHT40" s="6"/>
      <c r="KHU40" s="6"/>
      <c r="KHV40" s="6"/>
      <c r="KHW40" s="6"/>
      <c r="KHX40" s="6"/>
      <c r="KHY40" s="6"/>
      <c r="KHZ40" s="6"/>
      <c r="KIA40" s="6"/>
      <c r="KIB40" s="6"/>
      <c r="KIC40" s="6"/>
      <c r="KID40" s="6"/>
      <c r="KIE40" s="6"/>
      <c r="KIF40" s="6"/>
      <c r="KIG40" s="6"/>
      <c r="KIH40" s="6"/>
      <c r="KII40" s="6"/>
      <c r="KIJ40" s="6"/>
      <c r="KIK40" s="6"/>
      <c r="KIL40" s="6"/>
      <c r="KIM40" s="6"/>
      <c r="KIN40" s="6"/>
      <c r="KIO40" s="6"/>
      <c r="KIP40" s="6"/>
      <c r="KIQ40" s="6"/>
      <c r="KIR40" s="6"/>
      <c r="KIS40" s="6"/>
      <c r="KIT40" s="6"/>
      <c r="KIU40" s="6"/>
      <c r="KIV40" s="6"/>
      <c r="KIW40" s="6"/>
      <c r="KIX40" s="6"/>
      <c r="KIY40" s="6"/>
      <c r="KIZ40" s="6"/>
      <c r="KJA40" s="6"/>
      <c r="KJB40" s="6"/>
      <c r="KJC40" s="6"/>
      <c r="KJD40" s="6"/>
      <c r="KJE40" s="6"/>
      <c r="KJF40" s="6"/>
      <c r="KJG40" s="6"/>
      <c r="KJH40" s="6"/>
      <c r="KJI40" s="6"/>
      <c r="KJJ40" s="6"/>
      <c r="KJK40" s="6"/>
      <c r="KJL40" s="6"/>
      <c r="KJM40" s="6"/>
      <c r="KJN40" s="6"/>
      <c r="KJO40" s="6"/>
      <c r="KJP40" s="6"/>
      <c r="KJQ40" s="6"/>
      <c r="KJR40" s="6"/>
      <c r="KJS40" s="6"/>
      <c r="KJT40" s="6"/>
      <c r="KJU40" s="6"/>
      <c r="KJV40" s="6"/>
      <c r="KJW40" s="6"/>
      <c r="KJX40" s="6"/>
      <c r="KJY40" s="6"/>
      <c r="KJZ40" s="6"/>
      <c r="KKA40" s="6"/>
      <c r="KKB40" s="6"/>
      <c r="KKC40" s="6"/>
      <c r="KKD40" s="6"/>
      <c r="KKE40" s="6"/>
      <c r="KKF40" s="6"/>
      <c r="KKG40" s="6"/>
      <c r="KKH40" s="6"/>
      <c r="KKI40" s="6"/>
      <c r="KKJ40" s="6"/>
      <c r="KKK40" s="6"/>
      <c r="KKL40" s="6"/>
      <c r="KKM40" s="6"/>
      <c r="KKN40" s="6"/>
      <c r="KKO40" s="6"/>
      <c r="KKP40" s="6"/>
      <c r="KKQ40" s="6"/>
      <c r="KKR40" s="6"/>
      <c r="KKS40" s="6"/>
      <c r="KKT40" s="6"/>
      <c r="KKU40" s="6"/>
      <c r="KKV40" s="6"/>
      <c r="KKW40" s="6"/>
      <c r="KKX40" s="6"/>
      <c r="KKY40" s="6"/>
      <c r="KKZ40" s="6"/>
      <c r="KLA40" s="6"/>
      <c r="KLB40" s="6"/>
      <c r="KLC40" s="6"/>
      <c r="KLD40" s="6"/>
      <c r="KLE40" s="6"/>
      <c r="KLF40" s="6"/>
      <c r="KLG40" s="6"/>
      <c r="KLH40" s="6"/>
      <c r="KLI40" s="6"/>
      <c r="KLJ40" s="6"/>
      <c r="KLK40" s="6"/>
      <c r="KLL40" s="6"/>
      <c r="KLM40" s="6"/>
      <c r="KLN40" s="6"/>
      <c r="KLO40" s="6"/>
      <c r="KLP40" s="6"/>
      <c r="KLQ40" s="6"/>
      <c r="KLR40" s="6"/>
      <c r="KLS40" s="6"/>
      <c r="KLT40" s="6"/>
      <c r="KLU40" s="6"/>
      <c r="KLV40" s="6"/>
      <c r="KLW40" s="6"/>
      <c r="KLX40" s="6"/>
      <c r="KLY40" s="6"/>
      <c r="KLZ40" s="6"/>
      <c r="KMA40" s="6"/>
      <c r="KMB40" s="6"/>
      <c r="KMC40" s="6"/>
      <c r="KMD40" s="6"/>
      <c r="KME40" s="6"/>
      <c r="KMF40" s="6"/>
      <c r="KMG40" s="6"/>
      <c r="KMH40" s="6"/>
      <c r="KMI40" s="6"/>
      <c r="KMJ40" s="6"/>
      <c r="KMK40" s="6"/>
      <c r="KML40" s="6"/>
      <c r="KMM40" s="6"/>
      <c r="KMN40" s="6"/>
      <c r="KMO40" s="6"/>
      <c r="KMP40" s="6"/>
      <c r="KMQ40" s="6"/>
      <c r="KMR40" s="6"/>
      <c r="KMS40" s="6"/>
      <c r="KMT40" s="6"/>
      <c r="KMU40" s="6"/>
      <c r="KMV40" s="6"/>
      <c r="KMW40" s="6"/>
      <c r="KMX40" s="6"/>
      <c r="KMY40" s="6"/>
      <c r="KMZ40" s="6"/>
      <c r="KNA40" s="6"/>
      <c r="KNB40" s="6"/>
      <c r="KNC40" s="6"/>
      <c r="KND40" s="6"/>
      <c r="KNE40" s="6"/>
      <c r="KNF40" s="6"/>
      <c r="KNG40" s="6"/>
      <c r="KNH40" s="6"/>
      <c r="KNI40" s="6"/>
      <c r="KNJ40" s="6"/>
      <c r="KNK40" s="6"/>
      <c r="KNL40" s="6"/>
      <c r="KNM40" s="6"/>
      <c r="KNN40" s="6"/>
      <c r="KNO40" s="6"/>
      <c r="KNP40" s="6"/>
      <c r="KNQ40" s="6"/>
      <c r="KNR40" s="6"/>
      <c r="KNS40" s="6"/>
      <c r="KNT40" s="6"/>
      <c r="KNU40" s="6"/>
      <c r="KNV40" s="6"/>
      <c r="KNW40" s="6"/>
      <c r="KNX40" s="6"/>
      <c r="KNY40" s="6"/>
      <c r="KNZ40" s="6"/>
      <c r="KOA40" s="6"/>
      <c r="KOB40" s="6"/>
      <c r="KOC40" s="6"/>
      <c r="KOD40" s="6"/>
      <c r="KOE40" s="6"/>
      <c r="KOF40" s="6"/>
      <c r="KOG40" s="6"/>
      <c r="KOH40" s="6"/>
      <c r="KOI40" s="6"/>
      <c r="KOJ40" s="6"/>
      <c r="KOK40" s="6"/>
      <c r="KOL40" s="6"/>
      <c r="KOM40" s="6"/>
      <c r="KON40" s="6"/>
      <c r="KOO40" s="6"/>
      <c r="KOP40" s="6"/>
      <c r="KOQ40" s="6"/>
      <c r="KOR40" s="6"/>
      <c r="KOS40" s="6"/>
      <c r="KOT40" s="6"/>
      <c r="KOU40" s="6"/>
      <c r="KOV40" s="6"/>
      <c r="KOW40" s="6"/>
      <c r="KOX40" s="6"/>
      <c r="KOY40" s="6"/>
      <c r="KOZ40" s="6"/>
      <c r="KPA40" s="6"/>
      <c r="KPB40" s="6"/>
      <c r="KPC40" s="6"/>
      <c r="KPD40" s="6"/>
      <c r="KPE40" s="6"/>
      <c r="KPF40" s="6"/>
      <c r="KPG40" s="6"/>
      <c r="KPH40" s="6"/>
      <c r="KPI40" s="6"/>
      <c r="KPJ40" s="6"/>
      <c r="KPK40" s="6"/>
      <c r="KPL40" s="6"/>
      <c r="KPM40" s="6"/>
      <c r="KPN40" s="6"/>
      <c r="KPO40" s="6"/>
      <c r="KPP40" s="6"/>
      <c r="KPQ40" s="6"/>
      <c r="KPR40" s="6"/>
      <c r="KPS40" s="6"/>
      <c r="KPT40" s="6"/>
      <c r="KPU40" s="6"/>
      <c r="KPV40" s="6"/>
      <c r="KPW40" s="6"/>
      <c r="KPX40" s="6"/>
      <c r="KPY40" s="6"/>
      <c r="KPZ40" s="6"/>
      <c r="KQA40" s="6"/>
      <c r="KQB40" s="6"/>
      <c r="KQC40" s="6"/>
      <c r="KQD40" s="6"/>
      <c r="KQE40" s="6"/>
      <c r="KQF40" s="6"/>
      <c r="KQG40" s="6"/>
      <c r="KQH40" s="6"/>
      <c r="KQI40" s="6"/>
      <c r="KQJ40" s="6"/>
      <c r="KQK40" s="6"/>
      <c r="KQL40" s="6"/>
      <c r="KQM40" s="6"/>
      <c r="KQN40" s="6"/>
      <c r="KQO40" s="6"/>
      <c r="KQP40" s="6"/>
      <c r="KQQ40" s="6"/>
      <c r="KQR40" s="6"/>
      <c r="KQS40" s="6"/>
      <c r="KQT40" s="6"/>
      <c r="KQU40" s="6"/>
      <c r="KQV40" s="6"/>
      <c r="KQW40" s="6"/>
      <c r="KQX40" s="6"/>
      <c r="KQY40" s="6"/>
      <c r="KQZ40" s="6"/>
      <c r="KRA40" s="6"/>
      <c r="KRB40" s="6"/>
      <c r="KRC40" s="6"/>
      <c r="KRD40" s="6"/>
      <c r="KRE40" s="6"/>
      <c r="KRF40" s="6"/>
      <c r="KRG40" s="6"/>
      <c r="KRH40" s="6"/>
      <c r="KRI40" s="6"/>
      <c r="KRJ40" s="6"/>
      <c r="KRK40" s="6"/>
      <c r="KRL40" s="6"/>
      <c r="KRM40" s="6"/>
      <c r="KRN40" s="6"/>
      <c r="KRO40" s="6"/>
      <c r="KRP40" s="6"/>
      <c r="KRQ40" s="6"/>
      <c r="KRR40" s="6"/>
      <c r="KRS40" s="6"/>
      <c r="KRT40" s="6"/>
      <c r="KRU40" s="6"/>
      <c r="KRV40" s="6"/>
      <c r="KRW40" s="6"/>
      <c r="KRX40" s="6"/>
      <c r="KRY40" s="6"/>
      <c r="KRZ40" s="6"/>
      <c r="KSA40" s="6"/>
      <c r="KSB40" s="6"/>
      <c r="KSC40" s="6"/>
      <c r="KSD40" s="6"/>
      <c r="KSE40" s="6"/>
      <c r="KSF40" s="6"/>
      <c r="KSG40" s="6"/>
      <c r="KSH40" s="6"/>
      <c r="KSI40" s="6"/>
      <c r="KSJ40" s="6"/>
      <c r="KSK40" s="6"/>
      <c r="KSL40" s="6"/>
      <c r="KSM40" s="6"/>
      <c r="KSN40" s="6"/>
      <c r="KSO40" s="6"/>
      <c r="KSP40" s="6"/>
      <c r="KSQ40" s="6"/>
      <c r="KSR40" s="6"/>
      <c r="KSS40" s="6"/>
      <c r="KST40" s="6"/>
      <c r="KSU40" s="6"/>
      <c r="KSV40" s="6"/>
      <c r="KSW40" s="6"/>
      <c r="KSX40" s="6"/>
      <c r="KSY40" s="6"/>
      <c r="KSZ40" s="6"/>
      <c r="KTA40" s="6"/>
      <c r="KTB40" s="6"/>
      <c r="KTC40" s="6"/>
      <c r="KTD40" s="6"/>
      <c r="KTE40" s="6"/>
      <c r="KTF40" s="6"/>
      <c r="KTG40" s="6"/>
      <c r="KTH40" s="6"/>
      <c r="KTI40" s="6"/>
      <c r="KTJ40" s="6"/>
      <c r="KTK40" s="6"/>
      <c r="KTL40" s="6"/>
      <c r="KTM40" s="6"/>
      <c r="KTN40" s="6"/>
      <c r="KTO40" s="6"/>
      <c r="KTP40" s="6"/>
      <c r="KTQ40" s="6"/>
      <c r="KTR40" s="6"/>
      <c r="KTS40" s="6"/>
      <c r="KTT40" s="6"/>
      <c r="KTU40" s="6"/>
      <c r="KTV40" s="6"/>
      <c r="KTW40" s="6"/>
      <c r="KTX40" s="6"/>
      <c r="KTY40" s="6"/>
      <c r="KTZ40" s="6"/>
      <c r="KUA40" s="6"/>
      <c r="KUB40" s="6"/>
      <c r="KUC40" s="6"/>
      <c r="KUD40" s="6"/>
      <c r="KUE40" s="6"/>
      <c r="KUF40" s="6"/>
      <c r="KUG40" s="6"/>
      <c r="KUH40" s="6"/>
      <c r="KUI40" s="6"/>
      <c r="KUJ40" s="6"/>
      <c r="KUK40" s="6"/>
      <c r="KUL40" s="6"/>
      <c r="KUM40" s="6"/>
      <c r="KUN40" s="6"/>
      <c r="KUO40" s="6"/>
      <c r="KUP40" s="6"/>
      <c r="KUQ40" s="6"/>
      <c r="KUR40" s="6"/>
      <c r="KUS40" s="6"/>
      <c r="KUT40" s="6"/>
      <c r="KUU40" s="6"/>
      <c r="KUV40" s="6"/>
      <c r="KUW40" s="6"/>
      <c r="KUX40" s="6"/>
      <c r="KUY40" s="6"/>
      <c r="KUZ40" s="6"/>
      <c r="KVA40" s="6"/>
      <c r="KVB40" s="6"/>
      <c r="KVC40" s="6"/>
      <c r="KVD40" s="6"/>
      <c r="KVE40" s="6"/>
      <c r="KVF40" s="6"/>
      <c r="KVG40" s="6"/>
      <c r="KVH40" s="6"/>
      <c r="KVI40" s="6"/>
      <c r="KVJ40" s="6"/>
      <c r="KVK40" s="6"/>
      <c r="KVL40" s="6"/>
      <c r="KVM40" s="6"/>
      <c r="KVN40" s="6"/>
      <c r="KVO40" s="6"/>
      <c r="KVP40" s="6"/>
      <c r="KVQ40" s="6"/>
      <c r="KVR40" s="6"/>
      <c r="KVS40" s="6"/>
      <c r="KVT40" s="6"/>
      <c r="KVU40" s="6"/>
      <c r="KVV40" s="6"/>
      <c r="KVW40" s="6"/>
      <c r="KVX40" s="6"/>
      <c r="KVY40" s="6"/>
      <c r="KVZ40" s="6"/>
      <c r="KWA40" s="6"/>
      <c r="KWB40" s="6"/>
      <c r="KWC40" s="6"/>
      <c r="KWD40" s="6"/>
      <c r="KWE40" s="6"/>
      <c r="KWF40" s="6"/>
      <c r="KWG40" s="6"/>
      <c r="KWH40" s="6"/>
      <c r="KWI40" s="6"/>
      <c r="KWJ40" s="6"/>
      <c r="KWK40" s="6"/>
      <c r="KWL40" s="6"/>
      <c r="KWM40" s="6"/>
      <c r="KWN40" s="6"/>
      <c r="KWO40" s="6"/>
      <c r="KWP40" s="6"/>
      <c r="KWQ40" s="6"/>
      <c r="KWR40" s="6"/>
      <c r="KWS40" s="6"/>
      <c r="KWT40" s="6"/>
      <c r="KWU40" s="6"/>
      <c r="KWV40" s="6"/>
      <c r="KWW40" s="6"/>
      <c r="KWX40" s="6"/>
      <c r="KWY40" s="6"/>
      <c r="KWZ40" s="6"/>
      <c r="KXA40" s="6"/>
      <c r="KXB40" s="6"/>
      <c r="KXC40" s="6"/>
      <c r="KXD40" s="6"/>
      <c r="KXE40" s="6"/>
      <c r="KXF40" s="6"/>
      <c r="KXG40" s="6"/>
      <c r="KXH40" s="6"/>
      <c r="KXI40" s="6"/>
      <c r="KXJ40" s="6"/>
      <c r="KXK40" s="6"/>
      <c r="KXL40" s="6"/>
      <c r="KXM40" s="6"/>
      <c r="KXN40" s="6"/>
      <c r="KXO40" s="6"/>
      <c r="KXP40" s="6"/>
      <c r="KXQ40" s="6"/>
      <c r="KXR40" s="6"/>
      <c r="KXS40" s="6"/>
      <c r="KXT40" s="6"/>
      <c r="KXU40" s="6"/>
      <c r="KXV40" s="6"/>
      <c r="KXW40" s="6"/>
      <c r="KXX40" s="6"/>
      <c r="KXY40" s="6"/>
      <c r="KXZ40" s="6"/>
      <c r="KYA40" s="6"/>
      <c r="KYB40" s="6"/>
      <c r="KYC40" s="6"/>
      <c r="KYD40" s="6"/>
      <c r="KYE40" s="6"/>
      <c r="KYF40" s="6"/>
      <c r="KYG40" s="6"/>
      <c r="KYH40" s="6"/>
      <c r="KYI40" s="6"/>
      <c r="KYJ40" s="6"/>
      <c r="KYK40" s="6"/>
      <c r="KYL40" s="6"/>
      <c r="KYM40" s="6"/>
      <c r="KYN40" s="6"/>
      <c r="KYO40" s="6"/>
      <c r="KYP40" s="6"/>
      <c r="KYQ40" s="6"/>
      <c r="KYR40" s="6"/>
      <c r="KYS40" s="6"/>
      <c r="KYT40" s="6"/>
      <c r="KYU40" s="6"/>
      <c r="KYV40" s="6"/>
      <c r="KYW40" s="6"/>
      <c r="KYX40" s="6"/>
      <c r="KYY40" s="6"/>
      <c r="KYZ40" s="6"/>
      <c r="KZA40" s="6"/>
      <c r="KZB40" s="6"/>
      <c r="KZC40" s="6"/>
      <c r="KZD40" s="6"/>
      <c r="KZE40" s="6"/>
      <c r="KZF40" s="6"/>
      <c r="KZG40" s="6"/>
      <c r="KZH40" s="6"/>
      <c r="KZI40" s="6"/>
      <c r="KZJ40" s="6"/>
      <c r="KZK40" s="6"/>
      <c r="KZL40" s="6"/>
      <c r="KZM40" s="6"/>
      <c r="KZN40" s="6"/>
      <c r="KZO40" s="6"/>
      <c r="KZP40" s="6"/>
      <c r="KZQ40" s="6"/>
      <c r="KZR40" s="6"/>
      <c r="KZS40" s="6"/>
      <c r="KZT40" s="6"/>
      <c r="KZU40" s="6"/>
      <c r="KZV40" s="6"/>
      <c r="KZW40" s="6"/>
      <c r="KZX40" s="6"/>
      <c r="KZY40" s="6"/>
      <c r="KZZ40" s="6"/>
      <c r="LAA40" s="6"/>
      <c r="LAB40" s="6"/>
      <c r="LAC40" s="6"/>
      <c r="LAD40" s="6"/>
      <c r="LAE40" s="6"/>
      <c r="LAF40" s="6"/>
      <c r="LAG40" s="6"/>
      <c r="LAH40" s="6"/>
      <c r="LAI40" s="6"/>
      <c r="LAJ40" s="6"/>
      <c r="LAK40" s="6"/>
      <c r="LAL40" s="6"/>
      <c r="LAM40" s="6"/>
      <c r="LAN40" s="6"/>
      <c r="LAO40" s="6"/>
      <c r="LAP40" s="6"/>
      <c r="LAQ40" s="6"/>
      <c r="LAR40" s="6"/>
      <c r="LAS40" s="6"/>
      <c r="LAT40" s="6"/>
      <c r="LAU40" s="6"/>
      <c r="LAV40" s="6"/>
      <c r="LAW40" s="6"/>
      <c r="LAX40" s="6"/>
      <c r="LAY40" s="6"/>
      <c r="LAZ40" s="6"/>
      <c r="LBA40" s="6"/>
      <c r="LBB40" s="6"/>
      <c r="LBC40" s="6"/>
      <c r="LBD40" s="6"/>
      <c r="LBE40" s="6"/>
      <c r="LBF40" s="6"/>
      <c r="LBG40" s="6"/>
      <c r="LBH40" s="6"/>
      <c r="LBI40" s="6"/>
      <c r="LBJ40" s="6"/>
      <c r="LBK40" s="6"/>
      <c r="LBL40" s="6"/>
      <c r="LBM40" s="6"/>
      <c r="LBN40" s="6"/>
      <c r="LBO40" s="6"/>
      <c r="LBP40" s="6"/>
      <c r="LBQ40" s="6"/>
      <c r="LBR40" s="6"/>
      <c r="LBS40" s="6"/>
      <c r="LBT40" s="6"/>
      <c r="LBU40" s="6"/>
      <c r="LBV40" s="6"/>
      <c r="LBW40" s="6"/>
      <c r="LBX40" s="6"/>
      <c r="LBY40" s="6"/>
      <c r="LBZ40" s="6"/>
      <c r="LCA40" s="6"/>
      <c r="LCB40" s="6"/>
      <c r="LCC40" s="6"/>
      <c r="LCD40" s="6"/>
      <c r="LCE40" s="6"/>
      <c r="LCF40" s="6"/>
      <c r="LCG40" s="6"/>
      <c r="LCH40" s="6"/>
      <c r="LCI40" s="6"/>
      <c r="LCJ40" s="6"/>
      <c r="LCK40" s="6"/>
      <c r="LCL40" s="6"/>
      <c r="LCM40" s="6"/>
      <c r="LCN40" s="6"/>
      <c r="LCO40" s="6"/>
      <c r="LCP40" s="6"/>
      <c r="LCQ40" s="6"/>
      <c r="LCR40" s="6"/>
      <c r="LCS40" s="6"/>
      <c r="LCT40" s="6"/>
      <c r="LCU40" s="6"/>
      <c r="LCV40" s="6"/>
      <c r="LCW40" s="6"/>
      <c r="LCX40" s="6"/>
      <c r="LCY40" s="6"/>
      <c r="LCZ40" s="6"/>
      <c r="LDA40" s="6"/>
      <c r="LDB40" s="6"/>
      <c r="LDC40" s="6"/>
      <c r="LDD40" s="6"/>
      <c r="LDE40" s="6"/>
      <c r="LDF40" s="6"/>
      <c r="LDG40" s="6"/>
      <c r="LDH40" s="6"/>
      <c r="LDI40" s="6"/>
      <c r="LDJ40" s="6"/>
      <c r="LDK40" s="6"/>
      <c r="LDL40" s="6"/>
      <c r="LDM40" s="6"/>
      <c r="LDN40" s="6"/>
      <c r="LDO40" s="6"/>
      <c r="LDP40" s="6"/>
      <c r="LDQ40" s="6"/>
      <c r="LDR40" s="6"/>
      <c r="LDS40" s="6"/>
      <c r="LDT40" s="6"/>
      <c r="LDU40" s="6"/>
      <c r="LDV40" s="6"/>
      <c r="LDW40" s="6"/>
      <c r="LDX40" s="6"/>
      <c r="LDY40" s="6"/>
      <c r="LDZ40" s="6"/>
      <c r="LEA40" s="6"/>
      <c r="LEB40" s="6"/>
      <c r="LEC40" s="6"/>
      <c r="LED40" s="6"/>
      <c r="LEE40" s="6"/>
      <c r="LEF40" s="6"/>
      <c r="LEG40" s="6"/>
      <c r="LEH40" s="6"/>
      <c r="LEI40" s="6"/>
      <c r="LEJ40" s="6"/>
      <c r="LEK40" s="6"/>
      <c r="LEL40" s="6"/>
      <c r="LEM40" s="6"/>
      <c r="LEN40" s="6"/>
      <c r="LEO40" s="6"/>
      <c r="LEP40" s="6"/>
      <c r="LEQ40" s="6"/>
      <c r="LER40" s="6"/>
      <c r="LES40" s="6"/>
      <c r="LET40" s="6"/>
      <c r="LEU40" s="6"/>
      <c r="LEV40" s="6"/>
      <c r="LEW40" s="6"/>
      <c r="LEX40" s="6"/>
      <c r="LEY40" s="6"/>
      <c r="LEZ40" s="6"/>
      <c r="LFA40" s="6"/>
      <c r="LFB40" s="6"/>
      <c r="LFC40" s="6"/>
      <c r="LFD40" s="6"/>
      <c r="LFE40" s="6"/>
      <c r="LFF40" s="6"/>
      <c r="LFG40" s="6"/>
      <c r="LFH40" s="6"/>
      <c r="LFI40" s="6"/>
      <c r="LFJ40" s="6"/>
      <c r="LFK40" s="6"/>
      <c r="LFL40" s="6"/>
      <c r="LFM40" s="6"/>
      <c r="LFN40" s="6"/>
      <c r="LFO40" s="6"/>
      <c r="LFP40" s="6"/>
      <c r="LFQ40" s="6"/>
      <c r="LFR40" s="6"/>
      <c r="LFS40" s="6"/>
      <c r="LFT40" s="6"/>
      <c r="LFU40" s="6"/>
      <c r="LFV40" s="6"/>
      <c r="LFW40" s="6"/>
      <c r="LFX40" s="6"/>
      <c r="LFY40" s="6"/>
      <c r="LFZ40" s="6"/>
      <c r="LGA40" s="6"/>
      <c r="LGB40" s="6"/>
      <c r="LGC40" s="6"/>
      <c r="LGD40" s="6"/>
      <c r="LGE40" s="6"/>
      <c r="LGF40" s="6"/>
      <c r="LGG40" s="6"/>
      <c r="LGH40" s="6"/>
      <c r="LGI40" s="6"/>
      <c r="LGJ40" s="6"/>
      <c r="LGK40" s="6"/>
      <c r="LGL40" s="6"/>
      <c r="LGM40" s="6"/>
      <c r="LGN40" s="6"/>
      <c r="LGO40" s="6"/>
      <c r="LGP40" s="6"/>
      <c r="LGQ40" s="6"/>
      <c r="LGR40" s="6"/>
      <c r="LGS40" s="6"/>
      <c r="LGT40" s="6"/>
      <c r="LGU40" s="6"/>
      <c r="LGV40" s="6"/>
      <c r="LGW40" s="6"/>
      <c r="LGX40" s="6"/>
      <c r="LGY40" s="6"/>
      <c r="LGZ40" s="6"/>
      <c r="LHA40" s="6"/>
      <c r="LHB40" s="6"/>
      <c r="LHC40" s="6"/>
      <c r="LHD40" s="6"/>
      <c r="LHE40" s="6"/>
      <c r="LHF40" s="6"/>
      <c r="LHG40" s="6"/>
      <c r="LHH40" s="6"/>
      <c r="LHI40" s="6"/>
      <c r="LHJ40" s="6"/>
      <c r="LHK40" s="6"/>
      <c r="LHL40" s="6"/>
      <c r="LHM40" s="6"/>
      <c r="LHN40" s="6"/>
      <c r="LHO40" s="6"/>
      <c r="LHP40" s="6"/>
      <c r="LHQ40" s="6"/>
      <c r="LHR40" s="6"/>
      <c r="LHS40" s="6"/>
      <c r="LHT40" s="6"/>
      <c r="LHU40" s="6"/>
      <c r="LHV40" s="6"/>
      <c r="LHW40" s="6"/>
      <c r="LHX40" s="6"/>
      <c r="LHY40" s="6"/>
      <c r="LHZ40" s="6"/>
      <c r="LIA40" s="6"/>
      <c r="LIB40" s="6"/>
      <c r="LIC40" s="6"/>
      <c r="LID40" s="6"/>
      <c r="LIE40" s="6"/>
      <c r="LIF40" s="6"/>
      <c r="LIG40" s="6"/>
      <c r="LIH40" s="6"/>
      <c r="LII40" s="6"/>
      <c r="LIJ40" s="6"/>
      <c r="LIK40" s="6"/>
      <c r="LIL40" s="6"/>
      <c r="LIM40" s="6"/>
      <c r="LIN40" s="6"/>
      <c r="LIO40" s="6"/>
      <c r="LIP40" s="6"/>
      <c r="LIQ40" s="6"/>
      <c r="LIR40" s="6"/>
      <c r="LIS40" s="6"/>
      <c r="LIT40" s="6"/>
      <c r="LIU40" s="6"/>
      <c r="LIV40" s="6"/>
      <c r="LIW40" s="6"/>
      <c r="LIX40" s="6"/>
      <c r="LIY40" s="6"/>
      <c r="LIZ40" s="6"/>
      <c r="LJA40" s="6"/>
      <c r="LJB40" s="6"/>
      <c r="LJC40" s="6"/>
      <c r="LJD40" s="6"/>
      <c r="LJE40" s="6"/>
      <c r="LJF40" s="6"/>
      <c r="LJG40" s="6"/>
      <c r="LJH40" s="6"/>
      <c r="LJI40" s="6"/>
      <c r="LJJ40" s="6"/>
      <c r="LJK40" s="6"/>
      <c r="LJL40" s="6"/>
      <c r="LJM40" s="6"/>
      <c r="LJN40" s="6"/>
      <c r="LJO40" s="6"/>
      <c r="LJP40" s="6"/>
      <c r="LJQ40" s="6"/>
      <c r="LJR40" s="6"/>
      <c r="LJS40" s="6"/>
      <c r="LJT40" s="6"/>
      <c r="LJU40" s="6"/>
      <c r="LJV40" s="6"/>
      <c r="LJW40" s="6"/>
      <c r="LJX40" s="6"/>
      <c r="LJY40" s="6"/>
      <c r="LJZ40" s="6"/>
      <c r="LKA40" s="6"/>
      <c r="LKB40" s="6"/>
      <c r="LKC40" s="6"/>
      <c r="LKD40" s="6"/>
      <c r="LKE40" s="6"/>
      <c r="LKF40" s="6"/>
      <c r="LKG40" s="6"/>
      <c r="LKH40" s="6"/>
      <c r="LKI40" s="6"/>
      <c r="LKJ40" s="6"/>
      <c r="LKK40" s="6"/>
      <c r="LKL40" s="6"/>
      <c r="LKM40" s="6"/>
      <c r="LKN40" s="6"/>
      <c r="LKO40" s="6"/>
      <c r="LKP40" s="6"/>
      <c r="LKQ40" s="6"/>
      <c r="LKR40" s="6"/>
      <c r="LKS40" s="6"/>
      <c r="LKT40" s="6"/>
      <c r="LKU40" s="6"/>
      <c r="LKV40" s="6"/>
      <c r="LKW40" s="6"/>
      <c r="LKX40" s="6"/>
      <c r="LKY40" s="6"/>
      <c r="LKZ40" s="6"/>
      <c r="LLA40" s="6"/>
      <c r="LLB40" s="6"/>
      <c r="LLC40" s="6"/>
      <c r="LLD40" s="6"/>
      <c r="LLE40" s="6"/>
      <c r="LLF40" s="6"/>
      <c r="LLG40" s="6"/>
      <c r="LLH40" s="6"/>
      <c r="LLI40" s="6"/>
      <c r="LLJ40" s="6"/>
      <c r="LLK40" s="6"/>
      <c r="LLL40" s="6"/>
      <c r="LLM40" s="6"/>
      <c r="LLN40" s="6"/>
      <c r="LLO40" s="6"/>
      <c r="LLP40" s="6"/>
      <c r="LLQ40" s="6"/>
      <c r="LLR40" s="6"/>
      <c r="LLS40" s="6"/>
      <c r="LLT40" s="6"/>
      <c r="LLU40" s="6"/>
      <c r="LLV40" s="6"/>
      <c r="LLW40" s="6"/>
      <c r="LLX40" s="6"/>
      <c r="LLY40" s="6"/>
      <c r="LLZ40" s="6"/>
      <c r="LMA40" s="6"/>
      <c r="LMB40" s="6"/>
      <c r="LMC40" s="6"/>
      <c r="LMD40" s="6"/>
      <c r="LME40" s="6"/>
      <c r="LMF40" s="6"/>
      <c r="LMG40" s="6"/>
      <c r="LMH40" s="6"/>
      <c r="LMI40" s="6"/>
      <c r="LMJ40" s="6"/>
      <c r="LMK40" s="6"/>
      <c r="LML40" s="6"/>
      <c r="LMM40" s="6"/>
      <c r="LMN40" s="6"/>
      <c r="LMO40" s="6"/>
      <c r="LMP40" s="6"/>
      <c r="LMQ40" s="6"/>
      <c r="LMR40" s="6"/>
      <c r="LMS40" s="6"/>
      <c r="LMT40" s="6"/>
      <c r="LMU40" s="6"/>
      <c r="LMV40" s="6"/>
      <c r="LMW40" s="6"/>
      <c r="LMX40" s="6"/>
      <c r="LMY40" s="6"/>
      <c r="LMZ40" s="6"/>
      <c r="LNA40" s="6"/>
      <c r="LNB40" s="6"/>
      <c r="LNC40" s="6"/>
      <c r="LND40" s="6"/>
      <c r="LNE40" s="6"/>
      <c r="LNF40" s="6"/>
      <c r="LNG40" s="6"/>
      <c r="LNH40" s="6"/>
      <c r="LNI40" s="6"/>
      <c r="LNJ40" s="6"/>
      <c r="LNK40" s="6"/>
      <c r="LNL40" s="6"/>
      <c r="LNM40" s="6"/>
      <c r="LNN40" s="6"/>
      <c r="LNO40" s="6"/>
      <c r="LNP40" s="6"/>
      <c r="LNQ40" s="6"/>
      <c r="LNR40" s="6"/>
      <c r="LNS40" s="6"/>
      <c r="LNT40" s="6"/>
      <c r="LNU40" s="6"/>
      <c r="LNV40" s="6"/>
      <c r="LNW40" s="6"/>
      <c r="LNX40" s="6"/>
      <c r="LNY40" s="6"/>
      <c r="LNZ40" s="6"/>
      <c r="LOA40" s="6"/>
      <c r="LOB40" s="6"/>
      <c r="LOC40" s="6"/>
      <c r="LOD40" s="6"/>
      <c r="LOE40" s="6"/>
      <c r="LOF40" s="6"/>
      <c r="LOG40" s="6"/>
      <c r="LOH40" s="6"/>
      <c r="LOI40" s="6"/>
      <c r="LOJ40" s="6"/>
      <c r="LOK40" s="6"/>
      <c r="LOL40" s="6"/>
      <c r="LOM40" s="6"/>
      <c r="LON40" s="6"/>
      <c r="LOO40" s="6"/>
      <c r="LOP40" s="6"/>
      <c r="LOQ40" s="6"/>
      <c r="LOR40" s="6"/>
      <c r="LOS40" s="6"/>
      <c r="LOT40" s="6"/>
      <c r="LOU40" s="6"/>
      <c r="LOV40" s="6"/>
      <c r="LOW40" s="6"/>
      <c r="LOX40" s="6"/>
      <c r="LOY40" s="6"/>
      <c r="LOZ40" s="6"/>
      <c r="LPA40" s="6"/>
      <c r="LPB40" s="6"/>
      <c r="LPC40" s="6"/>
      <c r="LPD40" s="6"/>
      <c r="LPE40" s="6"/>
      <c r="LPF40" s="6"/>
      <c r="LPG40" s="6"/>
      <c r="LPH40" s="6"/>
      <c r="LPI40" s="6"/>
      <c r="LPJ40" s="6"/>
      <c r="LPK40" s="6"/>
      <c r="LPL40" s="6"/>
      <c r="LPM40" s="6"/>
      <c r="LPN40" s="6"/>
      <c r="LPO40" s="6"/>
      <c r="LPP40" s="6"/>
      <c r="LPQ40" s="6"/>
      <c r="LPR40" s="6"/>
      <c r="LPS40" s="6"/>
      <c r="LPT40" s="6"/>
      <c r="LPU40" s="6"/>
      <c r="LPV40" s="6"/>
      <c r="LPW40" s="6"/>
      <c r="LPX40" s="6"/>
      <c r="LPY40" s="6"/>
      <c r="LPZ40" s="6"/>
      <c r="LQA40" s="6"/>
      <c r="LQB40" s="6"/>
      <c r="LQC40" s="6"/>
      <c r="LQD40" s="6"/>
      <c r="LQE40" s="6"/>
      <c r="LQF40" s="6"/>
      <c r="LQG40" s="6"/>
      <c r="LQH40" s="6"/>
      <c r="LQI40" s="6"/>
      <c r="LQJ40" s="6"/>
      <c r="LQK40" s="6"/>
      <c r="LQL40" s="6"/>
      <c r="LQM40" s="6"/>
      <c r="LQN40" s="6"/>
      <c r="LQO40" s="6"/>
      <c r="LQP40" s="6"/>
      <c r="LQQ40" s="6"/>
      <c r="LQR40" s="6"/>
      <c r="LQS40" s="6"/>
      <c r="LQT40" s="6"/>
      <c r="LQU40" s="6"/>
      <c r="LQV40" s="6"/>
      <c r="LQW40" s="6"/>
      <c r="LQX40" s="6"/>
      <c r="LQY40" s="6"/>
      <c r="LQZ40" s="6"/>
      <c r="LRA40" s="6"/>
      <c r="LRB40" s="6"/>
      <c r="LRC40" s="6"/>
      <c r="LRD40" s="6"/>
      <c r="LRE40" s="6"/>
      <c r="LRF40" s="6"/>
      <c r="LRG40" s="6"/>
      <c r="LRH40" s="6"/>
      <c r="LRI40" s="6"/>
      <c r="LRJ40" s="6"/>
      <c r="LRK40" s="6"/>
      <c r="LRL40" s="6"/>
      <c r="LRM40" s="6"/>
      <c r="LRN40" s="6"/>
      <c r="LRO40" s="6"/>
      <c r="LRP40" s="6"/>
      <c r="LRQ40" s="6"/>
      <c r="LRR40" s="6"/>
      <c r="LRS40" s="6"/>
      <c r="LRT40" s="6"/>
      <c r="LRU40" s="6"/>
      <c r="LRV40" s="6"/>
      <c r="LRW40" s="6"/>
      <c r="LRX40" s="6"/>
      <c r="LRY40" s="6"/>
      <c r="LRZ40" s="6"/>
      <c r="LSA40" s="6"/>
      <c r="LSB40" s="6"/>
      <c r="LSC40" s="6"/>
      <c r="LSD40" s="6"/>
      <c r="LSE40" s="6"/>
      <c r="LSF40" s="6"/>
      <c r="LSG40" s="6"/>
      <c r="LSH40" s="6"/>
      <c r="LSI40" s="6"/>
      <c r="LSJ40" s="6"/>
      <c r="LSK40" s="6"/>
      <c r="LSL40" s="6"/>
      <c r="LSM40" s="6"/>
      <c r="LSN40" s="6"/>
      <c r="LSO40" s="6"/>
      <c r="LSP40" s="6"/>
      <c r="LSQ40" s="6"/>
      <c r="LSR40" s="6"/>
      <c r="LSS40" s="6"/>
      <c r="LST40" s="6"/>
      <c r="LSU40" s="6"/>
      <c r="LSV40" s="6"/>
      <c r="LSW40" s="6"/>
      <c r="LSX40" s="6"/>
      <c r="LSY40" s="6"/>
      <c r="LSZ40" s="6"/>
      <c r="LTA40" s="6"/>
      <c r="LTB40" s="6"/>
      <c r="LTC40" s="6"/>
      <c r="LTD40" s="6"/>
      <c r="LTE40" s="6"/>
      <c r="LTF40" s="6"/>
      <c r="LTG40" s="6"/>
      <c r="LTH40" s="6"/>
      <c r="LTI40" s="6"/>
      <c r="LTJ40" s="6"/>
      <c r="LTK40" s="6"/>
      <c r="LTL40" s="6"/>
      <c r="LTM40" s="6"/>
      <c r="LTN40" s="6"/>
      <c r="LTO40" s="6"/>
      <c r="LTP40" s="6"/>
      <c r="LTQ40" s="6"/>
      <c r="LTR40" s="6"/>
      <c r="LTS40" s="6"/>
      <c r="LTT40" s="6"/>
      <c r="LTU40" s="6"/>
      <c r="LTV40" s="6"/>
      <c r="LTW40" s="6"/>
      <c r="LTX40" s="6"/>
      <c r="LTY40" s="6"/>
      <c r="LTZ40" s="6"/>
      <c r="LUA40" s="6"/>
      <c r="LUB40" s="6"/>
      <c r="LUC40" s="6"/>
      <c r="LUD40" s="6"/>
      <c r="LUE40" s="6"/>
      <c r="LUF40" s="6"/>
      <c r="LUG40" s="6"/>
      <c r="LUH40" s="6"/>
      <c r="LUI40" s="6"/>
      <c r="LUJ40" s="6"/>
      <c r="LUK40" s="6"/>
      <c r="LUL40" s="6"/>
      <c r="LUM40" s="6"/>
      <c r="LUN40" s="6"/>
      <c r="LUO40" s="6"/>
      <c r="LUP40" s="6"/>
      <c r="LUQ40" s="6"/>
      <c r="LUR40" s="6"/>
      <c r="LUS40" s="6"/>
      <c r="LUT40" s="6"/>
      <c r="LUU40" s="6"/>
      <c r="LUV40" s="6"/>
      <c r="LUW40" s="6"/>
      <c r="LUX40" s="6"/>
      <c r="LUY40" s="6"/>
      <c r="LUZ40" s="6"/>
      <c r="LVA40" s="6"/>
      <c r="LVB40" s="6"/>
      <c r="LVC40" s="6"/>
      <c r="LVD40" s="6"/>
      <c r="LVE40" s="6"/>
      <c r="LVF40" s="6"/>
      <c r="LVG40" s="6"/>
      <c r="LVH40" s="6"/>
      <c r="LVI40" s="6"/>
      <c r="LVJ40" s="6"/>
      <c r="LVK40" s="6"/>
      <c r="LVL40" s="6"/>
      <c r="LVM40" s="6"/>
      <c r="LVN40" s="6"/>
      <c r="LVO40" s="6"/>
      <c r="LVP40" s="6"/>
      <c r="LVQ40" s="6"/>
      <c r="LVR40" s="6"/>
      <c r="LVS40" s="6"/>
      <c r="LVT40" s="6"/>
      <c r="LVU40" s="6"/>
      <c r="LVV40" s="6"/>
      <c r="LVW40" s="6"/>
      <c r="LVX40" s="6"/>
      <c r="LVY40" s="6"/>
      <c r="LVZ40" s="6"/>
      <c r="LWA40" s="6"/>
      <c r="LWB40" s="6"/>
      <c r="LWC40" s="6"/>
      <c r="LWD40" s="6"/>
      <c r="LWE40" s="6"/>
      <c r="LWF40" s="6"/>
      <c r="LWG40" s="6"/>
      <c r="LWH40" s="6"/>
      <c r="LWI40" s="6"/>
      <c r="LWJ40" s="6"/>
      <c r="LWK40" s="6"/>
      <c r="LWL40" s="6"/>
      <c r="LWM40" s="6"/>
      <c r="LWN40" s="6"/>
      <c r="LWO40" s="6"/>
      <c r="LWP40" s="6"/>
      <c r="LWQ40" s="6"/>
      <c r="LWR40" s="6"/>
      <c r="LWS40" s="6"/>
      <c r="LWT40" s="6"/>
      <c r="LWU40" s="6"/>
      <c r="LWV40" s="6"/>
      <c r="LWW40" s="6"/>
      <c r="LWX40" s="6"/>
      <c r="LWY40" s="6"/>
      <c r="LWZ40" s="6"/>
      <c r="LXA40" s="6"/>
      <c r="LXB40" s="6"/>
      <c r="LXC40" s="6"/>
      <c r="LXD40" s="6"/>
      <c r="LXE40" s="6"/>
      <c r="LXF40" s="6"/>
      <c r="LXG40" s="6"/>
      <c r="LXH40" s="6"/>
      <c r="LXI40" s="6"/>
      <c r="LXJ40" s="6"/>
      <c r="LXK40" s="6"/>
      <c r="LXL40" s="6"/>
      <c r="LXM40" s="6"/>
      <c r="LXN40" s="6"/>
      <c r="LXO40" s="6"/>
      <c r="LXP40" s="6"/>
      <c r="LXQ40" s="6"/>
      <c r="LXR40" s="6"/>
      <c r="LXS40" s="6"/>
      <c r="LXT40" s="6"/>
      <c r="LXU40" s="6"/>
      <c r="LXV40" s="6"/>
      <c r="LXW40" s="6"/>
      <c r="LXX40" s="6"/>
      <c r="LXY40" s="6"/>
      <c r="LXZ40" s="6"/>
      <c r="LYA40" s="6"/>
      <c r="LYB40" s="6"/>
      <c r="LYC40" s="6"/>
      <c r="LYD40" s="6"/>
      <c r="LYE40" s="6"/>
      <c r="LYF40" s="6"/>
      <c r="LYG40" s="6"/>
      <c r="LYH40" s="6"/>
      <c r="LYI40" s="6"/>
      <c r="LYJ40" s="6"/>
      <c r="LYK40" s="6"/>
      <c r="LYL40" s="6"/>
      <c r="LYM40" s="6"/>
      <c r="LYN40" s="6"/>
      <c r="LYO40" s="6"/>
      <c r="LYP40" s="6"/>
      <c r="LYQ40" s="6"/>
      <c r="LYR40" s="6"/>
      <c r="LYS40" s="6"/>
      <c r="LYT40" s="6"/>
      <c r="LYU40" s="6"/>
      <c r="LYV40" s="6"/>
      <c r="LYW40" s="6"/>
      <c r="LYX40" s="6"/>
      <c r="LYY40" s="6"/>
      <c r="LYZ40" s="6"/>
      <c r="LZA40" s="6"/>
      <c r="LZB40" s="6"/>
      <c r="LZC40" s="6"/>
      <c r="LZD40" s="6"/>
      <c r="LZE40" s="6"/>
      <c r="LZF40" s="6"/>
      <c r="LZG40" s="6"/>
      <c r="LZH40" s="6"/>
      <c r="LZI40" s="6"/>
      <c r="LZJ40" s="6"/>
      <c r="LZK40" s="6"/>
      <c r="LZL40" s="6"/>
      <c r="LZM40" s="6"/>
      <c r="LZN40" s="6"/>
      <c r="LZO40" s="6"/>
      <c r="LZP40" s="6"/>
      <c r="LZQ40" s="6"/>
      <c r="LZR40" s="6"/>
      <c r="LZS40" s="6"/>
      <c r="LZT40" s="6"/>
      <c r="LZU40" s="6"/>
      <c r="LZV40" s="6"/>
      <c r="LZW40" s="6"/>
      <c r="LZX40" s="6"/>
      <c r="LZY40" s="6"/>
      <c r="LZZ40" s="6"/>
      <c r="MAA40" s="6"/>
      <c r="MAB40" s="6"/>
      <c r="MAC40" s="6"/>
      <c r="MAD40" s="6"/>
      <c r="MAE40" s="6"/>
      <c r="MAF40" s="6"/>
      <c r="MAG40" s="6"/>
      <c r="MAH40" s="6"/>
      <c r="MAI40" s="6"/>
      <c r="MAJ40" s="6"/>
      <c r="MAK40" s="6"/>
      <c r="MAL40" s="6"/>
      <c r="MAM40" s="6"/>
      <c r="MAN40" s="6"/>
      <c r="MAO40" s="6"/>
      <c r="MAP40" s="6"/>
      <c r="MAQ40" s="6"/>
      <c r="MAR40" s="6"/>
      <c r="MAS40" s="6"/>
      <c r="MAT40" s="6"/>
      <c r="MAU40" s="6"/>
      <c r="MAV40" s="6"/>
      <c r="MAW40" s="6"/>
      <c r="MAX40" s="6"/>
      <c r="MAY40" s="6"/>
      <c r="MAZ40" s="6"/>
      <c r="MBA40" s="6"/>
      <c r="MBB40" s="6"/>
      <c r="MBC40" s="6"/>
      <c r="MBD40" s="6"/>
      <c r="MBE40" s="6"/>
      <c r="MBF40" s="6"/>
      <c r="MBG40" s="6"/>
      <c r="MBH40" s="6"/>
      <c r="MBI40" s="6"/>
      <c r="MBJ40" s="6"/>
      <c r="MBK40" s="6"/>
      <c r="MBL40" s="6"/>
      <c r="MBM40" s="6"/>
      <c r="MBN40" s="6"/>
      <c r="MBO40" s="6"/>
      <c r="MBP40" s="6"/>
      <c r="MBQ40" s="6"/>
      <c r="MBR40" s="6"/>
      <c r="MBS40" s="6"/>
      <c r="MBT40" s="6"/>
      <c r="MBU40" s="6"/>
      <c r="MBV40" s="6"/>
      <c r="MBW40" s="6"/>
      <c r="MBX40" s="6"/>
      <c r="MBY40" s="6"/>
      <c r="MBZ40" s="6"/>
      <c r="MCA40" s="6"/>
      <c r="MCB40" s="6"/>
      <c r="MCC40" s="6"/>
      <c r="MCD40" s="6"/>
      <c r="MCE40" s="6"/>
      <c r="MCF40" s="6"/>
      <c r="MCG40" s="6"/>
      <c r="MCH40" s="6"/>
      <c r="MCI40" s="6"/>
      <c r="MCJ40" s="6"/>
      <c r="MCK40" s="6"/>
      <c r="MCL40" s="6"/>
      <c r="MCM40" s="6"/>
      <c r="MCN40" s="6"/>
      <c r="MCO40" s="6"/>
      <c r="MCP40" s="6"/>
      <c r="MCQ40" s="6"/>
      <c r="MCR40" s="6"/>
      <c r="MCS40" s="6"/>
      <c r="MCT40" s="6"/>
      <c r="MCU40" s="6"/>
      <c r="MCV40" s="6"/>
      <c r="MCW40" s="6"/>
      <c r="MCX40" s="6"/>
      <c r="MCY40" s="6"/>
      <c r="MCZ40" s="6"/>
      <c r="MDA40" s="6"/>
      <c r="MDB40" s="6"/>
      <c r="MDC40" s="6"/>
      <c r="MDD40" s="6"/>
      <c r="MDE40" s="6"/>
      <c r="MDF40" s="6"/>
      <c r="MDG40" s="6"/>
      <c r="MDH40" s="6"/>
      <c r="MDI40" s="6"/>
      <c r="MDJ40" s="6"/>
      <c r="MDK40" s="6"/>
      <c r="MDL40" s="6"/>
      <c r="MDM40" s="6"/>
      <c r="MDN40" s="6"/>
      <c r="MDO40" s="6"/>
      <c r="MDP40" s="6"/>
      <c r="MDQ40" s="6"/>
      <c r="MDR40" s="6"/>
      <c r="MDS40" s="6"/>
      <c r="MDT40" s="6"/>
      <c r="MDU40" s="6"/>
      <c r="MDV40" s="6"/>
      <c r="MDW40" s="6"/>
      <c r="MDX40" s="6"/>
      <c r="MDY40" s="6"/>
      <c r="MDZ40" s="6"/>
      <c r="MEA40" s="6"/>
      <c r="MEB40" s="6"/>
      <c r="MEC40" s="6"/>
      <c r="MED40" s="6"/>
      <c r="MEE40" s="6"/>
      <c r="MEF40" s="6"/>
      <c r="MEG40" s="6"/>
      <c r="MEH40" s="6"/>
      <c r="MEI40" s="6"/>
      <c r="MEJ40" s="6"/>
      <c r="MEK40" s="6"/>
      <c r="MEL40" s="6"/>
      <c r="MEM40" s="6"/>
      <c r="MEN40" s="6"/>
      <c r="MEO40" s="6"/>
      <c r="MEP40" s="6"/>
      <c r="MEQ40" s="6"/>
      <c r="MER40" s="6"/>
      <c r="MES40" s="6"/>
      <c r="MET40" s="6"/>
      <c r="MEU40" s="6"/>
      <c r="MEV40" s="6"/>
      <c r="MEW40" s="6"/>
      <c r="MEX40" s="6"/>
      <c r="MEY40" s="6"/>
      <c r="MEZ40" s="6"/>
      <c r="MFA40" s="6"/>
      <c r="MFB40" s="6"/>
      <c r="MFC40" s="6"/>
      <c r="MFD40" s="6"/>
      <c r="MFE40" s="6"/>
      <c r="MFF40" s="6"/>
      <c r="MFG40" s="6"/>
      <c r="MFH40" s="6"/>
      <c r="MFI40" s="6"/>
      <c r="MFJ40" s="6"/>
      <c r="MFK40" s="6"/>
      <c r="MFL40" s="6"/>
      <c r="MFM40" s="6"/>
      <c r="MFN40" s="6"/>
      <c r="MFO40" s="6"/>
      <c r="MFP40" s="6"/>
      <c r="MFQ40" s="6"/>
      <c r="MFR40" s="6"/>
      <c r="MFS40" s="6"/>
      <c r="MFT40" s="6"/>
      <c r="MFU40" s="6"/>
      <c r="MFV40" s="6"/>
      <c r="MFW40" s="6"/>
      <c r="MFX40" s="6"/>
      <c r="MFY40" s="6"/>
      <c r="MFZ40" s="6"/>
      <c r="MGA40" s="6"/>
      <c r="MGB40" s="6"/>
      <c r="MGC40" s="6"/>
      <c r="MGD40" s="6"/>
      <c r="MGE40" s="6"/>
      <c r="MGF40" s="6"/>
      <c r="MGG40" s="6"/>
      <c r="MGH40" s="6"/>
      <c r="MGI40" s="6"/>
      <c r="MGJ40" s="6"/>
      <c r="MGK40" s="6"/>
      <c r="MGL40" s="6"/>
      <c r="MGM40" s="6"/>
      <c r="MGN40" s="6"/>
      <c r="MGO40" s="6"/>
      <c r="MGP40" s="6"/>
      <c r="MGQ40" s="6"/>
      <c r="MGR40" s="6"/>
      <c r="MGS40" s="6"/>
      <c r="MGT40" s="6"/>
      <c r="MGU40" s="6"/>
      <c r="MGV40" s="6"/>
      <c r="MGW40" s="6"/>
      <c r="MGX40" s="6"/>
      <c r="MGY40" s="6"/>
      <c r="MGZ40" s="6"/>
      <c r="MHA40" s="6"/>
      <c r="MHB40" s="6"/>
      <c r="MHC40" s="6"/>
      <c r="MHD40" s="6"/>
      <c r="MHE40" s="6"/>
      <c r="MHF40" s="6"/>
      <c r="MHG40" s="6"/>
      <c r="MHH40" s="6"/>
      <c r="MHI40" s="6"/>
      <c r="MHJ40" s="6"/>
      <c r="MHK40" s="6"/>
      <c r="MHL40" s="6"/>
      <c r="MHM40" s="6"/>
      <c r="MHN40" s="6"/>
      <c r="MHO40" s="6"/>
      <c r="MHP40" s="6"/>
      <c r="MHQ40" s="6"/>
      <c r="MHR40" s="6"/>
      <c r="MHS40" s="6"/>
      <c r="MHT40" s="6"/>
      <c r="MHU40" s="6"/>
      <c r="MHV40" s="6"/>
      <c r="MHW40" s="6"/>
      <c r="MHX40" s="6"/>
      <c r="MHY40" s="6"/>
      <c r="MHZ40" s="6"/>
      <c r="MIA40" s="6"/>
      <c r="MIB40" s="6"/>
      <c r="MIC40" s="6"/>
      <c r="MID40" s="6"/>
      <c r="MIE40" s="6"/>
      <c r="MIF40" s="6"/>
      <c r="MIG40" s="6"/>
      <c r="MIH40" s="6"/>
      <c r="MII40" s="6"/>
      <c r="MIJ40" s="6"/>
      <c r="MIK40" s="6"/>
      <c r="MIL40" s="6"/>
      <c r="MIM40" s="6"/>
      <c r="MIN40" s="6"/>
      <c r="MIO40" s="6"/>
      <c r="MIP40" s="6"/>
      <c r="MIQ40" s="6"/>
      <c r="MIR40" s="6"/>
      <c r="MIS40" s="6"/>
      <c r="MIT40" s="6"/>
      <c r="MIU40" s="6"/>
      <c r="MIV40" s="6"/>
      <c r="MIW40" s="6"/>
      <c r="MIX40" s="6"/>
      <c r="MIY40" s="6"/>
      <c r="MIZ40" s="6"/>
      <c r="MJA40" s="6"/>
      <c r="MJB40" s="6"/>
      <c r="MJC40" s="6"/>
      <c r="MJD40" s="6"/>
      <c r="MJE40" s="6"/>
      <c r="MJF40" s="6"/>
      <c r="MJG40" s="6"/>
      <c r="MJH40" s="6"/>
      <c r="MJI40" s="6"/>
      <c r="MJJ40" s="6"/>
      <c r="MJK40" s="6"/>
      <c r="MJL40" s="6"/>
      <c r="MJM40" s="6"/>
      <c r="MJN40" s="6"/>
      <c r="MJO40" s="6"/>
      <c r="MJP40" s="6"/>
      <c r="MJQ40" s="6"/>
      <c r="MJR40" s="6"/>
      <c r="MJS40" s="6"/>
      <c r="MJT40" s="6"/>
      <c r="MJU40" s="6"/>
      <c r="MJV40" s="6"/>
      <c r="MJW40" s="6"/>
      <c r="MJX40" s="6"/>
      <c r="MJY40" s="6"/>
      <c r="MJZ40" s="6"/>
      <c r="MKA40" s="6"/>
      <c r="MKB40" s="6"/>
      <c r="MKC40" s="6"/>
      <c r="MKD40" s="6"/>
      <c r="MKE40" s="6"/>
      <c r="MKF40" s="6"/>
      <c r="MKG40" s="6"/>
      <c r="MKH40" s="6"/>
      <c r="MKI40" s="6"/>
      <c r="MKJ40" s="6"/>
      <c r="MKK40" s="6"/>
      <c r="MKL40" s="6"/>
      <c r="MKM40" s="6"/>
      <c r="MKN40" s="6"/>
      <c r="MKO40" s="6"/>
      <c r="MKP40" s="6"/>
      <c r="MKQ40" s="6"/>
      <c r="MKR40" s="6"/>
      <c r="MKS40" s="6"/>
      <c r="MKT40" s="6"/>
      <c r="MKU40" s="6"/>
      <c r="MKV40" s="6"/>
      <c r="MKW40" s="6"/>
      <c r="MKX40" s="6"/>
      <c r="MKY40" s="6"/>
      <c r="MKZ40" s="6"/>
      <c r="MLA40" s="6"/>
      <c r="MLB40" s="6"/>
      <c r="MLC40" s="6"/>
      <c r="MLD40" s="6"/>
      <c r="MLE40" s="6"/>
      <c r="MLF40" s="6"/>
      <c r="MLG40" s="6"/>
      <c r="MLH40" s="6"/>
      <c r="MLI40" s="6"/>
      <c r="MLJ40" s="6"/>
      <c r="MLK40" s="6"/>
      <c r="MLL40" s="6"/>
      <c r="MLM40" s="6"/>
      <c r="MLN40" s="6"/>
      <c r="MLO40" s="6"/>
      <c r="MLP40" s="6"/>
      <c r="MLQ40" s="6"/>
      <c r="MLR40" s="6"/>
      <c r="MLS40" s="6"/>
      <c r="MLT40" s="6"/>
      <c r="MLU40" s="6"/>
      <c r="MLV40" s="6"/>
      <c r="MLW40" s="6"/>
      <c r="MLX40" s="6"/>
      <c r="MLY40" s="6"/>
      <c r="MLZ40" s="6"/>
      <c r="MMA40" s="6"/>
      <c r="MMB40" s="6"/>
      <c r="MMC40" s="6"/>
      <c r="MMD40" s="6"/>
      <c r="MME40" s="6"/>
      <c r="MMF40" s="6"/>
      <c r="MMG40" s="6"/>
      <c r="MMH40" s="6"/>
      <c r="MMI40" s="6"/>
      <c r="MMJ40" s="6"/>
      <c r="MMK40" s="6"/>
      <c r="MML40" s="6"/>
      <c r="MMM40" s="6"/>
      <c r="MMN40" s="6"/>
      <c r="MMO40" s="6"/>
      <c r="MMP40" s="6"/>
      <c r="MMQ40" s="6"/>
      <c r="MMR40" s="6"/>
      <c r="MMS40" s="6"/>
      <c r="MMT40" s="6"/>
      <c r="MMU40" s="6"/>
      <c r="MMV40" s="6"/>
      <c r="MMW40" s="6"/>
      <c r="MMX40" s="6"/>
      <c r="MMY40" s="6"/>
      <c r="MMZ40" s="6"/>
      <c r="MNA40" s="6"/>
      <c r="MNB40" s="6"/>
      <c r="MNC40" s="6"/>
      <c r="MND40" s="6"/>
      <c r="MNE40" s="6"/>
      <c r="MNF40" s="6"/>
      <c r="MNG40" s="6"/>
      <c r="MNH40" s="6"/>
      <c r="MNI40" s="6"/>
      <c r="MNJ40" s="6"/>
      <c r="MNK40" s="6"/>
      <c r="MNL40" s="6"/>
      <c r="MNM40" s="6"/>
      <c r="MNN40" s="6"/>
      <c r="MNO40" s="6"/>
      <c r="MNP40" s="6"/>
      <c r="MNQ40" s="6"/>
      <c r="MNR40" s="6"/>
      <c r="MNS40" s="6"/>
      <c r="MNT40" s="6"/>
      <c r="MNU40" s="6"/>
      <c r="MNV40" s="6"/>
      <c r="MNW40" s="6"/>
      <c r="MNX40" s="6"/>
      <c r="MNY40" s="6"/>
      <c r="MNZ40" s="6"/>
      <c r="MOA40" s="6"/>
      <c r="MOB40" s="6"/>
      <c r="MOC40" s="6"/>
      <c r="MOD40" s="6"/>
      <c r="MOE40" s="6"/>
      <c r="MOF40" s="6"/>
      <c r="MOG40" s="6"/>
      <c r="MOH40" s="6"/>
      <c r="MOI40" s="6"/>
      <c r="MOJ40" s="6"/>
      <c r="MOK40" s="6"/>
      <c r="MOL40" s="6"/>
      <c r="MOM40" s="6"/>
      <c r="MON40" s="6"/>
      <c r="MOO40" s="6"/>
      <c r="MOP40" s="6"/>
      <c r="MOQ40" s="6"/>
      <c r="MOR40" s="6"/>
      <c r="MOS40" s="6"/>
      <c r="MOT40" s="6"/>
      <c r="MOU40" s="6"/>
      <c r="MOV40" s="6"/>
      <c r="MOW40" s="6"/>
      <c r="MOX40" s="6"/>
      <c r="MOY40" s="6"/>
      <c r="MOZ40" s="6"/>
      <c r="MPA40" s="6"/>
      <c r="MPB40" s="6"/>
      <c r="MPC40" s="6"/>
      <c r="MPD40" s="6"/>
      <c r="MPE40" s="6"/>
      <c r="MPF40" s="6"/>
      <c r="MPG40" s="6"/>
      <c r="MPH40" s="6"/>
      <c r="MPI40" s="6"/>
      <c r="MPJ40" s="6"/>
      <c r="MPK40" s="6"/>
      <c r="MPL40" s="6"/>
      <c r="MPM40" s="6"/>
      <c r="MPN40" s="6"/>
      <c r="MPO40" s="6"/>
      <c r="MPP40" s="6"/>
      <c r="MPQ40" s="6"/>
      <c r="MPR40" s="6"/>
      <c r="MPS40" s="6"/>
      <c r="MPT40" s="6"/>
      <c r="MPU40" s="6"/>
      <c r="MPV40" s="6"/>
      <c r="MPW40" s="6"/>
      <c r="MPX40" s="6"/>
      <c r="MPY40" s="6"/>
      <c r="MPZ40" s="6"/>
      <c r="MQA40" s="6"/>
      <c r="MQB40" s="6"/>
      <c r="MQC40" s="6"/>
      <c r="MQD40" s="6"/>
      <c r="MQE40" s="6"/>
      <c r="MQF40" s="6"/>
      <c r="MQG40" s="6"/>
      <c r="MQH40" s="6"/>
      <c r="MQI40" s="6"/>
      <c r="MQJ40" s="6"/>
      <c r="MQK40" s="6"/>
      <c r="MQL40" s="6"/>
      <c r="MQM40" s="6"/>
      <c r="MQN40" s="6"/>
      <c r="MQO40" s="6"/>
      <c r="MQP40" s="6"/>
      <c r="MQQ40" s="6"/>
      <c r="MQR40" s="6"/>
      <c r="MQS40" s="6"/>
      <c r="MQT40" s="6"/>
      <c r="MQU40" s="6"/>
      <c r="MQV40" s="6"/>
      <c r="MQW40" s="6"/>
      <c r="MQX40" s="6"/>
      <c r="MQY40" s="6"/>
      <c r="MQZ40" s="6"/>
      <c r="MRA40" s="6"/>
      <c r="MRB40" s="6"/>
      <c r="MRC40" s="6"/>
      <c r="MRD40" s="6"/>
      <c r="MRE40" s="6"/>
      <c r="MRF40" s="6"/>
      <c r="MRG40" s="6"/>
      <c r="MRH40" s="6"/>
      <c r="MRI40" s="6"/>
      <c r="MRJ40" s="6"/>
      <c r="MRK40" s="6"/>
      <c r="MRL40" s="6"/>
      <c r="MRM40" s="6"/>
      <c r="MRN40" s="6"/>
      <c r="MRO40" s="6"/>
      <c r="MRP40" s="6"/>
      <c r="MRQ40" s="6"/>
      <c r="MRR40" s="6"/>
      <c r="MRS40" s="6"/>
      <c r="MRT40" s="6"/>
      <c r="MRU40" s="6"/>
      <c r="MRV40" s="6"/>
      <c r="MRW40" s="6"/>
      <c r="MRX40" s="6"/>
      <c r="MRY40" s="6"/>
      <c r="MRZ40" s="6"/>
      <c r="MSA40" s="6"/>
      <c r="MSB40" s="6"/>
      <c r="MSC40" s="6"/>
      <c r="MSD40" s="6"/>
      <c r="MSE40" s="6"/>
      <c r="MSF40" s="6"/>
      <c r="MSG40" s="6"/>
      <c r="MSH40" s="6"/>
      <c r="MSI40" s="6"/>
      <c r="MSJ40" s="6"/>
      <c r="MSK40" s="6"/>
      <c r="MSL40" s="6"/>
      <c r="MSM40" s="6"/>
      <c r="MSN40" s="6"/>
      <c r="MSO40" s="6"/>
      <c r="MSP40" s="6"/>
      <c r="MSQ40" s="6"/>
      <c r="MSR40" s="6"/>
      <c r="MSS40" s="6"/>
      <c r="MST40" s="6"/>
      <c r="MSU40" s="6"/>
      <c r="MSV40" s="6"/>
      <c r="MSW40" s="6"/>
      <c r="MSX40" s="6"/>
      <c r="MSY40" s="6"/>
      <c r="MSZ40" s="6"/>
      <c r="MTA40" s="6"/>
      <c r="MTB40" s="6"/>
      <c r="MTC40" s="6"/>
      <c r="MTD40" s="6"/>
      <c r="MTE40" s="6"/>
      <c r="MTF40" s="6"/>
      <c r="MTG40" s="6"/>
      <c r="MTH40" s="6"/>
      <c r="MTI40" s="6"/>
      <c r="MTJ40" s="6"/>
      <c r="MTK40" s="6"/>
      <c r="MTL40" s="6"/>
      <c r="MTM40" s="6"/>
      <c r="MTN40" s="6"/>
      <c r="MTO40" s="6"/>
      <c r="MTP40" s="6"/>
      <c r="MTQ40" s="6"/>
      <c r="MTR40" s="6"/>
      <c r="MTS40" s="6"/>
      <c r="MTT40" s="6"/>
      <c r="MTU40" s="6"/>
      <c r="MTV40" s="6"/>
      <c r="MTW40" s="6"/>
      <c r="MTX40" s="6"/>
      <c r="MTY40" s="6"/>
      <c r="MTZ40" s="6"/>
      <c r="MUA40" s="6"/>
      <c r="MUB40" s="6"/>
      <c r="MUC40" s="6"/>
      <c r="MUD40" s="6"/>
      <c r="MUE40" s="6"/>
      <c r="MUF40" s="6"/>
      <c r="MUG40" s="6"/>
      <c r="MUH40" s="6"/>
      <c r="MUI40" s="6"/>
      <c r="MUJ40" s="6"/>
      <c r="MUK40" s="6"/>
      <c r="MUL40" s="6"/>
      <c r="MUM40" s="6"/>
      <c r="MUN40" s="6"/>
      <c r="MUO40" s="6"/>
      <c r="MUP40" s="6"/>
      <c r="MUQ40" s="6"/>
      <c r="MUR40" s="6"/>
      <c r="MUS40" s="6"/>
      <c r="MUT40" s="6"/>
      <c r="MUU40" s="6"/>
      <c r="MUV40" s="6"/>
      <c r="MUW40" s="6"/>
      <c r="MUX40" s="6"/>
      <c r="MUY40" s="6"/>
      <c r="MUZ40" s="6"/>
      <c r="MVA40" s="6"/>
      <c r="MVB40" s="6"/>
      <c r="MVC40" s="6"/>
      <c r="MVD40" s="6"/>
      <c r="MVE40" s="6"/>
      <c r="MVF40" s="6"/>
      <c r="MVG40" s="6"/>
      <c r="MVH40" s="6"/>
      <c r="MVI40" s="6"/>
      <c r="MVJ40" s="6"/>
      <c r="MVK40" s="6"/>
      <c r="MVL40" s="6"/>
      <c r="MVM40" s="6"/>
      <c r="MVN40" s="6"/>
      <c r="MVO40" s="6"/>
      <c r="MVP40" s="6"/>
      <c r="MVQ40" s="6"/>
      <c r="MVR40" s="6"/>
      <c r="MVS40" s="6"/>
      <c r="MVT40" s="6"/>
      <c r="MVU40" s="6"/>
      <c r="MVV40" s="6"/>
      <c r="MVW40" s="6"/>
      <c r="MVX40" s="6"/>
      <c r="MVY40" s="6"/>
      <c r="MVZ40" s="6"/>
      <c r="MWA40" s="6"/>
      <c r="MWB40" s="6"/>
      <c r="MWC40" s="6"/>
      <c r="MWD40" s="6"/>
      <c r="MWE40" s="6"/>
      <c r="MWF40" s="6"/>
      <c r="MWG40" s="6"/>
      <c r="MWH40" s="6"/>
      <c r="MWI40" s="6"/>
      <c r="MWJ40" s="6"/>
      <c r="MWK40" s="6"/>
      <c r="MWL40" s="6"/>
      <c r="MWM40" s="6"/>
      <c r="MWN40" s="6"/>
      <c r="MWO40" s="6"/>
      <c r="MWP40" s="6"/>
      <c r="MWQ40" s="6"/>
      <c r="MWR40" s="6"/>
      <c r="MWS40" s="6"/>
      <c r="MWT40" s="6"/>
      <c r="MWU40" s="6"/>
      <c r="MWV40" s="6"/>
      <c r="MWW40" s="6"/>
      <c r="MWX40" s="6"/>
      <c r="MWY40" s="6"/>
      <c r="MWZ40" s="6"/>
      <c r="MXA40" s="6"/>
      <c r="MXB40" s="6"/>
      <c r="MXC40" s="6"/>
      <c r="MXD40" s="6"/>
      <c r="MXE40" s="6"/>
      <c r="MXF40" s="6"/>
      <c r="MXG40" s="6"/>
      <c r="MXH40" s="6"/>
      <c r="MXI40" s="6"/>
      <c r="MXJ40" s="6"/>
      <c r="MXK40" s="6"/>
      <c r="MXL40" s="6"/>
      <c r="MXM40" s="6"/>
      <c r="MXN40" s="6"/>
      <c r="MXO40" s="6"/>
      <c r="MXP40" s="6"/>
      <c r="MXQ40" s="6"/>
      <c r="MXR40" s="6"/>
      <c r="MXS40" s="6"/>
      <c r="MXT40" s="6"/>
      <c r="MXU40" s="6"/>
      <c r="MXV40" s="6"/>
      <c r="MXW40" s="6"/>
      <c r="MXX40" s="6"/>
      <c r="MXY40" s="6"/>
      <c r="MXZ40" s="6"/>
      <c r="MYA40" s="6"/>
      <c r="MYB40" s="6"/>
      <c r="MYC40" s="6"/>
      <c r="MYD40" s="6"/>
      <c r="MYE40" s="6"/>
      <c r="MYF40" s="6"/>
      <c r="MYG40" s="6"/>
      <c r="MYH40" s="6"/>
      <c r="MYI40" s="6"/>
      <c r="MYJ40" s="6"/>
      <c r="MYK40" s="6"/>
      <c r="MYL40" s="6"/>
      <c r="MYM40" s="6"/>
      <c r="MYN40" s="6"/>
      <c r="MYO40" s="6"/>
      <c r="MYP40" s="6"/>
      <c r="MYQ40" s="6"/>
      <c r="MYR40" s="6"/>
      <c r="MYS40" s="6"/>
      <c r="MYT40" s="6"/>
      <c r="MYU40" s="6"/>
      <c r="MYV40" s="6"/>
      <c r="MYW40" s="6"/>
      <c r="MYX40" s="6"/>
      <c r="MYY40" s="6"/>
      <c r="MYZ40" s="6"/>
      <c r="MZA40" s="6"/>
      <c r="MZB40" s="6"/>
      <c r="MZC40" s="6"/>
      <c r="MZD40" s="6"/>
      <c r="MZE40" s="6"/>
      <c r="MZF40" s="6"/>
      <c r="MZG40" s="6"/>
      <c r="MZH40" s="6"/>
      <c r="MZI40" s="6"/>
      <c r="MZJ40" s="6"/>
      <c r="MZK40" s="6"/>
      <c r="MZL40" s="6"/>
      <c r="MZM40" s="6"/>
      <c r="MZN40" s="6"/>
      <c r="MZO40" s="6"/>
      <c r="MZP40" s="6"/>
      <c r="MZQ40" s="6"/>
      <c r="MZR40" s="6"/>
      <c r="MZS40" s="6"/>
      <c r="MZT40" s="6"/>
      <c r="MZU40" s="6"/>
      <c r="MZV40" s="6"/>
      <c r="MZW40" s="6"/>
      <c r="MZX40" s="6"/>
      <c r="MZY40" s="6"/>
      <c r="MZZ40" s="6"/>
      <c r="NAA40" s="6"/>
      <c r="NAB40" s="6"/>
      <c r="NAC40" s="6"/>
      <c r="NAD40" s="6"/>
      <c r="NAE40" s="6"/>
      <c r="NAF40" s="6"/>
      <c r="NAG40" s="6"/>
      <c r="NAH40" s="6"/>
      <c r="NAI40" s="6"/>
      <c r="NAJ40" s="6"/>
      <c r="NAK40" s="6"/>
      <c r="NAL40" s="6"/>
      <c r="NAM40" s="6"/>
      <c r="NAN40" s="6"/>
      <c r="NAO40" s="6"/>
      <c r="NAP40" s="6"/>
      <c r="NAQ40" s="6"/>
      <c r="NAR40" s="6"/>
      <c r="NAS40" s="6"/>
      <c r="NAT40" s="6"/>
      <c r="NAU40" s="6"/>
      <c r="NAV40" s="6"/>
      <c r="NAW40" s="6"/>
      <c r="NAX40" s="6"/>
      <c r="NAY40" s="6"/>
      <c r="NAZ40" s="6"/>
      <c r="NBA40" s="6"/>
      <c r="NBB40" s="6"/>
      <c r="NBC40" s="6"/>
      <c r="NBD40" s="6"/>
      <c r="NBE40" s="6"/>
      <c r="NBF40" s="6"/>
      <c r="NBG40" s="6"/>
      <c r="NBH40" s="6"/>
      <c r="NBI40" s="6"/>
      <c r="NBJ40" s="6"/>
      <c r="NBK40" s="6"/>
      <c r="NBL40" s="6"/>
      <c r="NBM40" s="6"/>
      <c r="NBN40" s="6"/>
      <c r="NBO40" s="6"/>
      <c r="NBP40" s="6"/>
      <c r="NBQ40" s="6"/>
      <c r="NBR40" s="6"/>
      <c r="NBS40" s="6"/>
      <c r="NBT40" s="6"/>
      <c r="NBU40" s="6"/>
      <c r="NBV40" s="6"/>
      <c r="NBW40" s="6"/>
      <c r="NBX40" s="6"/>
      <c r="NBY40" s="6"/>
      <c r="NBZ40" s="6"/>
      <c r="NCA40" s="6"/>
      <c r="NCB40" s="6"/>
      <c r="NCC40" s="6"/>
      <c r="NCD40" s="6"/>
      <c r="NCE40" s="6"/>
      <c r="NCF40" s="6"/>
      <c r="NCG40" s="6"/>
      <c r="NCH40" s="6"/>
      <c r="NCI40" s="6"/>
      <c r="NCJ40" s="6"/>
      <c r="NCK40" s="6"/>
      <c r="NCL40" s="6"/>
      <c r="NCM40" s="6"/>
      <c r="NCN40" s="6"/>
      <c r="NCO40" s="6"/>
      <c r="NCP40" s="6"/>
      <c r="NCQ40" s="6"/>
      <c r="NCR40" s="6"/>
      <c r="NCS40" s="6"/>
      <c r="NCT40" s="6"/>
      <c r="NCU40" s="6"/>
      <c r="NCV40" s="6"/>
      <c r="NCW40" s="6"/>
      <c r="NCX40" s="6"/>
      <c r="NCY40" s="6"/>
      <c r="NCZ40" s="6"/>
      <c r="NDA40" s="6"/>
      <c r="NDB40" s="6"/>
      <c r="NDC40" s="6"/>
      <c r="NDD40" s="6"/>
      <c r="NDE40" s="6"/>
      <c r="NDF40" s="6"/>
      <c r="NDG40" s="6"/>
      <c r="NDH40" s="6"/>
      <c r="NDI40" s="6"/>
      <c r="NDJ40" s="6"/>
      <c r="NDK40" s="6"/>
      <c r="NDL40" s="6"/>
      <c r="NDM40" s="6"/>
      <c r="NDN40" s="6"/>
      <c r="NDO40" s="6"/>
      <c r="NDP40" s="6"/>
      <c r="NDQ40" s="6"/>
      <c r="NDR40" s="6"/>
      <c r="NDS40" s="6"/>
      <c r="NDT40" s="6"/>
      <c r="NDU40" s="6"/>
      <c r="NDV40" s="6"/>
      <c r="NDW40" s="6"/>
      <c r="NDX40" s="6"/>
      <c r="NDY40" s="6"/>
      <c r="NDZ40" s="6"/>
      <c r="NEA40" s="6"/>
      <c r="NEB40" s="6"/>
      <c r="NEC40" s="6"/>
      <c r="NED40" s="6"/>
      <c r="NEE40" s="6"/>
      <c r="NEF40" s="6"/>
      <c r="NEG40" s="6"/>
      <c r="NEH40" s="6"/>
      <c r="NEI40" s="6"/>
      <c r="NEJ40" s="6"/>
      <c r="NEK40" s="6"/>
      <c r="NEL40" s="6"/>
      <c r="NEM40" s="6"/>
      <c r="NEN40" s="6"/>
      <c r="NEO40" s="6"/>
      <c r="NEP40" s="6"/>
      <c r="NEQ40" s="6"/>
      <c r="NER40" s="6"/>
      <c r="NES40" s="6"/>
      <c r="NET40" s="6"/>
      <c r="NEU40" s="6"/>
      <c r="NEV40" s="6"/>
      <c r="NEW40" s="6"/>
      <c r="NEX40" s="6"/>
      <c r="NEY40" s="6"/>
      <c r="NEZ40" s="6"/>
      <c r="NFA40" s="6"/>
      <c r="NFB40" s="6"/>
      <c r="NFC40" s="6"/>
      <c r="NFD40" s="6"/>
      <c r="NFE40" s="6"/>
      <c r="NFF40" s="6"/>
      <c r="NFG40" s="6"/>
      <c r="NFH40" s="6"/>
      <c r="NFI40" s="6"/>
      <c r="NFJ40" s="6"/>
      <c r="NFK40" s="6"/>
      <c r="NFL40" s="6"/>
      <c r="NFM40" s="6"/>
      <c r="NFN40" s="6"/>
      <c r="NFO40" s="6"/>
      <c r="NFP40" s="6"/>
      <c r="NFQ40" s="6"/>
      <c r="NFR40" s="6"/>
      <c r="NFS40" s="6"/>
      <c r="NFT40" s="6"/>
      <c r="NFU40" s="6"/>
      <c r="NFV40" s="6"/>
      <c r="NFW40" s="6"/>
      <c r="NFX40" s="6"/>
      <c r="NFY40" s="6"/>
      <c r="NFZ40" s="6"/>
      <c r="NGA40" s="6"/>
      <c r="NGB40" s="6"/>
      <c r="NGC40" s="6"/>
      <c r="NGD40" s="6"/>
      <c r="NGE40" s="6"/>
      <c r="NGF40" s="6"/>
      <c r="NGG40" s="6"/>
      <c r="NGH40" s="6"/>
      <c r="NGI40" s="6"/>
      <c r="NGJ40" s="6"/>
      <c r="NGK40" s="6"/>
      <c r="NGL40" s="6"/>
      <c r="NGM40" s="6"/>
      <c r="NGN40" s="6"/>
      <c r="NGO40" s="6"/>
      <c r="NGP40" s="6"/>
      <c r="NGQ40" s="6"/>
      <c r="NGR40" s="6"/>
      <c r="NGS40" s="6"/>
      <c r="NGT40" s="6"/>
      <c r="NGU40" s="6"/>
      <c r="NGV40" s="6"/>
      <c r="NGW40" s="6"/>
      <c r="NGX40" s="6"/>
      <c r="NGY40" s="6"/>
      <c r="NGZ40" s="6"/>
      <c r="NHA40" s="6"/>
      <c r="NHB40" s="6"/>
      <c r="NHC40" s="6"/>
      <c r="NHD40" s="6"/>
      <c r="NHE40" s="6"/>
      <c r="NHF40" s="6"/>
      <c r="NHG40" s="6"/>
      <c r="NHH40" s="6"/>
      <c r="NHI40" s="6"/>
      <c r="NHJ40" s="6"/>
      <c r="NHK40" s="6"/>
      <c r="NHL40" s="6"/>
      <c r="NHM40" s="6"/>
      <c r="NHN40" s="6"/>
      <c r="NHO40" s="6"/>
      <c r="NHP40" s="6"/>
      <c r="NHQ40" s="6"/>
      <c r="NHR40" s="6"/>
      <c r="NHS40" s="6"/>
      <c r="NHT40" s="6"/>
      <c r="NHU40" s="6"/>
      <c r="NHV40" s="6"/>
      <c r="NHW40" s="6"/>
      <c r="NHX40" s="6"/>
      <c r="NHY40" s="6"/>
      <c r="NHZ40" s="6"/>
      <c r="NIA40" s="6"/>
      <c r="NIB40" s="6"/>
      <c r="NIC40" s="6"/>
      <c r="NID40" s="6"/>
      <c r="NIE40" s="6"/>
      <c r="NIF40" s="6"/>
      <c r="NIG40" s="6"/>
      <c r="NIH40" s="6"/>
      <c r="NII40" s="6"/>
      <c r="NIJ40" s="6"/>
      <c r="NIK40" s="6"/>
      <c r="NIL40" s="6"/>
      <c r="NIM40" s="6"/>
      <c r="NIN40" s="6"/>
      <c r="NIO40" s="6"/>
      <c r="NIP40" s="6"/>
      <c r="NIQ40" s="6"/>
      <c r="NIR40" s="6"/>
      <c r="NIS40" s="6"/>
      <c r="NIT40" s="6"/>
      <c r="NIU40" s="6"/>
      <c r="NIV40" s="6"/>
      <c r="NIW40" s="6"/>
      <c r="NIX40" s="6"/>
      <c r="NIY40" s="6"/>
      <c r="NIZ40" s="6"/>
      <c r="NJA40" s="6"/>
      <c r="NJB40" s="6"/>
      <c r="NJC40" s="6"/>
      <c r="NJD40" s="6"/>
      <c r="NJE40" s="6"/>
      <c r="NJF40" s="6"/>
      <c r="NJG40" s="6"/>
      <c r="NJH40" s="6"/>
      <c r="NJI40" s="6"/>
      <c r="NJJ40" s="6"/>
      <c r="NJK40" s="6"/>
      <c r="NJL40" s="6"/>
      <c r="NJM40" s="6"/>
      <c r="NJN40" s="6"/>
      <c r="NJO40" s="6"/>
      <c r="NJP40" s="6"/>
      <c r="NJQ40" s="6"/>
      <c r="NJR40" s="6"/>
      <c r="NJS40" s="6"/>
      <c r="NJT40" s="6"/>
      <c r="NJU40" s="6"/>
      <c r="NJV40" s="6"/>
      <c r="NJW40" s="6"/>
      <c r="NJX40" s="6"/>
      <c r="NJY40" s="6"/>
      <c r="NJZ40" s="6"/>
      <c r="NKA40" s="6"/>
      <c r="NKB40" s="6"/>
      <c r="NKC40" s="6"/>
      <c r="NKD40" s="6"/>
      <c r="NKE40" s="6"/>
      <c r="NKF40" s="6"/>
      <c r="NKG40" s="6"/>
      <c r="NKH40" s="6"/>
      <c r="NKI40" s="6"/>
      <c r="NKJ40" s="6"/>
      <c r="NKK40" s="6"/>
      <c r="NKL40" s="6"/>
      <c r="NKM40" s="6"/>
      <c r="NKN40" s="6"/>
      <c r="NKO40" s="6"/>
      <c r="NKP40" s="6"/>
      <c r="NKQ40" s="6"/>
      <c r="NKR40" s="6"/>
      <c r="NKS40" s="6"/>
      <c r="NKT40" s="6"/>
      <c r="NKU40" s="6"/>
      <c r="NKV40" s="6"/>
      <c r="NKW40" s="6"/>
      <c r="NKX40" s="6"/>
      <c r="NKY40" s="6"/>
      <c r="NKZ40" s="6"/>
      <c r="NLA40" s="6"/>
      <c r="NLB40" s="6"/>
      <c r="NLC40" s="6"/>
      <c r="NLD40" s="6"/>
      <c r="NLE40" s="6"/>
      <c r="NLF40" s="6"/>
      <c r="NLG40" s="6"/>
      <c r="NLH40" s="6"/>
      <c r="NLI40" s="6"/>
      <c r="NLJ40" s="6"/>
      <c r="NLK40" s="6"/>
      <c r="NLL40" s="6"/>
      <c r="NLM40" s="6"/>
      <c r="NLN40" s="6"/>
      <c r="NLO40" s="6"/>
      <c r="NLP40" s="6"/>
      <c r="NLQ40" s="6"/>
      <c r="NLR40" s="6"/>
      <c r="NLS40" s="6"/>
      <c r="NLT40" s="6"/>
      <c r="NLU40" s="6"/>
      <c r="NLV40" s="6"/>
      <c r="NLW40" s="6"/>
      <c r="NLX40" s="6"/>
      <c r="NLY40" s="6"/>
      <c r="NLZ40" s="6"/>
      <c r="NMA40" s="6"/>
      <c r="NMB40" s="6"/>
      <c r="NMC40" s="6"/>
      <c r="NMD40" s="6"/>
      <c r="NME40" s="6"/>
      <c r="NMF40" s="6"/>
      <c r="NMG40" s="6"/>
      <c r="NMH40" s="6"/>
      <c r="NMI40" s="6"/>
      <c r="NMJ40" s="6"/>
      <c r="NMK40" s="6"/>
      <c r="NML40" s="6"/>
      <c r="NMM40" s="6"/>
      <c r="NMN40" s="6"/>
      <c r="NMO40" s="6"/>
      <c r="NMP40" s="6"/>
      <c r="NMQ40" s="6"/>
      <c r="NMR40" s="6"/>
      <c r="NMS40" s="6"/>
      <c r="NMT40" s="6"/>
      <c r="NMU40" s="6"/>
      <c r="NMV40" s="6"/>
      <c r="NMW40" s="6"/>
      <c r="NMX40" s="6"/>
      <c r="NMY40" s="6"/>
      <c r="NMZ40" s="6"/>
      <c r="NNA40" s="6"/>
      <c r="NNB40" s="6"/>
      <c r="NNC40" s="6"/>
      <c r="NND40" s="6"/>
      <c r="NNE40" s="6"/>
      <c r="NNF40" s="6"/>
      <c r="NNG40" s="6"/>
      <c r="NNH40" s="6"/>
      <c r="NNI40" s="6"/>
      <c r="NNJ40" s="6"/>
      <c r="NNK40" s="6"/>
      <c r="NNL40" s="6"/>
      <c r="NNM40" s="6"/>
      <c r="NNN40" s="6"/>
      <c r="NNO40" s="6"/>
      <c r="NNP40" s="6"/>
      <c r="NNQ40" s="6"/>
      <c r="NNR40" s="6"/>
      <c r="NNS40" s="6"/>
      <c r="NNT40" s="6"/>
      <c r="NNU40" s="6"/>
      <c r="NNV40" s="6"/>
      <c r="NNW40" s="6"/>
      <c r="NNX40" s="6"/>
      <c r="NNY40" s="6"/>
      <c r="NNZ40" s="6"/>
      <c r="NOA40" s="6"/>
      <c r="NOB40" s="6"/>
      <c r="NOC40" s="6"/>
      <c r="NOD40" s="6"/>
      <c r="NOE40" s="6"/>
      <c r="NOF40" s="6"/>
      <c r="NOG40" s="6"/>
      <c r="NOH40" s="6"/>
      <c r="NOI40" s="6"/>
      <c r="NOJ40" s="6"/>
      <c r="NOK40" s="6"/>
      <c r="NOL40" s="6"/>
      <c r="NOM40" s="6"/>
      <c r="NON40" s="6"/>
      <c r="NOO40" s="6"/>
      <c r="NOP40" s="6"/>
      <c r="NOQ40" s="6"/>
      <c r="NOR40" s="6"/>
      <c r="NOS40" s="6"/>
      <c r="NOT40" s="6"/>
      <c r="NOU40" s="6"/>
      <c r="NOV40" s="6"/>
      <c r="NOW40" s="6"/>
      <c r="NOX40" s="6"/>
      <c r="NOY40" s="6"/>
      <c r="NOZ40" s="6"/>
      <c r="NPA40" s="6"/>
      <c r="NPB40" s="6"/>
      <c r="NPC40" s="6"/>
      <c r="NPD40" s="6"/>
      <c r="NPE40" s="6"/>
      <c r="NPF40" s="6"/>
      <c r="NPG40" s="6"/>
      <c r="NPH40" s="6"/>
      <c r="NPI40" s="6"/>
      <c r="NPJ40" s="6"/>
      <c r="NPK40" s="6"/>
      <c r="NPL40" s="6"/>
      <c r="NPM40" s="6"/>
      <c r="NPN40" s="6"/>
      <c r="NPO40" s="6"/>
      <c r="NPP40" s="6"/>
      <c r="NPQ40" s="6"/>
      <c r="NPR40" s="6"/>
      <c r="NPS40" s="6"/>
      <c r="NPT40" s="6"/>
      <c r="NPU40" s="6"/>
      <c r="NPV40" s="6"/>
      <c r="NPW40" s="6"/>
      <c r="NPX40" s="6"/>
      <c r="NPY40" s="6"/>
      <c r="NPZ40" s="6"/>
      <c r="NQA40" s="6"/>
      <c r="NQB40" s="6"/>
      <c r="NQC40" s="6"/>
      <c r="NQD40" s="6"/>
      <c r="NQE40" s="6"/>
      <c r="NQF40" s="6"/>
      <c r="NQG40" s="6"/>
      <c r="NQH40" s="6"/>
      <c r="NQI40" s="6"/>
      <c r="NQJ40" s="6"/>
      <c r="NQK40" s="6"/>
      <c r="NQL40" s="6"/>
      <c r="NQM40" s="6"/>
      <c r="NQN40" s="6"/>
      <c r="NQO40" s="6"/>
      <c r="NQP40" s="6"/>
      <c r="NQQ40" s="6"/>
      <c r="NQR40" s="6"/>
      <c r="NQS40" s="6"/>
      <c r="NQT40" s="6"/>
      <c r="NQU40" s="6"/>
      <c r="NQV40" s="6"/>
      <c r="NQW40" s="6"/>
      <c r="NQX40" s="6"/>
      <c r="NQY40" s="6"/>
      <c r="NQZ40" s="6"/>
      <c r="NRA40" s="6"/>
      <c r="NRB40" s="6"/>
      <c r="NRC40" s="6"/>
      <c r="NRD40" s="6"/>
      <c r="NRE40" s="6"/>
      <c r="NRF40" s="6"/>
      <c r="NRG40" s="6"/>
      <c r="NRH40" s="6"/>
      <c r="NRI40" s="6"/>
      <c r="NRJ40" s="6"/>
      <c r="NRK40" s="6"/>
      <c r="NRL40" s="6"/>
      <c r="NRM40" s="6"/>
      <c r="NRN40" s="6"/>
      <c r="NRO40" s="6"/>
      <c r="NRP40" s="6"/>
      <c r="NRQ40" s="6"/>
      <c r="NRR40" s="6"/>
      <c r="NRS40" s="6"/>
      <c r="NRT40" s="6"/>
      <c r="NRU40" s="6"/>
      <c r="NRV40" s="6"/>
      <c r="NRW40" s="6"/>
      <c r="NRX40" s="6"/>
      <c r="NRY40" s="6"/>
      <c r="NRZ40" s="6"/>
      <c r="NSA40" s="6"/>
      <c r="NSB40" s="6"/>
      <c r="NSC40" s="6"/>
      <c r="NSD40" s="6"/>
      <c r="NSE40" s="6"/>
      <c r="NSF40" s="6"/>
      <c r="NSG40" s="6"/>
      <c r="NSH40" s="6"/>
      <c r="NSI40" s="6"/>
      <c r="NSJ40" s="6"/>
      <c r="NSK40" s="6"/>
      <c r="NSL40" s="6"/>
      <c r="NSM40" s="6"/>
      <c r="NSN40" s="6"/>
      <c r="NSO40" s="6"/>
      <c r="NSP40" s="6"/>
      <c r="NSQ40" s="6"/>
      <c r="NSR40" s="6"/>
      <c r="NSS40" s="6"/>
      <c r="NST40" s="6"/>
      <c r="NSU40" s="6"/>
      <c r="NSV40" s="6"/>
      <c r="NSW40" s="6"/>
      <c r="NSX40" s="6"/>
      <c r="NSY40" s="6"/>
      <c r="NSZ40" s="6"/>
      <c r="NTA40" s="6"/>
      <c r="NTB40" s="6"/>
      <c r="NTC40" s="6"/>
      <c r="NTD40" s="6"/>
      <c r="NTE40" s="6"/>
      <c r="NTF40" s="6"/>
      <c r="NTG40" s="6"/>
      <c r="NTH40" s="6"/>
      <c r="NTI40" s="6"/>
      <c r="NTJ40" s="6"/>
      <c r="NTK40" s="6"/>
      <c r="NTL40" s="6"/>
      <c r="NTM40" s="6"/>
      <c r="NTN40" s="6"/>
      <c r="NTO40" s="6"/>
      <c r="NTP40" s="6"/>
      <c r="NTQ40" s="6"/>
      <c r="NTR40" s="6"/>
      <c r="NTS40" s="6"/>
      <c r="NTT40" s="6"/>
      <c r="NTU40" s="6"/>
      <c r="NTV40" s="6"/>
      <c r="NTW40" s="6"/>
      <c r="NTX40" s="6"/>
      <c r="NTY40" s="6"/>
      <c r="NTZ40" s="6"/>
      <c r="NUA40" s="6"/>
      <c r="NUB40" s="6"/>
      <c r="NUC40" s="6"/>
      <c r="NUD40" s="6"/>
      <c r="NUE40" s="6"/>
      <c r="NUF40" s="6"/>
      <c r="NUG40" s="6"/>
      <c r="NUH40" s="6"/>
      <c r="NUI40" s="6"/>
      <c r="NUJ40" s="6"/>
      <c r="NUK40" s="6"/>
      <c r="NUL40" s="6"/>
      <c r="NUM40" s="6"/>
      <c r="NUN40" s="6"/>
      <c r="NUO40" s="6"/>
      <c r="NUP40" s="6"/>
      <c r="NUQ40" s="6"/>
      <c r="NUR40" s="6"/>
      <c r="NUS40" s="6"/>
      <c r="NUT40" s="6"/>
      <c r="NUU40" s="6"/>
      <c r="NUV40" s="6"/>
      <c r="NUW40" s="6"/>
      <c r="NUX40" s="6"/>
      <c r="NUY40" s="6"/>
      <c r="NUZ40" s="6"/>
      <c r="NVA40" s="6"/>
      <c r="NVB40" s="6"/>
      <c r="NVC40" s="6"/>
      <c r="NVD40" s="6"/>
      <c r="NVE40" s="6"/>
      <c r="NVF40" s="6"/>
      <c r="NVG40" s="6"/>
      <c r="NVH40" s="6"/>
      <c r="NVI40" s="6"/>
      <c r="NVJ40" s="6"/>
      <c r="NVK40" s="6"/>
      <c r="NVL40" s="6"/>
      <c r="NVM40" s="6"/>
      <c r="NVN40" s="6"/>
      <c r="NVO40" s="6"/>
      <c r="NVP40" s="6"/>
      <c r="NVQ40" s="6"/>
      <c r="NVR40" s="6"/>
      <c r="NVS40" s="6"/>
      <c r="NVT40" s="6"/>
      <c r="NVU40" s="6"/>
      <c r="NVV40" s="6"/>
      <c r="NVW40" s="6"/>
      <c r="NVX40" s="6"/>
      <c r="NVY40" s="6"/>
      <c r="NVZ40" s="6"/>
      <c r="NWA40" s="6"/>
      <c r="NWB40" s="6"/>
      <c r="NWC40" s="6"/>
      <c r="NWD40" s="6"/>
      <c r="NWE40" s="6"/>
      <c r="NWF40" s="6"/>
      <c r="NWG40" s="6"/>
      <c r="NWH40" s="6"/>
      <c r="NWI40" s="6"/>
      <c r="NWJ40" s="6"/>
      <c r="NWK40" s="6"/>
      <c r="NWL40" s="6"/>
      <c r="NWM40" s="6"/>
      <c r="NWN40" s="6"/>
      <c r="NWO40" s="6"/>
      <c r="NWP40" s="6"/>
      <c r="NWQ40" s="6"/>
      <c r="NWR40" s="6"/>
      <c r="NWS40" s="6"/>
      <c r="NWT40" s="6"/>
      <c r="NWU40" s="6"/>
      <c r="NWV40" s="6"/>
      <c r="NWW40" s="6"/>
      <c r="NWX40" s="6"/>
      <c r="NWY40" s="6"/>
      <c r="NWZ40" s="6"/>
      <c r="NXA40" s="6"/>
      <c r="NXB40" s="6"/>
      <c r="NXC40" s="6"/>
      <c r="NXD40" s="6"/>
      <c r="NXE40" s="6"/>
      <c r="NXF40" s="6"/>
      <c r="NXG40" s="6"/>
      <c r="NXH40" s="6"/>
      <c r="NXI40" s="6"/>
      <c r="NXJ40" s="6"/>
      <c r="NXK40" s="6"/>
      <c r="NXL40" s="6"/>
      <c r="NXM40" s="6"/>
      <c r="NXN40" s="6"/>
      <c r="NXO40" s="6"/>
      <c r="NXP40" s="6"/>
      <c r="NXQ40" s="6"/>
      <c r="NXR40" s="6"/>
      <c r="NXS40" s="6"/>
      <c r="NXT40" s="6"/>
      <c r="NXU40" s="6"/>
      <c r="NXV40" s="6"/>
      <c r="NXW40" s="6"/>
      <c r="NXX40" s="6"/>
      <c r="NXY40" s="6"/>
      <c r="NXZ40" s="6"/>
      <c r="NYA40" s="6"/>
      <c r="NYB40" s="6"/>
      <c r="NYC40" s="6"/>
      <c r="NYD40" s="6"/>
      <c r="NYE40" s="6"/>
      <c r="NYF40" s="6"/>
      <c r="NYG40" s="6"/>
      <c r="NYH40" s="6"/>
      <c r="NYI40" s="6"/>
      <c r="NYJ40" s="6"/>
      <c r="NYK40" s="6"/>
      <c r="NYL40" s="6"/>
      <c r="NYM40" s="6"/>
      <c r="NYN40" s="6"/>
      <c r="NYO40" s="6"/>
      <c r="NYP40" s="6"/>
      <c r="NYQ40" s="6"/>
      <c r="NYR40" s="6"/>
      <c r="NYS40" s="6"/>
      <c r="NYT40" s="6"/>
      <c r="NYU40" s="6"/>
      <c r="NYV40" s="6"/>
      <c r="NYW40" s="6"/>
      <c r="NYX40" s="6"/>
      <c r="NYY40" s="6"/>
      <c r="NYZ40" s="6"/>
      <c r="NZA40" s="6"/>
      <c r="NZB40" s="6"/>
      <c r="NZC40" s="6"/>
      <c r="NZD40" s="6"/>
      <c r="NZE40" s="6"/>
      <c r="NZF40" s="6"/>
      <c r="NZG40" s="6"/>
      <c r="NZH40" s="6"/>
      <c r="NZI40" s="6"/>
      <c r="NZJ40" s="6"/>
      <c r="NZK40" s="6"/>
      <c r="NZL40" s="6"/>
      <c r="NZM40" s="6"/>
      <c r="NZN40" s="6"/>
      <c r="NZO40" s="6"/>
      <c r="NZP40" s="6"/>
      <c r="NZQ40" s="6"/>
      <c r="NZR40" s="6"/>
      <c r="NZS40" s="6"/>
      <c r="NZT40" s="6"/>
      <c r="NZU40" s="6"/>
      <c r="NZV40" s="6"/>
      <c r="NZW40" s="6"/>
      <c r="NZX40" s="6"/>
      <c r="NZY40" s="6"/>
      <c r="NZZ40" s="6"/>
      <c r="OAA40" s="6"/>
      <c r="OAB40" s="6"/>
      <c r="OAC40" s="6"/>
      <c r="OAD40" s="6"/>
      <c r="OAE40" s="6"/>
      <c r="OAF40" s="6"/>
      <c r="OAG40" s="6"/>
      <c r="OAH40" s="6"/>
      <c r="OAI40" s="6"/>
      <c r="OAJ40" s="6"/>
      <c r="OAK40" s="6"/>
      <c r="OAL40" s="6"/>
      <c r="OAM40" s="6"/>
      <c r="OAN40" s="6"/>
      <c r="OAO40" s="6"/>
      <c r="OAP40" s="6"/>
      <c r="OAQ40" s="6"/>
      <c r="OAR40" s="6"/>
      <c r="OAS40" s="6"/>
      <c r="OAT40" s="6"/>
      <c r="OAU40" s="6"/>
      <c r="OAV40" s="6"/>
      <c r="OAW40" s="6"/>
      <c r="OAX40" s="6"/>
      <c r="OAY40" s="6"/>
      <c r="OAZ40" s="6"/>
      <c r="OBA40" s="6"/>
      <c r="OBB40" s="6"/>
      <c r="OBC40" s="6"/>
      <c r="OBD40" s="6"/>
      <c r="OBE40" s="6"/>
      <c r="OBF40" s="6"/>
      <c r="OBG40" s="6"/>
      <c r="OBH40" s="6"/>
      <c r="OBI40" s="6"/>
      <c r="OBJ40" s="6"/>
      <c r="OBK40" s="6"/>
      <c r="OBL40" s="6"/>
      <c r="OBM40" s="6"/>
      <c r="OBN40" s="6"/>
      <c r="OBO40" s="6"/>
      <c r="OBP40" s="6"/>
      <c r="OBQ40" s="6"/>
      <c r="OBR40" s="6"/>
      <c r="OBS40" s="6"/>
      <c r="OBT40" s="6"/>
      <c r="OBU40" s="6"/>
      <c r="OBV40" s="6"/>
      <c r="OBW40" s="6"/>
      <c r="OBX40" s="6"/>
      <c r="OBY40" s="6"/>
      <c r="OBZ40" s="6"/>
      <c r="OCA40" s="6"/>
      <c r="OCB40" s="6"/>
      <c r="OCC40" s="6"/>
      <c r="OCD40" s="6"/>
      <c r="OCE40" s="6"/>
      <c r="OCF40" s="6"/>
      <c r="OCG40" s="6"/>
      <c r="OCH40" s="6"/>
      <c r="OCI40" s="6"/>
      <c r="OCJ40" s="6"/>
      <c r="OCK40" s="6"/>
      <c r="OCL40" s="6"/>
      <c r="OCM40" s="6"/>
      <c r="OCN40" s="6"/>
      <c r="OCO40" s="6"/>
      <c r="OCP40" s="6"/>
      <c r="OCQ40" s="6"/>
      <c r="OCR40" s="6"/>
      <c r="OCS40" s="6"/>
      <c r="OCT40" s="6"/>
      <c r="OCU40" s="6"/>
      <c r="OCV40" s="6"/>
      <c r="OCW40" s="6"/>
      <c r="OCX40" s="6"/>
      <c r="OCY40" s="6"/>
      <c r="OCZ40" s="6"/>
      <c r="ODA40" s="6"/>
      <c r="ODB40" s="6"/>
      <c r="ODC40" s="6"/>
      <c r="ODD40" s="6"/>
      <c r="ODE40" s="6"/>
      <c r="ODF40" s="6"/>
      <c r="ODG40" s="6"/>
      <c r="ODH40" s="6"/>
      <c r="ODI40" s="6"/>
      <c r="ODJ40" s="6"/>
      <c r="ODK40" s="6"/>
      <c r="ODL40" s="6"/>
      <c r="ODM40" s="6"/>
      <c r="ODN40" s="6"/>
      <c r="ODO40" s="6"/>
      <c r="ODP40" s="6"/>
      <c r="ODQ40" s="6"/>
      <c r="ODR40" s="6"/>
      <c r="ODS40" s="6"/>
      <c r="ODT40" s="6"/>
      <c r="ODU40" s="6"/>
      <c r="ODV40" s="6"/>
      <c r="ODW40" s="6"/>
      <c r="ODX40" s="6"/>
      <c r="ODY40" s="6"/>
      <c r="ODZ40" s="6"/>
      <c r="OEA40" s="6"/>
      <c r="OEB40" s="6"/>
      <c r="OEC40" s="6"/>
      <c r="OED40" s="6"/>
      <c r="OEE40" s="6"/>
      <c r="OEF40" s="6"/>
      <c r="OEG40" s="6"/>
      <c r="OEH40" s="6"/>
      <c r="OEI40" s="6"/>
      <c r="OEJ40" s="6"/>
      <c r="OEK40" s="6"/>
      <c r="OEL40" s="6"/>
      <c r="OEM40" s="6"/>
      <c r="OEN40" s="6"/>
      <c r="OEO40" s="6"/>
      <c r="OEP40" s="6"/>
      <c r="OEQ40" s="6"/>
      <c r="OER40" s="6"/>
      <c r="OES40" s="6"/>
      <c r="OET40" s="6"/>
      <c r="OEU40" s="6"/>
      <c r="OEV40" s="6"/>
      <c r="OEW40" s="6"/>
      <c r="OEX40" s="6"/>
      <c r="OEY40" s="6"/>
      <c r="OEZ40" s="6"/>
      <c r="OFA40" s="6"/>
      <c r="OFB40" s="6"/>
      <c r="OFC40" s="6"/>
      <c r="OFD40" s="6"/>
      <c r="OFE40" s="6"/>
      <c r="OFF40" s="6"/>
      <c r="OFG40" s="6"/>
      <c r="OFH40" s="6"/>
      <c r="OFI40" s="6"/>
      <c r="OFJ40" s="6"/>
      <c r="OFK40" s="6"/>
      <c r="OFL40" s="6"/>
      <c r="OFM40" s="6"/>
      <c r="OFN40" s="6"/>
      <c r="OFO40" s="6"/>
      <c r="OFP40" s="6"/>
      <c r="OFQ40" s="6"/>
      <c r="OFR40" s="6"/>
      <c r="OFS40" s="6"/>
      <c r="OFT40" s="6"/>
      <c r="OFU40" s="6"/>
      <c r="OFV40" s="6"/>
      <c r="OFW40" s="6"/>
      <c r="OFX40" s="6"/>
      <c r="OFY40" s="6"/>
      <c r="OFZ40" s="6"/>
      <c r="OGA40" s="6"/>
      <c r="OGB40" s="6"/>
      <c r="OGC40" s="6"/>
      <c r="OGD40" s="6"/>
      <c r="OGE40" s="6"/>
      <c r="OGF40" s="6"/>
      <c r="OGG40" s="6"/>
      <c r="OGH40" s="6"/>
      <c r="OGI40" s="6"/>
      <c r="OGJ40" s="6"/>
      <c r="OGK40" s="6"/>
      <c r="OGL40" s="6"/>
      <c r="OGM40" s="6"/>
      <c r="OGN40" s="6"/>
      <c r="OGO40" s="6"/>
      <c r="OGP40" s="6"/>
      <c r="OGQ40" s="6"/>
      <c r="OGR40" s="6"/>
      <c r="OGS40" s="6"/>
      <c r="OGT40" s="6"/>
      <c r="OGU40" s="6"/>
      <c r="OGV40" s="6"/>
      <c r="OGW40" s="6"/>
      <c r="OGX40" s="6"/>
      <c r="OGY40" s="6"/>
      <c r="OGZ40" s="6"/>
      <c r="OHA40" s="6"/>
      <c r="OHB40" s="6"/>
      <c r="OHC40" s="6"/>
      <c r="OHD40" s="6"/>
      <c r="OHE40" s="6"/>
      <c r="OHF40" s="6"/>
      <c r="OHG40" s="6"/>
      <c r="OHH40" s="6"/>
      <c r="OHI40" s="6"/>
      <c r="OHJ40" s="6"/>
      <c r="OHK40" s="6"/>
      <c r="OHL40" s="6"/>
      <c r="OHM40" s="6"/>
      <c r="OHN40" s="6"/>
      <c r="OHO40" s="6"/>
      <c r="OHP40" s="6"/>
      <c r="OHQ40" s="6"/>
      <c r="OHR40" s="6"/>
      <c r="OHS40" s="6"/>
      <c r="OHT40" s="6"/>
      <c r="OHU40" s="6"/>
      <c r="OHV40" s="6"/>
      <c r="OHW40" s="6"/>
      <c r="OHX40" s="6"/>
      <c r="OHY40" s="6"/>
      <c r="OHZ40" s="6"/>
      <c r="OIA40" s="6"/>
      <c r="OIB40" s="6"/>
      <c r="OIC40" s="6"/>
      <c r="OID40" s="6"/>
      <c r="OIE40" s="6"/>
      <c r="OIF40" s="6"/>
      <c r="OIG40" s="6"/>
      <c r="OIH40" s="6"/>
      <c r="OII40" s="6"/>
      <c r="OIJ40" s="6"/>
      <c r="OIK40" s="6"/>
      <c r="OIL40" s="6"/>
      <c r="OIM40" s="6"/>
      <c r="OIN40" s="6"/>
      <c r="OIO40" s="6"/>
      <c r="OIP40" s="6"/>
      <c r="OIQ40" s="6"/>
      <c r="OIR40" s="6"/>
      <c r="OIS40" s="6"/>
      <c r="OIT40" s="6"/>
      <c r="OIU40" s="6"/>
      <c r="OIV40" s="6"/>
      <c r="OIW40" s="6"/>
      <c r="OIX40" s="6"/>
      <c r="OIY40" s="6"/>
      <c r="OIZ40" s="6"/>
      <c r="OJA40" s="6"/>
      <c r="OJB40" s="6"/>
      <c r="OJC40" s="6"/>
      <c r="OJD40" s="6"/>
      <c r="OJE40" s="6"/>
      <c r="OJF40" s="6"/>
      <c r="OJG40" s="6"/>
      <c r="OJH40" s="6"/>
      <c r="OJI40" s="6"/>
      <c r="OJJ40" s="6"/>
      <c r="OJK40" s="6"/>
      <c r="OJL40" s="6"/>
      <c r="OJM40" s="6"/>
      <c r="OJN40" s="6"/>
      <c r="OJO40" s="6"/>
      <c r="OJP40" s="6"/>
      <c r="OJQ40" s="6"/>
      <c r="OJR40" s="6"/>
      <c r="OJS40" s="6"/>
      <c r="OJT40" s="6"/>
      <c r="OJU40" s="6"/>
      <c r="OJV40" s="6"/>
      <c r="OJW40" s="6"/>
      <c r="OJX40" s="6"/>
      <c r="OJY40" s="6"/>
      <c r="OJZ40" s="6"/>
      <c r="OKA40" s="6"/>
      <c r="OKB40" s="6"/>
      <c r="OKC40" s="6"/>
      <c r="OKD40" s="6"/>
      <c r="OKE40" s="6"/>
      <c r="OKF40" s="6"/>
      <c r="OKG40" s="6"/>
      <c r="OKH40" s="6"/>
      <c r="OKI40" s="6"/>
      <c r="OKJ40" s="6"/>
      <c r="OKK40" s="6"/>
      <c r="OKL40" s="6"/>
      <c r="OKM40" s="6"/>
      <c r="OKN40" s="6"/>
      <c r="OKO40" s="6"/>
      <c r="OKP40" s="6"/>
      <c r="OKQ40" s="6"/>
      <c r="OKR40" s="6"/>
      <c r="OKS40" s="6"/>
      <c r="OKT40" s="6"/>
      <c r="OKU40" s="6"/>
      <c r="OKV40" s="6"/>
      <c r="OKW40" s="6"/>
      <c r="OKX40" s="6"/>
      <c r="OKY40" s="6"/>
      <c r="OKZ40" s="6"/>
      <c r="OLA40" s="6"/>
      <c r="OLB40" s="6"/>
      <c r="OLC40" s="6"/>
      <c r="OLD40" s="6"/>
      <c r="OLE40" s="6"/>
      <c r="OLF40" s="6"/>
      <c r="OLG40" s="6"/>
      <c r="OLH40" s="6"/>
      <c r="OLI40" s="6"/>
      <c r="OLJ40" s="6"/>
      <c r="OLK40" s="6"/>
      <c r="OLL40" s="6"/>
      <c r="OLM40" s="6"/>
      <c r="OLN40" s="6"/>
      <c r="OLO40" s="6"/>
      <c r="OLP40" s="6"/>
      <c r="OLQ40" s="6"/>
      <c r="OLR40" s="6"/>
      <c r="OLS40" s="6"/>
      <c r="OLT40" s="6"/>
      <c r="OLU40" s="6"/>
      <c r="OLV40" s="6"/>
      <c r="OLW40" s="6"/>
      <c r="OLX40" s="6"/>
      <c r="OLY40" s="6"/>
      <c r="OLZ40" s="6"/>
      <c r="OMA40" s="6"/>
      <c r="OMB40" s="6"/>
      <c r="OMC40" s="6"/>
      <c r="OMD40" s="6"/>
      <c r="OME40" s="6"/>
      <c r="OMF40" s="6"/>
      <c r="OMG40" s="6"/>
      <c r="OMH40" s="6"/>
      <c r="OMI40" s="6"/>
      <c r="OMJ40" s="6"/>
      <c r="OMK40" s="6"/>
      <c r="OML40" s="6"/>
      <c r="OMM40" s="6"/>
      <c r="OMN40" s="6"/>
      <c r="OMO40" s="6"/>
      <c r="OMP40" s="6"/>
      <c r="OMQ40" s="6"/>
      <c r="OMR40" s="6"/>
      <c r="OMS40" s="6"/>
      <c r="OMT40" s="6"/>
      <c r="OMU40" s="6"/>
      <c r="OMV40" s="6"/>
      <c r="OMW40" s="6"/>
      <c r="OMX40" s="6"/>
      <c r="OMY40" s="6"/>
      <c r="OMZ40" s="6"/>
      <c r="ONA40" s="6"/>
      <c r="ONB40" s="6"/>
      <c r="ONC40" s="6"/>
      <c r="OND40" s="6"/>
      <c r="ONE40" s="6"/>
      <c r="ONF40" s="6"/>
      <c r="ONG40" s="6"/>
      <c r="ONH40" s="6"/>
      <c r="ONI40" s="6"/>
      <c r="ONJ40" s="6"/>
      <c r="ONK40" s="6"/>
      <c r="ONL40" s="6"/>
      <c r="ONM40" s="6"/>
      <c r="ONN40" s="6"/>
      <c r="ONO40" s="6"/>
      <c r="ONP40" s="6"/>
      <c r="ONQ40" s="6"/>
      <c r="ONR40" s="6"/>
      <c r="ONS40" s="6"/>
      <c r="ONT40" s="6"/>
      <c r="ONU40" s="6"/>
      <c r="ONV40" s="6"/>
      <c r="ONW40" s="6"/>
      <c r="ONX40" s="6"/>
      <c r="ONY40" s="6"/>
      <c r="ONZ40" s="6"/>
      <c r="OOA40" s="6"/>
      <c r="OOB40" s="6"/>
      <c r="OOC40" s="6"/>
      <c r="OOD40" s="6"/>
      <c r="OOE40" s="6"/>
      <c r="OOF40" s="6"/>
      <c r="OOG40" s="6"/>
      <c r="OOH40" s="6"/>
      <c r="OOI40" s="6"/>
      <c r="OOJ40" s="6"/>
      <c r="OOK40" s="6"/>
      <c r="OOL40" s="6"/>
      <c r="OOM40" s="6"/>
      <c r="OON40" s="6"/>
      <c r="OOO40" s="6"/>
      <c r="OOP40" s="6"/>
      <c r="OOQ40" s="6"/>
      <c r="OOR40" s="6"/>
      <c r="OOS40" s="6"/>
      <c r="OOT40" s="6"/>
      <c r="OOU40" s="6"/>
      <c r="OOV40" s="6"/>
      <c r="OOW40" s="6"/>
      <c r="OOX40" s="6"/>
      <c r="OOY40" s="6"/>
      <c r="OOZ40" s="6"/>
      <c r="OPA40" s="6"/>
      <c r="OPB40" s="6"/>
      <c r="OPC40" s="6"/>
      <c r="OPD40" s="6"/>
      <c r="OPE40" s="6"/>
      <c r="OPF40" s="6"/>
      <c r="OPG40" s="6"/>
      <c r="OPH40" s="6"/>
      <c r="OPI40" s="6"/>
      <c r="OPJ40" s="6"/>
      <c r="OPK40" s="6"/>
      <c r="OPL40" s="6"/>
      <c r="OPM40" s="6"/>
      <c r="OPN40" s="6"/>
      <c r="OPO40" s="6"/>
      <c r="OPP40" s="6"/>
      <c r="OPQ40" s="6"/>
      <c r="OPR40" s="6"/>
      <c r="OPS40" s="6"/>
      <c r="OPT40" s="6"/>
      <c r="OPU40" s="6"/>
      <c r="OPV40" s="6"/>
      <c r="OPW40" s="6"/>
      <c r="OPX40" s="6"/>
      <c r="OPY40" s="6"/>
      <c r="OPZ40" s="6"/>
      <c r="OQA40" s="6"/>
      <c r="OQB40" s="6"/>
      <c r="OQC40" s="6"/>
      <c r="OQD40" s="6"/>
      <c r="OQE40" s="6"/>
      <c r="OQF40" s="6"/>
      <c r="OQG40" s="6"/>
      <c r="OQH40" s="6"/>
      <c r="OQI40" s="6"/>
      <c r="OQJ40" s="6"/>
      <c r="OQK40" s="6"/>
      <c r="OQL40" s="6"/>
      <c r="OQM40" s="6"/>
      <c r="OQN40" s="6"/>
      <c r="OQO40" s="6"/>
      <c r="OQP40" s="6"/>
      <c r="OQQ40" s="6"/>
      <c r="OQR40" s="6"/>
      <c r="OQS40" s="6"/>
      <c r="OQT40" s="6"/>
      <c r="OQU40" s="6"/>
      <c r="OQV40" s="6"/>
      <c r="OQW40" s="6"/>
      <c r="OQX40" s="6"/>
      <c r="OQY40" s="6"/>
      <c r="OQZ40" s="6"/>
      <c r="ORA40" s="6"/>
      <c r="ORB40" s="6"/>
      <c r="ORC40" s="6"/>
      <c r="ORD40" s="6"/>
      <c r="ORE40" s="6"/>
      <c r="ORF40" s="6"/>
      <c r="ORG40" s="6"/>
      <c r="ORH40" s="6"/>
      <c r="ORI40" s="6"/>
      <c r="ORJ40" s="6"/>
      <c r="ORK40" s="6"/>
      <c r="ORL40" s="6"/>
      <c r="ORM40" s="6"/>
      <c r="ORN40" s="6"/>
      <c r="ORO40" s="6"/>
      <c r="ORP40" s="6"/>
      <c r="ORQ40" s="6"/>
      <c r="ORR40" s="6"/>
      <c r="ORS40" s="6"/>
      <c r="ORT40" s="6"/>
      <c r="ORU40" s="6"/>
      <c r="ORV40" s="6"/>
      <c r="ORW40" s="6"/>
      <c r="ORX40" s="6"/>
      <c r="ORY40" s="6"/>
      <c r="ORZ40" s="6"/>
      <c r="OSA40" s="6"/>
      <c r="OSB40" s="6"/>
      <c r="OSC40" s="6"/>
      <c r="OSD40" s="6"/>
      <c r="OSE40" s="6"/>
      <c r="OSF40" s="6"/>
      <c r="OSG40" s="6"/>
      <c r="OSH40" s="6"/>
      <c r="OSI40" s="6"/>
      <c r="OSJ40" s="6"/>
      <c r="OSK40" s="6"/>
      <c r="OSL40" s="6"/>
      <c r="OSM40" s="6"/>
      <c r="OSN40" s="6"/>
      <c r="OSO40" s="6"/>
      <c r="OSP40" s="6"/>
      <c r="OSQ40" s="6"/>
      <c r="OSR40" s="6"/>
      <c r="OSS40" s="6"/>
      <c r="OST40" s="6"/>
      <c r="OSU40" s="6"/>
      <c r="OSV40" s="6"/>
      <c r="OSW40" s="6"/>
      <c r="OSX40" s="6"/>
      <c r="OSY40" s="6"/>
      <c r="OSZ40" s="6"/>
      <c r="OTA40" s="6"/>
      <c r="OTB40" s="6"/>
      <c r="OTC40" s="6"/>
      <c r="OTD40" s="6"/>
      <c r="OTE40" s="6"/>
      <c r="OTF40" s="6"/>
      <c r="OTG40" s="6"/>
      <c r="OTH40" s="6"/>
      <c r="OTI40" s="6"/>
      <c r="OTJ40" s="6"/>
      <c r="OTK40" s="6"/>
      <c r="OTL40" s="6"/>
      <c r="OTM40" s="6"/>
      <c r="OTN40" s="6"/>
      <c r="OTO40" s="6"/>
      <c r="OTP40" s="6"/>
      <c r="OTQ40" s="6"/>
      <c r="OTR40" s="6"/>
      <c r="OTS40" s="6"/>
      <c r="OTT40" s="6"/>
      <c r="OTU40" s="6"/>
      <c r="OTV40" s="6"/>
      <c r="OTW40" s="6"/>
      <c r="OTX40" s="6"/>
      <c r="OTY40" s="6"/>
      <c r="OTZ40" s="6"/>
      <c r="OUA40" s="6"/>
      <c r="OUB40" s="6"/>
      <c r="OUC40" s="6"/>
      <c r="OUD40" s="6"/>
      <c r="OUE40" s="6"/>
      <c r="OUF40" s="6"/>
      <c r="OUG40" s="6"/>
      <c r="OUH40" s="6"/>
      <c r="OUI40" s="6"/>
      <c r="OUJ40" s="6"/>
      <c r="OUK40" s="6"/>
      <c r="OUL40" s="6"/>
      <c r="OUM40" s="6"/>
      <c r="OUN40" s="6"/>
      <c r="OUO40" s="6"/>
      <c r="OUP40" s="6"/>
      <c r="OUQ40" s="6"/>
      <c r="OUR40" s="6"/>
      <c r="OUS40" s="6"/>
      <c r="OUT40" s="6"/>
      <c r="OUU40" s="6"/>
      <c r="OUV40" s="6"/>
      <c r="OUW40" s="6"/>
      <c r="OUX40" s="6"/>
      <c r="OUY40" s="6"/>
      <c r="OUZ40" s="6"/>
      <c r="OVA40" s="6"/>
      <c r="OVB40" s="6"/>
      <c r="OVC40" s="6"/>
      <c r="OVD40" s="6"/>
      <c r="OVE40" s="6"/>
      <c r="OVF40" s="6"/>
      <c r="OVG40" s="6"/>
      <c r="OVH40" s="6"/>
      <c r="OVI40" s="6"/>
      <c r="OVJ40" s="6"/>
      <c r="OVK40" s="6"/>
      <c r="OVL40" s="6"/>
      <c r="OVM40" s="6"/>
      <c r="OVN40" s="6"/>
      <c r="OVO40" s="6"/>
      <c r="OVP40" s="6"/>
      <c r="OVQ40" s="6"/>
      <c r="OVR40" s="6"/>
      <c r="OVS40" s="6"/>
      <c r="OVT40" s="6"/>
      <c r="OVU40" s="6"/>
      <c r="OVV40" s="6"/>
      <c r="OVW40" s="6"/>
      <c r="OVX40" s="6"/>
      <c r="OVY40" s="6"/>
      <c r="OVZ40" s="6"/>
      <c r="OWA40" s="6"/>
      <c r="OWB40" s="6"/>
      <c r="OWC40" s="6"/>
      <c r="OWD40" s="6"/>
      <c r="OWE40" s="6"/>
      <c r="OWF40" s="6"/>
      <c r="OWG40" s="6"/>
      <c r="OWH40" s="6"/>
      <c r="OWI40" s="6"/>
      <c r="OWJ40" s="6"/>
      <c r="OWK40" s="6"/>
      <c r="OWL40" s="6"/>
      <c r="OWM40" s="6"/>
      <c r="OWN40" s="6"/>
      <c r="OWO40" s="6"/>
      <c r="OWP40" s="6"/>
      <c r="OWQ40" s="6"/>
      <c r="OWR40" s="6"/>
      <c r="OWS40" s="6"/>
      <c r="OWT40" s="6"/>
      <c r="OWU40" s="6"/>
      <c r="OWV40" s="6"/>
      <c r="OWW40" s="6"/>
      <c r="OWX40" s="6"/>
      <c r="OWY40" s="6"/>
      <c r="OWZ40" s="6"/>
      <c r="OXA40" s="6"/>
      <c r="OXB40" s="6"/>
      <c r="OXC40" s="6"/>
      <c r="OXD40" s="6"/>
      <c r="OXE40" s="6"/>
      <c r="OXF40" s="6"/>
      <c r="OXG40" s="6"/>
      <c r="OXH40" s="6"/>
      <c r="OXI40" s="6"/>
      <c r="OXJ40" s="6"/>
      <c r="OXK40" s="6"/>
      <c r="OXL40" s="6"/>
      <c r="OXM40" s="6"/>
      <c r="OXN40" s="6"/>
      <c r="OXO40" s="6"/>
      <c r="OXP40" s="6"/>
      <c r="OXQ40" s="6"/>
      <c r="OXR40" s="6"/>
      <c r="OXS40" s="6"/>
      <c r="OXT40" s="6"/>
      <c r="OXU40" s="6"/>
      <c r="OXV40" s="6"/>
      <c r="OXW40" s="6"/>
      <c r="OXX40" s="6"/>
      <c r="OXY40" s="6"/>
      <c r="OXZ40" s="6"/>
      <c r="OYA40" s="6"/>
      <c r="OYB40" s="6"/>
      <c r="OYC40" s="6"/>
      <c r="OYD40" s="6"/>
      <c r="OYE40" s="6"/>
      <c r="OYF40" s="6"/>
      <c r="OYG40" s="6"/>
      <c r="OYH40" s="6"/>
      <c r="OYI40" s="6"/>
      <c r="OYJ40" s="6"/>
      <c r="OYK40" s="6"/>
      <c r="OYL40" s="6"/>
      <c r="OYM40" s="6"/>
      <c r="OYN40" s="6"/>
      <c r="OYO40" s="6"/>
      <c r="OYP40" s="6"/>
      <c r="OYQ40" s="6"/>
      <c r="OYR40" s="6"/>
      <c r="OYS40" s="6"/>
      <c r="OYT40" s="6"/>
      <c r="OYU40" s="6"/>
      <c r="OYV40" s="6"/>
      <c r="OYW40" s="6"/>
      <c r="OYX40" s="6"/>
      <c r="OYY40" s="6"/>
      <c r="OYZ40" s="6"/>
      <c r="OZA40" s="6"/>
      <c r="OZB40" s="6"/>
      <c r="OZC40" s="6"/>
      <c r="OZD40" s="6"/>
      <c r="OZE40" s="6"/>
      <c r="OZF40" s="6"/>
      <c r="OZG40" s="6"/>
      <c r="OZH40" s="6"/>
      <c r="OZI40" s="6"/>
      <c r="OZJ40" s="6"/>
      <c r="OZK40" s="6"/>
      <c r="OZL40" s="6"/>
      <c r="OZM40" s="6"/>
      <c r="OZN40" s="6"/>
      <c r="OZO40" s="6"/>
      <c r="OZP40" s="6"/>
      <c r="OZQ40" s="6"/>
      <c r="OZR40" s="6"/>
      <c r="OZS40" s="6"/>
      <c r="OZT40" s="6"/>
      <c r="OZU40" s="6"/>
      <c r="OZV40" s="6"/>
      <c r="OZW40" s="6"/>
      <c r="OZX40" s="6"/>
      <c r="OZY40" s="6"/>
      <c r="OZZ40" s="6"/>
      <c r="PAA40" s="6"/>
      <c r="PAB40" s="6"/>
      <c r="PAC40" s="6"/>
      <c r="PAD40" s="6"/>
      <c r="PAE40" s="6"/>
      <c r="PAF40" s="6"/>
      <c r="PAG40" s="6"/>
      <c r="PAH40" s="6"/>
      <c r="PAI40" s="6"/>
      <c r="PAJ40" s="6"/>
      <c r="PAK40" s="6"/>
      <c r="PAL40" s="6"/>
      <c r="PAM40" s="6"/>
      <c r="PAN40" s="6"/>
      <c r="PAO40" s="6"/>
      <c r="PAP40" s="6"/>
      <c r="PAQ40" s="6"/>
      <c r="PAR40" s="6"/>
      <c r="PAS40" s="6"/>
      <c r="PAT40" s="6"/>
      <c r="PAU40" s="6"/>
      <c r="PAV40" s="6"/>
      <c r="PAW40" s="6"/>
      <c r="PAX40" s="6"/>
      <c r="PAY40" s="6"/>
      <c r="PAZ40" s="6"/>
      <c r="PBA40" s="6"/>
      <c r="PBB40" s="6"/>
      <c r="PBC40" s="6"/>
      <c r="PBD40" s="6"/>
      <c r="PBE40" s="6"/>
      <c r="PBF40" s="6"/>
      <c r="PBG40" s="6"/>
      <c r="PBH40" s="6"/>
      <c r="PBI40" s="6"/>
      <c r="PBJ40" s="6"/>
      <c r="PBK40" s="6"/>
      <c r="PBL40" s="6"/>
      <c r="PBM40" s="6"/>
      <c r="PBN40" s="6"/>
      <c r="PBO40" s="6"/>
      <c r="PBP40" s="6"/>
      <c r="PBQ40" s="6"/>
      <c r="PBR40" s="6"/>
      <c r="PBS40" s="6"/>
      <c r="PBT40" s="6"/>
      <c r="PBU40" s="6"/>
      <c r="PBV40" s="6"/>
      <c r="PBW40" s="6"/>
      <c r="PBX40" s="6"/>
      <c r="PBY40" s="6"/>
      <c r="PBZ40" s="6"/>
      <c r="PCA40" s="6"/>
      <c r="PCB40" s="6"/>
      <c r="PCC40" s="6"/>
      <c r="PCD40" s="6"/>
      <c r="PCE40" s="6"/>
      <c r="PCF40" s="6"/>
      <c r="PCG40" s="6"/>
      <c r="PCH40" s="6"/>
      <c r="PCI40" s="6"/>
      <c r="PCJ40" s="6"/>
      <c r="PCK40" s="6"/>
      <c r="PCL40" s="6"/>
      <c r="PCM40" s="6"/>
      <c r="PCN40" s="6"/>
      <c r="PCO40" s="6"/>
      <c r="PCP40" s="6"/>
      <c r="PCQ40" s="6"/>
      <c r="PCR40" s="6"/>
      <c r="PCS40" s="6"/>
      <c r="PCT40" s="6"/>
      <c r="PCU40" s="6"/>
      <c r="PCV40" s="6"/>
      <c r="PCW40" s="6"/>
      <c r="PCX40" s="6"/>
      <c r="PCY40" s="6"/>
      <c r="PCZ40" s="6"/>
      <c r="PDA40" s="6"/>
      <c r="PDB40" s="6"/>
      <c r="PDC40" s="6"/>
      <c r="PDD40" s="6"/>
      <c r="PDE40" s="6"/>
      <c r="PDF40" s="6"/>
      <c r="PDG40" s="6"/>
      <c r="PDH40" s="6"/>
      <c r="PDI40" s="6"/>
      <c r="PDJ40" s="6"/>
      <c r="PDK40" s="6"/>
      <c r="PDL40" s="6"/>
      <c r="PDM40" s="6"/>
      <c r="PDN40" s="6"/>
      <c r="PDO40" s="6"/>
      <c r="PDP40" s="6"/>
      <c r="PDQ40" s="6"/>
      <c r="PDR40" s="6"/>
      <c r="PDS40" s="6"/>
      <c r="PDT40" s="6"/>
      <c r="PDU40" s="6"/>
      <c r="PDV40" s="6"/>
      <c r="PDW40" s="6"/>
      <c r="PDX40" s="6"/>
      <c r="PDY40" s="6"/>
      <c r="PDZ40" s="6"/>
      <c r="PEA40" s="6"/>
      <c r="PEB40" s="6"/>
      <c r="PEC40" s="6"/>
      <c r="PED40" s="6"/>
      <c r="PEE40" s="6"/>
      <c r="PEF40" s="6"/>
      <c r="PEG40" s="6"/>
      <c r="PEH40" s="6"/>
      <c r="PEI40" s="6"/>
      <c r="PEJ40" s="6"/>
      <c r="PEK40" s="6"/>
      <c r="PEL40" s="6"/>
      <c r="PEM40" s="6"/>
      <c r="PEN40" s="6"/>
      <c r="PEO40" s="6"/>
      <c r="PEP40" s="6"/>
      <c r="PEQ40" s="6"/>
      <c r="PER40" s="6"/>
      <c r="PES40" s="6"/>
      <c r="PET40" s="6"/>
      <c r="PEU40" s="6"/>
      <c r="PEV40" s="6"/>
      <c r="PEW40" s="6"/>
      <c r="PEX40" s="6"/>
      <c r="PEY40" s="6"/>
      <c r="PEZ40" s="6"/>
      <c r="PFA40" s="6"/>
      <c r="PFB40" s="6"/>
      <c r="PFC40" s="6"/>
      <c r="PFD40" s="6"/>
      <c r="PFE40" s="6"/>
      <c r="PFF40" s="6"/>
      <c r="PFG40" s="6"/>
      <c r="PFH40" s="6"/>
      <c r="PFI40" s="6"/>
      <c r="PFJ40" s="6"/>
      <c r="PFK40" s="6"/>
      <c r="PFL40" s="6"/>
      <c r="PFM40" s="6"/>
      <c r="PFN40" s="6"/>
      <c r="PFO40" s="6"/>
      <c r="PFP40" s="6"/>
      <c r="PFQ40" s="6"/>
      <c r="PFR40" s="6"/>
      <c r="PFS40" s="6"/>
      <c r="PFT40" s="6"/>
      <c r="PFU40" s="6"/>
      <c r="PFV40" s="6"/>
      <c r="PFW40" s="6"/>
      <c r="PFX40" s="6"/>
      <c r="PFY40" s="6"/>
      <c r="PFZ40" s="6"/>
      <c r="PGA40" s="6"/>
      <c r="PGB40" s="6"/>
      <c r="PGC40" s="6"/>
      <c r="PGD40" s="6"/>
      <c r="PGE40" s="6"/>
      <c r="PGF40" s="6"/>
      <c r="PGG40" s="6"/>
      <c r="PGH40" s="6"/>
      <c r="PGI40" s="6"/>
      <c r="PGJ40" s="6"/>
      <c r="PGK40" s="6"/>
      <c r="PGL40" s="6"/>
      <c r="PGM40" s="6"/>
      <c r="PGN40" s="6"/>
      <c r="PGO40" s="6"/>
      <c r="PGP40" s="6"/>
      <c r="PGQ40" s="6"/>
      <c r="PGR40" s="6"/>
      <c r="PGS40" s="6"/>
      <c r="PGT40" s="6"/>
      <c r="PGU40" s="6"/>
      <c r="PGV40" s="6"/>
      <c r="PGW40" s="6"/>
      <c r="PGX40" s="6"/>
      <c r="PGY40" s="6"/>
      <c r="PGZ40" s="6"/>
      <c r="PHA40" s="6"/>
      <c r="PHB40" s="6"/>
      <c r="PHC40" s="6"/>
      <c r="PHD40" s="6"/>
      <c r="PHE40" s="6"/>
      <c r="PHF40" s="6"/>
      <c r="PHG40" s="6"/>
      <c r="PHH40" s="6"/>
      <c r="PHI40" s="6"/>
      <c r="PHJ40" s="6"/>
      <c r="PHK40" s="6"/>
      <c r="PHL40" s="6"/>
      <c r="PHM40" s="6"/>
      <c r="PHN40" s="6"/>
      <c r="PHO40" s="6"/>
      <c r="PHP40" s="6"/>
      <c r="PHQ40" s="6"/>
      <c r="PHR40" s="6"/>
      <c r="PHS40" s="6"/>
      <c r="PHT40" s="6"/>
      <c r="PHU40" s="6"/>
      <c r="PHV40" s="6"/>
      <c r="PHW40" s="6"/>
      <c r="PHX40" s="6"/>
      <c r="PHY40" s="6"/>
      <c r="PHZ40" s="6"/>
      <c r="PIA40" s="6"/>
      <c r="PIB40" s="6"/>
      <c r="PIC40" s="6"/>
      <c r="PID40" s="6"/>
      <c r="PIE40" s="6"/>
      <c r="PIF40" s="6"/>
      <c r="PIG40" s="6"/>
      <c r="PIH40" s="6"/>
      <c r="PII40" s="6"/>
      <c r="PIJ40" s="6"/>
      <c r="PIK40" s="6"/>
      <c r="PIL40" s="6"/>
      <c r="PIM40" s="6"/>
      <c r="PIN40" s="6"/>
      <c r="PIO40" s="6"/>
      <c r="PIP40" s="6"/>
      <c r="PIQ40" s="6"/>
      <c r="PIR40" s="6"/>
      <c r="PIS40" s="6"/>
      <c r="PIT40" s="6"/>
      <c r="PIU40" s="6"/>
      <c r="PIV40" s="6"/>
      <c r="PIW40" s="6"/>
      <c r="PIX40" s="6"/>
      <c r="PIY40" s="6"/>
      <c r="PIZ40" s="6"/>
      <c r="PJA40" s="6"/>
      <c r="PJB40" s="6"/>
      <c r="PJC40" s="6"/>
      <c r="PJD40" s="6"/>
      <c r="PJE40" s="6"/>
      <c r="PJF40" s="6"/>
      <c r="PJG40" s="6"/>
      <c r="PJH40" s="6"/>
      <c r="PJI40" s="6"/>
      <c r="PJJ40" s="6"/>
      <c r="PJK40" s="6"/>
      <c r="PJL40" s="6"/>
      <c r="PJM40" s="6"/>
      <c r="PJN40" s="6"/>
      <c r="PJO40" s="6"/>
      <c r="PJP40" s="6"/>
      <c r="PJQ40" s="6"/>
      <c r="PJR40" s="6"/>
      <c r="PJS40" s="6"/>
      <c r="PJT40" s="6"/>
      <c r="PJU40" s="6"/>
      <c r="PJV40" s="6"/>
      <c r="PJW40" s="6"/>
      <c r="PJX40" s="6"/>
      <c r="PJY40" s="6"/>
      <c r="PJZ40" s="6"/>
      <c r="PKA40" s="6"/>
      <c r="PKB40" s="6"/>
      <c r="PKC40" s="6"/>
      <c r="PKD40" s="6"/>
      <c r="PKE40" s="6"/>
      <c r="PKF40" s="6"/>
      <c r="PKG40" s="6"/>
      <c r="PKH40" s="6"/>
      <c r="PKI40" s="6"/>
      <c r="PKJ40" s="6"/>
      <c r="PKK40" s="6"/>
      <c r="PKL40" s="6"/>
      <c r="PKM40" s="6"/>
      <c r="PKN40" s="6"/>
      <c r="PKO40" s="6"/>
      <c r="PKP40" s="6"/>
      <c r="PKQ40" s="6"/>
      <c r="PKR40" s="6"/>
      <c r="PKS40" s="6"/>
      <c r="PKT40" s="6"/>
      <c r="PKU40" s="6"/>
      <c r="PKV40" s="6"/>
      <c r="PKW40" s="6"/>
      <c r="PKX40" s="6"/>
      <c r="PKY40" s="6"/>
      <c r="PKZ40" s="6"/>
      <c r="PLA40" s="6"/>
      <c r="PLB40" s="6"/>
      <c r="PLC40" s="6"/>
      <c r="PLD40" s="6"/>
      <c r="PLE40" s="6"/>
      <c r="PLF40" s="6"/>
      <c r="PLG40" s="6"/>
      <c r="PLH40" s="6"/>
      <c r="PLI40" s="6"/>
      <c r="PLJ40" s="6"/>
      <c r="PLK40" s="6"/>
      <c r="PLL40" s="6"/>
      <c r="PLM40" s="6"/>
      <c r="PLN40" s="6"/>
      <c r="PLO40" s="6"/>
      <c r="PLP40" s="6"/>
      <c r="PLQ40" s="6"/>
      <c r="PLR40" s="6"/>
      <c r="PLS40" s="6"/>
      <c r="PLT40" s="6"/>
      <c r="PLU40" s="6"/>
      <c r="PLV40" s="6"/>
      <c r="PLW40" s="6"/>
      <c r="PLX40" s="6"/>
      <c r="PLY40" s="6"/>
      <c r="PLZ40" s="6"/>
      <c r="PMA40" s="6"/>
      <c r="PMB40" s="6"/>
      <c r="PMC40" s="6"/>
      <c r="PMD40" s="6"/>
      <c r="PME40" s="6"/>
      <c r="PMF40" s="6"/>
      <c r="PMG40" s="6"/>
      <c r="PMH40" s="6"/>
      <c r="PMI40" s="6"/>
      <c r="PMJ40" s="6"/>
      <c r="PMK40" s="6"/>
      <c r="PML40" s="6"/>
      <c r="PMM40" s="6"/>
      <c r="PMN40" s="6"/>
      <c r="PMO40" s="6"/>
      <c r="PMP40" s="6"/>
      <c r="PMQ40" s="6"/>
      <c r="PMR40" s="6"/>
      <c r="PMS40" s="6"/>
      <c r="PMT40" s="6"/>
      <c r="PMU40" s="6"/>
      <c r="PMV40" s="6"/>
      <c r="PMW40" s="6"/>
      <c r="PMX40" s="6"/>
      <c r="PMY40" s="6"/>
      <c r="PMZ40" s="6"/>
      <c r="PNA40" s="6"/>
      <c r="PNB40" s="6"/>
      <c r="PNC40" s="6"/>
      <c r="PND40" s="6"/>
      <c r="PNE40" s="6"/>
      <c r="PNF40" s="6"/>
      <c r="PNG40" s="6"/>
      <c r="PNH40" s="6"/>
      <c r="PNI40" s="6"/>
      <c r="PNJ40" s="6"/>
      <c r="PNK40" s="6"/>
      <c r="PNL40" s="6"/>
      <c r="PNM40" s="6"/>
      <c r="PNN40" s="6"/>
      <c r="PNO40" s="6"/>
      <c r="PNP40" s="6"/>
      <c r="PNQ40" s="6"/>
      <c r="PNR40" s="6"/>
      <c r="PNS40" s="6"/>
      <c r="PNT40" s="6"/>
      <c r="PNU40" s="6"/>
      <c r="PNV40" s="6"/>
      <c r="PNW40" s="6"/>
      <c r="PNX40" s="6"/>
      <c r="PNY40" s="6"/>
      <c r="PNZ40" s="6"/>
      <c r="POA40" s="6"/>
      <c r="POB40" s="6"/>
      <c r="POC40" s="6"/>
      <c r="POD40" s="6"/>
      <c r="POE40" s="6"/>
      <c r="POF40" s="6"/>
      <c r="POG40" s="6"/>
      <c r="POH40" s="6"/>
      <c r="POI40" s="6"/>
      <c r="POJ40" s="6"/>
      <c r="POK40" s="6"/>
      <c r="POL40" s="6"/>
      <c r="POM40" s="6"/>
      <c r="PON40" s="6"/>
      <c r="POO40" s="6"/>
      <c r="POP40" s="6"/>
      <c r="POQ40" s="6"/>
      <c r="POR40" s="6"/>
      <c r="POS40" s="6"/>
      <c r="POT40" s="6"/>
      <c r="POU40" s="6"/>
      <c r="POV40" s="6"/>
      <c r="POW40" s="6"/>
      <c r="POX40" s="6"/>
      <c r="POY40" s="6"/>
      <c r="POZ40" s="6"/>
      <c r="PPA40" s="6"/>
      <c r="PPB40" s="6"/>
      <c r="PPC40" s="6"/>
      <c r="PPD40" s="6"/>
      <c r="PPE40" s="6"/>
      <c r="PPF40" s="6"/>
      <c r="PPG40" s="6"/>
      <c r="PPH40" s="6"/>
      <c r="PPI40" s="6"/>
      <c r="PPJ40" s="6"/>
      <c r="PPK40" s="6"/>
      <c r="PPL40" s="6"/>
      <c r="PPM40" s="6"/>
      <c r="PPN40" s="6"/>
      <c r="PPO40" s="6"/>
      <c r="PPP40" s="6"/>
      <c r="PPQ40" s="6"/>
      <c r="PPR40" s="6"/>
      <c r="PPS40" s="6"/>
      <c r="PPT40" s="6"/>
      <c r="PPU40" s="6"/>
      <c r="PPV40" s="6"/>
      <c r="PPW40" s="6"/>
      <c r="PPX40" s="6"/>
      <c r="PPY40" s="6"/>
      <c r="PPZ40" s="6"/>
      <c r="PQA40" s="6"/>
      <c r="PQB40" s="6"/>
      <c r="PQC40" s="6"/>
      <c r="PQD40" s="6"/>
      <c r="PQE40" s="6"/>
      <c r="PQF40" s="6"/>
      <c r="PQG40" s="6"/>
      <c r="PQH40" s="6"/>
      <c r="PQI40" s="6"/>
      <c r="PQJ40" s="6"/>
      <c r="PQK40" s="6"/>
      <c r="PQL40" s="6"/>
      <c r="PQM40" s="6"/>
      <c r="PQN40" s="6"/>
      <c r="PQO40" s="6"/>
      <c r="PQP40" s="6"/>
      <c r="PQQ40" s="6"/>
      <c r="PQR40" s="6"/>
      <c r="PQS40" s="6"/>
      <c r="PQT40" s="6"/>
      <c r="PQU40" s="6"/>
      <c r="PQV40" s="6"/>
      <c r="PQW40" s="6"/>
      <c r="PQX40" s="6"/>
      <c r="PQY40" s="6"/>
      <c r="PQZ40" s="6"/>
      <c r="PRA40" s="6"/>
      <c r="PRB40" s="6"/>
      <c r="PRC40" s="6"/>
      <c r="PRD40" s="6"/>
      <c r="PRE40" s="6"/>
      <c r="PRF40" s="6"/>
      <c r="PRG40" s="6"/>
      <c r="PRH40" s="6"/>
      <c r="PRI40" s="6"/>
      <c r="PRJ40" s="6"/>
      <c r="PRK40" s="6"/>
      <c r="PRL40" s="6"/>
      <c r="PRM40" s="6"/>
      <c r="PRN40" s="6"/>
      <c r="PRO40" s="6"/>
      <c r="PRP40" s="6"/>
      <c r="PRQ40" s="6"/>
      <c r="PRR40" s="6"/>
      <c r="PRS40" s="6"/>
      <c r="PRT40" s="6"/>
      <c r="PRU40" s="6"/>
      <c r="PRV40" s="6"/>
      <c r="PRW40" s="6"/>
      <c r="PRX40" s="6"/>
      <c r="PRY40" s="6"/>
      <c r="PRZ40" s="6"/>
      <c r="PSA40" s="6"/>
      <c r="PSB40" s="6"/>
      <c r="PSC40" s="6"/>
      <c r="PSD40" s="6"/>
      <c r="PSE40" s="6"/>
      <c r="PSF40" s="6"/>
      <c r="PSG40" s="6"/>
      <c r="PSH40" s="6"/>
      <c r="PSI40" s="6"/>
      <c r="PSJ40" s="6"/>
      <c r="PSK40" s="6"/>
      <c r="PSL40" s="6"/>
      <c r="PSM40" s="6"/>
      <c r="PSN40" s="6"/>
      <c r="PSO40" s="6"/>
      <c r="PSP40" s="6"/>
      <c r="PSQ40" s="6"/>
      <c r="PSR40" s="6"/>
      <c r="PSS40" s="6"/>
      <c r="PST40" s="6"/>
      <c r="PSU40" s="6"/>
      <c r="PSV40" s="6"/>
      <c r="PSW40" s="6"/>
      <c r="PSX40" s="6"/>
      <c r="PSY40" s="6"/>
      <c r="PSZ40" s="6"/>
      <c r="PTA40" s="6"/>
      <c r="PTB40" s="6"/>
      <c r="PTC40" s="6"/>
      <c r="PTD40" s="6"/>
      <c r="PTE40" s="6"/>
      <c r="PTF40" s="6"/>
      <c r="PTG40" s="6"/>
      <c r="PTH40" s="6"/>
      <c r="PTI40" s="6"/>
      <c r="PTJ40" s="6"/>
      <c r="PTK40" s="6"/>
      <c r="PTL40" s="6"/>
      <c r="PTM40" s="6"/>
      <c r="PTN40" s="6"/>
      <c r="PTO40" s="6"/>
      <c r="PTP40" s="6"/>
      <c r="PTQ40" s="6"/>
      <c r="PTR40" s="6"/>
      <c r="PTS40" s="6"/>
      <c r="PTT40" s="6"/>
      <c r="PTU40" s="6"/>
      <c r="PTV40" s="6"/>
      <c r="PTW40" s="6"/>
      <c r="PTX40" s="6"/>
      <c r="PTY40" s="6"/>
      <c r="PTZ40" s="6"/>
      <c r="PUA40" s="6"/>
      <c r="PUB40" s="6"/>
      <c r="PUC40" s="6"/>
      <c r="PUD40" s="6"/>
      <c r="PUE40" s="6"/>
      <c r="PUF40" s="6"/>
      <c r="PUG40" s="6"/>
      <c r="PUH40" s="6"/>
      <c r="PUI40" s="6"/>
      <c r="PUJ40" s="6"/>
      <c r="PUK40" s="6"/>
      <c r="PUL40" s="6"/>
      <c r="PUM40" s="6"/>
      <c r="PUN40" s="6"/>
      <c r="PUO40" s="6"/>
      <c r="PUP40" s="6"/>
      <c r="PUQ40" s="6"/>
      <c r="PUR40" s="6"/>
      <c r="PUS40" s="6"/>
      <c r="PUT40" s="6"/>
      <c r="PUU40" s="6"/>
      <c r="PUV40" s="6"/>
      <c r="PUW40" s="6"/>
      <c r="PUX40" s="6"/>
      <c r="PUY40" s="6"/>
      <c r="PUZ40" s="6"/>
      <c r="PVA40" s="6"/>
      <c r="PVB40" s="6"/>
      <c r="PVC40" s="6"/>
      <c r="PVD40" s="6"/>
      <c r="PVE40" s="6"/>
      <c r="PVF40" s="6"/>
      <c r="PVG40" s="6"/>
      <c r="PVH40" s="6"/>
      <c r="PVI40" s="6"/>
      <c r="PVJ40" s="6"/>
      <c r="PVK40" s="6"/>
      <c r="PVL40" s="6"/>
      <c r="PVM40" s="6"/>
      <c r="PVN40" s="6"/>
      <c r="PVO40" s="6"/>
      <c r="PVP40" s="6"/>
      <c r="PVQ40" s="6"/>
      <c r="PVR40" s="6"/>
      <c r="PVS40" s="6"/>
      <c r="PVT40" s="6"/>
      <c r="PVU40" s="6"/>
      <c r="PVV40" s="6"/>
      <c r="PVW40" s="6"/>
      <c r="PVX40" s="6"/>
      <c r="PVY40" s="6"/>
      <c r="PVZ40" s="6"/>
      <c r="PWA40" s="6"/>
      <c r="PWB40" s="6"/>
      <c r="PWC40" s="6"/>
      <c r="PWD40" s="6"/>
      <c r="PWE40" s="6"/>
      <c r="PWF40" s="6"/>
      <c r="PWG40" s="6"/>
      <c r="PWH40" s="6"/>
      <c r="PWI40" s="6"/>
      <c r="PWJ40" s="6"/>
      <c r="PWK40" s="6"/>
      <c r="PWL40" s="6"/>
      <c r="PWM40" s="6"/>
      <c r="PWN40" s="6"/>
      <c r="PWO40" s="6"/>
      <c r="PWP40" s="6"/>
      <c r="PWQ40" s="6"/>
      <c r="PWR40" s="6"/>
      <c r="PWS40" s="6"/>
      <c r="PWT40" s="6"/>
      <c r="PWU40" s="6"/>
      <c r="PWV40" s="6"/>
      <c r="PWW40" s="6"/>
      <c r="PWX40" s="6"/>
      <c r="PWY40" s="6"/>
      <c r="PWZ40" s="6"/>
      <c r="PXA40" s="6"/>
      <c r="PXB40" s="6"/>
      <c r="PXC40" s="6"/>
      <c r="PXD40" s="6"/>
      <c r="PXE40" s="6"/>
      <c r="PXF40" s="6"/>
      <c r="PXG40" s="6"/>
      <c r="PXH40" s="6"/>
      <c r="PXI40" s="6"/>
      <c r="PXJ40" s="6"/>
      <c r="PXK40" s="6"/>
      <c r="PXL40" s="6"/>
      <c r="PXM40" s="6"/>
      <c r="PXN40" s="6"/>
      <c r="PXO40" s="6"/>
      <c r="PXP40" s="6"/>
      <c r="PXQ40" s="6"/>
      <c r="PXR40" s="6"/>
      <c r="PXS40" s="6"/>
      <c r="PXT40" s="6"/>
      <c r="PXU40" s="6"/>
      <c r="PXV40" s="6"/>
      <c r="PXW40" s="6"/>
      <c r="PXX40" s="6"/>
      <c r="PXY40" s="6"/>
      <c r="PXZ40" s="6"/>
      <c r="PYA40" s="6"/>
      <c r="PYB40" s="6"/>
      <c r="PYC40" s="6"/>
      <c r="PYD40" s="6"/>
      <c r="PYE40" s="6"/>
      <c r="PYF40" s="6"/>
      <c r="PYG40" s="6"/>
      <c r="PYH40" s="6"/>
      <c r="PYI40" s="6"/>
      <c r="PYJ40" s="6"/>
      <c r="PYK40" s="6"/>
      <c r="PYL40" s="6"/>
      <c r="PYM40" s="6"/>
      <c r="PYN40" s="6"/>
      <c r="PYO40" s="6"/>
      <c r="PYP40" s="6"/>
      <c r="PYQ40" s="6"/>
      <c r="PYR40" s="6"/>
      <c r="PYS40" s="6"/>
      <c r="PYT40" s="6"/>
      <c r="PYU40" s="6"/>
      <c r="PYV40" s="6"/>
      <c r="PYW40" s="6"/>
      <c r="PYX40" s="6"/>
      <c r="PYY40" s="6"/>
      <c r="PYZ40" s="6"/>
      <c r="PZA40" s="6"/>
      <c r="PZB40" s="6"/>
      <c r="PZC40" s="6"/>
      <c r="PZD40" s="6"/>
      <c r="PZE40" s="6"/>
      <c r="PZF40" s="6"/>
      <c r="PZG40" s="6"/>
      <c r="PZH40" s="6"/>
      <c r="PZI40" s="6"/>
      <c r="PZJ40" s="6"/>
      <c r="PZK40" s="6"/>
      <c r="PZL40" s="6"/>
      <c r="PZM40" s="6"/>
      <c r="PZN40" s="6"/>
      <c r="PZO40" s="6"/>
      <c r="PZP40" s="6"/>
      <c r="PZQ40" s="6"/>
      <c r="PZR40" s="6"/>
      <c r="PZS40" s="6"/>
      <c r="PZT40" s="6"/>
      <c r="PZU40" s="6"/>
      <c r="PZV40" s="6"/>
      <c r="PZW40" s="6"/>
      <c r="PZX40" s="6"/>
      <c r="PZY40" s="6"/>
      <c r="PZZ40" s="6"/>
      <c r="QAA40" s="6"/>
      <c r="QAB40" s="6"/>
      <c r="QAC40" s="6"/>
      <c r="QAD40" s="6"/>
      <c r="QAE40" s="6"/>
      <c r="QAF40" s="6"/>
      <c r="QAG40" s="6"/>
      <c r="QAH40" s="6"/>
      <c r="QAI40" s="6"/>
      <c r="QAJ40" s="6"/>
      <c r="QAK40" s="6"/>
      <c r="QAL40" s="6"/>
      <c r="QAM40" s="6"/>
      <c r="QAN40" s="6"/>
      <c r="QAO40" s="6"/>
      <c r="QAP40" s="6"/>
      <c r="QAQ40" s="6"/>
      <c r="QAR40" s="6"/>
      <c r="QAS40" s="6"/>
      <c r="QAT40" s="6"/>
      <c r="QAU40" s="6"/>
      <c r="QAV40" s="6"/>
      <c r="QAW40" s="6"/>
      <c r="QAX40" s="6"/>
      <c r="QAY40" s="6"/>
      <c r="QAZ40" s="6"/>
      <c r="QBA40" s="6"/>
      <c r="QBB40" s="6"/>
      <c r="QBC40" s="6"/>
      <c r="QBD40" s="6"/>
      <c r="QBE40" s="6"/>
      <c r="QBF40" s="6"/>
      <c r="QBG40" s="6"/>
      <c r="QBH40" s="6"/>
      <c r="QBI40" s="6"/>
      <c r="QBJ40" s="6"/>
      <c r="QBK40" s="6"/>
      <c r="QBL40" s="6"/>
      <c r="QBM40" s="6"/>
      <c r="QBN40" s="6"/>
      <c r="QBO40" s="6"/>
      <c r="QBP40" s="6"/>
      <c r="QBQ40" s="6"/>
      <c r="QBR40" s="6"/>
      <c r="QBS40" s="6"/>
      <c r="QBT40" s="6"/>
      <c r="QBU40" s="6"/>
      <c r="QBV40" s="6"/>
      <c r="QBW40" s="6"/>
      <c r="QBX40" s="6"/>
      <c r="QBY40" s="6"/>
      <c r="QBZ40" s="6"/>
      <c r="QCA40" s="6"/>
      <c r="QCB40" s="6"/>
      <c r="QCC40" s="6"/>
      <c r="QCD40" s="6"/>
      <c r="QCE40" s="6"/>
      <c r="QCF40" s="6"/>
      <c r="QCG40" s="6"/>
      <c r="QCH40" s="6"/>
      <c r="QCI40" s="6"/>
      <c r="QCJ40" s="6"/>
      <c r="QCK40" s="6"/>
      <c r="QCL40" s="6"/>
      <c r="QCM40" s="6"/>
      <c r="QCN40" s="6"/>
      <c r="QCO40" s="6"/>
      <c r="QCP40" s="6"/>
      <c r="QCQ40" s="6"/>
      <c r="QCR40" s="6"/>
      <c r="QCS40" s="6"/>
      <c r="QCT40" s="6"/>
      <c r="QCU40" s="6"/>
      <c r="QCV40" s="6"/>
      <c r="QCW40" s="6"/>
      <c r="QCX40" s="6"/>
      <c r="QCY40" s="6"/>
      <c r="QCZ40" s="6"/>
      <c r="QDA40" s="6"/>
      <c r="QDB40" s="6"/>
      <c r="QDC40" s="6"/>
      <c r="QDD40" s="6"/>
      <c r="QDE40" s="6"/>
      <c r="QDF40" s="6"/>
      <c r="QDG40" s="6"/>
      <c r="QDH40" s="6"/>
      <c r="QDI40" s="6"/>
      <c r="QDJ40" s="6"/>
      <c r="QDK40" s="6"/>
      <c r="QDL40" s="6"/>
      <c r="QDM40" s="6"/>
      <c r="QDN40" s="6"/>
      <c r="QDO40" s="6"/>
      <c r="QDP40" s="6"/>
      <c r="QDQ40" s="6"/>
      <c r="QDR40" s="6"/>
      <c r="QDS40" s="6"/>
      <c r="QDT40" s="6"/>
      <c r="QDU40" s="6"/>
      <c r="QDV40" s="6"/>
      <c r="QDW40" s="6"/>
      <c r="QDX40" s="6"/>
      <c r="QDY40" s="6"/>
      <c r="QDZ40" s="6"/>
      <c r="QEA40" s="6"/>
      <c r="QEB40" s="6"/>
      <c r="QEC40" s="6"/>
      <c r="QED40" s="6"/>
      <c r="QEE40" s="6"/>
      <c r="QEF40" s="6"/>
      <c r="QEG40" s="6"/>
      <c r="QEH40" s="6"/>
      <c r="QEI40" s="6"/>
      <c r="QEJ40" s="6"/>
      <c r="QEK40" s="6"/>
      <c r="QEL40" s="6"/>
      <c r="QEM40" s="6"/>
      <c r="QEN40" s="6"/>
      <c r="QEO40" s="6"/>
      <c r="QEP40" s="6"/>
      <c r="QEQ40" s="6"/>
      <c r="QER40" s="6"/>
      <c r="QES40" s="6"/>
      <c r="QET40" s="6"/>
      <c r="QEU40" s="6"/>
      <c r="QEV40" s="6"/>
      <c r="QEW40" s="6"/>
      <c r="QEX40" s="6"/>
      <c r="QEY40" s="6"/>
      <c r="QEZ40" s="6"/>
      <c r="QFA40" s="6"/>
      <c r="QFB40" s="6"/>
      <c r="QFC40" s="6"/>
      <c r="QFD40" s="6"/>
      <c r="QFE40" s="6"/>
      <c r="QFF40" s="6"/>
      <c r="QFG40" s="6"/>
      <c r="QFH40" s="6"/>
      <c r="QFI40" s="6"/>
      <c r="QFJ40" s="6"/>
      <c r="QFK40" s="6"/>
      <c r="QFL40" s="6"/>
      <c r="QFM40" s="6"/>
      <c r="QFN40" s="6"/>
      <c r="QFO40" s="6"/>
      <c r="QFP40" s="6"/>
      <c r="QFQ40" s="6"/>
      <c r="QFR40" s="6"/>
      <c r="QFS40" s="6"/>
      <c r="QFT40" s="6"/>
      <c r="QFU40" s="6"/>
      <c r="QFV40" s="6"/>
      <c r="QFW40" s="6"/>
      <c r="QFX40" s="6"/>
      <c r="QFY40" s="6"/>
      <c r="QFZ40" s="6"/>
      <c r="QGA40" s="6"/>
      <c r="QGB40" s="6"/>
      <c r="QGC40" s="6"/>
      <c r="QGD40" s="6"/>
      <c r="QGE40" s="6"/>
      <c r="QGF40" s="6"/>
      <c r="QGG40" s="6"/>
      <c r="QGH40" s="6"/>
      <c r="QGI40" s="6"/>
      <c r="QGJ40" s="6"/>
      <c r="QGK40" s="6"/>
      <c r="QGL40" s="6"/>
      <c r="QGM40" s="6"/>
      <c r="QGN40" s="6"/>
      <c r="QGO40" s="6"/>
      <c r="QGP40" s="6"/>
      <c r="QGQ40" s="6"/>
      <c r="QGR40" s="6"/>
      <c r="QGS40" s="6"/>
      <c r="QGT40" s="6"/>
      <c r="QGU40" s="6"/>
      <c r="QGV40" s="6"/>
      <c r="QGW40" s="6"/>
      <c r="QGX40" s="6"/>
      <c r="QGY40" s="6"/>
      <c r="QGZ40" s="6"/>
      <c r="QHA40" s="6"/>
      <c r="QHB40" s="6"/>
      <c r="QHC40" s="6"/>
      <c r="QHD40" s="6"/>
      <c r="QHE40" s="6"/>
      <c r="QHF40" s="6"/>
      <c r="QHG40" s="6"/>
      <c r="QHH40" s="6"/>
      <c r="QHI40" s="6"/>
      <c r="QHJ40" s="6"/>
      <c r="QHK40" s="6"/>
      <c r="QHL40" s="6"/>
      <c r="QHM40" s="6"/>
      <c r="QHN40" s="6"/>
      <c r="QHO40" s="6"/>
      <c r="QHP40" s="6"/>
      <c r="QHQ40" s="6"/>
      <c r="QHR40" s="6"/>
      <c r="QHS40" s="6"/>
      <c r="QHT40" s="6"/>
      <c r="QHU40" s="6"/>
      <c r="QHV40" s="6"/>
      <c r="QHW40" s="6"/>
      <c r="QHX40" s="6"/>
      <c r="QHY40" s="6"/>
      <c r="QHZ40" s="6"/>
      <c r="QIA40" s="6"/>
      <c r="QIB40" s="6"/>
      <c r="QIC40" s="6"/>
      <c r="QID40" s="6"/>
      <c r="QIE40" s="6"/>
      <c r="QIF40" s="6"/>
      <c r="QIG40" s="6"/>
      <c r="QIH40" s="6"/>
      <c r="QII40" s="6"/>
      <c r="QIJ40" s="6"/>
      <c r="QIK40" s="6"/>
      <c r="QIL40" s="6"/>
      <c r="QIM40" s="6"/>
      <c r="QIN40" s="6"/>
      <c r="QIO40" s="6"/>
      <c r="QIP40" s="6"/>
      <c r="QIQ40" s="6"/>
      <c r="QIR40" s="6"/>
      <c r="QIS40" s="6"/>
      <c r="QIT40" s="6"/>
      <c r="QIU40" s="6"/>
      <c r="QIV40" s="6"/>
      <c r="QIW40" s="6"/>
      <c r="QIX40" s="6"/>
      <c r="QIY40" s="6"/>
      <c r="QIZ40" s="6"/>
      <c r="QJA40" s="6"/>
      <c r="QJB40" s="6"/>
      <c r="QJC40" s="6"/>
      <c r="QJD40" s="6"/>
      <c r="QJE40" s="6"/>
      <c r="QJF40" s="6"/>
      <c r="QJG40" s="6"/>
      <c r="QJH40" s="6"/>
      <c r="QJI40" s="6"/>
      <c r="QJJ40" s="6"/>
      <c r="QJK40" s="6"/>
      <c r="QJL40" s="6"/>
      <c r="QJM40" s="6"/>
      <c r="QJN40" s="6"/>
      <c r="QJO40" s="6"/>
      <c r="QJP40" s="6"/>
      <c r="QJQ40" s="6"/>
      <c r="QJR40" s="6"/>
      <c r="QJS40" s="6"/>
      <c r="QJT40" s="6"/>
      <c r="QJU40" s="6"/>
      <c r="QJV40" s="6"/>
      <c r="QJW40" s="6"/>
      <c r="QJX40" s="6"/>
      <c r="QJY40" s="6"/>
      <c r="QJZ40" s="6"/>
      <c r="QKA40" s="6"/>
      <c r="QKB40" s="6"/>
      <c r="QKC40" s="6"/>
      <c r="QKD40" s="6"/>
      <c r="QKE40" s="6"/>
      <c r="QKF40" s="6"/>
      <c r="QKG40" s="6"/>
      <c r="QKH40" s="6"/>
      <c r="QKI40" s="6"/>
      <c r="QKJ40" s="6"/>
      <c r="QKK40" s="6"/>
      <c r="QKL40" s="6"/>
      <c r="QKM40" s="6"/>
      <c r="QKN40" s="6"/>
      <c r="QKO40" s="6"/>
      <c r="QKP40" s="6"/>
      <c r="QKQ40" s="6"/>
      <c r="QKR40" s="6"/>
      <c r="QKS40" s="6"/>
      <c r="QKT40" s="6"/>
      <c r="QKU40" s="6"/>
      <c r="QKV40" s="6"/>
      <c r="QKW40" s="6"/>
      <c r="QKX40" s="6"/>
      <c r="QKY40" s="6"/>
      <c r="QKZ40" s="6"/>
      <c r="QLA40" s="6"/>
      <c r="QLB40" s="6"/>
      <c r="QLC40" s="6"/>
      <c r="QLD40" s="6"/>
      <c r="QLE40" s="6"/>
      <c r="QLF40" s="6"/>
      <c r="QLG40" s="6"/>
      <c r="QLH40" s="6"/>
      <c r="QLI40" s="6"/>
      <c r="QLJ40" s="6"/>
      <c r="QLK40" s="6"/>
      <c r="QLL40" s="6"/>
      <c r="QLM40" s="6"/>
      <c r="QLN40" s="6"/>
      <c r="QLO40" s="6"/>
      <c r="QLP40" s="6"/>
      <c r="QLQ40" s="6"/>
      <c r="QLR40" s="6"/>
      <c r="QLS40" s="6"/>
      <c r="QLT40" s="6"/>
      <c r="QLU40" s="6"/>
      <c r="QLV40" s="6"/>
      <c r="QLW40" s="6"/>
      <c r="QLX40" s="6"/>
      <c r="QLY40" s="6"/>
      <c r="QLZ40" s="6"/>
      <c r="QMA40" s="6"/>
      <c r="QMB40" s="6"/>
      <c r="QMC40" s="6"/>
      <c r="QMD40" s="6"/>
      <c r="QME40" s="6"/>
      <c r="QMF40" s="6"/>
      <c r="QMG40" s="6"/>
      <c r="QMH40" s="6"/>
      <c r="QMI40" s="6"/>
      <c r="QMJ40" s="6"/>
      <c r="QMK40" s="6"/>
      <c r="QML40" s="6"/>
      <c r="QMM40" s="6"/>
      <c r="QMN40" s="6"/>
      <c r="QMO40" s="6"/>
      <c r="QMP40" s="6"/>
      <c r="QMQ40" s="6"/>
      <c r="QMR40" s="6"/>
      <c r="QMS40" s="6"/>
      <c r="QMT40" s="6"/>
      <c r="QMU40" s="6"/>
      <c r="QMV40" s="6"/>
      <c r="QMW40" s="6"/>
      <c r="QMX40" s="6"/>
      <c r="QMY40" s="6"/>
      <c r="QMZ40" s="6"/>
      <c r="QNA40" s="6"/>
      <c r="QNB40" s="6"/>
      <c r="QNC40" s="6"/>
      <c r="QND40" s="6"/>
      <c r="QNE40" s="6"/>
      <c r="QNF40" s="6"/>
      <c r="QNG40" s="6"/>
      <c r="QNH40" s="6"/>
      <c r="QNI40" s="6"/>
      <c r="QNJ40" s="6"/>
      <c r="QNK40" s="6"/>
      <c r="QNL40" s="6"/>
      <c r="QNM40" s="6"/>
      <c r="QNN40" s="6"/>
      <c r="QNO40" s="6"/>
      <c r="QNP40" s="6"/>
      <c r="QNQ40" s="6"/>
      <c r="QNR40" s="6"/>
      <c r="QNS40" s="6"/>
      <c r="QNT40" s="6"/>
      <c r="QNU40" s="6"/>
      <c r="QNV40" s="6"/>
      <c r="QNW40" s="6"/>
      <c r="QNX40" s="6"/>
      <c r="QNY40" s="6"/>
      <c r="QNZ40" s="6"/>
      <c r="QOA40" s="6"/>
      <c r="QOB40" s="6"/>
      <c r="QOC40" s="6"/>
      <c r="QOD40" s="6"/>
      <c r="QOE40" s="6"/>
      <c r="QOF40" s="6"/>
      <c r="QOG40" s="6"/>
      <c r="QOH40" s="6"/>
      <c r="QOI40" s="6"/>
      <c r="QOJ40" s="6"/>
      <c r="QOK40" s="6"/>
      <c r="QOL40" s="6"/>
      <c r="QOM40" s="6"/>
      <c r="QON40" s="6"/>
      <c r="QOO40" s="6"/>
      <c r="QOP40" s="6"/>
      <c r="QOQ40" s="6"/>
      <c r="QOR40" s="6"/>
      <c r="QOS40" s="6"/>
      <c r="QOT40" s="6"/>
      <c r="QOU40" s="6"/>
      <c r="QOV40" s="6"/>
      <c r="QOW40" s="6"/>
      <c r="QOX40" s="6"/>
      <c r="QOY40" s="6"/>
      <c r="QOZ40" s="6"/>
      <c r="QPA40" s="6"/>
      <c r="QPB40" s="6"/>
      <c r="QPC40" s="6"/>
      <c r="QPD40" s="6"/>
      <c r="QPE40" s="6"/>
      <c r="QPF40" s="6"/>
      <c r="QPG40" s="6"/>
      <c r="QPH40" s="6"/>
      <c r="QPI40" s="6"/>
      <c r="QPJ40" s="6"/>
      <c r="QPK40" s="6"/>
      <c r="QPL40" s="6"/>
      <c r="QPM40" s="6"/>
      <c r="QPN40" s="6"/>
      <c r="QPO40" s="6"/>
      <c r="QPP40" s="6"/>
      <c r="QPQ40" s="6"/>
      <c r="QPR40" s="6"/>
      <c r="QPS40" s="6"/>
      <c r="QPT40" s="6"/>
      <c r="QPU40" s="6"/>
      <c r="QPV40" s="6"/>
      <c r="QPW40" s="6"/>
      <c r="QPX40" s="6"/>
      <c r="QPY40" s="6"/>
      <c r="QPZ40" s="6"/>
      <c r="QQA40" s="6"/>
      <c r="QQB40" s="6"/>
      <c r="QQC40" s="6"/>
      <c r="QQD40" s="6"/>
      <c r="QQE40" s="6"/>
      <c r="QQF40" s="6"/>
      <c r="QQG40" s="6"/>
      <c r="QQH40" s="6"/>
      <c r="QQI40" s="6"/>
      <c r="QQJ40" s="6"/>
      <c r="QQK40" s="6"/>
      <c r="QQL40" s="6"/>
      <c r="QQM40" s="6"/>
      <c r="QQN40" s="6"/>
      <c r="QQO40" s="6"/>
      <c r="QQP40" s="6"/>
      <c r="QQQ40" s="6"/>
      <c r="QQR40" s="6"/>
      <c r="QQS40" s="6"/>
      <c r="QQT40" s="6"/>
      <c r="QQU40" s="6"/>
      <c r="QQV40" s="6"/>
      <c r="QQW40" s="6"/>
      <c r="QQX40" s="6"/>
      <c r="QQY40" s="6"/>
      <c r="QQZ40" s="6"/>
      <c r="QRA40" s="6"/>
      <c r="QRB40" s="6"/>
      <c r="QRC40" s="6"/>
      <c r="QRD40" s="6"/>
      <c r="QRE40" s="6"/>
      <c r="QRF40" s="6"/>
      <c r="QRG40" s="6"/>
      <c r="QRH40" s="6"/>
      <c r="QRI40" s="6"/>
      <c r="QRJ40" s="6"/>
      <c r="QRK40" s="6"/>
      <c r="QRL40" s="6"/>
      <c r="QRM40" s="6"/>
      <c r="QRN40" s="6"/>
      <c r="QRO40" s="6"/>
      <c r="QRP40" s="6"/>
      <c r="QRQ40" s="6"/>
      <c r="QRR40" s="6"/>
      <c r="QRS40" s="6"/>
      <c r="QRT40" s="6"/>
      <c r="QRU40" s="6"/>
      <c r="QRV40" s="6"/>
      <c r="QRW40" s="6"/>
      <c r="QRX40" s="6"/>
      <c r="QRY40" s="6"/>
      <c r="QRZ40" s="6"/>
      <c r="QSA40" s="6"/>
      <c r="QSB40" s="6"/>
      <c r="QSC40" s="6"/>
      <c r="QSD40" s="6"/>
      <c r="QSE40" s="6"/>
      <c r="QSF40" s="6"/>
      <c r="QSG40" s="6"/>
      <c r="QSH40" s="6"/>
      <c r="QSI40" s="6"/>
      <c r="QSJ40" s="6"/>
      <c r="QSK40" s="6"/>
      <c r="QSL40" s="6"/>
      <c r="QSM40" s="6"/>
      <c r="QSN40" s="6"/>
      <c r="QSO40" s="6"/>
      <c r="QSP40" s="6"/>
      <c r="QSQ40" s="6"/>
      <c r="QSR40" s="6"/>
      <c r="QSS40" s="6"/>
      <c r="QST40" s="6"/>
      <c r="QSU40" s="6"/>
      <c r="QSV40" s="6"/>
      <c r="QSW40" s="6"/>
      <c r="QSX40" s="6"/>
      <c r="QSY40" s="6"/>
      <c r="QSZ40" s="6"/>
      <c r="QTA40" s="6"/>
      <c r="QTB40" s="6"/>
      <c r="QTC40" s="6"/>
      <c r="QTD40" s="6"/>
      <c r="QTE40" s="6"/>
      <c r="QTF40" s="6"/>
      <c r="QTG40" s="6"/>
      <c r="QTH40" s="6"/>
      <c r="QTI40" s="6"/>
      <c r="QTJ40" s="6"/>
      <c r="QTK40" s="6"/>
      <c r="QTL40" s="6"/>
      <c r="QTM40" s="6"/>
      <c r="QTN40" s="6"/>
      <c r="QTO40" s="6"/>
      <c r="QTP40" s="6"/>
      <c r="QTQ40" s="6"/>
      <c r="QTR40" s="6"/>
      <c r="QTS40" s="6"/>
      <c r="QTT40" s="6"/>
      <c r="QTU40" s="6"/>
      <c r="QTV40" s="6"/>
      <c r="QTW40" s="6"/>
      <c r="QTX40" s="6"/>
      <c r="QTY40" s="6"/>
      <c r="QTZ40" s="6"/>
      <c r="QUA40" s="6"/>
      <c r="QUB40" s="6"/>
      <c r="QUC40" s="6"/>
      <c r="QUD40" s="6"/>
      <c r="QUE40" s="6"/>
      <c r="QUF40" s="6"/>
      <c r="QUG40" s="6"/>
      <c r="QUH40" s="6"/>
      <c r="QUI40" s="6"/>
      <c r="QUJ40" s="6"/>
      <c r="QUK40" s="6"/>
      <c r="QUL40" s="6"/>
      <c r="QUM40" s="6"/>
      <c r="QUN40" s="6"/>
      <c r="QUO40" s="6"/>
      <c r="QUP40" s="6"/>
      <c r="QUQ40" s="6"/>
      <c r="QUR40" s="6"/>
      <c r="QUS40" s="6"/>
      <c r="QUT40" s="6"/>
      <c r="QUU40" s="6"/>
      <c r="QUV40" s="6"/>
      <c r="QUW40" s="6"/>
      <c r="QUX40" s="6"/>
      <c r="QUY40" s="6"/>
      <c r="QUZ40" s="6"/>
      <c r="QVA40" s="6"/>
      <c r="QVB40" s="6"/>
      <c r="QVC40" s="6"/>
      <c r="QVD40" s="6"/>
      <c r="QVE40" s="6"/>
      <c r="QVF40" s="6"/>
      <c r="QVG40" s="6"/>
      <c r="QVH40" s="6"/>
      <c r="QVI40" s="6"/>
      <c r="QVJ40" s="6"/>
      <c r="QVK40" s="6"/>
      <c r="QVL40" s="6"/>
      <c r="QVM40" s="6"/>
      <c r="QVN40" s="6"/>
      <c r="QVO40" s="6"/>
      <c r="QVP40" s="6"/>
      <c r="QVQ40" s="6"/>
      <c r="QVR40" s="6"/>
      <c r="QVS40" s="6"/>
      <c r="QVT40" s="6"/>
      <c r="QVU40" s="6"/>
      <c r="QVV40" s="6"/>
      <c r="QVW40" s="6"/>
      <c r="QVX40" s="6"/>
      <c r="QVY40" s="6"/>
      <c r="QVZ40" s="6"/>
      <c r="QWA40" s="6"/>
      <c r="QWB40" s="6"/>
      <c r="QWC40" s="6"/>
      <c r="QWD40" s="6"/>
      <c r="QWE40" s="6"/>
      <c r="QWF40" s="6"/>
      <c r="QWG40" s="6"/>
      <c r="QWH40" s="6"/>
      <c r="QWI40" s="6"/>
      <c r="QWJ40" s="6"/>
      <c r="QWK40" s="6"/>
      <c r="QWL40" s="6"/>
      <c r="QWM40" s="6"/>
      <c r="QWN40" s="6"/>
      <c r="QWO40" s="6"/>
      <c r="QWP40" s="6"/>
      <c r="QWQ40" s="6"/>
      <c r="QWR40" s="6"/>
      <c r="QWS40" s="6"/>
      <c r="QWT40" s="6"/>
      <c r="QWU40" s="6"/>
      <c r="QWV40" s="6"/>
      <c r="QWW40" s="6"/>
      <c r="QWX40" s="6"/>
      <c r="QWY40" s="6"/>
      <c r="QWZ40" s="6"/>
      <c r="QXA40" s="6"/>
      <c r="QXB40" s="6"/>
      <c r="QXC40" s="6"/>
      <c r="QXD40" s="6"/>
      <c r="QXE40" s="6"/>
      <c r="QXF40" s="6"/>
      <c r="QXG40" s="6"/>
      <c r="QXH40" s="6"/>
      <c r="QXI40" s="6"/>
      <c r="QXJ40" s="6"/>
      <c r="QXK40" s="6"/>
      <c r="QXL40" s="6"/>
      <c r="QXM40" s="6"/>
      <c r="QXN40" s="6"/>
      <c r="QXO40" s="6"/>
      <c r="QXP40" s="6"/>
      <c r="QXQ40" s="6"/>
      <c r="QXR40" s="6"/>
      <c r="QXS40" s="6"/>
      <c r="QXT40" s="6"/>
      <c r="QXU40" s="6"/>
      <c r="QXV40" s="6"/>
      <c r="QXW40" s="6"/>
      <c r="QXX40" s="6"/>
      <c r="QXY40" s="6"/>
      <c r="QXZ40" s="6"/>
      <c r="QYA40" s="6"/>
      <c r="QYB40" s="6"/>
      <c r="QYC40" s="6"/>
      <c r="QYD40" s="6"/>
      <c r="QYE40" s="6"/>
      <c r="QYF40" s="6"/>
      <c r="QYG40" s="6"/>
      <c r="QYH40" s="6"/>
      <c r="QYI40" s="6"/>
      <c r="QYJ40" s="6"/>
      <c r="QYK40" s="6"/>
      <c r="QYL40" s="6"/>
      <c r="QYM40" s="6"/>
      <c r="QYN40" s="6"/>
      <c r="QYO40" s="6"/>
      <c r="QYP40" s="6"/>
      <c r="QYQ40" s="6"/>
      <c r="QYR40" s="6"/>
      <c r="QYS40" s="6"/>
      <c r="QYT40" s="6"/>
      <c r="QYU40" s="6"/>
      <c r="QYV40" s="6"/>
      <c r="QYW40" s="6"/>
      <c r="QYX40" s="6"/>
      <c r="QYY40" s="6"/>
      <c r="QYZ40" s="6"/>
      <c r="QZA40" s="6"/>
      <c r="QZB40" s="6"/>
      <c r="QZC40" s="6"/>
      <c r="QZD40" s="6"/>
      <c r="QZE40" s="6"/>
      <c r="QZF40" s="6"/>
      <c r="QZG40" s="6"/>
      <c r="QZH40" s="6"/>
      <c r="QZI40" s="6"/>
      <c r="QZJ40" s="6"/>
      <c r="QZK40" s="6"/>
      <c r="QZL40" s="6"/>
      <c r="QZM40" s="6"/>
      <c r="QZN40" s="6"/>
      <c r="QZO40" s="6"/>
      <c r="QZP40" s="6"/>
      <c r="QZQ40" s="6"/>
      <c r="QZR40" s="6"/>
      <c r="QZS40" s="6"/>
      <c r="QZT40" s="6"/>
      <c r="QZU40" s="6"/>
      <c r="QZV40" s="6"/>
      <c r="QZW40" s="6"/>
      <c r="QZX40" s="6"/>
      <c r="QZY40" s="6"/>
      <c r="QZZ40" s="6"/>
      <c r="RAA40" s="6"/>
      <c r="RAB40" s="6"/>
      <c r="RAC40" s="6"/>
      <c r="RAD40" s="6"/>
      <c r="RAE40" s="6"/>
      <c r="RAF40" s="6"/>
      <c r="RAG40" s="6"/>
      <c r="RAH40" s="6"/>
      <c r="RAI40" s="6"/>
      <c r="RAJ40" s="6"/>
      <c r="RAK40" s="6"/>
      <c r="RAL40" s="6"/>
      <c r="RAM40" s="6"/>
      <c r="RAN40" s="6"/>
      <c r="RAO40" s="6"/>
      <c r="RAP40" s="6"/>
      <c r="RAQ40" s="6"/>
      <c r="RAR40" s="6"/>
      <c r="RAS40" s="6"/>
      <c r="RAT40" s="6"/>
      <c r="RAU40" s="6"/>
      <c r="RAV40" s="6"/>
      <c r="RAW40" s="6"/>
      <c r="RAX40" s="6"/>
      <c r="RAY40" s="6"/>
      <c r="RAZ40" s="6"/>
      <c r="RBA40" s="6"/>
      <c r="RBB40" s="6"/>
      <c r="RBC40" s="6"/>
      <c r="RBD40" s="6"/>
      <c r="RBE40" s="6"/>
      <c r="RBF40" s="6"/>
      <c r="RBG40" s="6"/>
      <c r="RBH40" s="6"/>
      <c r="RBI40" s="6"/>
      <c r="RBJ40" s="6"/>
      <c r="RBK40" s="6"/>
      <c r="RBL40" s="6"/>
      <c r="RBM40" s="6"/>
      <c r="RBN40" s="6"/>
      <c r="RBO40" s="6"/>
      <c r="RBP40" s="6"/>
      <c r="RBQ40" s="6"/>
      <c r="RBR40" s="6"/>
      <c r="RBS40" s="6"/>
      <c r="RBT40" s="6"/>
      <c r="RBU40" s="6"/>
      <c r="RBV40" s="6"/>
      <c r="RBW40" s="6"/>
      <c r="RBX40" s="6"/>
      <c r="RBY40" s="6"/>
      <c r="RBZ40" s="6"/>
      <c r="RCA40" s="6"/>
      <c r="RCB40" s="6"/>
      <c r="RCC40" s="6"/>
      <c r="RCD40" s="6"/>
      <c r="RCE40" s="6"/>
      <c r="RCF40" s="6"/>
      <c r="RCG40" s="6"/>
      <c r="RCH40" s="6"/>
      <c r="RCI40" s="6"/>
      <c r="RCJ40" s="6"/>
      <c r="RCK40" s="6"/>
      <c r="RCL40" s="6"/>
      <c r="RCM40" s="6"/>
      <c r="RCN40" s="6"/>
      <c r="RCO40" s="6"/>
      <c r="RCP40" s="6"/>
      <c r="RCQ40" s="6"/>
      <c r="RCR40" s="6"/>
      <c r="RCS40" s="6"/>
      <c r="RCT40" s="6"/>
      <c r="RCU40" s="6"/>
      <c r="RCV40" s="6"/>
      <c r="RCW40" s="6"/>
      <c r="RCX40" s="6"/>
      <c r="RCY40" s="6"/>
      <c r="RCZ40" s="6"/>
      <c r="RDA40" s="6"/>
      <c r="RDB40" s="6"/>
      <c r="RDC40" s="6"/>
      <c r="RDD40" s="6"/>
      <c r="RDE40" s="6"/>
      <c r="RDF40" s="6"/>
      <c r="RDG40" s="6"/>
      <c r="RDH40" s="6"/>
      <c r="RDI40" s="6"/>
      <c r="RDJ40" s="6"/>
      <c r="RDK40" s="6"/>
      <c r="RDL40" s="6"/>
      <c r="RDM40" s="6"/>
      <c r="RDN40" s="6"/>
      <c r="RDO40" s="6"/>
      <c r="RDP40" s="6"/>
      <c r="RDQ40" s="6"/>
      <c r="RDR40" s="6"/>
      <c r="RDS40" s="6"/>
      <c r="RDT40" s="6"/>
      <c r="RDU40" s="6"/>
      <c r="RDV40" s="6"/>
      <c r="RDW40" s="6"/>
      <c r="RDX40" s="6"/>
      <c r="RDY40" s="6"/>
      <c r="RDZ40" s="6"/>
      <c r="REA40" s="6"/>
      <c r="REB40" s="6"/>
      <c r="REC40" s="6"/>
      <c r="RED40" s="6"/>
      <c r="REE40" s="6"/>
      <c r="REF40" s="6"/>
      <c r="REG40" s="6"/>
      <c r="REH40" s="6"/>
      <c r="REI40" s="6"/>
      <c r="REJ40" s="6"/>
      <c r="REK40" s="6"/>
      <c r="REL40" s="6"/>
      <c r="REM40" s="6"/>
      <c r="REN40" s="6"/>
      <c r="REO40" s="6"/>
      <c r="REP40" s="6"/>
      <c r="REQ40" s="6"/>
      <c r="RER40" s="6"/>
      <c r="RES40" s="6"/>
      <c r="RET40" s="6"/>
      <c r="REU40" s="6"/>
      <c r="REV40" s="6"/>
      <c r="REW40" s="6"/>
      <c r="REX40" s="6"/>
      <c r="REY40" s="6"/>
      <c r="REZ40" s="6"/>
      <c r="RFA40" s="6"/>
      <c r="RFB40" s="6"/>
      <c r="RFC40" s="6"/>
      <c r="RFD40" s="6"/>
      <c r="RFE40" s="6"/>
      <c r="RFF40" s="6"/>
      <c r="RFG40" s="6"/>
      <c r="RFH40" s="6"/>
      <c r="RFI40" s="6"/>
      <c r="RFJ40" s="6"/>
      <c r="RFK40" s="6"/>
      <c r="RFL40" s="6"/>
      <c r="RFM40" s="6"/>
      <c r="RFN40" s="6"/>
      <c r="RFO40" s="6"/>
      <c r="RFP40" s="6"/>
      <c r="RFQ40" s="6"/>
      <c r="RFR40" s="6"/>
      <c r="RFS40" s="6"/>
      <c r="RFT40" s="6"/>
      <c r="RFU40" s="6"/>
      <c r="RFV40" s="6"/>
      <c r="RFW40" s="6"/>
      <c r="RFX40" s="6"/>
      <c r="RFY40" s="6"/>
      <c r="RFZ40" s="6"/>
      <c r="RGA40" s="6"/>
      <c r="RGB40" s="6"/>
      <c r="RGC40" s="6"/>
      <c r="RGD40" s="6"/>
      <c r="RGE40" s="6"/>
      <c r="RGF40" s="6"/>
      <c r="RGG40" s="6"/>
      <c r="RGH40" s="6"/>
      <c r="RGI40" s="6"/>
      <c r="RGJ40" s="6"/>
      <c r="RGK40" s="6"/>
      <c r="RGL40" s="6"/>
      <c r="RGM40" s="6"/>
      <c r="RGN40" s="6"/>
      <c r="RGO40" s="6"/>
      <c r="RGP40" s="6"/>
      <c r="RGQ40" s="6"/>
      <c r="RGR40" s="6"/>
      <c r="RGS40" s="6"/>
      <c r="RGT40" s="6"/>
      <c r="RGU40" s="6"/>
      <c r="RGV40" s="6"/>
      <c r="RGW40" s="6"/>
      <c r="RGX40" s="6"/>
      <c r="RGY40" s="6"/>
      <c r="RGZ40" s="6"/>
      <c r="RHA40" s="6"/>
      <c r="RHB40" s="6"/>
      <c r="RHC40" s="6"/>
      <c r="RHD40" s="6"/>
      <c r="RHE40" s="6"/>
      <c r="RHF40" s="6"/>
      <c r="RHG40" s="6"/>
      <c r="RHH40" s="6"/>
      <c r="RHI40" s="6"/>
      <c r="RHJ40" s="6"/>
      <c r="RHK40" s="6"/>
      <c r="RHL40" s="6"/>
      <c r="RHM40" s="6"/>
      <c r="RHN40" s="6"/>
      <c r="RHO40" s="6"/>
      <c r="RHP40" s="6"/>
      <c r="RHQ40" s="6"/>
      <c r="RHR40" s="6"/>
      <c r="RHS40" s="6"/>
      <c r="RHT40" s="6"/>
      <c r="RHU40" s="6"/>
      <c r="RHV40" s="6"/>
      <c r="RHW40" s="6"/>
      <c r="RHX40" s="6"/>
      <c r="RHY40" s="6"/>
      <c r="RHZ40" s="6"/>
      <c r="RIA40" s="6"/>
      <c r="RIB40" s="6"/>
      <c r="RIC40" s="6"/>
      <c r="RID40" s="6"/>
      <c r="RIE40" s="6"/>
      <c r="RIF40" s="6"/>
      <c r="RIG40" s="6"/>
      <c r="RIH40" s="6"/>
      <c r="RII40" s="6"/>
      <c r="RIJ40" s="6"/>
      <c r="RIK40" s="6"/>
      <c r="RIL40" s="6"/>
      <c r="RIM40" s="6"/>
      <c r="RIN40" s="6"/>
      <c r="RIO40" s="6"/>
      <c r="RIP40" s="6"/>
      <c r="RIQ40" s="6"/>
      <c r="RIR40" s="6"/>
      <c r="RIS40" s="6"/>
      <c r="RIT40" s="6"/>
      <c r="RIU40" s="6"/>
      <c r="RIV40" s="6"/>
      <c r="RIW40" s="6"/>
      <c r="RIX40" s="6"/>
      <c r="RIY40" s="6"/>
      <c r="RIZ40" s="6"/>
      <c r="RJA40" s="6"/>
      <c r="RJB40" s="6"/>
      <c r="RJC40" s="6"/>
      <c r="RJD40" s="6"/>
      <c r="RJE40" s="6"/>
      <c r="RJF40" s="6"/>
      <c r="RJG40" s="6"/>
      <c r="RJH40" s="6"/>
      <c r="RJI40" s="6"/>
      <c r="RJJ40" s="6"/>
      <c r="RJK40" s="6"/>
      <c r="RJL40" s="6"/>
      <c r="RJM40" s="6"/>
      <c r="RJN40" s="6"/>
      <c r="RJO40" s="6"/>
      <c r="RJP40" s="6"/>
      <c r="RJQ40" s="6"/>
      <c r="RJR40" s="6"/>
      <c r="RJS40" s="6"/>
      <c r="RJT40" s="6"/>
      <c r="RJU40" s="6"/>
      <c r="RJV40" s="6"/>
      <c r="RJW40" s="6"/>
      <c r="RJX40" s="6"/>
      <c r="RJY40" s="6"/>
      <c r="RJZ40" s="6"/>
      <c r="RKA40" s="6"/>
      <c r="RKB40" s="6"/>
      <c r="RKC40" s="6"/>
      <c r="RKD40" s="6"/>
      <c r="RKE40" s="6"/>
      <c r="RKF40" s="6"/>
      <c r="RKG40" s="6"/>
      <c r="RKH40" s="6"/>
      <c r="RKI40" s="6"/>
      <c r="RKJ40" s="6"/>
      <c r="RKK40" s="6"/>
      <c r="RKL40" s="6"/>
      <c r="RKM40" s="6"/>
      <c r="RKN40" s="6"/>
      <c r="RKO40" s="6"/>
      <c r="RKP40" s="6"/>
      <c r="RKQ40" s="6"/>
      <c r="RKR40" s="6"/>
      <c r="RKS40" s="6"/>
      <c r="RKT40" s="6"/>
      <c r="RKU40" s="6"/>
      <c r="RKV40" s="6"/>
      <c r="RKW40" s="6"/>
      <c r="RKX40" s="6"/>
      <c r="RKY40" s="6"/>
      <c r="RKZ40" s="6"/>
      <c r="RLA40" s="6"/>
      <c r="RLB40" s="6"/>
      <c r="RLC40" s="6"/>
      <c r="RLD40" s="6"/>
      <c r="RLE40" s="6"/>
      <c r="RLF40" s="6"/>
      <c r="RLG40" s="6"/>
      <c r="RLH40" s="6"/>
      <c r="RLI40" s="6"/>
      <c r="RLJ40" s="6"/>
      <c r="RLK40" s="6"/>
      <c r="RLL40" s="6"/>
      <c r="RLM40" s="6"/>
      <c r="RLN40" s="6"/>
      <c r="RLO40" s="6"/>
      <c r="RLP40" s="6"/>
      <c r="RLQ40" s="6"/>
      <c r="RLR40" s="6"/>
      <c r="RLS40" s="6"/>
      <c r="RLT40" s="6"/>
      <c r="RLU40" s="6"/>
      <c r="RLV40" s="6"/>
      <c r="RLW40" s="6"/>
      <c r="RLX40" s="6"/>
      <c r="RLY40" s="6"/>
      <c r="RLZ40" s="6"/>
      <c r="RMA40" s="6"/>
      <c r="RMB40" s="6"/>
      <c r="RMC40" s="6"/>
      <c r="RMD40" s="6"/>
      <c r="RME40" s="6"/>
      <c r="RMF40" s="6"/>
      <c r="RMG40" s="6"/>
      <c r="RMH40" s="6"/>
      <c r="RMI40" s="6"/>
      <c r="RMJ40" s="6"/>
      <c r="RMK40" s="6"/>
      <c r="RML40" s="6"/>
      <c r="RMM40" s="6"/>
      <c r="RMN40" s="6"/>
      <c r="RMO40" s="6"/>
      <c r="RMP40" s="6"/>
      <c r="RMQ40" s="6"/>
      <c r="RMR40" s="6"/>
      <c r="RMS40" s="6"/>
      <c r="RMT40" s="6"/>
      <c r="RMU40" s="6"/>
      <c r="RMV40" s="6"/>
      <c r="RMW40" s="6"/>
      <c r="RMX40" s="6"/>
      <c r="RMY40" s="6"/>
      <c r="RMZ40" s="6"/>
      <c r="RNA40" s="6"/>
      <c r="RNB40" s="6"/>
      <c r="RNC40" s="6"/>
      <c r="RND40" s="6"/>
      <c r="RNE40" s="6"/>
      <c r="RNF40" s="6"/>
      <c r="RNG40" s="6"/>
      <c r="RNH40" s="6"/>
      <c r="RNI40" s="6"/>
      <c r="RNJ40" s="6"/>
      <c r="RNK40" s="6"/>
      <c r="RNL40" s="6"/>
      <c r="RNM40" s="6"/>
      <c r="RNN40" s="6"/>
      <c r="RNO40" s="6"/>
      <c r="RNP40" s="6"/>
      <c r="RNQ40" s="6"/>
      <c r="RNR40" s="6"/>
      <c r="RNS40" s="6"/>
      <c r="RNT40" s="6"/>
      <c r="RNU40" s="6"/>
      <c r="RNV40" s="6"/>
      <c r="RNW40" s="6"/>
      <c r="RNX40" s="6"/>
      <c r="RNY40" s="6"/>
      <c r="RNZ40" s="6"/>
      <c r="ROA40" s="6"/>
      <c r="ROB40" s="6"/>
      <c r="ROC40" s="6"/>
      <c r="ROD40" s="6"/>
      <c r="ROE40" s="6"/>
      <c r="ROF40" s="6"/>
      <c r="ROG40" s="6"/>
      <c r="ROH40" s="6"/>
      <c r="ROI40" s="6"/>
      <c r="ROJ40" s="6"/>
      <c r="ROK40" s="6"/>
      <c r="ROL40" s="6"/>
      <c r="ROM40" s="6"/>
      <c r="RON40" s="6"/>
      <c r="ROO40" s="6"/>
      <c r="ROP40" s="6"/>
      <c r="ROQ40" s="6"/>
      <c r="ROR40" s="6"/>
      <c r="ROS40" s="6"/>
      <c r="ROT40" s="6"/>
      <c r="ROU40" s="6"/>
      <c r="ROV40" s="6"/>
      <c r="ROW40" s="6"/>
      <c r="ROX40" s="6"/>
      <c r="ROY40" s="6"/>
      <c r="ROZ40" s="6"/>
      <c r="RPA40" s="6"/>
      <c r="RPB40" s="6"/>
      <c r="RPC40" s="6"/>
      <c r="RPD40" s="6"/>
      <c r="RPE40" s="6"/>
      <c r="RPF40" s="6"/>
      <c r="RPG40" s="6"/>
      <c r="RPH40" s="6"/>
      <c r="RPI40" s="6"/>
      <c r="RPJ40" s="6"/>
      <c r="RPK40" s="6"/>
      <c r="RPL40" s="6"/>
      <c r="RPM40" s="6"/>
      <c r="RPN40" s="6"/>
      <c r="RPO40" s="6"/>
      <c r="RPP40" s="6"/>
      <c r="RPQ40" s="6"/>
      <c r="RPR40" s="6"/>
      <c r="RPS40" s="6"/>
      <c r="RPT40" s="6"/>
      <c r="RPU40" s="6"/>
      <c r="RPV40" s="6"/>
      <c r="RPW40" s="6"/>
      <c r="RPX40" s="6"/>
      <c r="RPY40" s="6"/>
      <c r="RPZ40" s="6"/>
      <c r="RQA40" s="6"/>
      <c r="RQB40" s="6"/>
      <c r="RQC40" s="6"/>
      <c r="RQD40" s="6"/>
      <c r="RQE40" s="6"/>
      <c r="RQF40" s="6"/>
      <c r="RQG40" s="6"/>
      <c r="RQH40" s="6"/>
      <c r="RQI40" s="6"/>
      <c r="RQJ40" s="6"/>
      <c r="RQK40" s="6"/>
      <c r="RQL40" s="6"/>
      <c r="RQM40" s="6"/>
      <c r="RQN40" s="6"/>
      <c r="RQO40" s="6"/>
      <c r="RQP40" s="6"/>
      <c r="RQQ40" s="6"/>
      <c r="RQR40" s="6"/>
      <c r="RQS40" s="6"/>
      <c r="RQT40" s="6"/>
      <c r="RQU40" s="6"/>
      <c r="RQV40" s="6"/>
      <c r="RQW40" s="6"/>
      <c r="RQX40" s="6"/>
      <c r="RQY40" s="6"/>
      <c r="RQZ40" s="6"/>
      <c r="RRA40" s="6"/>
      <c r="RRB40" s="6"/>
      <c r="RRC40" s="6"/>
      <c r="RRD40" s="6"/>
      <c r="RRE40" s="6"/>
      <c r="RRF40" s="6"/>
      <c r="RRG40" s="6"/>
      <c r="RRH40" s="6"/>
      <c r="RRI40" s="6"/>
      <c r="RRJ40" s="6"/>
      <c r="RRK40" s="6"/>
      <c r="RRL40" s="6"/>
      <c r="RRM40" s="6"/>
      <c r="RRN40" s="6"/>
      <c r="RRO40" s="6"/>
      <c r="RRP40" s="6"/>
      <c r="RRQ40" s="6"/>
      <c r="RRR40" s="6"/>
      <c r="RRS40" s="6"/>
      <c r="RRT40" s="6"/>
      <c r="RRU40" s="6"/>
      <c r="RRV40" s="6"/>
      <c r="RRW40" s="6"/>
      <c r="RRX40" s="6"/>
      <c r="RRY40" s="6"/>
      <c r="RRZ40" s="6"/>
      <c r="RSA40" s="6"/>
      <c r="RSB40" s="6"/>
      <c r="RSC40" s="6"/>
      <c r="RSD40" s="6"/>
      <c r="RSE40" s="6"/>
      <c r="RSF40" s="6"/>
      <c r="RSG40" s="6"/>
      <c r="RSH40" s="6"/>
      <c r="RSI40" s="6"/>
      <c r="RSJ40" s="6"/>
      <c r="RSK40" s="6"/>
      <c r="RSL40" s="6"/>
      <c r="RSM40" s="6"/>
      <c r="RSN40" s="6"/>
      <c r="RSO40" s="6"/>
      <c r="RSP40" s="6"/>
      <c r="RSQ40" s="6"/>
      <c r="RSR40" s="6"/>
      <c r="RSS40" s="6"/>
      <c r="RST40" s="6"/>
      <c r="RSU40" s="6"/>
      <c r="RSV40" s="6"/>
      <c r="RSW40" s="6"/>
      <c r="RSX40" s="6"/>
      <c r="RSY40" s="6"/>
      <c r="RSZ40" s="6"/>
      <c r="RTA40" s="6"/>
      <c r="RTB40" s="6"/>
      <c r="RTC40" s="6"/>
      <c r="RTD40" s="6"/>
      <c r="RTE40" s="6"/>
      <c r="RTF40" s="6"/>
      <c r="RTG40" s="6"/>
      <c r="RTH40" s="6"/>
      <c r="RTI40" s="6"/>
      <c r="RTJ40" s="6"/>
      <c r="RTK40" s="6"/>
      <c r="RTL40" s="6"/>
      <c r="RTM40" s="6"/>
      <c r="RTN40" s="6"/>
      <c r="RTO40" s="6"/>
      <c r="RTP40" s="6"/>
      <c r="RTQ40" s="6"/>
      <c r="RTR40" s="6"/>
      <c r="RTS40" s="6"/>
      <c r="RTT40" s="6"/>
      <c r="RTU40" s="6"/>
      <c r="RTV40" s="6"/>
      <c r="RTW40" s="6"/>
      <c r="RTX40" s="6"/>
      <c r="RTY40" s="6"/>
      <c r="RTZ40" s="6"/>
      <c r="RUA40" s="6"/>
      <c r="RUB40" s="6"/>
      <c r="RUC40" s="6"/>
      <c r="RUD40" s="6"/>
      <c r="RUE40" s="6"/>
      <c r="RUF40" s="6"/>
      <c r="RUG40" s="6"/>
      <c r="RUH40" s="6"/>
      <c r="RUI40" s="6"/>
      <c r="RUJ40" s="6"/>
      <c r="RUK40" s="6"/>
      <c r="RUL40" s="6"/>
      <c r="RUM40" s="6"/>
      <c r="RUN40" s="6"/>
      <c r="RUO40" s="6"/>
      <c r="RUP40" s="6"/>
      <c r="RUQ40" s="6"/>
      <c r="RUR40" s="6"/>
      <c r="RUS40" s="6"/>
      <c r="RUT40" s="6"/>
      <c r="RUU40" s="6"/>
      <c r="RUV40" s="6"/>
      <c r="RUW40" s="6"/>
      <c r="RUX40" s="6"/>
      <c r="RUY40" s="6"/>
      <c r="RUZ40" s="6"/>
      <c r="RVA40" s="6"/>
      <c r="RVB40" s="6"/>
      <c r="RVC40" s="6"/>
      <c r="RVD40" s="6"/>
      <c r="RVE40" s="6"/>
      <c r="RVF40" s="6"/>
      <c r="RVG40" s="6"/>
      <c r="RVH40" s="6"/>
      <c r="RVI40" s="6"/>
      <c r="RVJ40" s="6"/>
      <c r="RVK40" s="6"/>
      <c r="RVL40" s="6"/>
      <c r="RVM40" s="6"/>
      <c r="RVN40" s="6"/>
      <c r="RVO40" s="6"/>
      <c r="RVP40" s="6"/>
      <c r="RVQ40" s="6"/>
      <c r="RVR40" s="6"/>
      <c r="RVS40" s="6"/>
      <c r="RVT40" s="6"/>
      <c r="RVU40" s="6"/>
      <c r="RVV40" s="6"/>
      <c r="RVW40" s="6"/>
      <c r="RVX40" s="6"/>
      <c r="RVY40" s="6"/>
      <c r="RVZ40" s="6"/>
      <c r="RWA40" s="6"/>
      <c r="RWB40" s="6"/>
      <c r="RWC40" s="6"/>
      <c r="RWD40" s="6"/>
      <c r="RWE40" s="6"/>
      <c r="RWF40" s="6"/>
      <c r="RWG40" s="6"/>
      <c r="RWH40" s="6"/>
      <c r="RWI40" s="6"/>
      <c r="RWJ40" s="6"/>
      <c r="RWK40" s="6"/>
      <c r="RWL40" s="6"/>
      <c r="RWM40" s="6"/>
      <c r="RWN40" s="6"/>
      <c r="RWO40" s="6"/>
      <c r="RWP40" s="6"/>
      <c r="RWQ40" s="6"/>
      <c r="RWR40" s="6"/>
      <c r="RWS40" s="6"/>
      <c r="RWT40" s="6"/>
      <c r="RWU40" s="6"/>
      <c r="RWV40" s="6"/>
      <c r="RWW40" s="6"/>
      <c r="RWX40" s="6"/>
      <c r="RWY40" s="6"/>
      <c r="RWZ40" s="6"/>
      <c r="RXA40" s="6"/>
      <c r="RXB40" s="6"/>
      <c r="RXC40" s="6"/>
      <c r="RXD40" s="6"/>
      <c r="RXE40" s="6"/>
      <c r="RXF40" s="6"/>
      <c r="RXG40" s="6"/>
      <c r="RXH40" s="6"/>
      <c r="RXI40" s="6"/>
      <c r="RXJ40" s="6"/>
      <c r="RXK40" s="6"/>
      <c r="RXL40" s="6"/>
      <c r="RXM40" s="6"/>
      <c r="RXN40" s="6"/>
      <c r="RXO40" s="6"/>
      <c r="RXP40" s="6"/>
      <c r="RXQ40" s="6"/>
      <c r="RXR40" s="6"/>
      <c r="RXS40" s="6"/>
      <c r="RXT40" s="6"/>
      <c r="RXU40" s="6"/>
      <c r="RXV40" s="6"/>
      <c r="RXW40" s="6"/>
      <c r="RXX40" s="6"/>
      <c r="RXY40" s="6"/>
      <c r="RXZ40" s="6"/>
      <c r="RYA40" s="6"/>
      <c r="RYB40" s="6"/>
      <c r="RYC40" s="6"/>
      <c r="RYD40" s="6"/>
      <c r="RYE40" s="6"/>
      <c r="RYF40" s="6"/>
      <c r="RYG40" s="6"/>
      <c r="RYH40" s="6"/>
      <c r="RYI40" s="6"/>
      <c r="RYJ40" s="6"/>
      <c r="RYK40" s="6"/>
      <c r="RYL40" s="6"/>
      <c r="RYM40" s="6"/>
      <c r="RYN40" s="6"/>
      <c r="RYO40" s="6"/>
      <c r="RYP40" s="6"/>
      <c r="RYQ40" s="6"/>
      <c r="RYR40" s="6"/>
      <c r="RYS40" s="6"/>
      <c r="RYT40" s="6"/>
      <c r="RYU40" s="6"/>
      <c r="RYV40" s="6"/>
      <c r="RYW40" s="6"/>
      <c r="RYX40" s="6"/>
      <c r="RYY40" s="6"/>
      <c r="RYZ40" s="6"/>
      <c r="RZA40" s="6"/>
      <c r="RZB40" s="6"/>
      <c r="RZC40" s="6"/>
      <c r="RZD40" s="6"/>
      <c r="RZE40" s="6"/>
      <c r="RZF40" s="6"/>
      <c r="RZG40" s="6"/>
      <c r="RZH40" s="6"/>
      <c r="RZI40" s="6"/>
      <c r="RZJ40" s="6"/>
      <c r="RZK40" s="6"/>
      <c r="RZL40" s="6"/>
      <c r="RZM40" s="6"/>
      <c r="RZN40" s="6"/>
      <c r="RZO40" s="6"/>
      <c r="RZP40" s="6"/>
      <c r="RZQ40" s="6"/>
      <c r="RZR40" s="6"/>
      <c r="RZS40" s="6"/>
      <c r="RZT40" s="6"/>
      <c r="RZU40" s="6"/>
      <c r="RZV40" s="6"/>
      <c r="RZW40" s="6"/>
      <c r="RZX40" s="6"/>
      <c r="RZY40" s="6"/>
      <c r="RZZ40" s="6"/>
      <c r="SAA40" s="6"/>
      <c r="SAB40" s="6"/>
      <c r="SAC40" s="6"/>
      <c r="SAD40" s="6"/>
      <c r="SAE40" s="6"/>
      <c r="SAF40" s="6"/>
      <c r="SAG40" s="6"/>
      <c r="SAH40" s="6"/>
      <c r="SAI40" s="6"/>
      <c r="SAJ40" s="6"/>
      <c r="SAK40" s="6"/>
      <c r="SAL40" s="6"/>
      <c r="SAM40" s="6"/>
      <c r="SAN40" s="6"/>
      <c r="SAO40" s="6"/>
      <c r="SAP40" s="6"/>
      <c r="SAQ40" s="6"/>
      <c r="SAR40" s="6"/>
      <c r="SAS40" s="6"/>
      <c r="SAT40" s="6"/>
      <c r="SAU40" s="6"/>
      <c r="SAV40" s="6"/>
      <c r="SAW40" s="6"/>
      <c r="SAX40" s="6"/>
      <c r="SAY40" s="6"/>
      <c r="SAZ40" s="6"/>
      <c r="SBA40" s="6"/>
      <c r="SBB40" s="6"/>
      <c r="SBC40" s="6"/>
      <c r="SBD40" s="6"/>
      <c r="SBE40" s="6"/>
      <c r="SBF40" s="6"/>
      <c r="SBG40" s="6"/>
      <c r="SBH40" s="6"/>
      <c r="SBI40" s="6"/>
      <c r="SBJ40" s="6"/>
      <c r="SBK40" s="6"/>
      <c r="SBL40" s="6"/>
      <c r="SBM40" s="6"/>
      <c r="SBN40" s="6"/>
      <c r="SBO40" s="6"/>
      <c r="SBP40" s="6"/>
      <c r="SBQ40" s="6"/>
      <c r="SBR40" s="6"/>
      <c r="SBS40" s="6"/>
      <c r="SBT40" s="6"/>
      <c r="SBU40" s="6"/>
      <c r="SBV40" s="6"/>
      <c r="SBW40" s="6"/>
      <c r="SBX40" s="6"/>
      <c r="SBY40" s="6"/>
      <c r="SBZ40" s="6"/>
      <c r="SCA40" s="6"/>
      <c r="SCB40" s="6"/>
      <c r="SCC40" s="6"/>
      <c r="SCD40" s="6"/>
      <c r="SCE40" s="6"/>
      <c r="SCF40" s="6"/>
      <c r="SCG40" s="6"/>
      <c r="SCH40" s="6"/>
      <c r="SCI40" s="6"/>
      <c r="SCJ40" s="6"/>
      <c r="SCK40" s="6"/>
      <c r="SCL40" s="6"/>
      <c r="SCM40" s="6"/>
      <c r="SCN40" s="6"/>
      <c r="SCO40" s="6"/>
      <c r="SCP40" s="6"/>
      <c r="SCQ40" s="6"/>
      <c r="SCR40" s="6"/>
      <c r="SCS40" s="6"/>
      <c r="SCT40" s="6"/>
      <c r="SCU40" s="6"/>
      <c r="SCV40" s="6"/>
      <c r="SCW40" s="6"/>
      <c r="SCX40" s="6"/>
      <c r="SCY40" s="6"/>
      <c r="SCZ40" s="6"/>
      <c r="SDA40" s="6"/>
      <c r="SDB40" s="6"/>
      <c r="SDC40" s="6"/>
      <c r="SDD40" s="6"/>
      <c r="SDE40" s="6"/>
      <c r="SDF40" s="6"/>
      <c r="SDG40" s="6"/>
      <c r="SDH40" s="6"/>
      <c r="SDI40" s="6"/>
      <c r="SDJ40" s="6"/>
      <c r="SDK40" s="6"/>
      <c r="SDL40" s="6"/>
      <c r="SDM40" s="6"/>
      <c r="SDN40" s="6"/>
      <c r="SDO40" s="6"/>
      <c r="SDP40" s="6"/>
      <c r="SDQ40" s="6"/>
      <c r="SDR40" s="6"/>
      <c r="SDS40" s="6"/>
      <c r="SDT40" s="6"/>
      <c r="SDU40" s="6"/>
      <c r="SDV40" s="6"/>
      <c r="SDW40" s="6"/>
      <c r="SDX40" s="6"/>
      <c r="SDY40" s="6"/>
      <c r="SDZ40" s="6"/>
      <c r="SEA40" s="6"/>
      <c r="SEB40" s="6"/>
      <c r="SEC40" s="6"/>
      <c r="SED40" s="6"/>
      <c r="SEE40" s="6"/>
      <c r="SEF40" s="6"/>
      <c r="SEG40" s="6"/>
      <c r="SEH40" s="6"/>
      <c r="SEI40" s="6"/>
      <c r="SEJ40" s="6"/>
      <c r="SEK40" s="6"/>
      <c r="SEL40" s="6"/>
      <c r="SEM40" s="6"/>
      <c r="SEN40" s="6"/>
      <c r="SEO40" s="6"/>
      <c r="SEP40" s="6"/>
      <c r="SEQ40" s="6"/>
      <c r="SER40" s="6"/>
      <c r="SES40" s="6"/>
      <c r="SET40" s="6"/>
      <c r="SEU40" s="6"/>
      <c r="SEV40" s="6"/>
      <c r="SEW40" s="6"/>
      <c r="SEX40" s="6"/>
      <c r="SEY40" s="6"/>
      <c r="SEZ40" s="6"/>
      <c r="SFA40" s="6"/>
      <c r="SFB40" s="6"/>
      <c r="SFC40" s="6"/>
      <c r="SFD40" s="6"/>
      <c r="SFE40" s="6"/>
      <c r="SFF40" s="6"/>
      <c r="SFG40" s="6"/>
      <c r="SFH40" s="6"/>
      <c r="SFI40" s="6"/>
      <c r="SFJ40" s="6"/>
      <c r="SFK40" s="6"/>
      <c r="SFL40" s="6"/>
      <c r="SFM40" s="6"/>
      <c r="SFN40" s="6"/>
      <c r="SFO40" s="6"/>
      <c r="SFP40" s="6"/>
      <c r="SFQ40" s="6"/>
      <c r="SFR40" s="6"/>
      <c r="SFS40" s="6"/>
      <c r="SFT40" s="6"/>
      <c r="SFU40" s="6"/>
      <c r="SFV40" s="6"/>
      <c r="SFW40" s="6"/>
      <c r="SFX40" s="6"/>
      <c r="SFY40" s="6"/>
      <c r="SFZ40" s="6"/>
      <c r="SGA40" s="6"/>
      <c r="SGB40" s="6"/>
      <c r="SGC40" s="6"/>
      <c r="SGD40" s="6"/>
      <c r="SGE40" s="6"/>
      <c r="SGF40" s="6"/>
      <c r="SGG40" s="6"/>
      <c r="SGH40" s="6"/>
      <c r="SGI40" s="6"/>
      <c r="SGJ40" s="6"/>
      <c r="SGK40" s="6"/>
      <c r="SGL40" s="6"/>
      <c r="SGM40" s="6"/>
      <c r="SGN40" s="6"/>
      <c r="SGO40" s="6"/>
      <c r="SGP40" s="6"/>
      <c r="SGQ40" s="6"/>
      <c r="SGR40" s="6"/>
      <c r="SGS40" s="6"/>
      <c r="SGT40" s="6"/>
      <c r="SGU40" s="6"/>
      <c r="SGV40" s="6"/>
      <c r="SGW40" s="6"/>
      <c r="SGX40" s="6"/>
      <c r="SGY40" s="6"/>
      <c r="SGZ40" s="6"/>
      <c r="SHA40" s="6"/>
      <c r="SHB40" s="6"/>
      <c r="SHC40" s="6"/>
      <c r="SHD40" s="6"/>
      <c r="SHE40" s="6"/>
      <c r="SHF40" s="6"/>
      <c r="SHG40" s="6"/>
      <c r="SHH40" s="6"/>
      <c r="SHI40" s="6"/>
      <c r="SHJ40" s="6"/>
      <c r="SHK40" s="6"/>
      <c r="SHL40" s="6"/>
      <c r="SHM40" s="6"/>
      <c r="SHN40" s="6"/>
      <c r="SHO40" s="6"/>
      <c r="SHP40" s="6"/>
      <c r="SHQ40" s="6"/>
      <c r="SHR40" s="6"/>
      <c r="SHS40" s="6"/>
      <c r="SHT40" s="6"/>
      <c r="SHU40" s="6"/>
      <c r="SHV40" s="6"/>
      <c r="SHW40" s="6"/>
      <c r="SHX40" s="6"/>
      <c r="SHY40" s="6"/>
      <c r="SHZ40" s="6"/>
      <c r="SIA40" s="6"/>
      <c r="SIB40" s="6"/>
      <c r="SIC40" s="6"/>
      <c r="SID40" s="6"/>
      <c r="SIE40" s="6"/>
      <c r="SIF40" s="6"/>
      <c r="SIG40" s="6"/>
      <c r="SIH40" s="6"/>
      <c r="SII40" s="6"/>
      <c r="SIJ40" s="6"/>
      <c r="SIK40" s="6"/>
      <c r="SIL40" s="6"/>
      <c r="SIM40" s="6"/>
      <c r="SIN40" s="6"/>
      <c r="SIO40" s="6"/>
      <c r="SIP40" s="6"/>
      <c r="SIQ40" s="6"/>
      <c r="SIR40" s="6"/>
      <c r="SIS40" s="6"/>
      <c r="SIT40" s="6"/>
      <c r="SIU40" s="6"/>
      <c r="SIV40" s="6"/>
      <c r="SIW40" s="6"/>
      <c r="SIX40" s="6"/>
      <c r="SIY40" s="6"/>
      <c r="SIZ40" s="6"/>
      <c r="SJA40" s="6"/>
      <c r="SJB40" s="6"/>
      <c r="SJC40" s="6"/>
      <c r="SJD40" s="6"/>
      <c r="SJE40" s="6"/>
      <c r="SJF40" s="6"/>
      <c r="SJG40" s="6"/>
      <c r="SJH40" s="6"/>
      <c r="SJI40" s="6"/>
      <c r="SJJ40" s="6"/>
      <c r="SJK40" s="6"/>
      <c r="SJL40" s="6"/>
      <c r="SJM40" s="6"/>
      <c r="SJN40" s="6"/>
      <c r="SJO40" s="6"/>
      <c r="SJP40" s="6"/>
      <c r="SJQ40" s="6"/>
      <c r="SJR40" s="6"/>
      <c r="SJS40" s="6"/>
      <c r="SJT40" s="6"/>
      <c r="SJU40" s="6"/>
      <c r="SJV40" s="6"/>
      <c r="SJW40" s="6"/>
      <c r="SJX40" s="6"/>
      <c r="SJY40" s="6"/>
      <c r="SJZ40" s="6"/>
      <c r="SKA40" s="6"/>
      <c r="SKB40" s="6"/>
      <c r="SKC40" s="6"/>
      <c r="SKD40" s="6"/>
      <c r="SKE40" s="6"/>
      <c r="SKF40" s="6"/>
      <c r="SKG40" s="6"/>
      <c r="SKH40" s="6"/>
      <c r="SKI40" s="6"/>
      <c r="SKJ40" s="6"/>
      <c r="SKK40" s="6"/>
      <c r="SKL40" s="6"/>
      <c r="SKM40" s="6"/>
      <c r="SKN40" s="6"/>
      <c r="SKO40" s="6"/>
      <c r="SKP40" s="6"/>
      <c r="SKQ40" s="6"/>
      <c r="SKR40" s="6"/>
      <c r="SKS40" s="6"/>
      <c r="SKT40" s="6"/>
      <c r="SKU40" s="6"/>
      <c r="SKV40" s="6"/>
      <c r="SKW40" s="6"/>
      <c r="SKX40" s="6"/>
      <c r="SKY40" s="6"/>
      <c r="SKZ40" s="6"/>
      <c r="SLA40" s="6"/>
      <c r="SLB40" s="6"/>
      <c r="SLC40" s="6"/>
      <c r="SLD40" s="6"/>
      <c r="SLE40" s="6"/>
      <c r="SLF40" s="6"/>
      <c r="SLG40" s="6"/>
      <c r="SLH40" s="6"/>
      <c r="SLI40" s="6"/>
      <c r="SLJ40" s="6"/>
      <c r="SLK40" s="6"/>
      <c r="SLL40" s="6"/>
      <c r="SLM40" s="6"/>
      <c r="SLN40" s="6"/>
      <c r="SLO40" s="6"/>
      <c r="SLP40" s="6"/>
      <c r="SLQ40" s="6"/>
      <c r="SLR40" s="6"/>
      <c r="SLS40" s="6"/>
      <c r="SLT40" s="6"/>
      <c r="SLU40" s="6"/>
      <c r="SLV40" s="6"/>
      <c r="SLW40" s="6"/>
      <c r="SLX40" s="6"/>
      <c r="SLY40" s="6"/>
      <c r="SLZ40" s="6"/>
      <c r="SMA40" s="6"/>
      <c r="SMB40" s="6"/>
      <c r="SMC40" s="6"/>
      <c r="SMD40" s="6"/>
      <c r="SME40" s="6"/>
      <c r="SMF40" s="6"/>
      <c r="SMG40" s="6"/>
      <c r="SMH40" s="6"/>
      <c r="SMI40" s="6"/>
      <c r="SMJ40" s="6"/>
      <c r="SMK40" s="6"/>
      <c r="SML40" s="6"/>
      <c r="SMM40" s="6"/>
      <c r="SMN40" s="6"/>
      <c r="SMO40" s="6"/>
      <c r="SMP40" s="6"/>
      <c r="SMQ40" s="6"/>
      <c r="SMR40" s="6"/>
      <c r="SMS40" s="6"/>
      <c r="SMT40" s="6"/>
      <c r="SMU40" s="6"/>
      <c r="SMV40" s="6"/>
      <c r="SMW40" s="6"/>
      <c r="SMX40" s="6"/>
      <c r="SMY40" s="6"/>
      <c r="SMZ40" s="6"/>
      <c r="SNA40" s="6"/>
      <c r="SNB40" s="6"/>
      <c r="SNC40" s="6"/>
      <c r="SND40" s="6"/>
      <c r="SNE40" s="6"/>
      <c r="SNF40" s="6"/>
      <c r="SNG40" s="6"/>
      <c r="SNH40" s="6"/>
      <c r="SNI40" s="6"/>
      <c r="SNJ40" s="6"/>
      <c r="SNK40" s="6"/>
      <c r="SNL40" s="6"/>
      <c r="SNM40" s="6"/>
      <c r="SNN40" s="6"/>
      <c r="SNO40" s="6"/>
      <c r="SNP40" s="6"/>
      <c r="SNQ40" s="6"/>
      <c r="SNR40" s="6"/>
      <c r="SNS40" s="6"/>
      <c r="SNT40" s="6"/>
      <c r="SNU40" s="6"/>
      <c r="SNV40" s="6"/>
      <c r="SNW40" s="6"/>
      <c r="SNX40" s="6"/>
      <c r="SNY40" s="6"/>
      <c r="SNZ40" s="6"/>
      <c r="SOA40" s="6"/>
      <c r="SOB40" s="6"/>
      <c r="SOC40" s="6"/>
      <c r="SOD40" s="6"/>
      <c r="SOE40" s="6"/>
      <c r="SOF40" s="6"/>
      <c r="SOG40" s="6"/>
      <c r="SOH40" s="6"/>
      <c r="SOI40" s="6"/>
      <c r="SOJ40" s="6"/>
      <c r="SOK40" s="6"/>
      <c r="SOL40" s="6"/>
      <c r="SOM40" s="6"/>
      <c r="SON40" s="6"/>
      <c r="SOO40" s="6"/>
      <c r="SOP40" s="6"/>
      <c r="SOQ40" s="6"/>
      <c r="SOR40" s="6"/>
      <c r="SOS40" s="6"/>
      <c r="SOT40" s="6"/>
      <c r="SOU40" s="6"/>
      <c r="SOV40" s="6"/>
      <c r="SOW40" s="6"/>
      <c r="SOX40" s="6"/>
      <c r="SOY40" s="6"/>
      <c r="SOZ40" s="6"/>
      <c r="SPA40" s="6"/>
      <c r="SPB40" s="6"/>
      <c r="SPC40" s="6"/>
      <c r="SPD40" s="6"/>
      <c r="SPE40" s="6"/>
      <c r="SPF40" s="6"/>
      <c r="SPG40" s="6"/>
      <c r="SPH40" s="6"/>
      <c r="SPI40" s="6"/>
      <c r="SPJ40" s="6"/>
      <c r="SPK40" s="6"/>
      <c r="SPL40" s="6"/>
      <c r="SPM40" s="6"/>
      <c r="SPN40" s="6"/>
      <c r="SPO40" s="6"/>
      <c r="SPP40" s="6"/>
      <c r="SPQ40" s="6"/>
      <c r="SPR40" s="6"/>
      <c r="SPS40" s="6"/>
      <c r="SPT40" s="6"/>
      <c r="SPU40" s="6"/>
      <c r="SPV40" s="6"/>
      <c r="SPW40" s="6"/>
      <c r="SPX40" s="6"/>
      <c r="SPY40" s="6"/>
      <c r="SPZ40" s="6"/>
      <c r="SQA40" s="6"/>
      <c r="SQB40" s="6"/>
      <c r="SQC40" s="6"/>
      <c r="SQD40" s="6"/>
      <c r="SQE40" s="6"/>
      <c r="SQF40" s="6"/>
      <c r="SQG40" s="6"/>
      <c r="SQH40" s="6"/>
      <c r="SQI40" s="6"/>
      <c r="SQJ40" s="6"/>
      <c r="SQK40" s="6"/>
      <c r="SQL40" s="6"/>
      <c r="SQM40" s="6"/>
      <c r="SQN40" s="6"/>
      <c r="SQO40" s="6"/>
      <c r="SQP40" s="6"/>
      <c r="SQQ40" s="6"/>
      <c r="SQR40" s="6"/>
      <c r="SQS40" s="6"/>
      <c r="SQT40" s="6"/>
      <c r="SQU40" s="6"/>
      <c r="SQV40" s="6"/>
      <c r="SQW40" s="6"/>
      <c r="SQX40" s="6"/>
      <c r="SQY40" s="6"/>
      <c r="SQZ40" s="6"/>
      <c r="SRA40" s="6"/>
      <c r="SRB40" s="6"/>
      <c r="SRC40" s="6"/>
      <c r="SRD40" s="6"/>
      <c r="SRE40" s="6"/>
      <c r="SRF40" s="6"/>
      <c r="SRG40" s="6"/>
      <c r="SRH40" s="6"/>
      <c r="SRI40" s="6"/>
      <c r="SRJ40" s="6"/>
      <c r="SRK40" s="6"/>
      <c r="SRL40" s="6"/>
      <c r="SRM40" s="6"/>
      <c r="SRN40" s="6"/>
      <c r="SRO40" s="6"/>
      <c r="SRP40" s="6"/>
      <c r="SRQ40" s="6"/>
      <c r="SRR40" s="6"/>
      <c r="SRS40" s="6"/>
      <c r="SRT40" s="6"/>
      <c r="SRU40" s="6"/>
      <c r="SRV40" s="6"/>
      <c r="SRW40" s="6"/>
      <c r="SRX40" s="6"/>
      <c r="SRY40" s="6"/>
      <c r="SRZ40" s="6"/>
      <c r="SSA40" s="6"/>
      <c r="SSB40" s="6"/>
      <c r="SSC40" s="6"/>
      <c r="SSD40" s="6"/>
      <c r="SSE40" s="6"/>
      <c r="SSF40" s="6"/>
      <c r="SSG40" s="6"/>
      <c r="SSH40" s="6"/>
      <c r="SSI40" s="6"/>
      <c r="SSJ40" s="6"/>
      <c r="SSK40" s="6"/>
      <c r="SSL40" s="6"/>
      <c r="SSM40" s="6"/>
      <c r="SSN40" s="6"/>
      <c r="SSO40" s="6"/>
      <c r="SSP40" s="6"/>
      <c r="SSQ40" s="6"/>
      <c r="SSR40" s="6"/>
      <c r="SSS40" s="6"/>
      <c r="SST40" s="6"/>
      <c r="SSU40" s="6"/>
      <c r="SSV40" s="6"/>
      <c r="SSW40" s="6"/>
      <c r="SSX40" s="6"/>
      <c r="SSY40" s="6"/>
      <c r="SSZ40" s="6"/>
      <c r="STA40" s="6"/>
      <c r="STB40" s="6"/>
      <c r="STC40" s="6"/>
      <c r="STD40" s="6"/>
      <c r="STE40" s="6"/>
      <c r="STF40" s="6"/>
      <c r="STG40" s="6"/>
      <c r="STH40" s="6"/>
      <c r="STI40" s="6"/>
      <c r="STJ40" s="6"/>
      <c r="STK40" s="6"/>
      <c r="STL40" s="6"/>
      <c r="STM40" s="6"/>
      <c r="STN40" s="6"/>
      <c r="STO40" s="6"/>
      <c r="STP40" s="6"/>
      <c r="STQ40" s="6"/>
      <c r="STR40" s="6"/>
      <c r="STS40" s="6"/>
      <c r="STT40" s="6"/>
      <c r="STU40" s="6"/>
      <c r="STV40" s="6"/>
      <c r="STW40" s="6"/>
      <c r="STX40" s="6"/>
      <c r="STY40" s="6"/>
      <c r="STZ40" s="6"/>
      <c r="SUA40" s="6"/>
      <c r="SUB40" s="6"/>
      <c r="SUC40" s="6"/>
      <c r="SUD40" s="6"/>
      <c r="SUE40" s="6"/>
      <c r="SUF40" s="6"/>
      <c r="SUG40" s="6"/>
      <c r="SUH40" s="6"/>
      <c r="SUI40" s="6"/>
      <c r="SUJ40" s="6"/>
      <c r="SUK40" s="6"/>
      <c r="SUL40" s="6"/>
      <c r="SUM40" s="6"/>
      <c r="SUN40" s="6"/>
      <c r="SUO40" s="6"/>
      <c r="SUP40" s="6"/>
      <c r="SUQ40" s="6"/>
      <c r="SUR40" s="6"/>
      <c r="SUS40" s="6"/>
      <c r="SUT40" s="6"/>
      <c r="SUU40" s="6"/>
      <c r="SUV40" s="6"/>
      <c r="SUW40" s="6"/>
      <c r="SUX40" s="6"/>
      <c r="SUY40" s="6"/>
      <c r="SUZ40" s="6"/>
      <c r="SVA40" s="6"/>
      <c r="SVB40" s="6"/>
      <c r="SVC40" s="6"/>
      <c r="SVD40" s="6"/>
      <c r="SVE40" s="6"/>
      <c r="SVF40" s="6"/>
      <c r="SVG40" s="6"/>
      <c r="SVH40" s="6"/>
      <c r="SVI40" s="6"/>
      <c r="SVJ40" s="6"/>
      <c r="SVK40" s="6"/>
      <c r="SVL40" s="6"/>
      <c r="SVM40" s="6"/>
      <c r="SVN40" s="6"/>
      <c r="SVO40" s="6"/>
      <c r="SVP40" s="6"/>
      <c r="SVQ40" s="6"/>
      <c r="SVR40" s="6"/>
      <c r="SVS40" s="6"/>
      <c r="SVT40" s="6"/>
      <c r="SVU40" s="6"/>
      <c r="SVV40" s="6"/>
      <c r="SVW40" s="6"/>
      <c r="SVX40" s="6"/>
      <c r="SVY40" s="6"/>
      <c r="SVZ40" s="6"/>
      <c r="SWA40" s="6"/>
      <c r="SWB40" s="6"/>
      <c r="SWC40" s="6"/>
      <c r="SWD40" s="6"/>
      <c r="SWE40" s="6"/>
      <c r="SWF40" s="6"/>
      <c r="SWG40" s="6"/>
      <c r="SWH40" s="6"/>
      <c r="SWI40" s="6"/>
      <c r="SWJ40" s="6"/>
      <c r="SWK40" s="6"/>
      <c r="SWL40" s="6"/>
      <c r="SWM40" s="6"/>
      <c r="SWN40" s="6"/>
      <c r="SWO40" s="6"/>
      <c r="SWP40" s="6"/>
      <c r="SWQ40" s="6"/>
      <c r="SWR40" s="6"/>
      <c r="SWS40" s="6"/>
      <c r="SWT40" s="6"/>
      <c r="SWU40" s="6"/>
      <c r="SWV40" s="6"/>
      <c r="SWW40" s="6"/>
      <c r="SWX40" s="6"/>
      <c r="SWY40" s="6"/>
      <c r="SWZ40" s="6"/>
      <c r="SXA40" s="6"/>
      <c r="SXB40" s="6"/>
      <c r="SXC40" s="6"/>
      <c r="SXD40" s="6"/>
      <c r="SXE40" s="6"/>
      <c r="SXF40" s="6"/>
      <c r="SXG40" s="6"/>
      <c r="SXH40" s="6"/>
      <c r="SXI40" s="6"/>
      <c r="SXJ40" s="6"/>
      <c r="SXK40" s="6"/>
      <c r="SXL40" s="6"/>
      <c r="SXM40" s="6"/>
      <c r="SXN40" s="6"/>
      <c r="SXO40" s="6"/>
      <c r="SXP40" s="6"/>
      <c r="SXQ40" s="6"/>
      <c r="SXR40" s="6"/>
      <c r="SXS40" s="6"/>
      <c r="SXT40" s="6"/>
      <c r="SXU40" s="6"/>
      <c r="SXV40" s="6"/>
      <c r="SXW40" s="6"/>
      <c r="SXX40" s="6"/>
      <c r="SXY40" s="6"/>
      <c r="SXZ40" s="6"/>
      <c r="SYA40" s="6"/>
      <c r="SYB40" s="6"/>
      <c r="SYC40" s="6"/>
      <c r="SYD40" s="6"/>
      <c r="SYE40" s="6"/>
      <c r="SYF40" s="6"/>
      <c r="SYG40" s="6"/>
      <c r="SYH40" s="6"/>
      <c r="SYI40" s="6"/>
      <c r="SYJ40" s="6"/>
      <c r="SYK40" s="6"/>
      <c r="SYL40" s="6"/>
      <c r="SYM40" s="6"/>
      <c r="SYN40" s="6"/>
      <c r="SYO40" s="6"/>
      <c r="SYP40" s="6"/>
      <c r="SYQ40" s="6"/>
      <c r="SYR40" s="6"/>
      <c r="SYS40" s="6"/>
      <c r="SYT40" s="6"/>
      <c r="SYU40" s="6"/>
      <c r="SYV40" s="6"/>
      <c r="SYW40" s="6"/>
      <c r="SYX40" s="6"/>
      <c r="SYY40" s="6"/>
      <c r="SYZ40" s="6"/>
      <c r="SZA40" s="6"/>
      <c r="SZB40" s="6"/>
      <c r="SZC40" s="6"/>
      <c r="SZD40" s="6"/>
      <c r="SZE40" s="6"/>
      <c r="SZF40" s="6"/>
      <c r="SZG40" s="6"/>
      <c r="SZH40" s="6"/>
      <c r="SZI40" s="6"/>
      <c r="SZJ40" s="6"/>
      <c r="SZK40" s="6"/>
      <c r="SZL40" s="6"/>
      <c r="SZM40" s="6"/>
      <c r="SZN40" s="6"/>
      <c r="SZO40" s="6"/>
      <c r="SZP40" s="6"/>
      <c r="SZQ40" s="6"/>
      <c r="SZR40" s="6"/>
      <c r="SZS40" s="6"/>
      <c r="SZT40" s="6"/>
      <c r="SZU40" s="6"/>
      <c r="SZV40" s="6"/>
      <c r="SZW40" s="6"/>
      <c r="SZX40" s="6"/>
      <c r="SZY40" s="6"/>
      <c r="SZZ40" s="6"/>
      <c r="TAA40" s="6"/>
      <c r="TAB40" s="6"/>
      <c r="TAC40" s="6"/>
      <c r="TAD40" s="6"/>
      <c r="TAE40" s="6"/>
      <c r="TAF40" s="6"/>
      <c r="TAG40" s="6"/>
      <c r="TAH40" s="6"/>
      <c r="TAI40" s="6"/>
      <c r="TAJ40" s="6"/>
      <c r="TAK40" s="6"/>
      <c r="TAL40" s="6"/>
      <c r="TAM40" s="6"/>
      <c r="TAN40" s="6"/>
      <c r="TAO40" s="6"/>
      <c r="TAP40" s="6"/>
      <c r="TAQ40" s="6"/>
      <c r="TAR40" s="6"/>
      <c r="TAS40" s="6"/>
      <c r="TAT40" s="6"/>
      <c r="TAU40" s="6"/>
      <c r="TAV40" s="6"/>
      <c r="TAW40" s="6"/>
      <c r="TAX40" s="6"/>
      <c r="TAY40" s="6"/>
      <c r="TAZ40" s="6"/>
      <c r="TBA40" s="6"/>
      <c r="TBB40" s="6"/>
      <c r="TBC40" s="6"/>
      <c r="TBD40" s="6"/>
      <c r="TBE40" s="6"/>
      <c r="TBF40" s="6"/>
      <c r="TBG40" s="6"/>
      <c r="TBH40" s="6"/>
      <c r="TBI40" s="6"/>
      <c r="TBJ40" s="6"/>
      <c r="TBK40" s="6"/>
      <c r="TBL40" s="6"/>
      <c r="TBM40" s="6"/>
      <c r="TBN40" s="6"/>
      <c r="TBO40" s="6"/>
      <c r="TBP40" s="6"/>
      <c r="TBQ40" s="6"/>
      <c r="TBR40" s="6"/>
      <c r="TBS40" s="6"/>
      <c r="TBT40" s="6"/>
      <c r="TBU40" s="6"/>
      <c r="TBV40" s="6"/>
      <c r="TBW40" s="6"/>
      <c r="TBX40" s="6"/>
      <c r="TBY40" s="6"/>
      <c r="TBZ40" s="6"/>
      <c r="TCA40" s="6"/>
      <c r="TCB40" s="6"/>
      <c r="TCC40" s="6"/>
      <c r="TCD40" s="6"/>
      <c r="TCE40" s="6"/>
      <c r="TCF40" s="6"/>
      <c r="TCG40" s="6"/>
      <c r="TCH40" s="6"/>
      <c r="TCI40" s="6"/>
      <c r="TCJ40" s="6"/>
      <c r="TCK40" s="6"/>
      <c r="TCL40" s="6"/>
      <c r="TCM40" s="6"/>
      <c r="TCN40" s="6"/>
      <c r="TCO40" s="6"/>
      <c r="TCP40" s="6"/>
      <c r="TCQ40" s="6"/>
      <c r="TCR40" s="6"/>
      <c r="TCS40" s="6"/>
      <c r="TCT40" s="6"/>
      <c r="TCU40" s="6"/>
      <c r="TCV40" s="6"/>
      <c r="TCW40" s="6"/>
      <c r="TCX40" s="6"/>
      <c r="TCY40" s="6"/>
      <c r="TCZ40" s="6"/>
      <c r="TDA40" s="6"/>
      <c r="TDB40" s="6"/>
      <c r="TDC40" s="6"/>
      <c r="TDD40" s="6"/>
      <c r="TDE40" s="6"/>
      <c r="TDF40" s="6"/>
      <c r="TDG40" s="6"/>
      <c r="TDH40" s="6"/>
      <c r="TDI40" s="6"/>
      <c r="TDJ40" s="6"/>
      <c r="TDK40" s="6"/>
      <c r="TDL40" s="6"/>
      <c r="TDM40" s="6"/>
      <c r="TDN40" s="6"/>
      <c r="TDO40" s="6"/>
      <c r="TDP40" s="6"/>
      <c r="TDQ40" s="6"/>
      <c r="TDR40" s="6"/>
      <c r="TDS40" s="6"/>
      <c r="TDT40" s="6"/>
      <c r="TDU40" s="6"/>
      <c r="TDV40" s="6"/>
      <c r="TDW40" s="6"/>
      <c r="TDX40" s="6"/>
      <c r="TDY40" s="6"/>
      <c r="TDZ40" s="6"/>
      <c r="TEA40" s="6"/>
      <c r="TEB40" s="6"/>
      <c r="TEC40" s="6"/>
      <c r="TED40" s="6"/>
      <c r="TEE40" s="6"/>
      <c r="TEF40" s="6"/>
      <c r="TEG40" s="6"/>
      <c r="TEH40" s="6"/>
      <c r="TEI40" s="6"/>
      <c r="TEJ40" s="6"/>
      <c r="TEK40" s="6"/>
      <c r="TEL40" s="6"/>
      <c r="TEM40" s="6"/>
      <c r="TEN40" s="6"/>
      <c r="TEO40" s="6"/>
      <c r="TEP40" s="6"/>
      <c r="TEQ40" s="6"/>
      <c r="TER40" s="6"/>
      <c r="TES40" s="6"/>
      <c r="TET40" s="6"/>
      <c r="TEU40" s="6"/>
      <c r="TEV40" s="6"/>
      <c r="TEW40" s="6"/>
      <c r="TEX40" s="6"/>
      <c r="TEY40" s="6"/>
      <c r="TEZ40" s="6"/>
      <c r="TFA40" s="6"/>
      <c r="TFB40" s="6"/>
      <c r="TFC40" s="6"/>
      <c r="TFD40" s="6"/>
      <c r="TFE40" s="6"/>
      <c r="TFF40" s="6"/>
      <c r="TFG40" s="6"/>
      <c r="TFH40" s="6"/>
      <c r="TFI40" s="6"/>
      <c r="TFJ40" s="6"/>
      <c r="TFK40" s="6"/>
      <c r="TFL40" s="6"/>
      <c r="TFM40" s="6"/>
      <c r="TFN40" s="6"/>
      <c r="TFO40" s="6"/>
      <c r="TFP40" s="6"/>
      <c r="TFQ40" s="6"/>
      <c r="TFR40" s="6"/>
      <c r="TFS40" s="6"/>
      <c r="TFT40" s="6"/>
      <c r="TFU40" s="6"/>
      <c r="TFV40" s="6"/>
      <c r="TFW40" s="6"/>
      <c r="TFX40" s="6"/>
      <c r="TFY40" s="6"/>
      <c r="TFZ40" s="6"/>
      <c r="TGA40" s="6"/>
      <c r="TGB40" s="6"/>
      <c r="TGC40" s="6"/>
      <c r="TGD40" s="6"/>
      <c r="TGE40" s="6"/>
      <c r="TGF40" s="6"/>
      <c r="TGG40" s="6"/>
      <c r="TGH40" s="6"/>
      <c r="TGI40" s="6"/>
      <c r="TGJ40" s="6"/>
      <c r="TGK40" s="6"/>
      <c r="TGL40" s="6"/>
      <c r="TGM40" s="6"/>
      <c r="TGN40" s="6"/>
      <c r="TGO40" s="6"/>
      <c r="TGP40" s="6"/>
      <c r="TGQ40" s="6"/>
      <c r="TGR40" s="6"/>
      <c r="TGS40" s="6"/>
      <c r="TGT40" s="6"/>
      <c r="TGU40" s="6"/>
      <c r="TGV40" s="6"/>
      <c r="TGW40" s="6"/>
      <c r="TGX40" s="6"/>
      <c r="TGY40" s="6"/>
      <c r="TGZ40" s="6"/>
      <c r="THA40" s="6"/>
      <c r="THB40" s="6"/>
      <c r="THC40" s="6"/>
      <c r="THD40" s="6"/>
      <c r="THE40" s="6"/>
      <c r="THF40" s="6"/>
      <c r="THG40" s="6"/>
      <c r="THH40" s="6"/>
      <c r="THI40" s="6"/>
      <c r="THJ40" s="6"/>
      <c r="THK40" s="6"/>
      <c r="THL40" s="6"/>
      <c r="THM40" s="6"/>
      <c r="THN40" s="6"/>
      <c r="THO40" s="6"/>
      <c r="THP40" s="6"/>
      <c r="THQ40" s="6"/>
      <c r="THR40" s="6"/>
      <c r="THS40" s="6"/>
      <c r="THT40" s="6"/>
      <c r="THU40" s="6"/>
      <c r="THV40" s="6"/>
      <c r="THW40" s="6"/>
      <c r="THX40" s="6"/>
      <c r="THY40" s="6"/>
      <c r="THZ40" s="6"/>
      <c r="TIA40" s="6"/>
      <c r="TIB40" s="6"/>
      <c r="TIC40" s="6"/>
      <c r="TID40" s="6"/>
      <c r="TIE40" s="6"/>
      <c r="TIF40" s="6"/>
      <c r="TIG40" s="6"/>
      <c r="TIH40" s="6"/>
      <c r="TII40" s="6"/>
      <c r="TIJ40" s="6"/>
      <c r="TIK40" s="6"/>
      <c r="TIL40" s="6"/>
      <c r="TIM40" s="6"/>
      <c r="TIN40" s="6"/>
      <c r="TIO40" s="6"/>
      <c r="TIP40" s="6"/>
      <c r="TIQ40" s="6"/>
      <c r="TIR40" s="6"/>
      <c r="TIS40" s="6"/>
      <c r="TIT40" s="6"/>
      <c r="TIU40" s="6"/>
      <c r="TIV40" s="6"/>
      <c r="TIW40" s="6"/>
      <c r="TIX40" s="6"/>
      <c r="TIY40" s="6"/>
      <c r="TIZ40" s="6"/>
      <c r="TJA40" s="6"/>
      <c r="TJB40" s="6"/>
      <c r="TJC40" s="6"/>
      <c r="TJD40" s="6"/>
      <c r="TJE40" s="6"/>
      <c r="TJF40" s="6"/>
      <c r="TJG40" s="6"/>
      <c r="TJH40" s="6"/>
      <c r="TJI40" s="6"/>
      <c r="TJJ40" s="6"/>
      <c r="TJK40" s="6"/>
      <c r="TJL40" s="6"/>
      <c r="TJM40" s="6"/>
      <c r="TJN40" s="6"/>
      <c r="TJO40" s="6"/>
      <c r="TJP40" s="6"/>
      <c r="TJQ40" s="6"/>
      <c r="TJR40" s="6"/>
      <c r="TJS40" s="6"/>
      <c r="TJT40" s="6"/>
      <c r="TJU40" s="6"/>
      <c r="TJV40" s="6"/>
      <c r="TJW40" s="6"/>
      <c r="TJX40" s="6"/>
      <c r="TJY40" s="6"/>
      <c r="TJZ40" s="6"/>
      <c r="TKA40" s="6"/>
      <c r="TKB40" s="6"/>
      <c r="TKC40" s="6"/>
      <c r="TKD40" s="6"/>
      <c r="TKE40" s="6"/>
      <c r="TKF40" s="6"/>
      <c r="TKG40" s="6"/>
      <c r="TKH40" s="6"/>
      <c r="TKI40" s="6"/>
      <c r="TKJ40" s="6"/>
      <c r="TKK40" s="6"/>
      <c r="TKL40" s="6"/>
      <c r="TKM40" s="6"/>
      <c r="TKN40" s="6"/>
      <c r="TKO40" s="6"/>
      <c r="TKP40" s="6"/>
      <c r="TKQ40" s="6"/>
      <c r="TKR40" s="6"/>
      <c r="TKS40" s="6"/>
      <c r="TKT40" s="6"/>
      <c r="TKU40" s="6"/>
      <c r="TKV40" s="6"/>
      <c r="TKW40" s="6"/>
      <c r="TKX40" s="6"/>
      <c r="TKY40" s="6"/>
      <c r="TKZ40" s="6"/>
      <c r="TLA40" s="6"/>
      <c r="TLB40" s="6"/>
      <c r="TLC40" s="6"/>
      <c r="TLD40" s="6"/>
      <c r="TLE40" s="6"/>
      <c r="TLF40" s="6"/>
      <c r="TLG40" s="6"/>
      <c r="TLH40" s="6"/>
      <c r="TLI40" s="6"/>
      <c r="TLJ40" s="6"/>
      <c r="TLK40" s="6"/>
      <c r="TLL40" s="6"/>
      <c r="TLM40" s="6"/>
      <c r="TLN40" s="6"/>
      <c r="TLO40" s="6"/>
      <c r="TLP40" s="6"/>
      <c r="TLQ40" s="6"/>
      <c r="TLR40" s="6"/>
      <c r="TLS40" s="6"/>
      <c r="TLT40" s="6"/>
      <c r="TLU40" s="6"/>
      <c r="TLV40" s="6"/>
      <c r="TLW40" s="6"/>
      <c r="TLX40" s="6"/>
      <c r="TLY40" s="6"/>
      <c r="TLZ40" s="6"/>
      <c r="TMA40" s="6"/>
      <c r="TMB40" s="6"/>
      <c r="TMC40" s="6"/>
      <c r="TMD40" s="6"/>
      <c r="TME40" s="6"/>
      <c r="TMF40" s="6"/>
      <c r="TMG40" s="6"/>
      <c r="TMH40" s="6"/>
      <c r="TMI40" s="6"/>
      <c r="TMJ40" s="6"/>
      <c r="TMK40" s="6"/>
      <c r="TML40" s="6"/>
      <c r="TMM40" s="6"/>
      <c r="TMN40" s="6"/>
      <c r="TMO40" s="6"/>
      <c r="TMP40" s="6"/>
      <c r="TMQ40" s="6"/>
      <c r="TMR40" s="6"/>
      <c r="TMS40" s="6"/>
      <c r="TMT40" s="6"/>
      <c r="TMU40" s="6"/>
      <c r="TMV40" s="6"/>
      <c r="TMW40" s="6"/>
      <c r="TMX40" s="6"/>
      <c r="TMY40" s="6"/>
      <c r="TMZ40" s="6"/>
      <c r="TNA40" s="6"/>
      <c r="TNB40" s="6"/>
      <c r="TNC40" s="6"/>
      <c r="TND40" s="6"/>
      <c r="TNE40" s="6"/>
      <c r="TNF40" s="6"/>
      <c r="TNG40" s="6"/>
      <c r="TNH40" s="6"/>
      <c r="TNI40" s="6"/>
      <c r="TNJ40" s="6"/>
      <c r="TNK40" s="6"/>
      <c r="TNL40" s="6"/>
      <c r="TNM40" s="6"/>
      <c r="TNN40" s="6"/>
      <c r="TNO40" s="6"/>
      <c r="TNP40" s="6"/>
      <c r="TNQ40" s="6"/>
      <c r="TNR40" s="6"/>
      <c r="TNS40" s="6"/>
      <c r="TNT40" s="6"/>
      <c r="TNU40" s="6"/>
      <c r="TNV40" s="6"/>
      <c r="TNW40" s="6"/>
      <c r="TNX40" s="6"/>
      <c r="TNY40" s="6"/>
      <c r="TNZ40" s="6"/>
      <c r="TOA40" s="6"/>
      <c r="TOB40" s="6"/>
      <c r="TOC40" s="6"/>
      <c r="TOD40" s="6"/>
      <c r="TOE40" s="6"/>
      <c r="TOF40" s="6"/>
      <c r="TOG40" s="6"/>
      <c r="TOH40" s="6"/>
      <c r="TOI40" s="6"/>
      <c r="TOJ40" s="6"/>
      <c r="TOK40" s="6"/>
      <c r="TOL40" s="6"/>
      <c r="TOM40" s="6"/>
      <c r="TON40" s="6"/>
      <c r="TOO40" s="6"/>
      <c r="TOP40" s="6"/>
      <c r="TOQ40" s="6"/>
      <c r="TOR40" s="6"/>
      <c r="TOS40" s="6"/>
      <c r="TOT40" s="6"/>
      <c r="TOU40" s="6"/>
      <c r="TOV40" s="6"/>
      <c r="TOW40" s="6"/>
      <c r="TOX40" s="6"/>
      <c r="TOY40" s="6"/>
      <c r="TOZ40" s="6"/>
      <c r="TPA40" s="6"/>
      <c r="TPB40" s="6"/>
      <c r="TPC40" s="6"/>
      <c r="TPD40" s="6"/>
      <c r="TPE40" s="6"/>
      <c r="TPF40" s="6"/>
      <c r="TPG40" s="6"/>
      <c r="TPH40" s="6"/>
      <c r="TPI40" s="6"/>
      <c r="TPJ40" s="6"/>
      <c r="TPK40" s="6"/>
      <c r="TPL40" s="6"/>
      <c r="TPM40" s="6"/>
      <c r="TPN40" s="6"/>
      <c r="TPO40" s="6"/>
      <c r="TPP40" s="6"/>
      <c r="TPQ40" s="6"/>
      <c r="TPR40" s="6"/>
      <c r="TPS40" s="6"/>
      <c r="TPT40" s="6"/>
      <c r="TPU40" s="6"/>
      <c r="TPV40" s="6"/>
      <c r="TPW40" s="6"/>
      <c r="TPX40" s="6"/>
      <c r="TPY40" s="6"/>
      <c r="TPZ40" s="6"/>
      <c r="TQA40" s="6"/>
      <c r="TQB40" s="6"/>
      <c r="TQC40" s="6"/>
      <c r="TQD40" s="6"/>
      <c r="TQE40" s="6"/>
      <c r="TQF40" s="6"/>
      <c r="TQG40" s="6"/>
      <c r="TQH40" s="6"/>
      <c r="TQI40" s="6"/>
      <c r="TQJ40" s="6"/>
      <c r="TQK40" s="6"/>
      <c r="TQL40" s="6"/>
      <c r="TQM40" s="6"/>
      <c r="TQN40" s="6"/>
      <c r="TQO40" s="6"/>
      <c r="TQP40" s="6"/>
      <c r="TQQ40" s="6"/>
      <c r="TQR40" s="6"/>
      <c r="TQS40" s="6"/>
      <c r="TQT40" s="6"/>
      <c r="TQU40" s="6"/>
      <c r="TQV40" s="6"/>
      <c r="TQW40" s="6"/>
      <c r="TQX40" s="6"/>
      <c r="TQY40" s="6"/>
      <c r="TQZ40" s="6"/>
      <c r="TRA40" s="6"/>
      <c r="TRB40" s="6"/>
      <c r="TRC40" s="6"/>
      <c r="TRD40" s="6"/>
      <c r="TRE40" s="6"/>
      <c r="TRF40" s="6"/>
      <c r="TRG40" s="6"/>
      <c r="TRH40" s="6"/>
      <c r="TRI40" s="6"/>
      <c r="TRJ40" s="6"/>
      <c r="TRK40" s="6"/>
      <c r="TRL40" s="6"/>
      <c r="TRM40" s="6"/>
      <c r="TRN40" s="6"/>
      <c r="TRO40" s="6"/>
      <c r="TRP40" s="6"/>
      <c r="TRQ40" s="6"/>
      <c r="TRR40" s="6"/>
      <c r="TRS40" s="6"/>
      <c r="TRT40" s="6"/>
      <c r="TRU40" s="6"/>
      <c r="TRV40" s="6"/>
      <c r="TRW40" s="6"/>
      <c r="TRX40" s="6"/>
      <c r="TRY40" s="6"/>
      <c r="TRZ40" s="6"/>
      <c r="TSA40" s="6"/>
      <c r="TSB40" s="6"/>
      <c r="TSC40" s="6"/>
      <c r="TSD40" s="6"/>
      <c r="TSE40" s="6"/>
      <c r="TSF40" s="6"/>
      <c r="TSG40" s="6"/>
      <c r="TSH40" s="6"/>
      <c r="TSI40" s="6"/>
      <c r="TSJ40" s="6"/>
      <c r="TSK40" s="6"/>
      <c r="TSL40" s="6"/>
      <c r="TSM40" s="6"/>
      <c r="TSN40" s="6"/>
      <c r="TSO40" s="6"/>
      <c r="TSP40" s="6"/>
      <c r="TSQ40" s="6"/>
      <c r="TSR40" s="6"/>
      <c r="TSS40" s="6"/>
      <c r="TST40" s="6"/>
      <c r="TSU40" s="6"/>
      <c r="TSV40" s="6"/>
      <c r="TSW40" s="6"/>
      <c r="TSX40" s="6"/>
      <c r="TSY40" s="6"/>
      <c r="TSZ40" s="6"/>
      <c r="TTA40" s="6"/>
      <c r="TTB40" s="6"/>
      <c r="TTC40" s="6"/>
      <c r="TTD40" s="6"/>
      <c r="TTE40" s="6"/>
      <c r="TTF40" s="6"/>
      <c r="TTG40" s="6"/>
      <c r="TTH40" s="6"/>
      <c r="TTI40" s="6"/>
      <c r="TTJ40" s="6"/>
      <c r="TTK40" s="6"/>
      <c r="TTL40" s="6"/>
      <c r="TTM40" s="6"/>
      <c r="TTN40" s="6"/>
      <c r="TTO40" s="6"/>
      <c r="TTP40" s="6"/>
      <c r="TTQ40" s="6"/>
      <c r="TTR40" s="6"/>
      <c r="TTS40" s="6"/>
      <c r="TTT40" s="6"/>
      <c r="TTU40" s="6"/>
      <c r="TTV40" s="6"/>
      <c r="TTW40" s="6"/>
      <c r="TTX40" s="6"/>
      <c r="TTY40" s="6"/>
      <c r="TTZ40" s="6"/>
      <c r="TUA40" s="6"/>
      <c r="TUB40" s="6"/>
      <c r="TUC40" s="6"/>
      <c r="TUD40" s="6"/>
      <c r="TUE40" s="6"/>
      <c r="TUF40" s="6"/>
      <c r="TUG40" s="6"/>
      <c r="TUH40" s="6"/>
      <c r="TUI40" s="6"/>
      <c r="TUJ40" s="6"/>
      <c r="TUK40" s="6"/>
      <c r="TUL40" s="6"/>
      <c r="TUM40" s="6"/>
      <c r="TUN40" s="6"/>
      <c r="TUO40" s="6"/>
      <c r="TUP40" s="6"/>
      <c r="TUQ40" s="6"/>
      <c r="TUR40" s="6"/>
      <c r="TUS40" s="6"/>
      <c r="TUT40" s="6"/>
      <c r="TUU40" s="6"/>
      <c r="TUV40" s="6"/>
      <c r="TUW40" s="6"/>
      <c r="TUX40" s="6"/>
      <c r="TUY40" s="6"/>
      <c r="TUZ40" s="6"/>
      <c r="TVA40" s="6"/>
      <c r="TVB40" s="6"/>
      <c r="TVC40" s="6"/>
      <c r="TVD40" s="6"/>
      <c r="TVE40" s="6"/>
      <c r="TVF40" s="6"/>
      <c r="TVG40" s="6"/>
      <c r="TVH40" s="6"/>
      <c r="TVI40" s="6"/>
      <c r="TVJ40" s="6"/>
      <c r="TVK40" s="6"/>
      <c r="TVL40" s="6"/>
      <c r="TVM40" s="6"/>
      <c r="TVN40" s="6"/>
      <c r="TVO40" s="6"/>
      <c r="TVP40" s="6"/>
      <c r="TVQ40" s="6"/>
      <c r="TVR40" s="6"/>
      <c r="TVS40" s="6"/>
      <c r="TVT40" s="6"/>
      <c r="TVU40" s="6"/>
      <c r="TVV40" s="6"/>
      <c r="TVW40" s="6"/>
      <c r="TVX40" s="6"/>
      <c r="TVY40" s="6"/>
      <c r="TVZ40" s="6"/>
      <c r="TWA40" s="6"/>
      <c r="TWB40" s="6"/>
      <c r="TWC40" s="6"/>
      <c r="TWD40" s="6"/>
      <c r="TWE40" s="6"/>
      <c r="TWF40" s="6"/>
      <c r="TWG40" s="6"/>
      <c r="TWH40" s="6"/>
      <c r="TWI40" s="6"/>
      <c r="TWJ40" s="6"/>
      <c r="TWK40" s="6"/>
      <c r="TWL40" s="6"/>
      <c r="TWM40" s="6"/>
      <c r="TWN40" s="6"/>
      <c r="TWO40" s="6"/>
      <c r="TWP40" s="6"/>
      <c r="TWQ40" s="6"/>
      <c r="TWR40" s="6"/>
      <c r="TWS40" s="6"/>
      <c r="TWT40" s="6"/>
      <c r="TWU40" s="6"/>
      <c r="TWV40" s="6"/>
      <c r="TWW40" s="6"/>
      <c r="TWX40" s="6"/>
      <c r="TWY40" s="6"/>
      <c r="TWZ40" s="6"/>
      <c r="TXA40" s="6"/>
      <c r="TXB40" s="6"/>
      <c r="TXC40" s="6"/>
      <c r="TXD40" s="6"/>
      <c r="TXE40" s="6"/>
      <c r="TXF40" s="6"/>
      <c r="TXG40" s="6"/>
      <c r="TXH40" s="6"/>
      <c r="TXI40" s="6"/>
      <c r="TXJ40" s="6"/>
      <c r="TXK40" s="6"/>
      <c r="TXL40" s="6"/>
      <c r="TXM40" s="6"/>
      <c r="TXN40" s="6"/>
      <c r="TXO40" s="6"/>
      <c r="TXP40" s="6"/>
      <c r="TXQ40" s="6"/>
      <c r="TXR40" s="6"/>
      <c r="TXS40" s="6"/>
      <c r="TXT40" s="6"/>
      <c r="TXU40" s="6"/>
      <c r="TXV40" s="6"/>
      <c r="TXW40" s="6"/>
      <c r="TXX40" s="6"/>
      <c r="TXY40" s="6"/>
      <c r="TXZ40" s="6"/>
      <c r="TYA40" s="6"/>
      <c r="TYB40" s="6"/>
      <c r="TYC40" s="6"/>
      <c r="TYD40" s="6"/>
      <c r="TYE40" s="6"/>
      <c r="TYF40" s="6"/>
      <c r="TYG40" s="6"/>
      <c r="TYH40" s="6"/>
      <c r="TYI40" s="6"/>
      <c r="TYJ40" s="6"/>
      <c r="TYK40" s="6"/>
      <c r="TYL40" s="6"/>
      <c r="TYM40" s="6"/>
      <c r="TYN40" s="6"/>
      <c r="TYO40" s="6"/>
      <c r="TYP40" s="6"/>
      <c r="TYQ40" s="6"/>
      <c r="TYR40" s="6"/>
      <c r="TYS40" s="6"/>
      <c r="TYT40" s="6"/>
      <c r="TYU40" s="6"/>
      <c r="TYV40" s="6"/>
      <c r="TYW40" s="6"/>
      <c r="TYX40" s="6"/>
      <c r="TYY40" s="6"/>
      <c r="TYZ40" s="6"/>
      <c r="TZA40" s="6"/>
      <c r="TZB40" s="6"/>
      <c r="TZC40" s="6"/>
      <c r="TZD40" s="6"/>
      <c r="TZE40" s="6"/>
      <c r="TZF40" s="6"/>
      <c r="TZG40" s="6"/>
      <c r="TZH40" s="6"/>
      <c r="TZI40" s="6"/>
      <c r="TZJ40" s="6"/>
      <c r="TZK40" s="6"/>
      <c r="TZL40" s="6"/>
      <c r="TZM40" s="6"/>
      <c r="TZN40" s="6"/>
      <c r="TZO40" s="6"/>
      <c r="TZP40" s="6"/>
      <c r="TZQ40" s="6"/>
      <c r="TZR40" s="6"/>
      <c r="TZS40" s="6"/>
      <c r="TZT40" s="6"/>
      <c r="TZU40" s="6"/>
      <c r="TZV40" s="6"/>
      <c r="TZW40" s="6"/>
      <c r="TZX40" s="6"/>
      <c r="TZY40" s="6"/>
      <c r="TZZ40" s="6"/>
      <c r="UAA40" s="6"/>
      <c r="UAB40" s="6"/>
      <c r="UAC40" s="6"/>
      <c r="UAD40" s="6"/>
      <c r="UAE40" s="6"/>
      <c r="UAF40" s="6"/>
      <c r="UAG40" s="6"/>
      <c r="UAH40" s="6"/>
      <c r="UAI40" s="6"/>
      <c r="UAJ40" s="6"/>
      <c r="UAK40" s="6"/>
      <c r="UAL40" s="6"/>
      <c r="UAM40" s="6"/>
      <c r="UAN40" s="6"/>
      <c r="UAO40" s="6"/>
      <c r="UAP40" s="6"/>
      <c r="UAQ40" s="6"/>
      <c r="UAR40" s="6"/>
      <c r="UAS40" s="6"/>
      <c r="UAT40" s="6"/>
      <c r="UAU40" s="6"/>
      <c r="UAV40" s="6"/>
      <c r="UAW40" s="6"/>
      <c r="UAX40" s="6"/>
      <c r="UAY40" s="6"/>
      <c r="UAZ40" s="6"/>
      <c r="UBA40" s="6"/>
      <c r="UBB40" s="6"/>
      <c r="UBC40" s="6"/>
      <c r="UBD40" s="6"/>
      <c r="UBE40" s="6"/>
      <c r="UBF40" s="6"/>
      <c r="UBG40" s="6"/>
      <c r="UBH40" s="6"/>
      <c r="UBI40" s="6"/>
      <c r="UBJ40" s="6"/>
      <c r="UBK40" s="6"/>
      <c r="UBL40" s="6"/>
      <c r="UBM40" s="6"/>
      <c r="UBN40" s="6"/>
      <c r="UBO40" s="6"/>
      <c r="UBP40" s="6"/>
      <c r="UBQ40" s="6"/>
      <c r="UBR40" s="6"/>
      <c r="UBS40" s="6"/>
      <c r="UBT40" s="6"/>
      <c r="UBU40" s="6"/>
      <c r="UBV40" s="6"/>
      <c r="UBW40" s="6"/>
      <c r="UBX40" s="6"/>
      <c r="UBY40" s="6"/>
      <c r="UBZ40" s="6"/>
      <c r="UCA40" s="6"/>
      <c r="UCB40" s="6"/>
      <c r="UCC40" s="6"/>
      <c r="UCD40" s="6"/>
      <c r="UCE40" s="6"/>
      <c r="UCF40" s="6"/>
      <c r="UCG40" s="6"/>
      <c r="UCH40" s="6"/>
      <c r="UCI40" s="6"/>
      <c r="UCJ40" s="6"/>
      <c r="UCK40" s="6"/>
      <c r="UCL40" s="6"/>
      <c r="UCM40" s="6"/>
      <c r="UCN40" s="6"/>
      <c r="UCO40" s="6"/>
      <c r="UCP40" s="6"/>
      <c r="UCQ40" s="6"/>
      <c r="UCR40" s="6"/>
      <c r="UCS40" s="6"/>
      <c r="UCT40" s="6"/>
      <c r="UCU40" s="6"/>
      <c r="UCV40" s="6"/>
      <c r="UCW40" s="6"/>
      <c r="UCX40" s="6"/>
      <c r="UCY40" s="6"/>
      <c r="UCZ40" s="6"/>
      <c r="UDA40" s="6"/>
      <c r="UDB40" s="6"/>
      <c r="UDC40" s="6"/>
      <c r="UDD40" s="6"/>
      <c r="UDE40" s="6"/>
      <c r="UDF40" s="6"/>
      <c r="UDG40" s="6"/>
      <c r="UDH40" s="6"/>
      <c r="UDI40" s="6"/>
      <c r="UDJ40" s="6"/>
      <c r="UDK40" s="6"/>
      <c r="UDL40" s="6"/>
      <c r="UDM40" s="6"/>
      <c r="UDN40" s="6"/>
      <c r="UDO40" s="6"/>
      <c r="UDP40" s="6"/>
      <c r="UDQ40" s="6"/>
      <c r="UDR40" s="6"/>
      <c r="UDS40" s="6"/>
      <c r="UDT40" s="6"/>
      <c r="UDU40" s="6"/>
      <c r="UDV40" s="6"/>
      <c r="UDW40" s="6"/>
      <c r="UDX40" s="6"/>
      <c r="UDY40" s="6"/>
      <c r="UDZ40" s="6"/>
      <c r="UEA40" s="6"/>
      <c r="UEB40" s="6"/>
      <c r="UEC40" s="6"/>
      <c r="UED40" s="6"/>
      <c r="UEE40" s="6"/>
      <c r="UEF40" s="6"/>
      <c r="UEG40" s="6"/>
      <c r="UEH40" s="6"/>
      <c r="UEI40" s="6"/>
      <c r="UEJ40" s="6"/>
      <c r="UEK40" s="6"/>
      <c r="UEL40" s="6"/>
      <c r="UEM40" s="6"/>
      <c r="UEN40" s="6"/>
      <c r="UEO40" s="6"/>
      <c r="UEP40" s="6"/>
      <c r="UEQ40" s="6"/>
      <c r="UER40" s="6"/>
      <c r="UES40" s="6"/>
      <c r="UET40" s="6"/>
      <c r="UEU40" s="6"/>
      <c r="UEV40" s="6"/>
      <c r="UEW40" s="6"/>
      <c r="UEX40" s="6"/>
      <c r="UEY40" s="6"/>
      <c r="UEZ40" s="6"/>
      <c r="UFA40" s="6"/>
      <c r="UFB40" s="6"/>
      <c r="UFC40" s="6"/>
      <c r="UFD40" s="6"/>
      <c r="UFE40" s="6"/>
      <c r="UFF40" s="6"/>
      <c r="UFG40" s="6"/>
      <c r="UFH40" s="6"/>
      <c r="UFI40" s="6"/>
      <c r="UFJ40" s="6"/>
      <c r="UFK40" s="6"/>
      <c r="UFL40" s="6"/>
      <c r="UFM40" s="6"/>
      <c r="UFN40" s="6"/>
      <c r="UFO40" s="6"/>
      <c r="UFP40" s="6"/>
      <c r="UFQ40" s="6"/>
      <c r="UFR40" s="6"/>
      <c r="UFS40" s="6"/>
      <c r="UFT40" s="6"/>
      <c r="UFU40" s="6"/>
      <c r="UFV40" s="6"/>
      <c r="UFW40" s="6"/>
      <c r="UFX40" s="6"/>
      <c r="UFY40" s="6"/>
      <c r="UFZ40" s="6"/>
      <c r="UGA40" s="6"/>
      <c r="UGB40" s="6"/>
      <c r="UGC40" s="6"/>
      <c r="UGD40" s="6"/>
      <c r="UGE40" s="6"/>
      <c r="UGF40" s="6"/>
      <c r="UGG40" s="6"/>
      <c r="UGH40" s="6"/>
      <c r="UGI40" s="6"/>
      <c r="UGJ40" s="6"/>
      <c r="UGK40" s="6"/>
      <c r="UGL40" s="6"/>
      <c r="UGM40" s="6"/>
      <c r="UGN40" s="6"/>
      <c r="UGO40" s="6"/>
      <c r="UGP40" s="6"/>
      <c r="UGQ40" s="6"/>
      <c r="UGR40" s="6"/>
      <c r="UGS40" s="6"/>
      <c r="UGT40" s="6"/>
      <c r="UGU40" s="6"/>
      <c r="UGV40" s="6"/>
      <c r="UGW40" s="6"/>
      <c r="UGX40" s="6"/>
      <c r="UGY40" s="6"/>
      <c r="UGZ40" s="6"/>
      <c r="UHA40" s="6"/>
      <c r="UHB40" s="6"/>
      <c r="UHC40" s="6"/>
      <c r="UHD40" s="6"/>
      <c r="UHE40" s="6"/>
      <c r="UHF40" s="6"/>
      <c r="UHG40" s="6"/>
      <c r="UHH40" s="6"/>
      <c r="UHI40" s="6"/>
      <c r="UHJ40" s="6"/>
      <c r="UHK40" s="6"/>
      <c r="UHL40" s="6"/>
      <c r="UHM40" s="6"/>
      <c r="UHN40" s="6"/>
      <c r="UHO40" s="6"/>
      <c r="UHP40" s="6"/>
      <c r="UHQ40" s="6"/>
      <c r="UHR40" s="6"/>
      <c r="UHS40" s="6"/>
      <c r="UHT40" s="6"/>
      <c r="UHU40" s="6"/>
      <c r="UHV40" s="6"/>
      <c r="UHW40" s="6"/>
      <c r="UHX40" s="6"/>
      <c r="UHY40" s="6"/>
      <c r="UHZ40" s="6"/>
      <c r="UIA40" s="6"/>
      <c r="UIB40" s="6"/>
      <c r="UIC40" s="6"/>
      <c r="UID40" s="6"/>
      <c r="UIE40" s="6"/>
      <c r="UIF40" s="6"/>
      <c r="UIG40" s="6"/>
      <c r="UIH40" s="6"/>
      <c r="UII40" s="6"/>
      <c r="UIJ40" s="6"/>
      <c r="UIK40" s="6"/>
      <c r="UIL40" s="6"/>
      <c r="UIM40" s="6"/>
      <c r="UIN40" s="6"/>
      <c r="UIO40" s="6"/>
      <c r="UIP40" s="6"/>
      <c r="UIQ40" s="6"/>
      <c r="UIR40" s="6"/>
      <c r="UIS40" s="6"/>
      <c r="UIT40" s="6"/>
      <c r="UIU40" s="6"/>
      <c r="UIV40" s="6"/>
      <c r="UIW40" s="6"/>
      <c r="UIX40" s="6"/>
      <c r="UIY40" s="6"/>
      <c r="UIZ40" s="6"/>
      <c r="UJA40" s="6"/>
      <c r="UJB40" s="6"/>
      <c r="UJC40" s="6"/>
      <c r="UJD40" s="6"/>
      <c r="UJE40" s="6"/>
      <c r="UJF40" s="6"/>
      <c r="UJG40" s="6"/>
      <c r="UJH40" s="6"/>
      <c r="UJI40" s="6"/>
      <c r="UJJ40" s="6"/>
      <c r="UJK40" s="6"/>
      <c r="UJL40" s="6"/>
      <c r="UJM40" s="6"/>
      <c r="UJN40" s="6"/>
      <c r="UJO40" s="6"/>
      <c r="UJP40" s="6"/>
      <c r="UJQ40" s="6"/>
      <c r="UJR40" s="6"/>
      <c r="UJS40" s="6"/>
      <c r="UJT40" s="6"/>
      <c r="UJU40" s="6"/>
      <c r="UJV40" s="6"/>
      <c r="UJW40" s="6"/>
      <c r="UJX40" s="6"/>
      <c r="UJY40" s="6"/>
      <c r="UJZ40" s="6"/>
      <c r="UKA40" s="6"/>
      <c r="UKB40" s="6"/>
      <c r="UKC40" s="6"/>
      <c r="UKD40" s="6"/>
      <c r="UKE40" s="6"/>
      <c r="UKF40" s="6"/>
      <c r="UKG40" s="6"/>
      <c r="UKH40" s="6"/>
      <c r="UKI40" s="6"/>
      <c r="UKJ40" s="6"/>
      <c r="UKK40" s="6"/>
      <c r="UKL40" s="6"/>
      <c r="UKM40" s="6"/>
      <c r="UKN40" s="6"/>
      <c r="UKO40" s="6"/>
      <c r="UKP40" s="6"/>
      <c r="UKQ40" s="6"/>
      <c r="UKR40" s="6"/>
      <c r="UKS40" s="6"/>
      <c r="UKT40" s="6"/>
      <c r="UKU40" s="6"/>
      <c r="UKV40" s="6"/>
      <c r="UKW40" s="6"/>
      <c r="UKX40" s="6"/>
      <c r="UKY40" s="6"/>
      <c r="UKZ40" s="6"/>
      <c r="ULA40" s="6"/>
      <c r="ULB40" s="6"/>
      <c r="ULC40" s="6"/>
      <c r="ULD40" s="6"/>
      <c r="ULE40" s="6"/>
      <c r="ULF40" s="6"/>
      <c r="ULG40" s="6"/>
      <c r="ULH40" s="6"/>
      <c r="ULI40" s="6"/>
      <c r="ULJ40" s="6"/>
      <c r="ULK40" s="6"/>
      <c r="ULL40" s="6"/>
      <c r="ULM40" s="6"/>
      <c r="ULN40" s="6"/>
      <c r="ULO40" s="6"/>
      <c r="ULP40" s="6"/>
      <c r="ULQ40" s="6"/>
      <c r="ULR40" s="6"/>
      <c r="ULS40" s="6"/>
      <c r="ULT40" s="6"/>
      <c r="ULU40" s="6"/>
      <c r="ULV40" s="6"/>
      <c r="ULW40" s="6"/>
      <c r="ULX40" s="6"/>
      <c r="ULY40" s="6"/>
      <c r="ULZ40" s="6"/>
      <c r="UMA40" s="6"/>
      <c r="UMB40" s="6"/>
      <c r="UMC40" s="6"/>
      <c r="UMD40" s="6"/>
      <c r="UME40" s="6"/>
      <c r="UMF40" s="6"/>
      <c r="UMG40" s="6"/>
      <c r="UMH40" s="6"/>
      <c r="UMI40" s="6"/>
      <c r="UMJ40" s="6"/>
      <c r="UMK40" s="6"/>
      <c r="UML40" s="6"/>
      <c r="UMM40" s="6"/>
      <c r="UMN40" s="6"/>
      <c r="UMO40" s="6"/>
      <c r="UMP40" s="6"/>
      <c r="UMQ40" s="6"/>
      <c r="UMR40" s="6"/>
      <c r="UMS40" s="6"/>
      <c r="UMT40" s="6"/>
      <c r="UMU40" s="6"/>
      <c r="UMV40" s="6"/>
      <c r="UMW40" s="6"/>
      <c r="UMX40" s="6"/>
      <c r="UMY40" s="6"/>
      <c r="UMZ40" s="6"/>
      <c r="UNA40" s="6"/>
      <c r="UNB40" s="6"/>
      <c r="UNC40" s="6"/>
      <c r="UND40" s="6"/>
      <c r="UNE40" s="6"/>
      <c r="UNF40" s="6"/>
      <c r="UNG40" s="6"/>
      <c r="UNH40" s="6"/>
      <c r="UNI40" s="6"/>
      <c r="UNJ40" s="6"/>
      <c r="UNK40" s="6"/>
      <c r="UNL40" s="6"/>
      <c r="UNM40" s="6"/>
      <c r="UNN40" s="6"/>
      <c r="UNO40" s="6"/>
      <c r="UNP40" s="6"/>
      <c r="UNQ40" s="6"/>
      <c r="UNR40" s="6"/>
      <c r="UNS40" s="6"/>
      <c r="UNT40" s="6"/>
      <c r="UNU40" s="6"/>
      <c r="UNV40" s="6"/>
      <c r="UNW40" s="6"/>
      <c r="UNX40" s="6"/>
      <c r="UNY40" s="6"/>
      <c r="UNZ40" s="6"/>
      <c r="UOA40" s="6"/>
      <c r="UOB40" s="6"/>
      <c r="UOC40" s="6"/>
      <c r="UOD40" s="6"/>
      <c r="UOE40" s="6"/>
      <c r="UOF40" s="6"/>
      <c r="UOG40" s="6"/>
      <c r="UOH40" s="6"/>
      <c r="UOI40" s="6"/>
      <c r="UOJ40" s="6"/>
      <c r="UOK40" s="6"/>
      <c r="UOL40" s="6"/>
      <c r="UOM40" s="6"/>
      <c r="UON40" s="6"/>
      <c r="UOO40" s="6"/>
      <c r="UOP40" s="6"/>
      <c r="UOQ40" s="6"/>
      <c r="UOR40" s="6"/>
      <c r="UOS40" s="6"/>
      <c r="UOT40" s="6"/>
      <c r="UOU40" s="6"/>
      <c r="UOV40" s="6"/>
      <c r="UOW40" s="6"/>
      <c r="UOX40" s="6"/>
      <c r="UOY40" s="6"/>
      <c r="UOZ40" s="6"/>
      <c r="UPA40" s="6"/>
      <c r="UPB40" s="6"/>
      <c r="UPC40" s="6"/>
      <c r="UPD40" s="6"/>
      <c r="UPE40" s="6"/>
      <c r="UPF40" s="6"/>
      <c r="UPG40" s="6"/>
      <c r="UPH40" s="6"/>
      <c r="UPI40" s="6"/>
      <c r="UPJ40" s="6"/>
      <c r="UPK40" s="6"/>
      <c r="UPL40" s="6"/>
      <c r="UPM40" s="6"/>
      <c r="UPN40" s="6"/>
      <c r="UPO40" s="6"/>
      <c r="UPP40" s="6"/>
      <c r="UPQ40" s="6"/>
      <c r="UPR40" s="6"/>
      <c r="UPS40" s="6"/>
      <c r="UPT40" s="6"/>
      <c r="UPU40" s="6"/>
      <c r="UPV40" s="6"/>
      <c r="UPW40" s="6"/>
      <c r="UPX40" s="6"/>
      <c r="UPY40" s="6"/>
      <c r="UPZ40" s="6"/>
      <c r="UQA40" s="6"/>
      <c r="UQB40" s="6"/>
      <c r="UQC40" s="6"/>
      <c r="UQD40" s="6"/>
      <c r="UQE40" s="6"/>
      <c r="UQF40" s="6"/>
      <c r="UQG40" s="6"/>
      <c r="UQH40" s="6"/>
      <c r="UQI40" s="6"/>
      <c r="UQJ40" s="6"/>
      <c r="UQK40" s="6"/>
      <c r="UQL40" s="6"/>
      <c r="UQM40" s="6"/>
      <c r="UQN40" s="6"/>
      <c r="UQO40" s="6"/>
      <c r="UQP40" s="6"/>
      <c r="UQQ40" s="6"/>
      <c r="UQR40" s="6"/>
      <c r="UQS40" s="6"/>
      <c r="UQT40" s="6"/>
      <c r="UQU40" s="6"/>
      <c r="UQV40" s="6"/>
      <c r="UQW40" s="6"/>
      <c r="UQX40" s="6"/>
      <c r="UQY40" s="6"/>
      <c r="UQZ40" s="6"/>
      <c r="URA40" s="6"/>
      <c r="URB40" s="6"/>
      <c r="URC40" s="6"/>
      <c r="URD40" s="6"/>
      <c r="URE40" s="6"/>
      <c r="URF40" s="6"/>
      <c r="URG40" s="6"/>
      <c r="URH40" s="6"/>
      <c r="URI40" s="6"/>
      <c r="URJ40" s="6"/>
      <c r="URK40" s="6"/>
      <c r="URL40" s="6"/>
      <c r="URM40" s="6"/>
      <c r="URN40" s="6"/>
      <c r="URO40" s="6"/>
      <c r="URP40" s="6"/>
      <c r="URQ40" s="6"/>
      <c r="URR40" s="6"/>
      <c r="URS40" s="6"/>
      <c r="URT40" s="6"/>
      <c r="URU40" s="6"/>
      <c r="URV40" s="6"/>
      <c r="URW40" s="6"/>
      <c r="URX40" s="6"/>
      <c r="URY40" s="6"/>
      <c r="URZ40" s="6"/>
      <c r="USA40" s="6"/>
      <c r="USB40" s="6"/>
      <c r="USC40" s="6"/>
      <c r="USD40" s="6"/>
      <c r="USE40" s="6"/>
      <c r="USF40" s="6"/>
      <c r="USG40" s="6"/>
      <c r="USH40" s="6"/>
      <c r="USI40" s="6"/>
      <c r="USJ40" s="6"/>
      <c r="USK40" s="6"/>
      <c r="USL40" s="6"/>
      <c r="USM40" s="6"/>
      <c r="USN40" s="6"/>
      <c r="USO40" s="6"/>
      <c r="USP40" s="6"/>
      <c r="USQ40" s="6"/>
      <c r="USR40" s="6"/>
      <c r="USS40" s="6"/>
      <c r="UST40" s="6"/>
      <c r="USU40" s="6"/>
      <c r="USV40" s="6"/>
      <c r="USW40" s="6"/>
      <c r="USX40" s="6"/>
      <c r="USY40" s="6"/>
      <c r="USZ40" s="6"/>
      <c r="UTA40" s="6"/>
      <c r="UTB40" s="6"/>
      <c r="UTC40" s="6"/>
      <c r="UTD40" s="6"/>
      <c r="UTE40" s="6"/>
      <c r="UTF40" s="6"/>
      <c r="UTG40" s="6"/>
      <c r="UTH40" s="6"/>
      <c r="UTI40" s="6"/>
      <c r="UTJ40" s="6"/>
      <c r="UTK40" s="6"/>
      <c r="UTL40" s="6"/>
      <c r="UTM40" s="6"/>
      <c r="UTN40" s="6"/>
      <c r="UTO40" s="6"/>
      <c r="UTP40" s="6"/>
      <c r="UTQ40" s="6"/>
      <c r="UTR40" s="6"/>
      <c r="UTS40" s="6"/>
      <c r="UTT40" s="6"/>
      <c r="UTU40" s="6"/>
      <c r="UTV40" s="6"/>
      <c r="UTW40" s="6"/>
      <c r="UTX40" s="6"/>
      <c r="UTY40" s="6"/>
      <c r="UTZ40" s="6"/>
      <c r="UUA40" s="6"/>
      <c r="UUB40" s="6"/>
      <c r="UUC40" s="6"/>
      <c r="UUD40" s="6"/>
      <c r="UUE40" s="6"/>
      <c r="UUF40" s="6"/>
      <c r="UUG40" s="6"/>
      <c r="UUH40" s="6"/>
      <c r="UUI40" s="6"/>
      <c r="UUJ40" s="6"/>
      <c r="UUK40" s="6"/>
      <c r="UUL40" s="6"/>
      <c r="UUM40" s="6"/>
      <c r="UUN40" s="6"/>
      <c r="UUO40" s="6"/>
      <c r="UUP40" s="6"/>
      <c r="UUQ40" s="6"/>
      <c r="UUR40" s="6"/>
      <c r="UUS40" s="6"/>
      <c r="UUT40" s="6"/>
      <c r="UUU40" s="6"/>
      <c r="UUV40" s="6"/>
      <c r="UUW40" s="6"/>
      <c r="UUX40" s="6"/>
      <c r="UUY40" s="6"/>
      <c r="UUZ40" s="6"/>
      <c r="UVA40" s="6"/>
      <c r="UVB40" s="6"/>
      <c r="UVC40" s="6"/>
      <c r="UVD40" s="6"/>
      <c r="UVE40" s="6"/>
      <c r="UVF40" s="6"/>
      <c r="UVG40" s="6"/>
      <c r="UVH40" s="6"/>
      <c r="UVI40" s="6"/>
      <c r="UVJ40" s="6"/>
      <c r="UVK40" s="6"/>
      <c r="UVL40" s="6"/>
      <c r="UVM40" s="6"/>
      <c r="UVN40" s="6"/>
      <c r="UVO40" s="6"/>
      <c r="UVP40" s="6"/>
      <c r="UVQ40" s="6"/>
      <c r="UVR40" s="6"/>
      <c r="UVS40" s="6"/>
      <c r="UVT40" s="6"/>
      <c r="UVU40" s="6"/>
      <c r="UVV40" s="6"/>
      <c r="UVW40" s="6"/>
      <c r="UVX40" s="6"/>
      <c r="UVY40" s="6"/>
      <c r="UVZ40" s="6"/>
      <c r="UWA40" s="6"/>
      <c r="UWB40" s="6"/>
      <c r="UWC40" s="6"/>
      <c r="UWD40" s="6"/>
      <c r="UWE40" s="6"/>
      <c r="UWF40" s="6"/>
      <c r="UWG40" s="6"/>
      <c r="UWH40" s="6"/>
      <c r="UWI40" s="6"/>
      <c r="UWJ40" s="6"/>
      <c r="UWK40" s="6"/>
      <c r="UWL40" s="6"/>
      <c r="UWM40" s="6"/>
      <c r="UWN40" s="6"/>
      <c r="UWO40" s="6"/>
      <c r="UWP40" s="6"/>
      <c r="UWQ40" s="6"/>
      <c r="UWR40" s="6"/>
      <c r="UWS40" s="6"/>
      <c r="UWT40" s="6"/>
      <c r="UWU40" s="6"/>
      <c r="UWV40" s="6"/>
      <c r="UWW40" s="6"/>
      <c r="UWX40" s="6"/>
      <c r="UWY40" s="6"/>
      <c r="UWZ40" s="6"/>
      <c r="UXA40" s="6"/>
      <c r="UXB40" s="6"/>
      <c r="UXC40" s="6"/>
      <c r="UXD40" s="6"/>
      <c r="UXE40" s="6"/>
      <c r="UXF40" s="6"/>
      <c r="UXG40" s="6"/>
      <c r="UXH40" s="6"/>
      <c r="UXI40" s="6"/>
      <c r="UXJ40" s="6"/>
      <c r="UXK40" s="6"/>
      <c r="UXL40" s="6"/>
      <c r="UXM40" s="6"/>
      <c r="UXN40" s="6"/>
      <c r="UXO40" s="6"/>
      <c r="UXP40" s="6"/>
      <c r="UXQ40" s="6"/>
      <c r="UXR40" s="6"/>
      <c r="UXS40" s="6"/>
      <c r="UXT40" s="6"/>
      <c r="UXU40" s="6"/>
      <c r="UXV40" s="6"/>
      <c r="UXW40" s="6"/>
      <c r="UXX40" s="6"/>
      <c r="UXY40" s="6"/>
      <c r="UXZ40" s="6"/>
      <c r="UYA40" s="6"/>
      <c r="UYB40" s="6"/>
      <c r="UYC40" s="6"/>
      <c r="UYD40" s="6"/>
      <c r="UYE40" s="6"/>
      <c r="UYF40" s="6"/>
      <c r="UYG40" s="6"/>
      <c r="UYH40" s="6"/>
      <c r="UYI40" s="6"/>
      <c r="UYJ40" s="6"/>
      <c r="UYK40" s="6"/>
      <c r="UYL40" s="6"/>
      <c r="UYM40" s="6"/>
      <c r="UYN40" s="6"/>
      <c r="UYO40" s="6"/>
      <c r="UYP40" s="6"/>
      <c r="UYQ40" s="6"/>
      <c r="UYR40" s="6"/>
      <c r="UYS40" s="6"/>
      <c r="UYT40" s="6"/>
      <c r="UYU40" s="6"/>
      <c r="UYV40" s="6"/>
      <c r="UYW40" s="6"/>
      <c r="UYX40" s="6"/>
      <c r="UYY40" s="6"/>
      <c r="UYZ40" s="6"/>
      <c r="UZA40" s="6"/>
      <c r="UZB40" s="6"/>
      <c r="UZC40" s="6"/>
      <c r="UZD40" s="6"/>
      <c r="UZE40" s="6"/>
      <c r="UZF40" s="6"/>
      <c r="UZG40" s="6"/>
      <c r="UZH40" s="6"/>
      <c r="UZI40" s="6"/>
      <c r="UZJ40" s="6"/>
      <c r="UZK40" s="6"/>
      <c r="UZL40" s="6"/>
      <c r="UZM40" s="6"/>
      <c r="UZN40" s="6"/>
      <c r="UZO40" s="6"/>
      <c r="UZP40" s="6"/>
      <c r="UZQ40" s="6"/>
      <c r="UZR40" s="6"/>
      <c r="UZS40" s="6"/>
      <c r="UZT40" s="6"/>
      <c r="UZU40" s="6"/>
      <c r="UZV40" s="6"/>
      <c r="UZW40" s="6"/>
      <c r="UZX40" s="6"/>
      <c r="UZY40" s="6"/>
      <c r="UZZ40" s="6"/>
      <c r="VAA40" s="6"/>
      <c r="VAB40" s="6"/>
      <c r="VAC40" s="6"/>
      <c r="VAD40" s="6"/>
      <c r="VAE40" s="6"/>
      <c r="VAF40" s="6"/>
      <c r="VAG40" s="6"/>
      <c r="VAH40" s="6"/>
      <c r="VAI40" s="6"/>
      <c r="VAJ40" s="6"/>
      <c r="VAK40" s="6"/>
      <c r="VAL40" s="6"/>
      <c r="VAM40" s="6"/>
      <c r="VAN40" s="6"/>
      <c r="VAO40" s="6"/>
      <c r="VAP40" s="6"/>
      <c r="VAQ40" s="6"/>
      <c r="VAR40" s="6"/>
      <c r="VAS40" s="6"/>
      <c r="VAT40" s="6"/>
      <c r="VAU40" s="6"/>
      <c r="VAV40" s="6"/>
      <c r="VAW40" s="6"/>
      <c r="VAX40" s="6"/>
      <c r="VAY40" s="6"/>
      <c r="VAZ40" s="6"/>
      <c r="VBA40" s="6"/>
      <c r="VBB40" s="6"/>
      <c r="VBC40" s="6"/>
      <c r="VBD40" s="6"/>
      <c r="VBE40" s="6"/>
      <c r="VBF40" s="6"/>
      <c r="VBG40" s="6"/>
      <c r="VBH40" s="6"/>
      <c r="VBI40" s="6"/>
      <c r="VBJ40" s="6"/>
      <c r="VBK40" s="6"/>
      <c r="VBL40" s="6"/>
      <c r="VBM40" s="6"/>
      <c r="VBN40" s="6"/>
      <c r="VBO40" s="6"/>
      <c r="VBP40" s="6"/>
      <c r="VBQ40" s="6"/>
      <c r="VBR40" s="6"/>
      <c r="VBS40" s="6"/>
      <c r="VBT40" s="6"/>
      <c r="VBU40" s="6"/>
      <c r="VBV40" s="6"/>
      <c r="VBW40" s="6"/>
      <c r="VBX40" s="6"/>
      <c r="VBY40" s="6"/>
      <c r="VBZ40" s="6"/>
      <c r="VCA40" s="6"/>
      <c r="VCB40" s="6"/>
      <c r="VCC40" s="6"/>
      <c r="VCD40" s="6"/>
      <c r="VCE40" s="6"/>
      <c r="VCF40" s="6"/>
      <c r="VCG40" s="6"/>
      <c r="VCH40" s="6"/>
      <c r="VCI40" s="6"/>
      <c r="VCJ40" s="6"/>
      <c r="VCK40" s="6"/>
      <c r="VCL40" s="6"/>
      <c r="VCM40" s="6"/>
      <c r="VCN40" s="6"/>
      <c r="VCO40" s="6"/>
      <c r="VCP40" s="6"/>
      <c r="VCQ40" s="6"/>
      <c r="VCR40" s="6"/>
      <c r="VCS40" s="6"/>
      <c r="VCT40" s="6"/>
      <c r="VCU40" s="6"/>
      <c r="VCV40" s="6"/>
      <c r="VCW40" s="6"/>
      <c r="VCX40" s="6"/>
      <c r="VCY40" s="6"/>
      <c r="VCZ40" s="6"/>
      <c r="VDA40" s="6"/>
      <c r="VDB40" s="6"/>
      <c r="VDC40" s="6"/>
      <c r="VDD40" s="6"/>
      <c r="VDE40" s="6"/>
      <c r="VDF40" s="6"/>
      <c r="VDG40" s="6"/>
      <c r="VDH40" s="6"/>
      <c r="VDI40" s="6"/>
      <c r="VDJ40" s="6"/>
      <c r="VDK40" s="6"/>
      <c r="VDL40" s="6"/>
      <c r="VDM40" s="6"/>
      <c r="VDN40" s="6"/>
      <c r="VDO40" s="6"/>
      <c r="VDP40" s="6"/>
      <c r="VDQ40" s="6"/>
      <c r="VDR40" s="6"/>
      <c r="VDS40" s="6"/>
      <c r="VDT40" s="6"/>
      <c r="VDU40" s="6"/>
      <c r="VDV40" s="6"/>
      <c r="VDW40" s="6"/>
      <c r="VDX40" s="6"/>
      <c r="VDY40" s="6"/>
      <c r="VDZ40" s="6"/>
      <c r="VEA40" s="6"/>
      <c r="VEB40" s="6"/>
      <c r="VEC40" s="6"/>
      <c r="VED40" s="6"/>
      <c r="VEE40" s="6"/>
      <c r="VEF40" s="6"/>
      <c r="VEG40" s="6"/>
      <c r="VEH40" s="6"/>
      <c r="VEI40" s="6"/>
      <c r="VEJ40" s="6"/>
      <c r="VEK40" s="6"/>
      <c r="VEL40" s="6"/>
      <c r="VEM40" s="6"/>
      <c r="VEN40" s="6"/>
      <c r="VEO40" s="6"/>
      <c r="VEP40" s="6"/>
      <c r="VEQ40" s="6"/>
      <c r="VER40" s="6"/>
      <c r="VES40" s="6"/>
      <c r="VET40" s="6"/>
      <c r="VEU40" s="6"/>
      <c r="VEV40" s="6"/>
      <c r="VEW40" s="6"/>
      <c r="VEX40" s="6"/>
      <c r="VEY40" s="6"/>
      <c r="VEZ40" s="6"/>
      <c r="VFA40" s="6"/>
      <c r="VFB40" s="6"/>
      <c r="VFC40" s="6"/>
      <c r="VFD40" s="6"/>
      <c r="VFE40" s="6"/>
      <c r="VFF40" s="6"/>
      <c r="VFG40" s="6"/>
      <c r="VFH40" s="6"/>
      <c r="VFI40" s="6"/>
      <c r="VFJ40" s="6"/>
      <c r="VFK40" s="6"/>
      <c r="VFL40" s="6"/>
      <c r="VFM40" s="6"/>
      <c r="VFN40" s="6"/>
      <c r="VFO40" s="6"/>
      <c r="VFP40" s="6"/>
      <c r="VFQ40" s="6"/>
      <c r="VFR40" s="6"/>
      <c r="VFS40" s="6"/>
      <c r="VFT40" s="6"/>
      <c r="VFU40" s="6"/>
      <c r="VFV40" s="6"/>
      <c r="VFW40" s="6"/>
      <c r="VFX40" s="6"/>
      <c r="VFY40" s="6"/>
      <c r="VFZ40" s="6"/>
      <c r="VGA40" s="6"/>
      <c r="VGB40" s="6"/>
      <c r="VGC40" s="6"/>
      <c r="VGD40" s="6"/>
      <c r="VGE40" s="6"/>
      <c r="VGF40" s="6"/>
      <c r="VGG40" s="6"/>
      <c r="VGH40" s="6"/>
      <c r="VGI40" s="6"/>
      <c r="VGJ40" s="6"/>
      <c r="VGK40" s="6"/>
      <c r="VGL40" s="6"/>
      <c r="VGM40" s="6"/>
      <c r="VGN40" s="6"/>
      <c r="VGO40" s="6"/>
      <c r="VGP40" s="6"/>
      <c r="VGQ40" s="6"/>
      <c r="VGR40" s="6"/>
      <c r="VGS40" s="6"/>
      <c r="VGT40" s="6"/>
      <c r="VGU40" s="6"/>
      <c r="VGV40" s="6"/>
      <c r="VGW40" s="6"/>
      <c r="VGX40" s="6"/>
      <c r="VGY40" s="6"/>
      <c r="VGZ40" s="6"/>
      <c r="VHA40" s="6"/>
      <c r="VHB40" s="6"/>
      <c r="VHC40" s="6"/>
      <c r="VHD40" s="6"/>
      <c r="VHE40" s="6"/>
      <c r="VHF40" s="6"/>
      <c r="VHG40" s="6"/>
      <c r="VHH40" s="6"/>
      <c r="VHI40" s="6"/>
      <c r="VHJ40" s="6"/>
      <c r="VHK40" s="6"/>
      <c r="VHL40" s="6"/>
      <c r="VHM40" s="6"/>
      <c r="VHN40" s="6"/>
      <c r="VHO40" s="6"/>
      <c r="VHP40" s="6"/>
      <c r="VHQ40" s="6"/>
      <c r="VHR40" s="6"/>
      <c r="VHS40" s="6"/>
      <c r="VHT40" s="6"/>
      <c r="VHU40" s="6"/>
      <c r="VHV40" s="6"/>
      <c r="VHW40" s="6"/>
      <c r="VHX40" s="6"/>
      <c r="VHY40" s="6"/>
      <c r="VHZ40" s="6"/>
      <c r="VIA40" s="6"/>
      <c r="VIB40" s="6"/>
      <c r="VIC40" s="6"/>
      <c r="VID40" s="6"/>
      <c r="VIE40" s="6"/>
      <c r="VIF40" s="6"/>
      <c r="VIG40" s="6"/>
      <c r="VIH40" s="6"/>
      <c r="VII40" s="6"/>
      <c r="VIJ40" s="6"/>
      <c r="VIK40" s="6"/>
      <c r="VIL40" s="6"/>
      <c r="VIM40" s="6"/>
      <c r="VIN40" s="6"/>
      <c r="VIO40" s="6"/>
      <c r="VIP40" s="6"/>
      <c r="VIQ40" s="6"/>
      <c r="VIR40" s="6"/>
      <c r="VIS40" s="6"/>
      <c r="VIT40" s="6"/>
      <c r="VIU40" s="6"/>
      <c r="VIV40" s="6"/>
      <c r="VIW40" s="6"/>
      <c r="VIX40" s="6"/>
      <c r="VIY40" s="6"/>
      <c r="VIZ40" s="6"/>
      <c r="VJA40" s="6"/>
      <c r="VJB40" s="6"/>
      <c r="VJC40" s="6"/>
      <c r="VJD40" s="6"/>
      <c r="VJE40" s="6"/>
      <c r="VJF40" s="6"/>
      <c r="VJG40" s="6"/>
      <c r="VJH40" s="6"/>
      <c r="VJI40" s="6"/>
      <c r="VJJ40" s="6"/>
      <c r="VJK40" s="6"/>
      <c r="VJL40" s="6"/>
      <c r="VJM40" s="6"/>
      <c r="VJN40" s="6"/>
      <c r="VJO40" s="6"/>
      <c r="VJP40" s="6"/>
      <c r="VJQ40" s="6"/>
      <c r="VJR40" s="6"/>
      <c r="VJS40" s="6"/>
      <c r="VJT40" s="6"/>
      <c r="VJU40" s="6"/>
      <c r="VJV40" s="6"/>
      <c r="VJW40" s="6"/>
      <c r="VJX40" s="6"/>
      <c r="VJY40" s="6"/>
      <c r="VJZ40" s="6"/>
      <c r="VKA40" s="6"/>
      <c r="VKB40" s="6"/>
      <c r="VKC40" s="6"/>
      <c r="VKD40" s="6"/>
      <c r="VKE40" s="6"/>
      <c r="VKF40" s="6"/>
      <c r="VKG40" s="6"/>
      <c r="VKH40" s="6"/>
      <c r="VKI40" s="6"/>
      <c r="VKJ40" s="6"/>
      <c r="VKK40" s="6"/>
      <c r="VKL40" s="6"/>
      <c r="VKM40" s="6"/>
      <c r="VKN40" s="6"/>
      <c r="VKO40" s="6"/>
      <c r="VKP40" s="6"/>
      <c r="VKQ40" s="6"/>
      <c r="VKR40" s="6"/>
      <c r="VKS40" s="6"/>
      <c r="VKT40" s="6"/>
      <c r="VKU40" s="6"/>
      <c r="VKV40" s="6"/>
      <c r="VKW40" s="6"/>
      <c r="VKX40" s="6"/>
      <c r="VKY40" s="6"/>
      <c r="VKZ40" s="6"/>
      <c r="VLA40" s="6"/>
      <c r="VLB40" s="6"/>
      <c r="VLC40" s="6"/>
      <c r="VLD40" s="6"/>
      <c r="VLE40" s="6"/>
      <c r="VLF40" s="6"/>
      <c r="VLG40" s="6"/>
      <c r="VLH40" s="6"/>
      <c r="VLI40" s="6"/>
      <c r="VLJ40" s="6"/>
      <c r="VLK40" s="6"/>
      <c r="VLL40" s="6"/>
      <c r="VLM40" s="6"/>
      <c r="VLN40" s="6"/>
      <c r="VLO40" s="6"/>
      <c r="VLP40" s="6"/>
      <c r="VLQ40" s="6"/>
      <c r="VLR40" s="6"/>
      <c r="VLS40" s="6"/>
      <c r="VLT40" s="6"/>
      <c r="VLU40" s="6"/>
      <c r="VLV40" s="6"/>
      <c r="VLW40" s="6"/>
      <c r="VLX40" s="6"/>
      <c r="VLY40" s="6"/>
      <c r="VLZ40" s="6"/>
      <c r="VMA40" s="6"/>
      <c r="VMB40" s="6"/>
      <c r="VMC40" s="6"/>
      <c r="VMD40" s="6"/>
      <c r="VME40" s="6"/>
      <c r="VMF40" s="6"/>
      <c r="VMG40" s="6"/>
      <c r="VMH40" s="6"/>
      <c r="VMI40" s="6"/>
      <c r="VMJ40" s="6"/>
      <c r="VMK40" s="6"/>
      <c r="VML40" s="6"/>
      <c r="VMM40" s="6"/>
      <c r="VMN40" s="6"/>
      <c r="VMO40" s="6"/>
      <c r="VMP40" s="6"/>
      <c r="VMQ40" s="6"/>
      <c r="VMR40" s="6"/>
      <c r="VMS40" s="6"/>
      <c r="VMT40" s="6"/>
      <c r="VMU40" s="6"/>
      <c r="VMV40" s="6"/>
      <c r="VMW40" s="6"/>
      <c r="VMX40" s="6"/>
      <c r="VMY40" s="6"/>
      <c r="VMZ40" s="6"/>
      <c r="VNA40" s="6"/>
      <c r="VNB40" s="6"/>
      <c r="VNC40" s="6"/>
      <c r="VND40" s="6"/>
      <c r="VNE40" s="6"/>
      <c r="VNF40" s="6"/>
      <c r="VNG40" s="6"/>
      <c r="VNH40" s="6"/>
      <c r="VNI40" s="6"/>
      <c r="VNJ40" s="6"/>
      <c r="VNK40" s="6"/>
      <c r="VNL40" s="6"/>
      <c r="VNM40" s="6"/>
      <c r="VNN40" s="6"/>
      <c r="VNO40" s="6"/>
      <c r="VNP40" s="6"/>
      <c r="VNQ40" s="6"/>
      <c r="VNR40" s="6"/>
      <c r="VNS40" s="6"/>
      <c r="VNT40" s="6"/>
      <c r="VNU40" s="6"/>
      <c r="VNV40" s="6"/>
      <c r="VNW40" s="6"/>
      <c r="VNX40" s="6"/>
      <c r="VNY40" s="6"/>
      <c r="VNZ40" s="6"/>
      <c r="VOA40" s="6"/>
      <c r="VOB40" s="6"/>
      <c r="VOC40" s="6"/>
      <c r="VOD40" s="6"/>
      <c r="VOE40" s="6"/>
      <c r="VOF40" s="6"/>
      <c r="VOG40" s="6"/>
      <c r="VOH40" s="6"/>
      <c r="VOI40" s="6"/>
      <c r="VOJ40" s="6"/>
      <c r="VOK40" s="6"/>
      <c r="VOL40" s="6"/>
      <c r="VOM40" s="6"/>
      <c r="VON40" s="6"/>
      <c r="VOO40" s="6"/>
      <c r="VOP40" s="6"/>
      <c r="VOQ40" s="6"/>
      <c r="VOR40" s="6"/>
      <c r="VOS40" s="6"/>
      <c r="VOT40" s="6"/>
      <c r="VOU40" s="6"/>
      <c r="VOV40" s="6"/>
      <c r="VOW40" s="6"/>
      <c r="VOX40" s="6"/>
      <c r="VOY40" s="6"/>
      <c r="VOZ40" s="6"/>
      <c r="VPA40" s="6"/>
      <c r="VPB40" s="6"/>
      <c r="VPC40" s="6"/>
      <c r="VPD40" s="6"/>
      <c r="VPE40" s="6"/>
      <c r="VPF40" s="6"/>
      <c r="VPG40" s="6"/>
      <c r="VPH40" s="6"/>
      <c r="VPI40" s="6"/>
      <c r="VPJ40" s="6"/>
      <c r="VPK40" s="6"/>
      <c r="VPL40" s="6"/>
      <c r="VPM40" s="6"/>
      <c r="VPN40" s="6"/>
      <c r="VPO40" s="6"/>
      <c r="VPP40" s="6"/>
      <c r="VPQ40" s="6"/>
      <c r="VPR40" s="6"/>
      <c r="VPS40" s="6"/>
      <c r="VPT40" s="6"/>
      <c r="VPU40" s="6"/>
      <c r="VPV40" s="6"/>
      <c r="VPW40" s="6"/>
      <c r="VPX40" s="6"/>
      <c r="VPY40" s="6"/>
      <c r="VPZ40" s="6"/>
      <c r="VQA40" s="6"/>
      <c r="VQB40" s="6"/>
      <c r="VQC40" s="6"/>
      <c r="VQD40" s="6"/>
      <c r="VQE40" s="6"/>
      <c r="VQF40" s="6"/>
      <c r="VQG40" s="6"/>
      <c r="VQH40" s="6"/>
      <c r="VQI40" s="6"/>
      <c r="VQJ40" s="6"/>
      <c r="VQK40" s="6"/>
      <c r="VQL40" s="6"/>
      <c r="VQM40" s="6"/>
      <c r="VQN40" s="6"/>
      <c r="VQO40" s="6"/>
      <c r="VQP40" s="6"/>
      <c r="VQQ40" s="6"/>
      <c r="VQR40" s="6"/>
      <c r="VQS40" s="6"/>
      <c r="VQT40" s="6"/>
      <c r="VQU40" s="6"/>
      <c r="VQV40" s="6"/>
      <c r="VQW40" s="6"/>
      <c r="VQX40" s="6"/>
      <c r="VQY40" s="6"/>
      <c r="VQZ40" s="6"/>
      <c r="VRA40" s="6"/>
      <c r="VRB40" s="6"/>
      <c r="VRC40" s="6"/>
      <c r="VRD40" s="6"/>
      <c r="VRE40" s="6"/>
      <c r="VRF40" s="6"/>
      <c r="VRG40" s="6"/>
      <c r="VRH40" s="6"/>
      <c r="VRI40" s="6"/>
      <c r="VRJ40" s="6"/>
      <c r="VRK40" s="6"/>
      <c r="VRL40" s="6"/>
      <c r="VRM40" s="6"/>
      <c r="VRN40" s="6"/>
      <c r="VRO40" s="6"/>
      <c r="VRP40" s="6"/>
      <c r="VRQ40" s="6"/>
      <c r="VRR40" s="6"/>
      <c r="VRS40" s="6"/>
      <c r="VRT40" s="6"/>
      <c r="VRU40" s="6"/>
      <c r="VRV40" s="6"/>
      <c r="VRW40" s="6"/>
      <c r="VRX40" s="6"/>
      <c r="VRY40" s="6"/>
      <c r="VRZ40" s="6"/>
      <c r="VSA40" s="6"/>
      <c r="VSB40" s="6"/>
      <c r="VSC40" s="6"/>
      <c r="VSD40" s="6"/>
      <c r="VSE40" s="6"/>
      <c r="VSF40" s="6"/>
      <c r="VSG40" s="6"/>
      <c r="VSH40" s="6"/>
      <c r="VSI40" s="6"/>
      <c r="VSJ40" s="6"/>
      <c r="VSK40" s="6"/>
      <c r="VSL40" s="6"/>
      <c r="VSM40" s="6"/>
      <c r="VSN40" s="6"/>
      <c r="VSO40" s="6"/>
      <c r="VSP40" s="6"/>
      <c r="VSQ40" s="6"/>
      <c r="VSR40" s="6"/>
      <c r="VSS40" s="6"/>
      <c r="VST40" s="6"/>
      <c r="VSU40" s="6"/>
      <c r="VSV40" s="6"/>
      <c r="VSW40" s="6"/>
      <c r="VSX40" s="6"/>
      <c r="VSY40" s="6"/>
      <c r="VSZ40" s="6"/>
      <c r="VTA40" s="6"/>
      <c r="VTB40" s="6"/>
      <c r="VTC40" s="6"/>
      <c r="VTD40" s="6"/>
      <c r="VTE40" s="6"/>
      <c r="VTF40" s="6"/>
      <c r="VTG40" s="6"/>
      <c r="VTH40" s="6"/>
      <c r="VTI40" s="6"/>
      <c r="VTJ40" s="6"/>
      <c r="VTK40" s="6"/>
      <c r="VTL40" s="6"/>
      <c r="VTM40" s="6"/>
      <c r="VTN40" s="6"/>
      <c r="VTO40" s="6"/>
      <c r="VTP40" s="6"/>
      <c r="VTQ40" s="6"/>
      <c r="VTR40" s="6"/>
      <c r="VTS40" s="6"/>
      <c r="VTT40" s="6"/>
      <c r="VTU40" s="6"/>
      <c r="VTV40" s="6"/>
      <c r="VTW40" s="6"/>
      <c r="VTX40" s="6"/>
      <c r="VTY40" s="6"/>
      <c r="VTZ40" s="6"/>
      <c r="VUA40" s="6"/>
      <c r="VUB40" s="6"/>
      <c r="VUC40" s="6"/>
      <c r="VUD40" s="6"/>
      <c r="VUE40" s="6"/>
      <c r="VUF40" s="6"/>
      <c r="VUG40" s="6"/>
      <c r="VUH40" s="6"/>
      <c r="VUI40" s="6"/>
      <c r="VUJ40" s="6"/>
      <c r="VUK40" s="6"/>
      <c r="VUL40" s="6"/>
      <c r="VUM40" s="6"/>
      <c r="VUN40" s="6"/>
      <c r="VUO40" s="6"/>
      <c r="VUP40" s="6"/>
      <c r="VUQ40" s="6"/>
      <c r="VUR40" s="6"/>
      <c r="VUS40" s="6"/>
      <c r="VUT40" s="6"/>
      <c r="VUU40" s="6"/>
      <c r="VUV40" s="6"/>
      <c r="VUW40" s="6"/>
      <c r="VUX40" s="6"/>
      <c r="VUY40" s="6"/>
      <c r="VUZ40" s="6"/>
      <c r="VVA40" s="6"/>
      <c r="VVB40" s="6"/>
      <c r="VVC40" s="6"/>
      <c r="VVD40" s="6"/>
      <c r="VVE40" s="6"/>
      <c r="VVF40" s="6"/>
      <c r="VVG40" s="6"/>
      <c r="VVH40" s="6"/>
      <c r="VVI40" s="6"/>
      <c r="VVJ40" s="6"/>
      <c r="VVK40" s="6"/>
      <c r="VVL40" s="6"/>
      <c r="VVM40" s="6"/>
      <c r="VVN40" s="6"/>
      <c r="VVO40" s="6"/>
      <c r="VVP40" s="6"/>
      <c r="VVQ40" s="6"/>
      <c r="VVR40" s="6"/>
      <c r="VVS40" s="6"/>
      <c r="VVT40" s="6"/>
      <c r="VVU40" s="6"/>
      <c r="VVV40" s="6"/>
      <c r="VVW40" s="6"/>
      <c r="VVX40" s="6"/>
      <c r="VVY40" s="6"/>
      <c r="VVZ40" s="6"/>
      <c r="VWA40" s="6"/>
      <c r="VWB40" s="6"/>
      <c r="VWC40" s="6"/>
      <c r="VWD40" s="6"/>
      <c r="VWE40" s="6"/>
      <c r="VWF40" s="6"/>
      <c r="VWG40" s="6"/>
      <c r="VWH40" s="6"/>
      <c r="VWI40" s="6"/>
      <c r="VWJ40" s="6"/>
      <c r="VWK40" s="6"/>
      <c r="VWL40" s="6"/>
      <c r="VWM40" s="6"/>
      <c r="VWN40" s="6"/>
      <c r="VWO40" s="6"/>
      <c r="VWP40" s="6"/>
      <c r="VWQ40" s="6"/>
      <c r="VWR40" s="6"/>
      <c r="VWS40" s="6"/>
      <c r="VWT40" s="6"/>
      <c r="VWU40" s="6"/>
      <c r="VWV40" s="6"/>
      <c r="VWW40" s="6"/>
      <c r="VWX40" s="6"/>
      <c r="VWY40" s="6"/>
      <c r="VWZ40" s="6"/>
      <c r="VXA40" s="6"/>
      <c r="VXB40" s="6"/>
      <c r="VXC40" s="6"/>
      <c r="VXD40" s="6"/>
      <c r="VXE40" s="6"/>
      <c r="VXF40" s="6"/>
      <c r="VXG40" s="6"/>
      <c r="VXH40" s="6"/>
      <c r="VXI40" s="6"/>
      <c r="VXJ40" s="6"/>
      <c r="VXK40" s="6"/>
      <c r="VXL40" s="6"/>
      <c r="VXM40" s="6"/>
      <c r="VXN40" s="6"/>
      <c r="VXO40" s="6"/>
      <c r="VXP40" s="6"/>
      <c r="VXQ40" s="6"/>
      <c r="VXR40" s="6"/>
      <c r="VXS40" s="6"/>
      <c r="VXT40" s="6"/>
      <c r="VXU40" s="6"/>
      <c r="VXV40" s="6"/>
      <c r="VXW40" s="6"/>
      <c r="VXX40" s="6"/>
      <c r="VXY40" s="6"/>
      <c r="VXZ40" s="6"/>
      <c r="VYA40" s="6"/>
      <c r="VYB40" s="6"/>
      <c r="VYC40" s="6"/>
      <c r="VYD40" s="6"/>
      <c r="VYE40" s="6"/>
      <c r="VYF40" s="6"/>
      <c r="VYG40" s="6"/>
      <c r="VYH40" s="6"/>
      <c r="VYI40" s="6"/>
      <c r="VYJ40" s="6"/>
      <c r="VYK40" s="6"/>
      <c r="VYL40" s="6"/>
      <c r="VYM40" s="6"/>
      <c r="VYN40" s="6"/>
      <c r="VYO40" s="6"/>
      <c r="VYP40" s="6"/>
      <c r="VYQ40" s="6"/>
      <c r="VYR40" s="6"/>
      <c r="VYS40" s="6"/>
      <c r="VYT40" s="6"/>
      <c r="VYU40" s="6"/>
      <c r="VYV40" s="6"/>
      <c r="VYW40" s="6"/>
      <c r="VYX40" s="6"/>
      <c r="VYY40" s="6"/>
      <c r="VYZ40" s="6"/>
      <c r="VZA40" s="6"/>
      <c r="VZB40" s="6"/>
      <c r="VZC40" s="6"/>
      <c r="VZD40" s="6"/>
      <c r="VZE40" s="6"/>
      <c r="VZF40" s="6"/>
      <c r="VZG40" s="6"/>
      <c r="VZH40" s="6"/>
      <c r="VZI40" s="6"/>
      <c r="VZJ40" s="6"/>
      <c r="VZK40" s="6"/>
      <c r="VZL40" s="6"/>
      <c r="VZM40" s="6"/>
      <c r="VZN40" s="6"/>
      <c r="VZO40" s="6"/>
      <c r="VZP40" s="6"/>
      <c r="VZQ40" s="6"/>
      <c r="VZR40" s="6"/>
      <c r="VZS40" s="6"/>
      <c r="VZT40" s="6"/>
      <c r="VZU40" s="6"/>
      <c r="VZV40" s="6"/>
      <c r="VZW40" s="6"/>
      <c r="VZX40" s="6"/>
      <c r="VZY40" s="6"/>
      <c r="VZZ40" s="6"/>
      <c r="WAA40" s="6"/>
      <c r="WAB40" s="6"/>
      <c r="WAC40" s="6"/>
      <c r="WAD40" s="6"/>
      <c r="WAE40" s="6"/>
      <c r="WAF40" s="6"/>
      <c r="WAG40" s="6"/>
      <c r="WAH40" s="6"/>
      <c r="WAI40" s="6"/>
      <c r="WAJ40" s="6"/>
      <c r="WAK40" s="6"/>
      <c r="WAL40" s="6"/>
      <c r="WAM40" s="6"/>
      <c r="WAN40" s="6"/>
      <c r="WAO40" s="6"/>
      <c r="WAP40" s="6"/>
      <c r="WAQ40" s="6"/>
      <c r="WAR40" s="6"/>
      <c r="WAS40" s="6"/>
      <c r="WAT40" s="6"/>
      <c r="WAU40" s="6"/>
      <c r="WAV40" s="6"/>
      <c r="WAW40" s="6"/>
      <c r="WAX40" s="6"/>
      <c r="WAY40" s="6"/>
      <c r="WAZ40" s="6"/>
      <c r="WBA40" s="6"/>
      <c r="WBB40" s="6"/>
      <c r="WBC40" s="6"/>
      <c r="WBD40" s="6"/>
      <c r="WBE40" s="6"/>
      <c r="WBF40" s="6"/>
      <c r="WBG40" s="6"/>
      <c r="WBH40" s="6"/>
      <c r="WBI40" s="6"/>
      <c r="WBJ40" s="6"/>
      <c r="WBK40" s="6"/>
      <c r="WBL40" s="6"/>
      <c r="WBM40" s="6"/>
      <c r="WBN40" s="6"/>
      <c r="WBO40" s="6"/>
      <c r="WBP40" s="6"/>
      <c r="WBQ40" s="6"/>
      <c r="WBR40" s="6"/>
      <c r="WBS40" s="6"/>
      <c r="WBT40" s="6"/>
      <c r="WBU40" s="6"/>
      <c r="WBV40" s="6"/>
      <c r="WBW40" s="6"/>
      <c r="WBX40" s="6"/>
      <c r="WBY40" s="6"/>
      <c r="WBZ40" s="6"/>
      <c r="WCA40" s="6"/>
      <c r="WCB40" s="6"/>
      <c r="WCC40" s="6"/>
      <c r="WCD40" s="6"/>
      <c r="WCE40" s="6"/>
      <c r="WCF40" s="6"/>
      <c r="WCG40" s="6"/>
      <c r="WCH40" s="6"/>
      <c r="WCI40" s="6"/>
      <c r="WCJ40" s="6"/>
      <c r="WCK40" s="6"/>
      <c r="WCL40" s="6"/>
      <c r="WCM40" s="6"/>
      <c r="WCN40" s="6"/>
      <c r="WCO40" s="6"/>
      <c r="WCP40" s="6"/>
      <c r="WCQ40" s="6"/>
      <c r="WCR40" s="6"/>
      <c r="WCS40" s="6"/>
      <c r="WCT40" s="6"/>
      <c r="WCU40" s="6"/>
      <c r="WCV40" s="6"/>
      <c r="WCW40" s="6"/>
      <c r="WCX40" s="6"/>
      <c r="WCY40" s="6"/>
      <c r="WCZ40" s="6"/>
      <c r="WDA40" s="6"/>
      <c r="WDB40" s="6"/>
      <c r="WDC40" s="6"/>
      <c r="WDD40" s="6"/>
      <c r="WDE40" s="6"/>
      <c r="WDF40" s="6"/>
      <c r="WDG40" s="6"/>
      <c r="WDH40" s="6"/>
      <c r="WDI40" s="6"/>
      <c r="WDJ40" s="6"/>
      <c r="WDK40" s="6"/>
      <c r="WDL40" s="6"/>
      <c r="WDM40" s="6"/>
      <c r="WDN40" s="6"/>
      <c r="WDO40" s="6"/>
      <c r="WDP40" s="6"/>
      <c r="WDQ40" s="6"/>
      <c r="WDR40" s="6"/>
      <c r="WDS40" s="6"/>
      <c r="WDT40" s="6"/>
      <c r="WDU40" s="6"/>
      <c r="WDV40" s="6"/>
      <c r="WDW40" s="6"/>
      <c r="WDX40" s="6"/>
      <c r="WDY40" s="6"/>
      <c r="WDZ40" s="6"/>
      <c r="WEA40" s="6"/>
      <c r="WEB40" s="6"/>
      <c r="WEC40" s="6"/>
      <c r="WED40" s="6"/>
      <c r="WEE40" s="6"/>
      <c r="WEF40" s="6"/>
      <c r="WEG40" s="6"/>
      <c r="WEH40" s="6"/>
      <c r="WEI40" s="6"/>
      <c r="WEJ40" s="6"/>
      <c r="WEK40" s="6"/>
      <c r="WEL40" s="6"/>
      <c r="WEM40" s="6"/>
      <c r="WEN40" s="6"/>
      <c r="WEO40" s="6"/>
      <c r="WEP40" s="6"/>
      <c r="WEQ40" s="6"/>
      <c r="WER40" s="6"/>
      <c r="WES40" s="6"/>
      <c r="WET40" s="6"/>
      <c r="WEU40" s="6"/>
      <c r="WEV40" s="6"/>
      <c r="WEW40" s="6"/>
      <c r="WEX40" s="6"/>
      <c r="WEY40" s="6"/>
      <c r="WEZ40" s="6"/>
      <c r="WFA40" s="6"/>
      <c r="WFB40" s="6"/>
      <c r="WFC40" s="6"/>
      <c r="WFD40" s="6"/>
      <c r="WFE40" s="6"/>
      <c r="WFF40" s="6"/>
      <c r="WFG40" s="6"/>
      <c r="WFH40" s="6"/>
      <c r="WFI40" s="6"/>
      <c r="WFJ40" s="6"/>
      <c r="WFK40" s="6"/>
      <c r="WFL40" s="6"/>
      <c r="WFM40" s="6"/>
      <c r="WFN40" s="6"/>
      <c r="WFO40" s="6"/>
      <c r="WFP40" s="6"/>
      <c r="WFQ40" s="6"/>
      <c r="WFR40" s="6"/>
      <c r="WFS40" s="6"/>
      <c r="WFT40" s="6"/>
      <c r="WFU40" s="6"/>
      <c r="WFV40" s="6"/>
      <c r="WFW40" s="6"/>
      <c r="WFX40" s="6"/>
      <c r="WFY40" s="6"/>
      <c r="WFZ40" s="6"/>
      <c r="WGA40" s="6"/>
      <c r="WGB40" s="6"/>
      <c r="WGC40" s="6"/>
      <c r="WGD40" s="6"/>
      <c r="WGE40" s="6"/>
      <c r="WGF40" s="6"/>
      <c r="WGG40" s="6"/>
      <c r="WGH40" s="6"/>
      <c r="WGI40" s="6"/>
      <c r="WGJ40" s="6"/>
      <c r="WGK40" s="6"/>
      <c r="WGL40" s="6"/>
      <c r="WGM40" s="6"/>
      <c r="WGN40" s="6"/>
      <c r="WGO40" s="6"/>
      <c r="WGP40" s="6"/>
      <c r="WGQ40" s="6"/>
      <c r="WGR40" s="6"/>
      <c r="WGS40" s="6"/>
      <c r="WGT40" s="6"/>
      <c r="WGU40" s="6"/>
      <c r="WGV40" s="6"/>
      <c r="WGW40" s="6"/>
      <c r="WGX40" s="6"/>
      <c r="WGY40" s="6"/>
      <c r="WGZ40" s="6"/>
      <c r="WHA40" s="6"/>
      <c r="WHB40" s="6"/>
      <c r="WHC40" s="6"/>
      <c r="WHD40" s="6"/>
      <c r="WHE40" s="6"/>
      <c r="WHF40" s="6"/>
      <c r="WHG40" s="6"/>
      <c r="WHH40" s="6"/>
      <c r="WHI40" s="6"/>
      <c r="WHJ40" s="6"/>
      <c r="WHK40" s="6"/>
      <c r="WHL40" s="6"/>
      <c r="WHM40" s="6"/>
      <c r="WHN40" s="6"/>
      <c r="WHO40" s="6"/>
      <c r="WHP40" s="6"/>
      <c r="WHQ40" s="6"/>
      <c r="WHR40" s="6"/>
      <c r="WHS40" s="6"/>
      <c r="WHT40" s="6"/>
      <c r="WHU40" s="6"/>
      <c r="WHV40" s="6"/>
      <c r="WHW40" s="6"/>
      <c r="WHX40" s="6"/>
      <c r="WHY40" s="6"/>
      <c r="WHZ40" s="6"/>
      <c r="WIA40" s="6"/>
      <c r="WIB40" s="6"/>
      <c r="WIC40" s="6"/>
      <c r="WID40" s="6"/>
      <c r="WIE40" s="6"/>
      <c r="WIF40" s="6"/>
      <c r="WIG40" s="6"/>
      <c r="WIH40" s="6"/>
      <c r="WII40" s="6"/>
      <c r="WIJ40" s="6"/>
      <c r="WIK40" s="6"/>
      <c r="WIL40" s="6"/>
      <c r="WIM40" s="6"/>
      <c r="WIN40" s="6"/>
      <c r="WIO40" s="6"/>
      <c r="WIP40" s="6"/>
      <c r="WIQ40" s="6"/>
      <c r="WIR40" s="6"/>
      <c r="WIS40" s="6"/>
      <c r="WIT40" s="6"/>
      <c r="WIU40" s="6"/>
      <c r="WIV40" s="6"/>
      <c r="WIW40" s="6"/>
      <c r="WIX40" s="6"/>
      <c r="WIY40" s="6"/>
      <c r="WIZ40" s="6"/>
      <c r="WJA40" s="6"/>
      <c r="WJB40" s="6"/>
      <c r="WJC40" s="6"/>
      <c r="WJD40" s="6"/>
      <c r="WJE40" s="6"/>
      <c r="WJF40" s="6"/>
      <c r="WJG40" s="6"/>
      <c r="WJH40" s="6"/>
      <c r="WJI40" s="6"/>
      <c r="WJJ40" s="6"/>
      <c r="WJK40" s="6"/>
      <c r="WJL40" s="6"/>
      <c r="WJM40" s="6"/>
      <c r="WJN40" s="6"/>
      <c r="WJO40" s="6"/>
      <c r="WJP40" s="6"/>
      <c r="WJQ40" s="6"/>
      <c r="WJR40" s="6"/>
      <c r="WJS40" s="6"/>
      <c r="WJT40" s="6"/>
      <c r="WJU40" s="6"/>
      <c r="WJV40" s="6"/>
      <c r="WJW40" s="6"/>
      <c r="WJX40" s="6"/>
      <c r="WJY40" s="6"/>
      <c r="WJZ40" s="6"/>
      <c r="WKA40" s="6"/>
      <c r="WKB40" s="6"/>
      <c r="WKC40" s="6"/>
      <c r="WKD40" s="6"/>
      <c r="WKE40" s="6"/>
      <c r="WKF40" s="6"/>
      <c r="WKG40" s="6"/>
      <c r="WKH40" s="6"/>
      <c r="WKI40" s="6"/>
      <c r="WKJ40" s="6"/>
      <c r="WKK40" s="6"/>
      <c r="WKL40" s="6"/>
      <c r="WKM40" s="6"/>
      <c r="WKN40" s="6"/>
      <c r="WKO40" s="6"/>
      <c r="WKP40" s="6"/>
      <c r="WKQ40" s="6"/>
      <c r="WKR40" s="6"/>
      <c r="WKS40" s="6"/>
      <c r="WKT40" s="6"/>
      <c r="WKU40" s="6"/>
      <c r="WKV40" s="6"/>
      <c r="WKW40" s="6"/>
      <c r="WKX40" s="6"/>
      <c r="WKY40" s="6"/>
      <c r="WKZ40" s="6"/>
      <c r="WLA40" s="6"/>
      <c r="WLB40" s="6"/>
      <c r="WLC40" s="6"/>
      <c r="WLD40" s="6"/>
      <c r="WLE40" s="6"/>
      <c r="WLF40" s="6"/>
      <c r="WLG40" s="6"/>
      <c r="WLH40" s="6"/>
      <c r="WLI40" s="6"/>
      <c r="WLJ40" s="6"/>
      <c r="WLK40" s="6"/>
      <c r="WLL40" s="6"/>
      <c r="WLM40" s="6"/>
      <c r="WLN40" s="6"/>
      <c r="WLO40" s="6"/>
      <c r="WLP40" s="6"/>
      <c r="WLQ40" s="6"/>
      <c r="WLR40" s="6"/>
      <c r="WLS40" s="6"/>
      <c r="WLT40" s="6"/>
      <c r="WLU40" s="6"/>
      <c r="WLV40" s="6"/>
      <c r="WLW40" s="6"/>
      <c r="WLX40" s="6"/>
      <c r="WLY40" s="6"/>
      <c r="WLZ40" s="6"/>
      <c r="WMA40" s="6"/>
      <c r="WMB40" s="6"/>
      <c r="WMC40" s="6"/>
      <c r="WMD40" s="6"/>
      <c r="WME40" s="6"/>
      <c r="WMF40" s="6"/>
      <c r="WMG40" s="6"/>
      <c r="WMH40" s="6"/>
      <c r="WMI40" s="6"/>
      <c r="WMJ40" s="6"/>
      <c r="WMK40" s="6"/>
      <c r="WML40" s="6"/>
      <c r="WMM40" s="6"/>
      <c r="WMN40" s="6"/>
      <c r="WMO40" s="6"/>
      <c r="WMP40" s="6"/>
      <c r="WMQ40" s="6"/>
      <c r="WMR40" s="6"/>
      <c r="WMS40" s="6"/>
      <c r="WMT40" s="6"/>
      <c r="WMU40" s="6"/>
      <c r="WMV40" s="6"/>
      <c r="WMW40" s="6"/>
      <c r="WMX40" s="6"/>
      <c r="WMY40" s="6"/>
      <c r="WMZ40" s="6"/>
      <c r="WNA40" s="6"/>
      <c r="WNB40" s="6"/>
      <c r="WNC40" s="6"/>
      <c r="WND40" s="6"/>
      <c r="WNE40" s="6"/>
      <c r="WNF40" s="6"/>
      <c r="WNG40" s="6"/>
      <c r="WNH40" s="6"/>
      <c r="WNI40" s="6"/>
      <c r="WNJ40" s="6"/>
      <c r="WNK40" s="6"/>
      <c r="WNL40" s="6"/>
      <c r="WNM40" s="6"/>
      <c r="WNN40" s="6"/>
      <c r="WNO40" s="6"/>
      <c r="WNP40" s="6"/>
      <c r="WNQ40" s="6"/>
      <c r="WNR40" s="6"/>
      <c r="WNS40" s="6"/>
      <c r="WNT40" s="6"/>
      <c r="WNU40" s="6"/>
      <c r="WNV40" s="6"/>
      <c r="WNW40" s="6"/>
      <c r="WNX40" s="6"/>
      <c r="WNY40" s="6"/>
      <c r="WNZ40" s="6"/>
      <c r="WOA40" s="6"/>
      <c r="WOB40" s="6"/>
      <c r="WOC40" s="6"/>
      <c r="WOD40" s="6"/>
      <c r="WOE40" s="6"/>
      <c r="WOF40" s="6"/>
      <c r="WOG40" s="6"/>
      <c r="WOH40" s="6"/>
      <c r="WOI40" s="6"/>
      <c r="WOJ40" s="6"/>
      <c r="WOK40" s="6"/>
      <c r="WOL40" s="6"/>
      <c r="WOM40" s="6"/>
      <c r="WON40" s="6"/>
      <c r="WOO40" s="6"/>
      <c r="WOP40" s="6"/>
      <c r="WOQ40" s="6"/>
      <c r="WOR40" s="6"/>
      <c r="WOS40" s="6"/>
      <c r="WOT40" s="6"/>
      <c r="WOU40" s="6"/>
      <c r="WOV40" s="6"/>
      <c r="WOW40" s="6"/>
      <c r="WOX40" s="6"/>
      <c r="WOY40" s="6"/>
      <c r="WOZ40" s="6"/>
      <c r="WPA40" s="6"/>
      <c r="WPB40" s="6"/>
      <c r="WPC40" s="6"/>
      <c r="WPD40" s="6"/>
      <c r="WPE40" s="6"/>
      <c r="WPF40" s="6"/>
      <c r="WPG40" s="6"/>
      <c r="WPH40" s="6"/>
      <c r="WPI40" s="6"/>
      <c r="WPJ40" s="6"/>
      <c r="WPK40" s="6"/>
      <c r="WPL40" s="6"/>
      <c r="WPM40" s="6"/>
      <c r="WPN40" s="6"/>
      <c r="WPO40" s="6"/>
      <c r="WPP40" s="6"/>
      <c r="WPQ40" s="6"/>
      <c r="WPR40" s="6"/>
      <c r="WPS40" s="6"/>
      <c r="WPT40" s="6"/>
      <c r="WPU40" s="6"/>
      <c r="WPV40" s="6"/>
      <c r="WPW40" s="6"/>
      <c r="WPX40" s="6"/>
      <c r="WPY40" s="6"/>
      <c r="WPZ40" s="6"/>
      <c r="WQA40" s="6"/>
      <c r="WQB40" s="6"/>
      <c r="WQC40" s="6"/>
      <c r="WQD40" s="6"/>
      <c r="WQE40" s="6"/>
      <c r="WQF40" s="6"/>
      <c r="WQG40" s="6"/>
      <c r="WQH40" s="6"/>
      <c r="WQI40" s="6"/>
      <c r="WQJ40" s="6"/>
      <c r="WQK40" s="6"/>
      <c r="WQL40" s="6"/>
      <c r="WQM40" s="6"/>
      <c r="WQN40" s="6"/>
      <c r="WQO40" s="6"/>
      <c r="WQP40" s="6"/>
      <c r="WQQ40" s="6"/>
      <c r="WQR40" s="6"/>
      <c r="WQS40" s="6"/>
      <c r="WQT40" s="6"/>
      <c r="WQU40" s="6"/>
      <c r="WQV40" s="6"/>
      <c r="WQW40" s="6"/>
      <c r="WQX40" s="6"/>
      <c r="WQY40" s="6"/>
      <c r="WQZ40" s="6"/>
      <c r="WRA40" s="6"/>
      <c r="WRB40" s="6"/>
      <c r="WRC40" s="6"/>
      <c r="WRD40" s="6"/>
      <c r="WRE40" s="6"/>
      <c r="WRF40" s="6"/>
      <c r="WRG40" s="6"/>
      <c r="WRH40" s="6"/>
      <c r="WRI40" s="6"/>
      <c r="WRJ40" s="6"/>
      <c r="WRK40" s="6"/>
      <c r="WRL40" s="6"/>
      <c r="WRM40" s="6"/>
      <c r="WRN40" s="6"/>
      <c r="WRO40" s="6"/>
      <c r="WRP40" s="6"/>
      <c r="WRQ40" s="6"/>
      <c r="WRR40" s="6"/>
      <c r="WRS40" s="6"/>
      <c r="WRT40" s="6"/>
      <c r="WRU40" s="6"/>
      <c r="WRV40" s="6"/>
      <c r="WRW40" s="6"/>
      <c r="WRX40" s="6"/>
      <c r="WRY40" s="6"/>
      <c r="WRZ40" s="6"/>
      <c r="WSA40" s="6"/>
      <c r="WSB40" s="6"/>
      <c r="WSC40" s="6"/>
      <c r="WSD40" s="6"/>
      <c r="WSE40" s="6"/>
      <c r="WSF40" s="6"/>
      <c r="WSG40" s="6"/>
      <c r="WSH40" s="6"/>
      <c r="WSI40" s="6"/>
      <c r="WSJ40" s="6"/>
      <c r="WSK40" s="6"/>
      <c r="WSL40" s="6"/>
      <c r="WSM40" s="6"/>
      <c r="WSN40" s="6"/>
      <c r="WSO40" s="6"/>
      <c r="WSP40" s="6"/>
      <c r="WSQ40" s="6"/>
      <c r="WSR40" s="6"/>
      <c r="WSS40" s="6"/>
      <c r="WST40" s="6"/>
      <c r="WSU40" s="6"/>
      <c r="WSV40" s="6"/>
      <c r="WSW40" s="6"/>
      <c r="WSX40" s="6"/>
      <c r="WSY40" s="6"/>
      <c r="WSZ40" s="6"/>
      <c r="WTA40" s="6"/>
      <c r="WTB40" s="6"/>
      <c r="WTC40" s="6"/>
      <c r="WTD40" s="6"/>
      <c r="WTE40" s="6"/>
      <c r="WTF40" s="6"/>
      <c r="WTG40" s="6"/>
      <c r="WTH40" s="6"/>
      <c r="WTI40" s="6"/>
      <c r="WTJ40" s="6"/>
      <c r="WTK40" s="6"/>
      <c r="WTL40" s="6"/>
      <c r="WTM40" s="6"/>
      <c r="WTN40" s="6"/>
      <c r="WTO40" s="6"/>
      <c r="WTP40" s="6"/>
      <c r="WTQ40" s="6"/>
      <c r="WTR40" s="6"/>
      <c r="WTS40" s="6"/>
      <c r="WTT40" s="6"/>
      <c r="WTU40" s="6"/>
      <c r="WTV40" s="6"/>
      <c r="WTW40" s="6"/>
      <c r="WTX40" s="6"/>
      <c r="WTY40" s="6"/>
      <c r="WTZ40" s="6"/>
      <c r="WUA40" s="6"/>
      <c r="WUB40" s="6"/>
      <c r="WUC40" s="6"/>
      <c r="WUD40" s="6"/>
      <c r="WUE40" s="6"/>
      <c r="WUF40" s="6"/>
      <c r="WUG40" s="6"/>
      <c r="WUH40" s="6"/>
      <c r="WUI40" s="6"/>
      <c r="WUJ40" s="6"/>
      <c r="WUK40" s="6"/>
      <c r="WUL40" s="6"/>
      <c r="WUM40" s="6"/>
      <c r="WUN40" s="6"/>
      <c r="WUO40" s="6"/>
      <c r="WUP40" s="6"/>
      <c r="WUQ40" s="6"/>
      <c r="WUR40" s="6"/>
      <c r="WUS40" s="6"/>
      <c r="WUT40" s="6"/>
      <c r="WUU40" s="6"/>
      <c r="WUV40" s="6"/>
      <c r="WUW40" s="6"/>
      <c r="WUX40" s="6"/>
      <c r="WUY40" s="6"/>
      <c r="WUZ40" s="6"/>
      <c r="WVA40" s="6"/>
      <c r="WVB40" s="6"/>
      <c r="WVC40" s="6"/>
      <c r="WVD40" s="6"/>
      <c r="WVE40" s="6"/>
      <c r="WVF40" s="6"/>
      <c r="WVG40" s="6"/>
      <c r="WVH40" s="6"/>
      <c r="WVI40" s="6"/>
      <c r="WVJ40" s="6"/>
      <c r="WVK40" s="6"/>
      <c r="WVL40" s="6"/>
      <c r="WVM40" s="6"/>
      <c r="WVN40" s="6"/>
      <c r="WVO40" s="6"/>
      <c r="WVP40" s="6"/>
      <c r="WVQ40" s="6"/>
      <c r="WVR40" s="6"/>
      <c r="WVS40" s="6"/>
      <c r="WVT40" s="6"/>
      <c r="WVU40" s="6"/>
      <c r="WVV40" s="6"/>
      <c r="WVW40" s="6"/>
      <c r="WVX40" s="6"/>
      <c r="WVY40" s="6"/>
      <c r="WVZ40" s="6"/>
      <c r="WWA40" s="6"/>
      <c r="WWB40" s="6"/>
      <c r="WWC40" s="6"/>
      <c r="WWD40" s="6"/>
      <c r="WWE40" s="6"/>
      <c r="WWF40" s="6"/>
      <c r="WWG40" s="6"/>
      <c r="WWH40" s="6"/>
      <c r="WWI40" s="6"/>
      <c r="WWJ40" s="6"/>
      <c r="WWK40" s="6"/>
      <c r="WWL40" s="6"/>
      <c r="WWM40" s="6"/>
      <c r="WWN40" s="6"/>
      <c r="WWO40" s="6"/>
      <c r="WWP40" s="6"/>
      <c r="WWQ40" s="6"/>
      <c r="WWR40" s="6"/>
      <c r="WWS40" s="6"/>
      <c r="WWT40" s="6"/>
      <c r="WWU40" s="6"/>
      <c r="WWV40" s="6"/>
      <c r="WWW40" s="6"/>
      <c r="WWX40" s="6"/>
      <c r="WWY40" s="6"/>
      <c r="WWZ40" s="6"/>
      <c r="WXA40" s="6"/>
      <c r="WXB40" s="6"/>
      <c r="WXC40" s="6"/>
      <c r="WXD40" s="6"/>
      <c r="WXE40" s="6"/>
      <c r="WXF40" s="6"/>
      <c r="WXG40" s="6"/>
      <c r="WXH40" s="6"/>
      <c r="WXI40" s="6"/>
      <c r="WXJ40" s="6"/>
      <c r="WXK40" s="6"/>
      <c r="WXL40" s="6"/>
      <c r="WXM40" s="6"/>
      <c r="WXN40" s="6"/>
      <c r="WXO40" s="6"/>
      <c r="WXP40" s="6"/>
      <c r="WXQ40" s="6"/>
      <c r="WXR40" s="6"/>
      <c r="WXS40" s="6"/>
      <c r="WXT40" s="6"/>
      <c r="WXU40" s="6"/>
      <c r="WXV40" s="6"/>
      <c r="WXW40" s="6"/>
      <c r="WXX40" s="6"/>
      <c r="WXY40" s="6"/>
      <c r="WXZ40" s="6"/>
      <c r="WYA40" s="6"/>
      <c r="WYB40" s="6"/>
      <c r="WYC40" s="6"/>
      <c r="WYD40" s="6"/>
      <c r="WYE40" s="6"/>
      <c r="WYF40" s="6"/>
      <c r="WYG40" s="6"/>
      <c r="WYH40" s="6"/>
      <c r="WYI40" s="6"/>
      <c r="WYJ40" s="6"/>
      <c r="WYK40" s="6"/>
      <c r="WYL40" s="6"/>
      <c r="WYM40" s="6"/>
      <c r="WYN40" s="6"/>
      <c r="WYO40" s="6"/>
      <c r="WYP40" s="6"/>
      <c r="WYQ40" s="6"/>
      <c r="WYR40" s="6"/>
      <c r="WYS40" s="6"/>
      <c r="WYT40" s="6"/>
      <c r="WYU40" s="6"/>
      <c r="WYV40" s="6"/>
      <c r="WYW40" s="6"/>
      <c r="WYX40" s="6"/>
      <c r="WYY40" s="6"/>
      <c r="WYZ40" s="6"/>
      <c r="WZA40" s="6"/>
      <c r="WZB40" s="6"/>
      <c r="WZC40" s="6"/>
      <c r="WZD40" s="6"/>
      <c r="WZE40" s="6"/>
      <c r="WZF40" s="6"/>
      <c r="WZG40" s="6"/>
      <c r="WZH40" s="6"/>
      <c r="WZI40" s="6"/>
      <c r="WZJ40" s="6"/>
      <c r="WZK40" s="6"/>
      <c r="WZL40" s="6"/>
      <c r="WZM40" s="6"/>
      <c r="WZN40" s="6"/>
      <c r="WZO40" s="6"/>
      <c r="WZP40" s="6"/>
      <c r="WZQ40" s="6"/>
      <c r="WZR40" s="6"/>
      <c r="WZS40" s="6"/>
      <c r="WZT40" s="6"/>
      <c r="WZU40" s="6"/>
      <c r="WZV40" s="6"/>
      <c r="WZW40" s="6"/>
      <c r="WZX40" s="6"/>
      <c r="WZY40" s="6"/>
      <c r="WZZ40" s="6"/>
      <c r="XAA40" s="6"/>
      <c r="XAB40" s="6"/>
      <c r="XAC40" s="6"/>
      <c r="XAD40" s="6"/>
      <c r="XAE40" s="6"/>
      <c r="XAF40" s="6"/>
      <c r="XAG40" s="6"/>
      <c r="XAH40" s="6"/>
      <c r="XAI40" s="6"/>
      <c r="XAJ40" s="6"/>
      <c r="XAK40" s="6"/>
      <c r="XAL40" s="6"/>
      <c r="XAM40" s="6"/>
      <c r="XAN40" s="6"/>
      <c r="XAO40" s="6"/>
      <c r="XAP40" s="6"/>
      <c r="XAQ40" s="6"/>
      <c r="XAR40" s="6"/>
      <c r="XAS40" s="6"/>
      <c r="XAT40" s="6"/>
      <c r="XAU40" s="6"/>
      <c r="XAV40" s="6"/>
      <c r="XAW40" s="6"/>
      <c r="XAX40" s="6"/>
      <c r="XAY40" s="6"/>
      <c r="XAZ40" s="6"/>
      <c r="XBA40" s="6"/>
      <c r="XBB40" s="6"/>
      <c r="XBC40" s="6"/>
      <c r="XBD40" s="6"/>
      <c r="XBE40" s="6"/>
      <c r="XBF40" s="6"/>
      <c r="XBG40" s="6"/>
      <c r="XBH40" s="6"/>
      <c r="XBI40" s="6"/>
      <c r="XBJ40" s="6"/>
      <c r="XBK40" s="6"/>
      <c r="XBL40" s="6"/>
      <c r="XBM40" s="6"/>
      <c r="XBN40" s="6"/>
      <c r="XBO40" s="6"/>
      <c r="XBP40" s="6"/>
      <c r="XBQ40" s="6"/>
      <c r="XBR40" s="6"/>
      <c r="XBS40" s="6"/>
      <c r="XBT40" s="6"/>
      <c r="XBU40" s="6"/>
      <c r="XBV40" s="6"/>
      <c r="XBW40" s="6"/>
      <c r="XBX40" s="6"/>
      <c r="XBY40" s="6"/>
      <c r="XBZ40" s="6"/>
      <c r="XCA40" s="6"/>
      <c r="XCB40" s="6"/>
      <c r="XCC40" s="6"/>
      <c r="XCD40" s="6"/>
      <c r="XCE40" s="6"/>
      <c r="XCF40" s="6"/>
      <c r="XCG40" s="6"/>
      <c r="XCH40" s="6"/>
      <c r="XCI40" s="6"/>
      <c r="XCJ40" s="6"/>
      <c r="XCK40" s="6"/>
      <c r="XCL40" s="6"/>
      <c r="XCM40" s="6"/>
      <c r="XCN40" s="6"/>
      <c r="XCO40" s="6"/>
      <c r="XCP40" s="6"/>
      <c r="XCQ40" s="6"/>
      <c r="XCR40" s="6"/>
      <c r="XCS40" s="6"/>
      <c r="XCT40" s="6"/>
      <c r="XCU40" s="6"/>
      <c r="XCV40" s="6"/>
      <c r="XCW40" s="6"/>
      <c r="XCX40" s="6"/>
      <c r="XCY40" s="6"/>
      <c r="XCZ40" s="6"/>
      <c r="XDA40" s="6"/>
      <c r="XDB40" s="6"/>
      <c r="XDC40" s="6"/>
      <c r="XDD40" s="6"/>
      <c r="XDE40" s="6"/>
      <c r="XDF40" s="6"/>
      <c r="XDG40" s="6"/>
      <c r="XDH40" s="6"/>
      <c r="XDI40" s="6"/>
      <c r="XDJ40" s="6"/>
      <c r="XDK40" s="6"/>
      <c r="XDL40" s="6"/>
      <c r="XDM40" s="6"/>
      <c r="XDN40" s="6"/>
      <c r="XDO40" s="6"/>
      <c r="XDP40" s="6"/>
      <c r="XDQ40" s="6"/>
      <c r="XDR40" s="6"/>
      <c r="XDS40" s="6"/>
      <c r="XDT40" s="6"/>
      <c r="XDU40" s="6"/>
      <c r="XDV40" s="6"/>
      <c r="XDW40" s="6"/>
      <c r="XDX40" s="6"/>
      <c r="XDY40" s="6"/>
      <c r="XDZ40" s="6"/>
      <c r="XEA40" s="6"/>
      <c r="XEB40" s="6"/>
      <c r="XEC40" s="6"/>
      <c r="XED40" s="6"/>
      <c r="XEE40" s="6"/>
      <c r="XEF40" s="6"/>
      <c r="XEG40" s="6"/>
      <c r="XEH40" s="6"/>
    </row>
    <row r="41" s="6" customFormat="1" ht="26.1" customHeight="1" spans="1:1024 1025:16362">
      <c r="A41" s="28" t="str">
        <f t="shared" si="3"/>
        <v>2.32</v>
      </c>
      <c r="B41" s="37" t="s">
        <v>241</v>
      </c>
      <c r="C41" s="34" t="s">
        <v>242</v>
      </c>
      <c r="D41" s="28" t="s">
        <v>170</v>
      </c>
      <c r="E41" s="38">
        <v>50</v>
      </c>
      <c r="F41" s="31"/>
      <c r="G41" s="32">
        <f t="shared" si="1"/>
        <v>0</v>
      </c>
      <c r="H41" s="33">
        <v>78.8</v>
      </c>
    </row>
    <row r="42" s="6" customFormat="1" ht="90" customHeight="1" spans="1:1024 1025:16362">
      <c r="A42" s="28" t="str">
        <f t="shared" si="3"/>
        <v>2.33</v>
      </c>
      <c r="B42" s="37" t="s">
        <v>243</v>
      </c>
      <c r="C42" s="34" t="s">
        <v>244</v>
      </c>
      <c r="D42" s="28" t="s">
        <v>170</v>
      </c>
      <c r="E42" s="38">
        <v>400</v>
      </c>
      <c r="F42" s="31"/>
      <c r="G42" s="32">
        <f t="shared" si="1"/>
        <v>0</v>
      </c>
      <c r="H42" s="33">
        <v>865.11</v>
      </c>
    </row>
    <row r="43" s="6" customFormat="1" ht="26.1" customHeight="1" spans="1:1024 1025:16362">
      <c r="A43" s="28" t="str">
        <f t="shared" si="3"/>
        <v>2.34</v>
      </c>
      <c r="B43" s="37" t="s">
        <v>245</v>
      </c>
      <c r="C43" s="34" t="s">
        <v>246</v>
      </c>
      <c r="D43" s="39" t="s">
        <v>202</v>
      </c>
      <c r="E43" s="38">
        <v>100</v>
      </c>
      <c r="F43" s="31"/>
      <c r="G43" s="32">
        <f t="shared" si="1"/>
        <v>0</v>
      </c>
      <c r="H43" s="33">
        <v>301.8</v>
      </c>
    </row>
    <row r="44" s="6" customFormat="1" ht="45.95" customHeight="1" spans="1:1024 1025:16362">
      <c r="A44" s="28" t="str">
        <f t="shared" si="3"/>
        <v>2.35</v>
      </c>
      <c r="B44" s="37" t="s">
        <v>247</v>
      </c>
      <c r="C44" s="34" t="s">
        <v>248</v>
      </c>
      <c r="D44" s="35" t="s">
        <v>186</v>
      </c>
      <c r="E44" s="38">
        <v>200</v>
      </c>
      <c r="F44" s="31"/>
      <c r="G44" s="32">
        <f t="shared" si="1"/>
        <v>0</v>
      </c>
      <c r="H44" s="33">
        <v>303.62</v>
      </c>
    </row>
    <row r="45" s="4" customFormat="1" ht="26" customHeight="1" spans="1:1024 1025:16362">
      <c r="A45" s="23" t="s">
        <v>249</v>
      </c>
      <c r="B45" s="34"/>
      <c r="C45" s="34"/>
      <c r="D45" s="28"/>
      <c r="E45" s="30"/>
      <c r="F45" s="31"/>
      <c r="G45" s="32" t="str">
        <f t="shared" si="1"/>
        <v/>
      </c>
      <c r="H45" s="33">
        <v>0</v>
      </c>
    </row>
    <row r="46" s="4" customFormat="1" ht="44.1" customHeight="1" spans="1:1024 1025:16362">
      <c r="A46" s="28" t="str">
        <f t="shared" ref="A46:A67" si="4">"3."&amp;ROW()-40</f>
        <v>3.6</v>
      </c>
      <c r="B46" s="34" t="s">
        <v>250</v>
      </c>
      <c r="C46" s="29" t="s">
        <v>251</v>
      </c>
      <c r="D46" s="28" t="s">
        <v>202</v>
      </c>
      <c r="E46" s="30">
        <v>40</v>
      </c>
      <c r="F46" s="31"/>
      <c r="G46" s="32">
        <f t="shared" si="1"/>
        <v>0</v>
      </c>
      <c r="H46" s="33">
        <v>115.26</v>
      </c>
    </row>
    <row r="47" s="4" customFormat="1" ht="45" customHeight="1" spans="1:1024 1025:16362">
      <c r="A47" s="28" t="str">
        <f t="shared" si="4"/>
        <v>3.7</v>
      </c>
      <c r="B47" s="29" t="s">
        <v>252</v>
      </c>
      <c r="C47" s="29" t="s">
        <v>253</v>
      </c>
      <c r="D47" s="28" t="s">
        <v>202</v>
      </c>
      <c r="E47" s="30">
        <v>20</v>
      </c>
      <c r="F47" s="31"/>
      <c r="G47" s="32">
        <f t="shared" si="1"/>
        <v>0</v>
      </c>
      <c r="H47" s="33">
        <v>516.52</v>
      </c>
    </row>
    <row r="48" s="4" customFormat="1" ht="41.1" customHeight="1" spans="1:1024 1025:16362">
      <c r="A48" s="28" t="str">
        <f t="shared" si="4"/>
        <v>3.8</v>
      </c>
      <c r="B48" s="34" t="s">
        <v>254</v>
      </c>
      <c r="C48" s="29" t="s">
        <v>251</v>
      </c>
      <c r="D48" s="28" t="s">
        <v>202</v>
      </c>
      <c r="E48" s="30">
        <v>40</v>
      </c>
      <c r="F48" s="31"/>
      <c r="G48" s="32">
        <f t="shared" si="1"/>
        <v>0</v>
      </c>
      <c r="H48" s="33">
        <v>93.58</v>
      </c>
    </row>
    <row r="49" s="4" customFormat="1" ht="32.1" customHeight="1" spans="1:8">
      <c r="A49" s="28" t="str">
        <f t="shared" si="4"/>
        <v>3.9</v>
      </c>
      <c r="B49" s="34" t="s">
        <v>255</v>
      </c>
      <c r="C49" s="29" t="s">
        <v>256</v>
      </c>
      <c r="D49" s="28" t="s">
        <v>202</v>
      </c>
      <c r="E49" s="30">
        <v>50</v>
      </c>
      <c r="F49" s="31"/>
      <c r="G49" s="32">
        <f t="shared" si="1"/>
        <v>0</v>
      </c>
      <c r="H49" s="33">
        <v>108.63</v>
      </c>
    </row>
    <row r="50" s="5" customFormat="1" ht="81.95" customHeight="1" spans="1:8">
      <c r="A50" s="28" t="str">
        <f t="shared" si="4"/>
        <v>3.10</v>
      </c>
      <c r="B50" s="29" t="s">
        <v>257</v>
      </c>
      <c r="C50" s="34" t="s">
        <v>258</v>
      </c>
      <c r="D50" s="40" t="s">
        <v>225</v>
      </c>
      <c r="E50" s="30">
        <v>4</v>
      </c>
      <c r="F50" s="31"/>
      <c r="G50" s="32">
        <f t="shared" si="1"/>
        <v>0</v>
      </c>
      <c r="H50" s="33">
        <v>4637.04</v>
      </c>
    </row>
    <row r="51" s="5" customFormat="1" ht="53.1" customHeight="1" spans="1:8">
      <c r="A51" s="28" t="str">
        <f t="shared" si="4"/>
        <v>3.11</v>
      </c>
      <c r="B51" s="29" t="s">
        <v>259</v>
      </c>
      <c r="C51" s="34" t="s">
        <v>260</v>
      </c>
      <c r="D51" s="40" t="s">
        <v>261</v>
      </c>
      <c r="E51" s="30">
        <v>7</v>
      </c>
      <c r="F51" s="31"/>
      <c r="G51" s="32">
        <f t="shared" si="1"/>
        <v>0</v>
      </c>
      <c r="H51" s="33">
        <v>1697.34</v>
      </c>
    </row>
    <row r="52" s="8" customFormat="1" ht="39" customHeight="1" spans="1:8">
      <c r="A52" s="28" t="str">
        <f t="shared" si="4"/>
        <v>3.12</v>
      </c>
      <c r="B52" s="41" t="s">
        <v>262</v>
      </c>
      <c r="C52" s="34" t="s">
        <v>263</v>
      </c>
      <c r="D52" s="42" t="s">
        <v>264</v>
      </c>
      <c r="E52" s="38">
        <v>1</v>
      </c>
      <c r="F52" s="31"/>
      <c r="G52" s="32">
        <f t="shared" si="1"/>
        <v>0</v>
      </c>
      <c r="H52" s="33">
        <v>56545.56</v>
      </c>
    </row>
    <row r="53" s="8" customFormat="1" ht="36" customHeight="1" spans="1:8">
      <c r="A53" s="28" t="str">
        <f t="shared" si="4"/>
        <v>3.13</v>
      </c>
      <c r="B53" s="41" t="s">
        <v>265</v>
      </c>
      <c r="C53" s="34" t="s">
        <v>266</v>
      </c>
      <c r="D53" s="42" t="s">
        <v>264</v>
      </c>
      <c r="E53" s="38">
        <v>1</v>
      </c>
      <c r="F53" s="31"/>
      <c r="G53" s="32">
        <f t="shared" si="1"/>
        <v>0</v>
      </c>
      <c r="H53" s="33">
        <v>34326.7</v>
      </c>
    </row>
    <row r="54" s="8" customFormat="1" ht="39" customHeight="1" spans="1:8">
      <c r="A54" s="28" t="str">
        <f t="shared" si="4"/>
        <v>3.14</v>
      </c>
      <c r="B54" s="41" t="s">
        <v>267</v>
      </c>
      <c r="C54" s="34" t="s">
        <v>263</v>
      </c>
      <c r="D54" s="42" t="s">
        <v>264</v>
      </c>
      <c r="E54" s="38">
        <v>1</v>
      </c>
      <c r="F54" s="31"/>
      <c r="G54" s="32">
        <f t="shared" si="1"/>
        <v>0</v>
      </c>
      <c r="H54" s="33">
        <v>34326.7</v>
      </c>
    </row>
    <row r="55" s="8" customFormat="1" ht="39" customHeight="1" spans="1:8">
      <c r="A55" s="28" t="str">
        <f t="shared" si="4"/>
        <v>3.15</v>
      </c>
      <c r="B55" s="41" t="s">
        <v>268</v>
      </c>
      <c r="C55" s="34" t="s">
        <v>263</v>
      </c>
      <c r="D55" s="42" t="s">
        <v>264</v>
      </c>
      <c r="E55" s="38">
        <v>1</v>
      </c>
      <c r="F55" s="31"/>
      <c r="G55" s="32">
        <f t="shared" si="1"/>
        <v>0</v>
      </c>
      <c r="H55" s="33">
        <v>34326.7</v>
      </c>
    </row>
    <row r="56" s="8" customFormat="1" ht="39" customHeight="1" spans="1:8">
      <c r="A56" s="28" t="str">
        <f t="shared" si="4"/>
        <v>3.16</v>
      </c>
      <c r="B56" s="41" t="s">
        <v>269</v>
      </c>
      <c r="C56" s="34" t="s">
        <v>263</v>
      </c>
      <c r="D56" s="42" t="s">
        <v>264</v>
      </c>
      <c r="E56" s="38">
        <v>1</v>
      </c>
      <c r="F56" s="31"/>
      <c r="G56" s="32">
        <f t="shared" si="1"/>
        <v>0</v>
      </c>
      <c r="H56" s="33">
        <v>34326.7</v>
      </c>
    </row>
    <row r="57" s="8" customFormat="1" ht="25.15" customHeight="1" spans="1:8">
      <c r="A57" s="28" t="str">
        <f t="shared" si="4"/>
        <v>3.17</v>
      </c>
      <c r="B57" s="43" t="s">
        <v>270</v>
      </c>
      <c r="C57" s="44" t="s">
        <v>271</v>
      </c>
      <c r="D57" s="42" t="s">
        <v>264</v>
      </c>
      <c r="E57" s="38">
        <v>1</v>
      </c>
      <c r="F57" s="31"/>
      <c r="G57" s="32">
        <f t="shared" si="1"/>
        <v>0</v>
      </c>
      <c r="H57" s="33">
        <v>25729.32</v>
      </c>
    </row>
    <row r="58" s="8" customFormat="1" ht="25.15" customHeight="1" spans="1:8">
      <c r="A58" s="28" t="str">
        <f t="shared" si="4"/>
        <v>3.18</v>
      </c>
      <c r="B58" s="43" t="s">
        <v>272</v>
      </c>
      <c r="C58" s="44" t="s">
        <v>273</v>
      </c>
      <c r="D58" s="42" t="s">
        <v>264</v>
      </c>
      <c r="E58" s="38">
        <v>2</v>
      </c>
      <c r="F58" s="31"/>
      <c r="G58" s="32">
        <f t="shared" si="1"/>
        <v>0</v>
      </c>
      <c r="H58" s="33">
        <v>21193.99</v>
      </c>
    </row>
    <row r="59" s="8" customFormat="1" ht="25.15" customHeight="1" spans="1:8">
      <c r="A59" s="28" t="str">
        <f t="shared" si="4"/>
        <v>3.19</v>
      </c>
      <c r="B59" s="43" t="s">
        <v>274</v>
      </c>
      <c r="C59" s="44" t="s">
        <v>275</v>
      </c>
      <c r="D59" s="42" t="s">
        <v>264</v>
      </c>
      <c r="E59" s="38">
        <v>5</v>
      </c>
      <c r="F59" s="31"/>
      <c r="G59" s="32">
        <f t="shared" si="1"/>
        <v>0</v>
      </c>
      <c r="H59" s="33">
        <v>8116.52</v>
      </c>
    </row>
    <row r="60" s="8" customFormat="1" ht="25.15" customHeight="1" spans="1:8">
      <c r="A60" s="28" t="str">
        <f t="shared" si="4"/>
        <v>3.20</v>
      </c>
      <c r="B60" s="43" t="s">
        <v>276</v>
      </c>
      <c r="C60" s="44" t="s">
        <v>277</v>
      </c>
      <c r="D60" s="42" t="s">
        <v>264</v>
      </c>
      <c r="E60" s="38">
        <v>2</v>
      </c>
      <c r="F60" s="31"/>
      <c r="G60" s="32">
        <f t="shared" si="1"/>
        <v>0</v>
      </c>
      <c r="H60" s="33">
        <v>18296.53</v>
      </c>
    </row>
    <row r="61" s="8" customFormat="1" ht="25.15" customHeight="1" spans="1:8">
      <c r="A61" s="28" t="str">
        <f t="shared" si="4"/>
        <v>3.21</v>
      </c>
      <c r="B61" s="43" t="s">
        <v>278</v>
      </c>
      <c r="C61" s="44" t="s">
        <v>279</v>
      </c>
      <c r="D61" s="42" t="s">
        <v>264</v>
      </c>
      <c r="E61" s="38">
        <v>2</v>
      </c>
      <c r="F61" s="31"/>
      <c r="G61" s="32">
        <f t="shared" si="1"/>
        <v>0</v>
      </c>
      <c r="H61" s="33">
        <v>10248.84</v>
      </c>
    </row>
    <row r="62" s="8" customFormat="1" ht="25.15" customHeight="1" spans="1:8">
      <c r="A62" s="28" t="str">
        <f t="shared" si="4"/>
        <v>3.22</v>
      </c>
      <c r="B62" s="41" t="s">
        <v>280</v>
      </c>
      <c r="C62" s="34" t="s">
        <v>281</v>
      </c>
      <c r="D62" s="42" t="s">
        <v>264</v>
      </c>
      <c r="E62" s="38">
        <v>1</v>
      </c>
      <c r="F62" s="31"/>
      <c r="G62" s="32">
        <f t="shared" si="1"/>
        <v>0</v>
      </c>
      <c r="H62" s="33">
        <v>16164.26</v>
      </c>
    </row>
    <row r="63" s="8" customFormat="1" ht="33" customHeight="1" spans="1:8">
      <c r="A63" s="28" t="str">
        <f t="shared" si="4"/>
        <v>3.23</v>
      </c>
      <c r="B63" s="43" t="s">
        <v>282</v>
      </c>
      <c r="C63" s="44" t="s">
        <v>283</v>
      </c>
      <c r="D63" s="42" t="s">
        <v>284</v>
      </c>
      <c r="E63" s="38">
        <v>2</v>
      </c>
      <c r="F63" s="31"/>
      <c r="G63" s="32">
        <f t="shared" si="1"/>
        <v>0</v>
      </c>
      <c r="H63" s="33">
        <v>138102.1</v>
      </c>
    </row>
    <row r="64" s="8" customFormat="1" ht="25.15" customHeight="1" spans="1:8">
      <c r="A64" s="28" t="str">
        <f t="shared" si="4"/>
        <v>3.24</v>
      </c>
      <c r="B64" s="43" t="s">
        <v>285</v>
      </c>
      <c r="C64" s="44" t="s">
        <v>286</v>
      </c>
      <c r="D64" s="42" t="s">
        <v>284</v>
      </c>
      <c r="E64" s="38">
        <v>1</v>
      </c>
      <c r="F64" s="31"/>
      <c r="G64" s="32">
        <f t="shared" si="1"/>
        <v>0</v>
      </c>
      <c r="H64" s="33">
        <v>23017.02</v>
      </c>
    </row>
    <row r="65" s="8" customFormat="1" ht="25.15" customHeight="1" spans="1:8">
      <c r="A65" s="28" t="str">
        <f t="shared" si="4"/>
        <v>3.25</v>
      </c>
      <c r="B65" s="43" t="s">
        <v>287</v>
      </c>
      <c r="C65" s="34" t="s">
        <v>288</v>
      </c>
      <c r="D65" s="39" t="s">
        <v>202</v>
      </c>
      <c r="E65" s="38">
        <v>100</v>
      </c>
      <c r="F65" s="31"/>
      <c r="G65" s="32">
        <f t="shared" si="1"/>
        <v>0</v>
      </c>
      <c r="H65" s="33">
        <v>1946.65</v>
      </c>
    </row>
    <row r="66" s="8" customFormat="1" ht="51" customHeight="1" spans="1:8">
      <c r="A66" s="28" t="str">
        <f t="shared" si="4"/>
        <v>3.26</v>
      </c>
      <c r="B66" s="43" t="s">
        <v>289</v>
      </c>
      <c r="C66" s="34" t="s">
        <v>290</v>
      </c>
      <c r="D66" s="39" t="s">
        <v>291</v>
      </c>
      <c r="E66" s="38">
        <v>100</v>
      </c>
      <c r="F66" s="31"/>
      <c r="G66" s="32">
        <f t="shared" si="1"/>
        <v>0</v>
      </c>
      <c r="H66" s="33">
        <v>407.01</v>
      </c>
    </row>
    <row r="67" s="8" customFormat="1" ht="42" customHeight="1" spans="1:8">
      <c r="A67" s="28" t="str">
        <f t="shared" si="4"/>
        <v>3.27</v>
      </c>
      <c r="B67" s="43" t="s">
        <v>292</v>
      </c>
      <c r="C67" s="34" t="s">
        <v>293</v>
      </c>
      <c r="D67" s="28" t="s">
        <v>170</v>
      </c>
      <c r="E67" s="38">
        <v>500</v>
      </c>
      <c r="F67" s="31"/>
      <c r="G67" s="32">
        <f t="shared" si="1"/>
        <v>0</v>
      </c>
      <c r="H67" s="33">
        <v>474</v>
      </c>
    </row>
    <row r="68" s="4" customFormat="1" ht="26" customHeight="1" spans="1:8">
      <c r="A68" s="23" t="s">
        <v>294</v>
      </c>
      <c r="B68" s="34"/>
      <c r="C68" s="34"/>
      <c r="D68" s="28"/>
      <c r="E68" s="30"/>
      <c r="F68" s="31"/>
      <c r="G68" s="32" t="str">
        <f t="shared" si="1"/>
        <v/>
      </c>
      <c r="H68" s="33">
        <v>0</v>
      </c>
    </row>
    <row r="69" s="4" customFormat="1" ht="26.1" customHeight="1" spans="1:8">
      <c r="A69" s="28" t="str">
        <f t="shared" ref="A69:A105" si="5">"4."&amp;ROW()-63</f>
        <v>4.6</v>
      </c>
      <c r="B69" s="29" t="s">
        <v>295</v>
      </c>
      <c r="C69" s="34"/>
      <c r="D69" s="28"/>
      <c r="E69" s="30"/>
      <c r="F69" s="31"/>
      <c r="G69" s="32" t="str">
        <f t="shared" ref="G69:G132" si="6">IF(E69="","",ROUND(E69*F69,0))</f>
        <v/>
      </c>
      <c r="H69" s="33">
        <v>0</v>
      </c>
    </row>
    <row r="70" s="4" customFormat="1" ht="26.1" customHeight="1" spans="1:8">
      <c r="A70" s="28" t="str">
        <f t="shared" si="5"/>
        <v>4.7</v>
      </c>
      <c r="B70" s="29" t="s">
        <v>296</v>
      </c>
      <c r="C70" s="34"/>
      <c r="D70" s="25" t="s">
        <v>264</v>
      </c>
      <c r="E70" s="30">
        <v>45</v>
      </c>
      <c r="F70" s="31"/>
      <c r="G70" s="32">
        <f t="shared" si="6"/>
        <v>0</v>
      </c>
      <c r="H70" s="33">
        <v>301.8</v>
      </c>
    </row>
    <row r="71" s="4" customFormat="1" ht="26.1" customHeight="1" spans="1:8">
      <c r="A71" s="28" t="str">
        <f t="shared" si="5"/>
        <v>4.8</v>
      </c>
      <c r="B71" s="29" t="s">
        <v>297</v>
      </c>
      <c r="C71" s="34"/>
      <c r="D71" s="25" t="s">
        <v>264</v>
      </c>
      <c r="E71" s="30">
        <v>45</v>
      </c>
      <c r="F71" s="31"/>
      <c r="G71" s="32">
        <f t="shared" si="6"/>
        <v>0</v>
      </c>
      <c r="H71" s="33">
        <v>291.51</v>
      </c>
    </row>
    <row r="72" s="4" customFormat="1" ht="26.1" customHeight="1" spans="1:8">
      <c r="A72" s="28" t="str">
        <f t="shared" si="5"/>
        <v>4.9</v>
      </c>
      <c r="B72" s="29" t="s">
        <v>298</v>
      </c>
      <c r="C72" s="34"/>
      <c r="D72" s="25" t="s">
        <v>264</v>
      </c>
      <c r="E72" s="30">
        <v>10</v>
      </c>
      <c r="F72" s="31"/>
      <c r="G72" s="32">
        <f t="shared" si="6"/>
        <v>0</v>
      </c>
      <c r="H72" s="33">
        <v>704.16</v>
      </c>
    </row>
    <row r="73" s="4" customFormat="1" ht="26.1" customHeight="1" spans="1:8">
      <c r="A73" s="28" t="str">
        <f t="shared" si="5"/>
        <v>4.10</v>
      </c>
      <c r="B73" s="29" t="s">
        <v>299</v>
      </c>
      <c r="C73" s="34"/>
      <c r="D73" s="25" t="s">
        <v>264</v>
      </c>
      <c r="E73" s="30">
        <v>10</v>
      </c>
      <c r="F73" s="31"/>
      <c r="G73" s="32">
        <f t="shared" si="6"/>
        <v>0</v>
      </c>
      <c r="H73" s="33">
        <v>522.11</v>
      </c>
    </row>
    <row r="74" s="4" customFormat="1" ht="36" customHeight="1" spans="1:8">
      <c r="A74" s="28" t="str">
        <f t="shared" si="5"/>
        <v>4.11</v>
      </c>
      <c r="B74" s="29" t="s">
        <v>300</v>
      </c>
      <c r="C74" s="29" t="s">
        <v>301</v>
      </c>
      <c r="D74" s="25" t="s">
        <v>264</v>
      </c>
      <c r="E74" s="30">
        <v>3</v>
      </c>
      <c r="F74" s="31"/>
      <c r="G74" s="32">
        <f t="shared" si="6"/>
        <v>0</v>
      </c>
      <c r="H74" s="33">
        <v>2394.19</v>
      </c>
    </row>
    <row r="75" s="4" customFormat="1" ht="36" customHeight="1" spans="1:8">
      <c r="A75" s="28" t="str">
        <f t="shared" si="5"/>
        <v>4.12</v>
      </c>
      <c r="B75" s="29" t="s">
        <v>302</v>
      </c>
      <c r="C75" s="29" t="s">
        <v>303</v>
      </c>
      <c r="D75" s="25" t="s">
        <v>225</v>
      </c>
      <c r="E75" s="30">
        <v>45</v>
      </c>
      <c r="F75" s="31"/>
      <c r="G75" s="32">
        <f t="shared" si="6"/>
        <v>0</v>
      </c>
      <c r="H75" s="33">
        <v>174.04</v>
      </c>
    </row>
    <row r="76" s="4" customFormat="1" ht="36" customHeight="1" spans="1:8">
      <c r="A76" s="28" t="str">
        <f t="shared" si="5"/>
        <v>4.13</v>
      </c>
      <c r="B76" s="29" t="s">
        <v>304</v>
      </c>
      <c r="C76" s="29" t="s">
        <v>305</v>
      </c>
      <c r="D76" s="25" t="s">
        <v>225</v>
      </c>
      <c r="E76" s="30">
        <v>45</v>
      </c>
      <c r="F76" s="31"/>
      <c r="G76" s="32">
        <f t="shared" si="6"/>
        <v>0</v>
      </c>
      <c r="H76" s="33">
        <v>86.05</v>
      </c>
    </row>
    <row r="77" s="4" customFormat="1" ht="26.1" customHeight="1" spans="1:8">
      <c r="A77" s="28" t="str">
        <f t="shared" si="5"/>
        <v>4.14</v>
      </c>
      <c r="B77" s="29" t="s">
        <v>306</v>
      </c>
      <c r="C77" s="29" t="s">
        <v>307</v>
      </c>
      <c r="D77" s="25" t="s">
        <v>225</v>
      </c>
      <c r="E77" s="30">
        <v>40</v>
      </c>
      <c r="F77" s="31"/>
      <c r="G77" s="32">
        <f t="shared" si="6"/>
        <v>0</v>
      </c>
      <c r="H77" s="33">
        <v>186.64</v>
      </c>
    </row>
    <row r="78" s="4" customFormat="1" ht="36" customHeight="1" spans="1:8">
      <c r="A78" s="28" t="str">
        <f t="shared" si="5"/>
        <v>4.15</v>
      </c>
      <c r="B78" s="29" t="s">
        <v>308</v>
      </c>
      <c r="C78" s="34" t="s">
        <v>309</v>
      </c>
      <c r="D78" s="25" t="s">
        <v>264</v>
      </c>
      <c r="E78" s="30">
        <v>45</v>
      </c>
      <c r="F78" s="31"/>
      <c r="G78" s="32">
        <f t="shared" si="6"/>
        <v>0</v>
      </c>
      <c r="H78" s="33">
        <v>130.77</v>
      </c>
    </row>
    <row r="79" s="4" customFormat="1" ht="38.1" customHeight="1" spans="1:8">
      <c r="A79" s="28" t="str">
        <f t="shared" si="5"/>
        <v>4.16</v>
      </c>
      <c r="B79" s="29" t="s">
        <v>310</v>
      </c>
      <c r="C79" s="29" t="s">
        <v>311</v>
      </c>
      <c r="D79" s="28" t="s">
        <v>202</v>
      </c>
      <c r="E79" s="30">
        <v>1000</v>
      </c>
      <c r="F79" s="31"/>
      <c r="G79" s="32">
        <f t="shared" si="6"/>
        <v>0</v>
      </c>
      <c r="H79" s="33">
        <v>38.93</v>
      </c>
    </row>
    <row r="80" s="4" customFormat="1" ht="60" customHeight="1" spans="1:8">
      <c r="A80" s="28" t="str">
        <f t="shared" si="5"/>
        <v>4.17</v>
      </c>
      <c r="B80" s="29" t="s">
        <v>312</v>
      </c>
      <c r="C80" s="29" t="s">
        <v>313</v>
      </c>
      <c r="D80" s="28" t="s">
        <v>202</v>
      </c>
      <c r="E80" s="30">
        <v>150</v>
      </c>
      <c r="F80" s="31"/>
      <c r="G80" s="32">
        <f t="shared" si="6"/>
        <v>0</v>
      </c>
      <c r="H80" s="33">
        <v>216.22</v>
      </c>
    </row>
    <row r="81" s="4" customFormat="1" ht="36" customHeight="1" spans="1:8">
      <c r="A81" s="28" t="str">
        <f t="shared" si="5"/>
        <v>4.18</v>
      </c>
      <c r="B81" s="29" t="s">
        <v>314</v>
      </c>
      <c r="C81" s="29" t="s">
        <v>315</v>
      </c>
      <c r="D81" s="28" t="s">
        <v>186</v>
      </c>
      <c r="E81" s="30">
        <v>100</v>
      </c>
      <c r="F81" s="31"/>
      <c r="G81" s="32">
        <f t="shared" si="6"/>
        <v>0</v>
      </c>
      <c r="H81" s="33">
        <v>673.67</v>
      </c>
    </row>
    <row r="82" s="4" customFormat="1" ht="36" customHeight="1" spans="1:8">
      <c r="A82" s="28" t="str">
        <f t="shared" si="5"/>
        <v>4.19</v>
      </c>
      <c r="B82" s="29" t="s">
        <v>316</v>
      </c>
      <c r="C82" s="29" t="s">
        <v>317</v>
      </c>
      <c r="D82" s="28" t="s">
        <v>186</v>
      </c>
      <c r="E82" s="30">
        <v>100</v>
      </c>
      <c r="F82" s="31"/>
      <c r="G82" s="32">
        <f t="shared" si="6"/>
        <v>0</v>
      </c>
      <c r="H82" s="33">
        <v>179.43</v>
      </c>
    </row>
    <row r="83" s="4" customFormat="1" ht="36" customHeight="1" spans="1:8">
      <c r="A83" s="28" t="str">
        <f t="shared" si="5"/>
        <v>4.20</v>
      </c>
      <c r="B83" s="29" t="s">
        <v>289</v>
      </c>
      <c r="C83" s="29" t="s">
        <v>318</v>
      </c>
      <c r="D83" s="28" t="s">
        <v>186</v>
      </c>
      <c r="E83" s="30">
        <v>150</v>
      </c>
      <c r="F83" s="31"/>
      <c r="G83" s="32">
        <f t="shared" si="6"/>
        <v>0</v>
      </c>
      <c r="H83" s="33">
        <v>84.11</v>
      </c>
    </row>
    <row r="84" s="4" customFormat="1" ht="36" customHeight="1" spans="1:8">
      <c r="A84" s="28" t="str">
        <f t="shared" si="5"/>
        <v>4.21</v>
      </c>
      <c r="B84" s="29" t="s">
        <v>319</v>
      </c>
      <c r="C84" s="29" t="s">
        <v>320</v>
      </c>
      <c r="D84" s="28" t="s">
        <v>186</v>
      </c>
      <c r="E84" s="30">
        <f>150+450</f>
        <v>600</v>
      </c>
      <c r="F84" s="31"/>
      <c r="G84" s="32">
        <f t="shared" si="6"/>
        <v>0</v>
      </c>
      <c r="H84" s="33">
        <v>279.95</v>
      </c>
    </row>
    <row r="85" s="4" customFormat="1" ht="36" customHeight="1" spans="1:8">
      <c r="A85" s="28" t="str">
        <f t="shared" si="5"/>
        <v>4.22</v>
      </c>
      <c r="B85" s="29" t="s">
        <v>321</v>
      </c>
      <c r="C85" s="29" t="s">
        <v>322</v>
      </c>
      <c r="D85" s="28" t="s">
        <v>186</v>
      </c>
      <c r="E85" s="30">
        <v>50</v>
      </c>
      <c r="F85" s="31"/>
      <c r="G85" s="32">
        <f t="shared" si="6"/>
        <v>0</v>
      </c>
      <c r="H85" s="33">
        <v>237.2</v>
      </c>
    </row>
    <row r="86" s="4" customFormat="1" ht="36" customHeight="1" spans="1:8">
      <c r="A86" s="28" t="str">
        <f t="shared" si="5"/>
        <v>4.23</v>
      </c>
      <c r="B86" s="29" t="s">
        <v>323</v>
      </c>
      <c r="C86" s="29" t="s">
        <v>324</v>
      </c>
      <c r="D86" s="28" t="s">
        <v>186</v>
      </c>
      <c r="E86" s="30">
        <v>120</v>
      </c>
      <c r="F86" s="31"/>
      <c r="G86" s="32">
        <f t="shared" si="6"/>
        <v>0</v>
      </c>
      <c r="H86" s="33">
        <v>92.68</v>
      </c>
    </row>
    <row r="87" s="4" customFormat="1" ht="36" customHeight="1" spans="1:8">
      <c r="A87" s="28" t="str">
        <f t="shared" si="5"/>
        <v>4.24</v>
      </c>
      <c r="B87" s="29" t="s">
        <v>325</v>
      </c>
      <c r="C87" s="29" t="s">
        <v>326</v>
      </c>
      <c r="D87" s="28" t="s">
        <v>186</v>
      </c>
      <c r="E87" s="30">
        <v>50</v>
      </c>
      <c r="F87" s="31"/>
      <c r="G87" s="32">
        <f t="shared" si="6"/>
        <v>0</v>
      </c>
      <c r="H87" s="33">
        <v>261.09</v>
      </c>
    </row>
    <row r="88" s="4" customFormat="1" ht="36" customHeight="1" spans="1:8">
      <c r="A88" s="28" t="str">
        <f t="shared" si="5"/>
        <v>4.25</v>
      </c>
      <c r="B88" s="29" t="s">
        <v>327</v>
      </c>
      <c r="C88" s="29" t="s">
        <v>328</v>
      </c>
      <c r="D88" s="28" t="s">
        <v>186</v>
      </c>
      <c r="E88" s="30">
        <v>80</v>
      </c>
      <c r="F88" s="31"/>
      <c r="G88" s="32">
        <f t="shared" si="6"/>
        <v>0</v>
      </c>
      <c r="H88" s="33">
        <v>172.92</v>
      </c>
    </row>
    <row r="89" s="4" customFormat="1" ht="26.1" customHeight="1" spans="1:8">
      <c r="A89" s="28" t="str">
        <f t="shared" si="5"/>
        <v>4.26</v>
      </c>
      <c r="B89" s="29" t="s">
        <v>329</v>
      </c>
      <c r="C89" s="29" t="s">
        <v>330</v>
      </c>
      <c r="D89" s="25" t="s">
        <v>331</v>
      </c>
      <c r="E89" s="30">
        <v>10</v>
      </c>
      <c r="F89" s="31"/>
      <c r="G89" s="32">
        <f t="shared" si="6"/>
        <v>0</v>
      </c>
      <c r="H89" s="33">
        <v>284.16</v>
      </c>
    </row>
    <row r="90" s="4" customFormat="1" ht="36" customHeight="1" spans="1:8">
      <c r="A90" s="28" t="str">
        <f t="shared" si="5"/>
        <v>4.27</v>
      </c>
      <c r="B90" s="29" t="s">
        <v>332</v>
      </c>
      <c r="C90" s="29" t="s">
        <v>333</v>
      </c>
      <c r="D90" s="25" t="s">
        <v>225</v>
      </c>
      <c r="E90" s="30">
        <v>5</v>
      </c>
      <c r="F90" s="31"/>
      <c r="G90" s="32">
        <f t="shared" si="6"/>
        <v>0</v>
      </c>
      <c r="H90" s="33">
        <v>603.58</v>
      </c>
    </row>
    <row r="91" s="4" customFormat="1" ht="26.1" customHeight="1" spans="1:8">
      <c r="A91" s="28" t="str">
        <f t="shared" si="5"/>
        <v>4.28</v>
      </c>
      <c r="B91" s="29" t="s">
        <v>334</v>
      </c>
      <c r="C91" s="29" t="s">
        <v>335</v>
      </c>
      <c r="D91" s="28" t="s">
        <v>186</v>
      </c>
      <c r="E91" s="30">
        <v>40</v>
      </c>
      <c r="F91" s="31"/>
      <c r="G91" s="32">
        <f t="shared" si="6"/>
        <v>0</v>
      </c>
      <c r="H91" s="33">
        <v>430.66</v>
      </c>
    </row>
    <row r="92" s="4" customFormat="1" ht="36" customHeight="1" spans="1:8">
      <c r="A92" s="28" t="str">
        <f t="shared" si="5"/>
        <v>4.29</v>
      </c>
      <c r="B92" s="29" t="s">
        <v>336</v>
      </c>
      <c r="C92" s="29" t="s">
        <v>337</v>
      </c>
      <c r="D92" s="25" t="s">
        <v>264</v>
      </c>
      <c r="E92" s="30">
        <v>2</v>
      </c>
      <c r="F92" s="31"/>
      <c r="G92" s="32">
        <f t="shared" si="6"/>
        <v>0</v>
      </c>
      <c r="H92" s="33">
        <v>683.23</v>
      </c>
    </row>
    <row r="93" s="4" customFormat="1" ht="36" customHeight="1" spans="1:8">
      <c r="A93" s="28" t="str">
        <f t="shared" si="5"/>
        <v>4.30</v>
      </c>
      <c r="B93" s="29" t="s">
        <v>338</v>
      </c>
      <c r="C93" s="29" t="s">
        <v>339</v>
      </c>
      <c r="D93" s="25" t="s">
        <v>225</v>
      </c>
      <c r="E93" s="30">
        <v>5</v>
      </c>
      <c r="F93" s="31"/>
      <c r="G93" s="32">
        <f t="shared" si="6"/>
        <v>0</v>
      </c>
      <c r="H93" s="33">
        <v>504.05</v>
      </c>
    </row>
    <row r="94" s="4" customFormat="1" ht="36" customHeight="1" spans="1:8">
      <c r="A94" s="28" t="str">
        <f t="shared" si="5"/>
        <v>4.31</v>
      </c>
      <c r="B94" s="29" t="s">
        <v>340</v>
      </c>
      <c r="C94" s="29" t="s">
        <v>341</v>
      </c>
      <c r="D94" s="25" t="s">
        <v>225</v>
      </c>
      <c r="E94" s="30">
        <v>4</v>
      </c>
      <c r="F94" s="31"/>
      <c r="G94" s="32">
        <f t="shared" si="6"/>
        <v>0</v>
      </c>
      <c r="H94" s="33">
        <v>661.37</v>
      </c>
    </row>
    <row r="95" s="4" customFormat="1" ht="36" customHeight="1" spans="1:8">
      <c r="A95" s="28" t="str">
        <f t="shared" si="5"/>
        <v>4.32</v>
      </c>
      <c r="B95" s="29" t="s">
        <v>342</v>
      </c>
      <c r="C95" s="29" t="s">
        <v>343</v>
      </c>
      <c r="D95" s="25" t="s">
        <v>225</v>
      </c>
      <c r="E95" s="30">
        <v>8</v>
      </c>
      <c r="F95" s="31"/>
      <c r="G95" s="32">
        <f t="shared" si="6"/>
        <v>0</v>
      </c>
      <c r="H95" s="33">
        <v>556.15</v>
      </c>
    </row>
    <row r="96" s="4" customFormat="1" ht="26.1" customHeight="1" spans="1:8">
      <c r="A96" s="28" t="str">
        <f t="shared" si="5"/>
        <v>4.33</v>
      </c>
      <c r="B96" s="29" t="s">
        <v>344</v>
      </c>
      <c r="C96" s="29" t="s">
        <v>345</v>
      </c>
      <c r="D96" s="25" t="s">
        <v>284</v>
      </c>
      <c r="E96" s="30">
        <v>4</v>
      </c>
      <c r="F96" s="31"/>
      <c r="G96" s="32">
        <f t="shared" si="6"/>
        <v>0</v>
      </c>
      <c r="H96" s="33">
        <v>311.67</v>
      </c>
    </row>
    <row r="97" s="4" customFormat="1" ht="36" customHeight="1" spans="1:8">
      <c r="A97" s="28" t="str">
        <f t="shared" si="5"/>
        <v>4.34</v>
      </c>
      <c r="B97" s="29" t="s">
        <v>346</v>
      </c>
      <c r="C97" s="29" t="s">
        <v>347</v>
      </c>
      <c r="D97" s="25" t="s">
        <v>225</v>
      </c>
      <c r="E97" s="30">
        <v>6</v>
      </c>
      <c r="F97" s="31"/>
      <c r="G97" s="32">
        <f t="shared" si="6"/>
        <v>0</v>
      </c>
      <c r="H97" s="33">
        <v>696.12</v>
      </c>
    </row>
    <row r="98" s="4" customFormat="1" ht="36" customHeight="1" spans="1:8">
      <c r="A98" s="28" t="str">
        <f t="shared" si="5"/>
        <v>4.35</v>
      </c>
      <c r="B98" s="29" t="s">
        <v>348</v>
      </c>
      <c r="C98" s="29" t="s">
        <v>349</v>
      </c>
      <c r="D98" s="25" t="s">
        <v>225</v>
      </c>
      <c r="E98" s="30">
        <v>100</v>
      </c>
      <c r="F98" s="31"/>
      <c r="G98" s="32">
        <f t="shared" si="6"/>
        <v>0</v>
      </c>
      <c r="H98" s="33">
        <v>402.38</v>
      </c>
    </row>
    <row r="99" s="4" customFormat="1" ht="26.1" customHeight="1" spans="1:8">
      <c r="A99" s="28" t="str">
        <f t="shared" si="5"/>
        <v>4.36</v>
      </c>
      <c r="B99" s="29" t="s">
        <v>350</v>
      </c>
      <c r="C99" s="29" t="s">
        <v>351</v>
      </c>
      <c r="D99" s="28" t="s">
        <v>186</v>
      </c>
      <c r="E99" s="30">
        <v>5</v>
      </c>
      <c r="F99" s="31"/>
      <c r="G99" s="32">
        <f t="shared" si="6"/>
        <v>0</v>
      </c>
      <c r="H99" s="33">
        <v>179.42</v>
      </c>
    </row>
    <row r="100" s="4" customFormat="1" ht="33" customHeight="1" spans="1:8">
      <c r="A100" s="28" t="str">
        <f t="shared" si="5"/>
        <v>4.37</v>
      </c>
      <c r="B100" s="29" t="s">
        <v>352</v>
      </c>
      <c r="C100" s="29" t="s">
        <v>353</v>
      </c>
      <c r="D100" s="28" t="s">
        <v>186</v>
      </c>
      <c r="E100" s="30">
        <v>5</v>
      </c>
      <c r="F100" s="31"/>
      <c r="G100" s="32">
        <f t="shared" si="6"/>
        <v>0</v>
      </c>
      <c r="H100" s="33">
        <v>335.09</v>
      </c>
    </row>
    <row r="101" s="4" customFormat="1" ht="26.1" customHeight="1" spans="1:8">
      <c r="A101" s="28" t="str">
        <f t="shared" si="5"/>
        <v>4.38</v>
      </c>
      <c r="B101" s="29" t="s">
        <v>354</v>
      </c>
      <c r="C101" s="29" t="s">
        <v>355</v>
      </c>
      <c r="D101" s="25" t="s">
        <v>264</v>
      </c>
      <c r="E101" s="30">
        <v>10</v>
      </c>
      <c r="F101" s="31"/>
      <c r="G101" s="32">
        <f t="shared" si="6"/>
        <v>0</v>
      </c>
      <c r="H101" s="33">
        <v>653.88</v>
      </c>
    </row>
    <row r="102" s="5" customFormat="1" ht="44.1" customHeight="1" spans="1:8">
      <c r="A102" s="28" t="str">
        <f t="shared" si="5"/>
        <v>4.39</v>
      </c>
      <c r="B102" s="29" t="s">
        <v>356</v>
      </c>
      <c r="C102" s="34" t="s">
        <v>357</v>
      </c>
      <c r="D102" s="28" t="s">
        <v>186</v>
      </c>
      <c r="E102" s="30">
        <v>1000</v>
      </c>
      <c r="F102" s="31"/>
      <c r="G102" s="32">
        <f t="shared" si="6"/>
        <v>0</v>
      </c>
      <c r="H102" s="33">
        <v>24.31</v>
      </c>
    </row>
    <row r="103" s="5" customFormat="1" ht="39.95" customHeight="1" spans="1:8">
      <c r="A103" s="28" t="str">
        <f t="shared" si="5"/>
        <v>4.40</v>
      </c>
      <c r="B103" s="29" t="s">
        <v>358</v>
      </c>
      <c r="C103" s="34" t="s">
        <v>359</v>
      </c>
      <c r="D103" s="28" t="s">
        <v>186</v>
      </c>
      <c r="E103" s="30">
        <v>1000</v>
      </c>
      <c r="F103" s="31"/>
      <c r="G103" s="32">
        <f t="shared" si="6"/>
        <v>0</v>
      </c>
      <c r="H103" s="33">
        <v>178.68</v>
      </c>
    </row>
    <row r="104" s="4" customFormat="1" ht="26.1" customHeight="1" spans="1:8">
      <c r="A104" s="28" t="str">
        <f t="shared" si="5"/>
        <v>4.41</v>
      </c>
      <c r="B104" s="45" t="s">
        <v>360</v>
      </c>
      <c r="C104" s="29" t="s">
        <v>361</v>
      </c>
      <c r="D104" s="28" t="s">
        <v>186</v>
      </c>
      <c r="E104" s="30">
        <v>500</v>
      </c>
      <c r="F104" s="31"/>
      <c r="G104" s="32">
        <f t="shared" si="6"/>
        <v>0</v>
      </c>
      <c r="H104" s="33">
        <v>57.81</v>
      </c>
    </row>
    <row r="105" s="4" customFormat="1" ht="36" customHeight="1" spans="1:8">
      <c r="A105" s="28" t="str">
        <f t="shared" si="5"/>
        <v>4.42</v>
      </c>
      <c r="B105" s="29" t="s">
        <v>362</v>
      </c>
      <c r="C105" s="29" t="s">
        <v>361</v>
      </c>
      <c r="D105" s="28" t="s">
        <v>186</v>
      </c>
      <c r="E105" s="30">
        <v>400</v>
      </c>
      <c r="F105" s="31"/>
      <c r="G105" s="32">
        <f t="shared" si="6"/>
        <v>0</v>
      </c>
      <c r="H105" s="33">
        <v>62.44</v>
      </c>
    </row>
    <row r="106" s="4" customFormat="1" ht="26" customHeight="1" spans="1:8">
      <c r="A106" s="23" t="s">
        <v>363</v>
      </c>
      <c r="B106" s="34"/>
      <c r="C106" s="34"/>
      <c r="D106" s="28"/>
      <c r="E106" s="30"/>
      <c r="F106" s="31"/>
      <c r="G106" s="32" t="str">
        <f t="shared" si="6"/>
        <v/>
      </c>
      <c r="H106" s="33">
        <v>0</v>
      </c>
    </row>
    <row r="107" s="4" customFormat="1" ht="33" customHeight="1" spans="1:8">
      <c r="A107" s="28" t="str">
        <f t="shared" ref="A107:A170" si="7">"5."&amp;ROW()-101</f>
        <v>5.6</v>
      </c>
      <c r="B107" s="29" t="s">
        <v>364</v>
      </c>
      <c r="C107" s="34"/>
      <c r="D107" s="28"/>
      <c r="E107" s="30"/>
      <c r="F107" s="31"/>
      <c r="G107" s="32" t="str">
        <f t="shared" si="6"/>
        <v/>
      </c>
      <c r="H107" s="33">
        <v>0</v>
      </c>
    </row>
    <row r="108" s="4" customFormat="1" ht="33" customHeight="1" spans="1:8">
      <c r="A108" s="28" t="str">
        <f t="shared" si="7"/>
        <v>5.7</v>
      </c>
      <c r="B108" s="29" t="s">
        <v>365</v>
      </c>
      <c r="C108" s="34"/>
      <c r="D108" s="25" t="s">
        <v>202</v>
      </c>
      <c r="E108" s="30">
        <v>36</v>
      </c>
      <c r="F108" s="31"/>
      <c r="G108" s="32">
        <f t="shared" si="6"/>
        <v>0</v>
      </c>
      <c r="H108" s="33">
        <v>201.19</v>
      </c>
    </row>
    <row r="109" s="4" customFormat="1" ht="36" customHeight="1" spans="1:8">
      <c r="A109" s="28" t="str">
        <f t="shared" si="7"/>
        <v>5.8</v>
      </c>
      <c r="B109" s="29" t="s">
        <v>366</v>
      </c>
      <c r="C109" s="29" t="s">
        <v>367</v>
      </c>
      <c r="D109" s="25" t="s">
        <v>225</v>
      </c>
      <c r="E109" s="30">
        <v>50</v>
      </c>
      <c r="F109" s="31"/>
      <c r="G109" s="32">
        <f t="shared" si="6"/>
        <v>0</v>
      </c>
      <c r="H109" s="33">
        <v>613.63</v>
      </c>
    </row>
    <row r="110" s="4" customFormat="1" ht="36" customHeight="1" spans="1:8">
      <c r="A110" s="28" t="str">
        <f t="shared" si="7"/>
        <v>5.9</v>
      </c>
      <c r="B110" s="29" t="s">
        <v>368</v>
      </c>
      <c r="C110" s="29" t="s">
        <v>369</v>
      </c>
      <c r="D110" s="25" t="s">
        <v>225</v>
      </c>
      <c r="E110" s="30">
        <v>6</v>
      </c>
      <c r="F110" s="31"/>
      <c r="G110" s="32">
        <f t="shared" si="6"/>
        <v>0</v>
      </c>
      <c r="H110" s="33">
        <v>50.3</v>
      </c>
    </row>
    <row r="111" s="4" customFormat="1" ht="36" customHeight="1" spans="1:8">
      <c r="A111" s="28" t="str">
        <f t="shared" si="7"/>
        <v>5.10</v>
      </c>
      <c r="B111" s="29" t="s">
        <v>370</v>
      </c>
      <c r="C111" s="34"/>
      <c r="D111" s="25" t="s">
        <v>225</v>
      </c>
      <c r="E111" s="30">
        <v>6</v>
      </c>
      <c r="F111" s="31"/>
      <c r="G111" s="32">
        <f t="shared" si="6"/>
        <v>0</v>
      </c>
      <c r="H111" s="33">
        <v>593.51</v>
      </c>
    </row>
    <row r="112" s="4" customFormat="1" ht="26.1" customHeight="1" spans="1:8">
      <c r="A112" s="28" t="str">
        <f t="shared" si="7"/>
        <v>5.11</v>
      </c>
      <c r="B112" s="29" t="s">
        <v>371</v>
      </c>
      <c r="C112" s="29" t="s">
        <v>372</v>
      </c>
      <c r="D112" s="28" t="s">
        <v>186</v>
      </c>
      <c r="E112" s="30">
        <v>100</v>
      </c>
      <c r="F112" s="31"/>
      <c r="G112" s="32">
        <f t="shared" si="6"/>
        <v>0</v>
      </c>
      <c r="H112" s="33">
        <v>362.15</v>
      </c>
    </row>
    <row r="113" s="4" customFormat="1" ht="36" customHeight="1" spans="1:8">
      <c r="A113" s="28" t="str">
        <f t="shared" si="7"/>
        <v>5.12</v>
      </c>
      <c r="B113" s="29" t="s">
        <v>373</v>
      </c>
      <c r="C113" s="29" t="s">
        <v>374</v>
      </c>
      <c r="D113" s="28" t="s">
        <v>186</v>
      </c>
      <c r="E113" s="30">
        <v>50</v>
      </c>
      <c r="F113" s="31"/>
      <c r="G113" s="32">
        <f t="shared" si="6"/>
        <v>0</v>
      </c>
      <c r="H113" s="33">
        <v>201.18</v>
      </c>
    </row>
    <row r="114" s="4" customFormat="1" ht="26.1" customHeight="1" spans="1:8">
      <c r="A114" s="28" t="str">
        <f t="shared" si="7"/>
        <v>5.13</v>
      </c>
      <c r="B114" s="29" t="s">
        <v>375</v>
      </c>
      <c r="C114" s="29" t="s">
        <v>376</v>
      </c>
      <c r="D114" s="28" t="s">
        <v>202</v>
      </c>
      <c r="E114" s="30">
        <v>500</v>
      </c>
      <c r="F114" s="31"/>
      <c r="G114" s="32">
        <f t="shared" si="6"/>
        <v>0</v>
      </c>
      <c r="H114" s="33">
        <v>431.15</v>
      </c>
    </row>
    <row r="115" s="4" customFormat="1" ht="36" customHeight="1" spans="1:8">
      <c r="A115" s="28" t="str">
        <f t="shared" si="7"/>
        <v>5.14</v>
      </c>
      <c r="B115" s="29" t="s">
        <v>377</v>
      </c>
      <c r="C115" s="34" t="s">
        <v>378</v>
      </c>
      <c r="D115" s="28" t="s">
        <v>202</v>
      </c>
      <c r="E115" s="30">
        <v>500</v>
      </c>
      <c r="F115" s="31"/>
      <c r="G115" s="32">
        <f t="shared" si="6"/>
        <v>0</v>
      </c>
      <c r="H115" s="33">
        <v>245.27</v>
      </c>
    </row>
    <row r="116" s="4" customFormat="1" ht="26.1" customHeight="1" spans="1:8">
      <c r="A116" s="28" t="str">
        <f t="shared" si="7"/>
        <v>5.15</v>
      </c>
      <c r="B116" s="29" t="s">
        <v>379</v>
      </c>
      <c r="C116" s="29" t="s">
        <v>380</v>
      </c>
      <c r="D116" s="28" t="s">
        <v>202</v>
      </c>
      <c r="E116" s="30">
        <v>900</v>
      </c>
      <c r="F116" s="31"/>
      <c r="G116" s="32">
        <f t="shared" si="6"/>
        <v>0</v>
      </c>
      <c r="H116" s="33">
        <v>209.05</v>
      </c>
    </row>
    <row r="117" s="4" customFormat="1" ht="26.1" customHeight="1" spans="1:8">
      <c r="A117" s="28" t="str">
        <f t="shared" si="7"/>
        <v>5.16</v>
      </c>
      <c r="B117" s="29" t="s">
        <v>381</v>
      </c>
      <c r="C117" s="29" t="s">
        <v>382</v>
      </c>
      <c r="D117" s="28" t="s">
        <v>202</v>
      </c>
      <c r="E117" s="30">
        <v>500</v>
      </c>
      <c r="F117" s="31"/>
      <c r="G117" s="32">
        <f t="shared" si="6"/>
        <v>0</v>
      </c>
      <c r="H117" s="33">
        <v>172.84</v>
      </c>
    </row>
    <row r="118" s="4" customFormat="1" ht="26.1" customHeight="1" spans="1:8">
      <c r="A118" s="28" t="str">
        <f t="shared" si="7"/>
        <v>5.17</v>
      </c>
      <c r="B118" s="29" t="s">
        <v>383</v>
      </c>
      <c r="C118" s="29" t="s">
        <v>384</v>
      </c>
      <c r="D118" s="28" t="s">
        <v>202</v>
      </c>
      <c r="E118" s="30">
        <v>200</v>
      </c>
      <c r="F118" s="31"/>
      <c r="G118" s="32">
        <f t="shared" si="6"/>
        <v>0</v>
      </c>
      <c r="H118" s="33">
        <v>161.96</v>
      </c>
    </row>
    <row r="119" s="4" customFormat="1" ht="26.1" customHeight="1" spans="1:8">
      <c r="A119" s="28" t="str">
        <f t="shared" si="7"/>
        <v>5.18</v>
      </c>
      <c r="B119" s="29" t="s">
        <v>385</v>
      </c>
      <c r="C119" s="29" t="s">
        <v>386</v>
      </c>
      <c r="D119" s="28" t="s">
        <v>202</v>
      </c>
      <c r="E119" s="30">
        <v>100</v>
      </c>
      <c r="F119" s="31"/>
      <c r="G119" s="32">
        <f t="shared" si="6"/>
        <v>0</v>
      </c>
      <c r="H119" s="33">
        <v>182.94</v>
      </c>
    </row>
    <row r="120" s="4" customFormat="1" ht="36" customHeight="1" spans="1:8">
      <c r="A120" s="28" t="str">
        <f t="shared" si="7"/>
        <v>5.19</v>
      </c>
      <c r="B120" s="29" t="s">
        <v>387</v>
      </c>
      <c r="C120" s="29" t="s">
        <v>388</v>
      </c>
      <c r="D120" s="28" t="s">
        <v>186</v>
      </c>
      <c r="E120" s="30">
        <v>750</v>
      </c>
      <c r="F120" s="31"/>
      <c r="G120" s="32">
        <f t="shared" si="6"/>
        <v>0</v>
      </c>
      <c r="H120" s="33">
        <v>107.21</v>
      </c>
    </row>
    <row r="121" s="4" customFormat="1" ht="26.1" customHeight="1" spans="1:8">
      <c r="A121" s="28" t="str">
        <f t="shared" si="7"/>
        <v>5.20</v>
      </c>
      <c r="B121" s="29" t="s">
        <v>389</v>
      </c>
      <c r="C121" s="29" t="s">
        <v>390</v>
      </c>
      <c r="D121" s="28" t="s">
        <v>202</v>
      </c>
      <c r="E121" s="30">
        <v>300</v>
      </c>
      <c r="F121" s="31"/>
      <c r="G121" s="32">
        <f t="shared" si="6"/>
        <v>0</v>
      </c>
      <c r="H121" s="33">
        <v>60.36</v>
      </c>
    </row>
    <row r="122" s="4" customFormat="1" ht="26.1" customHeight="1" spans="1:8">
      <c r="A122" s="28" t="str">
        <f t="shared" si="7"/>
        <v>5.21</v>
      </c>
      <c r="B122" s="29" t="s">
        <v>391</v>
      </c>
      <c r="C122" s="29" t="s">
        <v>392</v>
      </c>
      <c r="D122" s="28" t="s">
        <v>202</v>
      </c>
      <c r="E122" s="30">
        <v>150</v>
      </c>
      <c r="F122" s="31"/>
      <c r="G122" s="32">
        <f t="shared" si="6"/>
        <v>0</v>
      </c>
      <c r="H122" s="33">
        <v>140.24</v>
      </c>
    </row>
    <row r="123" s="4" customFormat="1" ht="26.1" customHeight="1" spans="1:8">
      <c r="A123" s="28" t="str">
        <f t="shared" si="7"/>
        <v>5.22</v>
      </c>
      <c r="B123" s="29" t="s">
        <v>393</v>
      </c>
      <c r="C123" s="29" t="s">
        <v>394</v>
      </c>
      <c r="D123" s="25" t="s">
        <v>225</v>
      </c>
      <c r="E123" s="30">
        <v>50</v>
      </c>
      <c r="F123" s="31"/>
      <c r="G123" s="32">
        <f t="shared" si="6"/>
        <v>0</v>
      </c>
      <c r="H123" s="33">
        <v>67.09</v>
      </c>
    </row>
    <row r="124" s="4" customFormat="1" ht="26.1" customHeight="1" spans="1:8">
      <c r="A124" s="28" t="str">
        <f t="shared" si="7"/>
        <v>5.23</v>
      </c>
      <c r="B124" s="29" t="s">
        <v>395</v>
      </c>
      <c r="C124" s="29" t="s">
        <v>396</v>
      </c>
      <c r="D124" s="28" t="s">
        <v>202</v>
      </c>
      <c r="E124" s="30">
        <v>200</v>
      </c>
      <c r="F124" s="31"/>
      <c r="G124" s="32">
        <f t="shared" si="6"/>
        <v>0</v>
      </c>
      <c r="H124" s="33">
        <v>176.75</v>
      </c>
    </row>
    <row r="125" s="4" customFormat="1" ht="26.1" customHeight="1" spans="1:8">
      <c r="A125" s="28" t="str">
        <f t="shared" si="7"/>
        <v>5.24</v>
      </c>
      <c r="B125" s="29" t="s">
        <v>397</v>
      </c>
      <c r="C125" s="29" t="s">
        <v>398</v>
      </c>
      <c r="D125" s="25" t="s">
        <v>225</v>
      </c>
      <c r="E125" s="30">
        <v>50</v>
      </c>
      <c r="F125" s="31"/>
      <c r="G125" s="32">
        <f t="shared" si="6"/>
        <v>0</v>
      </c>
      <c r="H125" s="33">
        <v>85.51</v>
      </c>
    </row>
    <row r="126" s="4" customFormat="1" ht="26.1" customHeight="1" spans="1:8">
      <c r="A126" s="28" t="str">
        <f t="shared" si="7"/>
        <v>5.25</v>
      </c>
      <c r="B126" s="29" t="s">
        <v>399</v>
      </c>
      <c r="C126" s="29" t="s">
        <v>400</v>
      </c>
      <c r="D126" s="28" t="s">
        <v>186</v>
      </c>
      <c r="E126" s="30">
        <v>650</v>
      </c>
      <c r="F126" s="31"/>
      <c r="G126" s="32">
        <f t="shared" si="6"/>
        <v>0</v>
      </c>
      <c r="H126" s="33">
        <v>36.7</v>
      </c>
    </row>
    <row r="127" s="4" customFormat="1" ht="26.1" customHeight="1" spans="1:8">
      <c r="A127" s="28" t="str">
        <f t="shared" si="7"/>
        <v>5.26</v>
      </c>
      <c r="B127" s="29" t="s">
        <v>401</v>
      </c>
      <c r="C127" s="29" t="s">
        <v>402</v>
      </c>
      <c r="D127" s="28" t="s">
        <v>186</v>
      </c>
      <c r="E127" s="30">
        <v>800</v>
      </c>
      <c r="F127" s="31"/>
      <c r="G127" s="32">
        <f t="shared" si="6"/>
        <v>0</v>
      </c>
      <c r="H127" s="33">
        <v>36</v>
      </c>
    </row>
    <row r="128" s="4" customFormat="1" ht="26.1" customHeight="1" spans="1:8">
      <c r="A128" s="28" t="str">
        <f t="shared" si="7"/>
        <v>5.27</v>
      </c>
      <c r="B128" s="29" t="s">
        <v>403</v>
      </c>
      <c r="C128" s="29" t="s">
        <v>404</v>
      </c>
      <c r="D128" s="28" t="s">
        <v>202</v>
      </c>
      <c r="E128" s="30">
        <v>100</v>
      </c>
      <c r="F128" s="31"/>
      <c r="G128" s="32">
        <f t="shared" si="6"/>
        <v>0</v>
      </c>
      <c r="H128" s="33">
        <v>116.59</v>
      </c>
    </row>
    <row r="129" s="5" customFormat="1" ht="102" customHeight="1" spans="1:8">
      <c r="A129" s="28" t="str">
        <f t="shared" si="7"/>
        <v>5.28</v>
      </c>
      <c r="B129" s="29" t="s">
        <v>405</v>
      </c>
      <c r="C129" s="29" t="s">
        <v>406</v>
      </c>
      <c r="D129" s="28" t="s">
        <v>186</v>
      </c>
      <c r="E129" s="30">
        <v>5000</v>
      </c>
      <c r="F129" s="31"/>
      <c r="G129" s="32">
        <f t="shared" si="6"/>
        <v>0</v>
      </c>
      <c r="H129" s="33">
        <v>176.25</v>
      </c>
    </row>
    <row r="130" s="4" customFormat="1" ht="36" customHeight="1" spans="1:8">
      <c r="A130" s="28" t="str">
        <f t="shared" si="7"/>
        <v>5.29</v>
      </c>
      <c r="B130" s="29" t="s">
        <v>407</v>
      </c>
      <c r="C130" s="29" t="s">
        <v>408</v>
      </c>
      <c r="D130" s="28" t="s">
        <v>186</v>
      </c>
      <c r="E130" s="30">
        <v>120</v>
      </c>
      <c r="F130" s="31"/>
      <c r="G130" s="32">
        <f t="shared" si="6"/>
        <v>0</v>
      </c>
      <c r="H130" s="33">
        <v>652</v>
      </c>
    </row>
    <row r="131" s="4" customFormat="1" ht="54" customHeight="1" spans="1:8">
      <c r="A131" s="28" t="str">
        <f t="shared" si="7"/>
        <v>5.30</v>
      </c>
      <c r="B131" s="29" t="s">
        <v>409</v>
      </c>
      <c r="C131" s="29" t="s">
        <v>410</v>
      </c>
      <c r="D131" s="25" t="s">
        <v>225</v>
      </c>
      <c r="E131" s="30">
        <v>20</v>
      </c>
      <c r="F131" s="31"/>
      <c r="G131" s="32">
        <f t="shared" si="6"/>
        <v>0</v>
      </c>
      <c r="H131" s="33">
        <v>702.67</v>
      </c>
    </row>
    <row r="132" s="4" customFormat="1" ht="36" customHeight="1" spans="1:8">
      <c r="A132" s="28" t="str">
        <f t="shared" si="7"/>
        <v>5.31</v>
      </c>
      <c r="B132" s="29" t="s">
        <v>411</v>
      </c>
      <c r="C132" s="29" t="s">
        <v>412</v>
      </c>
      <c r="D132" s="28" t="s">
        <v>186</v>
      </c>
      <c r="E132" s="30">
        <v>140</v>
      </c>
      <c r="F132" s="31"/>
      <c r="G132" s="32">
        <f t="shared" si="6"/>
        <v>0</v>
      </c>
      <c r="H132" s="33">
        <v>307.49</v>
      </c>
    </row>
    <row r="133" s="4" customFormat="1" ht="36" customHeight="1" spans="1:8">
      <c r="A133" s="28" t="str">
        <f t="shared" si="7"/>
        <v>5.32</v>
      </c>
      <c r="B133" s="29" t="s">
        <v>413</v>
      </c>
      <c r="C133" s="29" t="s">
        <v>414</v>
      </c>
      <c r="D133" s="28" t="s">
        <v>186</v>
      </c>
      <c r="E133" s="30">
        <v>140</v>
      </c>
      <c r="F133" s="31"/>
      <c r="G133" s="32">
        <f t="shared" ref="G133:G196" si="8">IF(E133="","",ROUND(E133*F133,0))</f>
        <v>0</v>
      </c>
      <c r="H133" s="33">
        <v>307.49</v>
      </c>
    </row>
    <row r="134" s="4" customFormat="1" ht="26.1" customHeight="1" spans="1:8">
      <c r="A134" s="28" t="str">
        <f t="shared" si="7"/>
        <v>5.33</v>
      </c>
      <c r="B134" s="29" t="s">
        <v>415</v>
      </c>
      <c r="C134" s="29" t="s">
        <v>416</v>
      </c>
      <c r="D134" s="28" t="s">
        <v>186</v>
      </c>
      <c r="E134" s="30">
        <v>30</v>
      </c>
      <c r="F134" s="31"/>
      <c r="G134" s="32">
        <f t="shared" si="8"/>
        <v>0</v>
      </c>
      <c r="H134" s="33">
        <v>22.76</v>
      </c>
    </row>
    <row r="135" s="4" customFormat="1" ht="36" customHeight="1" spans="1:8">
      <c r="A135" s="28" t="str">
        <f t="shared" si="7"/>
        <v>5.34</v>
      </c>
      <c r="B135" s="29" t="s">
        <v>417</v>
      </c>
      <c r="C135" s="29" t="s">
        <v>418</v>
      </c>
      <c r="D135" s="28" t="s">
        <v>202</v>
      </c>
      <c r="E135" s="30">
        <v>180</v>
      </c>
      <c r="F135" s="31"/>
      <c r="G135" s="32">
        <f t="shared" si="8"/>
        <v>0</v>
      </c>
      <c r="H135" s="33">
        <v>74.58</v>
      </c>
    </row>
    <row r="136" s="4" customFormat="1" ht="26.1" customHeight="1" spans="1:8">
      <c r="A136" s="28" t="str">
        <f t="shared" si="7"/>
        <v>5.35</v>
      </c>
      <c r="B136" s="29" t="s">
        <v>419</v>
      </c>
      <c r="C136" s="34" t="s">
        <v>420</v>
      </c>
      <c r="D136" s="25" t="s">
        <v>225</v>
      </c>
      <c r="E136" s="30">
        <v>80</v>
      </c>
      <c r="F136" s="31"/>
      <c r="G136" s="32">
        <f t="shared" si="8"/>
        <v>0</v>
      </c>
      <c r="H136" s="33">
        <v>155.06</v>
      </c>
    </row>
    <row r="137" s="4" customFormat="1" ht="26.1" customHeight="1" spans="1:8">
      <c r="A137" s="28" t="str">
        <f t="shared" si="7"/>
        <v>5.36</v>
      </c>
      <c r="B137" s="29" t="s">
        <v>421</v>
      </c>
      <c r="C137" s="29" t="s">
        <v>422</v>
      </c>
      <c r="D137" s="25" t="s">
        <v>225</v>
      </c>
      <c r="E137" s="30">
        <v>25</v>
      </c>
      <c r="F137" s="31"/>
      <c r="G137" s="32">
        <f t="shared" si="8"/>
        <v>0</v>
      </c>
      <c r="H137" s="33">
        <v>669.42</v>
      </c>
    </row>
    <row r="138" s="4" customFormat="1" ht="26.1" customHeight="1" spans="1:8">
      <c r="A138" s="28" t="str">
        <f t="shared" si="7"/>
        <v>5.37</v>
      </c>
      <c r="B138" s="29" t="s">
        <v>423</v>
      </c>
      <c r="C138" s="29" t="s">
        <v>424</v>
      </c>
      <c r="D138" s="25" t="s">
        <v>225</v>
      </c>
      <c r="E138" s="30">
        <v>400</v>
      </c>
      <c r="F138" s="31"/>
      <c r="G138" s="32">
        <f t="shared" si="8"/>
        <v>0</v>
      </c>
      <c r="H138" s="33">
        <v>64.52</v>
      </c>
    </row>
    <row r="139" s="4" customFormat="1" ht="36" customHeight="1" spans="1:8">
      <c r="A139" s="28" t="str">
        <f t="shared" si="7"/>
        <v>5.38</v>
      </c>
      <c r="B139" s="29" t="s">
        <v>425</v>
      </c>
      <c r="C139" s="29" t="s">
        <v>426</v>
      </c>
      <c r="D139" s="25" t="s">
        <v>225</v>
      </c>
      <c r="E139" s="30">
        <v>3</v>
      </c>
      <c r="F139" s="31"/>
      <c r="G139" s="32">
        <f t="shared" si="8"/>
        <v>0</v>
      </c>
      <c r="H139" s="33">
        <v>704.16</v>
      </c>
    </row>
    <row r="140" s="4" customFormat="1" ht="29.1" customHeight="1" spans="1:8">
      <c r="A140" s="28" t="str">
        <f t="shared" si="7"/>
        <v>5.39</v>
      </c>
      <c r="B140" s="29" t="s">
        <v>427</v>
      </c>
      <c r="C140" s="34"/>
      <c r="D140" s="28"/>
      <c r="E140" s="30"/>
      <c r="F140" s="31"/>
      <c r="G140" s="32" t="str">
        <f t="shared" si="8"/>
        <v/>
      </c>
      <c r="H140" s="33">
        <v>0</v>
      </c>
    </row>
    <row r="141" s="4" customFormat="1" ht="36" customHeight="1" spans="1:8">
      <c r="A141" s="28" t="str">
        <f t="shared" si="7"/>
        <v>5.40</v>
      </c>
      <c r="B141" s="29" t="s">
        <v>428</v>
      </c>
      <c r="C141" s="34"/>
      <c r="D141" s="25" t="s">
        <v>264</v>
      </c>
      <c r="E141" s="30">
        <v>30</v>
      </c>
      <c r="F141" s="31"/>
      <c r="G141" s="32">
        <f t="shared" si="8"/>
        <v>0</v>
      </c>
      <c r="H141" s="33">
        <v>80.48</v>
      </c>
    </row>
    <row r="142" s="4" customFormat="1" ht="36" customHeight="1" spans="1:8">
      <c r="A142" s="28" t="str">
        <f t="shared" si="7"/>
        <v>5.41</v>
      </c>
      <c r="B142" s="29" t="s">
        <v>429</v>
      </c>
      <c r="C142" s="34"/>
      <c r="D142" s="25" t="s">
        <v>264</v>
      </c>
      <c r="E142" s="30">
        <v>30</v>
      </c>
      <c r="F142" s="31"/>
      <c r="G142" s="32">
        <f t="shared" si="8"/>
        <v>0</v>
      </c>
      <c r="H142" s="33">
        <v>50.3</v>
      </c>
    </row>
    <row r="143" s="4" customFormat="1" ht="36" customHeight="1" spans="1:8">
      <c r="A143" s="28" t="str">
        <f t="shared" si="7"/>
        <v>5.42</v>
      </c>
      <c r="B143" s="29" t="s">
        <v>430</v>
      </c>
      <c r="C143" s="34"/>
      <c r="D143" s="25" t="s">
        <v>264</v>
      </c>
      <c r="E143" s="30">
        <v>30</v>
      </c>
      <c r="F143" s="31"/>
      <c r="G143" s="32">
        <f t="shared" si="8"/>
        <v>0</v>
      </c>
      <c r="H143" s="33">
        <v>80.48</v>
      </c>
    </row>
    <row r="144" s="4" customFormat="1" ht="36" customHeight="1" spans="1:8">
      <c r="A144" s="28" t="str">
        <f t="shared" si="7"/>
        <v>5.43</v>
      </c>
      <c r="B144" s="29" t="s">
        <v>431</v>
      </c>
      <c r="C144" s="34"/>
      <c r="D144" s="25" t="s">
        <v>264</v>
      </c>
      <c r="E144" s="30">
        <v>30</v>
      </c>
      <c r="F144" s="31"/>
      <c r="G144" s="32">
        <f t="shared" si="8"/>
        <v>0</v>
      </c>
      <c r="H144" s="33">
        <v>402.38</v>
      </c>
    </row>
    <row r="145" s="4" customFormat="1" ht="36" customHeight="1" spans="1:8">
      <c r="A145" s="28" t="str">
        <f t="shared" si="7"/>
        <v>5.44</v>
      </c>
      <c r="B145" s="29" t="s">
        <v>432</v>
      </c>
      <c r="C145" s="34"/>
      <c r="D145" s="25" t="s">
        <v>264</v>
      </c>
      <c r="E145" s="30">
        <v>30</v>
      </c>
      <c r="F145" s="31"/>
      <c r="G145" s="32">
        <f t="shared" si="8"/>
        <v>0</v>
      </c>
      <c r="H145" s="33">
        <v>402.38</v>
      </c>
    </row>
    <row r="146" s="4" customFormat="1" ht="36" customHeight="1" spans="1:8">
      <c r="A146" s="28" t="str">
        <f t="shared" si="7"/>
        <v>5.45</v>
      </c>
      <c r="B146" s="29" t="s">
        <v>433</v>
      </c>
      <c r="C146" s="29" t="s">
        <v>434</v>
      </c>
      <c r="D146" s="25" t="s">
        <v>435</v>
      </c>
      <c r="E146" s="30">
        <v>100</v>
      </c>
      <c r="F146" s="31"/>
      <c r="G146" s="32">
        <f t="shared" si="8"/>
        <v>0</v>
      </c>
      <c r="H146" s="33">
        <v>100.6</v>
      </c>
    </row>
    <row r="147" s="4" customFormat="1" ht="36" customHeight="1" spans="1:8">
      <c r="A147" s="28" t="str">
        <f t="shared" si="7"/>
        <v>5.46</v>
      </c>
      <c r="B147" s="29" t="s">
        <v>436</v>
      </c>
      <c r="C147" s="29" t="s">
        <v>437</v>
      </c>
      <c r="D147" s="25" t="s">
        <v>225</v>
      </c>
      <c r="E147" s="30">
        <v>1800</v>
      </c>
      <c r="F147" s="31"/>
      <c r="G147" s="32">
        <f t="shared" si="8"/>
        <v>0</v>
      </c>
      <c r="H147" s="33">
        <v>87.53</v>
      </c>
    </row>
    <row r="148" s="4" customFormat="1" ht="36" customHeight="1" spans="1:8">
      <c r="A148" s="28" t="str">
        <f t="shared" si="7"/>
        <v>5.47</v>
      </c>
      <c r="B148" s="29" t="s">
        <v>438</v>
      </c>
      <c r="C148" s="29" t="s">
        <v>439</v>
      </c>
      <c r="D148" s="25" t="s">
        <v>225</v>
      </c>
      <c r="E148" s="30">
        <v>16</v>
      </c>
      <c r="F148" s="31"/>
      <c r="G148" s="32">
        <f t="shared" si="8"/>
        <v>0</v>
      </c>
      <c r="H148" s="33">
        <v>603.58</v>
      </c>
    </row>
    <row r="149" s="4" customFormat="1" ht="26.1" customHeight="1" spans="1:8">
      <c r="A149" s="28" t="str">
        <f t="shared" si="7"/>
        <v>5.48</v>
      </c>
      <c r="B149" s="29" t="s">
        <v>440</v>
      </c>
      <c r="C149" s="34" t="s">
        <v>441</v>
      </c>
      <c r="D149" s="25" t="s">
        <v>225</v>
      </c>
      <c r="E149" s="30">
        <v>600</v>
      </c>
      <c r="F149" s="31"/>
      <c r="G149" s="32">
        <f t="shared" si="8"/>
        <v>0</v>
      </c>
      <c r="H149" s="33">
        <v>100.6</v>
      </c>
    </row>
    <row r="150" s="4" customFormat="1" ht="36" customHeight="1" spans="1:8">
      <c r="A150" s="28" t="str">
        <f t="shared" si="7"/>
        <v>5.49</v>
      </c>
      <c r="B150" s="29" t="s">
        <v>442</v>
      </c>
      <c r="C150" s="34" t="s">
        <v>443</v>
      </c>
      <c r="D150" s="25" t="s">
        <v>435</v>
      </c>
      <c r="E150" s="30">
        <v>600</v>
      </c>
      <c r="F150" s="31"/>
      <c r="G150" s="32">
        <f t="shared" si="8"/>
        <v>0</v>
      </c>
      <c r="H150" s="33">
        <v>100.6</v>
      </c>
    </row>
    <row r="151" s="4" customFormat="1" ht="26.1" customHeight="1" spans="1:8">
      <c r="A151" s="28" t="str">
        <f t="shared" si="7"/>
        <v>5.50</v>
      </c>
      <c r="B151" s="29" t="s">
        <v>442</v>
      </c>
      <c r="C151" s="34" t="s">
        <v>444</v>
      </c>
      <c r="D151" s="25" t="s">
        <v>435</v>
      </c>
      <c r="E151" s="30">
        <v>2</v>
      </c>
      <c r="F151" s="31"/>
      <c r="G151" s="32">
        <f t="shared" si="8"/>
        <v>0</v>
      </c>
      <c r="H151" s="33">
        <v>75.46</v>
      </c>
    </row>
    <row r="152" s="4" customFormat="1" ht="36" customHeight="1" spans="1:8">
      <c r="A152" s="28" t="str">
        <f t="shared" si="7"/>
        <v>5.51</v>
      </c>
      <c r="B152" s="29" t="s">
        <v>445</v>
      </c>
      <c r="C152" s="29" t="s">
        <v>446</v>
      </c>
      <c r="D152" s="28" t="s">
        <v>186</v>
      </c>
      <c r="E152" s="30">
        <v>20</v>
      </c>
      <c r="F152" s="31"/>
      <c r="G152" s="32">
        <f t="shared" si="8"/>
        <v>0</v>
      </c>
      <c r="H152" s="33">
        <v>352.09</v>
      </c>
    </row>
    <row r="153" s="4" customFormat="1" ht="26.1" customHeight="1" spans="1:8">
      <c r="A153" s="28" t="str">
        <f t="shared" si="7"/>
        <v>5.52</v>
      </c>
      <c r="B153" s="29" t="s">
        <v>447</v>
      </c>
      <c r="C153" s="34" t="s">
        <v>448</v>
      </c>
      <c r="D153" s="28" t="s">
        <v>186</v>
      </c>
      <c r="E153" s="30">
        <v>300</v>
      </c>
      <c r="F153" s="31"/>
      <c r="G153" s="32">
        <f t="shared" si="8"/>
        <v>0</v>
      </c>
      <c r="H153" s="33">
        <v>120</v>
      </c>
    </row>
    <row r="154" s="4" customFormat="1" ht="26.1" customHeight="1" spans="1:8">
      <c r="A154" s="28" t="str">
        <f t="shared" si="7"/>
        <v>5.53</v>
      </c>
      <c r="B154" s="29" t="s">
        <v>449</v>
      </c>
      <c r="C154" s="29" t="s">
        <v>450</v>
      </c>
      <c r="D154" s="28" t="s">
        <v>186</v>
      </c>
      <c r="E154" s="30">
        <v>800</v>
      </c>
      <c r="F154" s="31"/>
      <c r="G154" s="32">
        <f t="shared" si="8"/>
        <v>0</v>
      </c>
      <c r="H154" s="33">
        <v>50.29</v>
      </c>
    </row>
    <row r="155" s="4" customFormat="1" ht="26.1" customHeight="1" spans="1:8">
      <c r="A155" s="28" t="str">
        <f t="shared" si="7"/>
        <v>5.54</v>
      </c>
      <c r="B155" s="29" t="s">
        <v>451</v>
      </c>
      <c r="C155" s="29" t="s">
        <v>452</v>
      </c>
      <c r="D155" s="28" t="s">
        <v>186</v>
      </c>
      <c r="E155" s="30">
        <v>400</v>
      </c>
      <c r="F155" s="31"/>
      <c r="G155" s="32">
        <f t="shared" si="8"/>
        <v>0</v>
      </c>
      <c r="H155" s="33">
        <v>73.53</v>
      </c>
    </row>
    <row r="156" s="4" customFormat="1" ht="36" customHeight="1" spans="1:8">
      <c r="A156" s="28" t="str">
        <f t="shared" si="7"/>
        <v>5.55</v>
      </c>
      <c r="B156" s="34" t="s">
        <v>453</v>
      </c>
      <c r="C156" s="34" t="s">
        <v>454</v>
      </c>
      <c r="D156" s="28" t="s">
        <v>186</v>
      </c>
      <c r="E156" s="30">
        <v>1800</v>
      </c>
      <c r="F156" s="31"/>
      <c r="G156" s="32">
        <f t="shared" si="8"/>
        <v>0</v>
      </c>
      <c r="H156" s="33">
        <v>147.55</v>
      </c>
    </row>
    <row r="157" s="4" customFormat="1" ht="26.1" customHeight="1" spans="1:8">
      <c r="A157" s="28" t="str">
        <f t="shared" si="7"/>
        <v>5.56</v>
      </c>
      <c r="B157" s="29" t="s">
        <v>455</v>
      </c>
      <c r="C157" s="29" t="s">
        <v>456</v>
      </c>
      <c r="D157" s="28" t="s">
        <v>186</v>
      </c>
      <c r="E157" s="30">
        <v>100</v>
      </c>
      <c r="F157" s="31"/>
      <c r="G157" s="32">
        <f t="shared" si="8"/>
        <v>0</v>
      </c>
      <c r="H157" s="33">
        <v>379.92</v>
      </c>
    </row>
    <row r="158" s="4" customFormat="1" ht="36" customHeight="1" spans="1:8">
      <c r="A158" s="28" t="str">
        <f t="shared" si="7"/>
        <v>5.57</v>
      </c>
      <c r="B158" s="29" t="s">
        <v>457</v>
      </c>
      <c r="C158" s="34" t="s">
        <v>458</v>
      </c>
      <c r="D158" s="28" t="s">
        <v>186</v>
      </c>
      <c r="E158" s="30">
        <v>300</v>
      </c>
      <c r="F158" s="31"/>
      <c r="G158" s="32">
        <f t="shared" si="8"/>
        <v>0</v>
      </c>
      <c r="H158" s="33">
        <v>53.08</v>
      </c>
    </row>
    <row r="159" s="4" customFormat="1" ht="36" customHeight="1" spans="1:8">
      <c r="A159" s="28" t="str">
        <f t="shared" si="7"/>
        <v>5.58</v>
      </c>
      <c r="B159" s="29" t="s">
        <v>459</v>
      </c>
      <c r="C159" s="29" t="s">
        <v>460</v>
      </c>
      <c r="D159" s="25" t="s">
        <v>225</v>
      </c>
      <c r="E159" s="30">
        <v>120</v>
      </c>
      <c r="F159" s="31"/>
      <c r="G159" s="32">
        <f t="shared" si="8"/>
        <v>0</v>
      </c>
      <c r="H159" s="33">
        <v>704.16</v>
      </c>
    </row>
    <row r="160" s="4" customFormat="1" ht="36" customHeight="1" spans="1:8">
      <c r="A160" s="28" t="str">
        <f t="shared" si="7"/>
        <v>5.59</v>
      </c>
      <c r="B160" s="29" t="s">
        <v>461</v>
      </c>
      <c r="C160" s="34" t="s">
        <v>462</v>
      </c>
      <c r="D160" s="25" t="s">
        <v>225</v>
      </c>
      <c r="E160" s="30">
        <v>20</v>
      </c>
      <c r="F160" s="31"/>
      <c r="G160" s="32">
        <f t="shared" si="8"/>
        <v>0</v>
      </c>
      <c r="H160" s="33">
        <v>132.74</v>
      </c>
    </row>
    <row r="161" s="4" customFormat="1" ht="36" customHeight="1" spans="1:8">
      <c r="A161" s="28" t="str">
        <f t="shared" si="7"/>
        <v>5.60</v>
      </c>
      <c r="B161" s="29" t="s">
        <v>463</v>
      </c>
      <c r="C161" s="34" t="s">
        <v>464</v>
      </c>
      <c r="D161" s="25" t="s">
        <v>225</v>
      </c>
      <c r="E161" s="30">
        <v>5</v>
      </c>
      <c r="F161" s="31"/>
      <c r="G161" s="32">
        <f t="shared" si="8"/>
        <v>0</v>
      </c>
      <c r="H161" s="33">
        <v>2313.7</v>
      </c>
    </row>
    <row r="162" s="4" customFormat="1" ht="51" customHeight="1" spans="1:8">
      <c r="A162" s="28" t="str">
        <f t="shared" si="7"/>
        <v>5.61</v>
      </c>
      <c r="B162" s="29" t="s">
        <v>465</v>
      </c>
      <c r="C162" s="29" t="s">
        <v>466</v>
      </c>
      <c r="D162" s="25" t="s">
        <v>225</v>
      </c>
      <c r="E162" s="30">
        <v>2</v>
      </c>
      <c r="F162" s="31"/>
      <c r="G162" s="32">
        <f t="shared" si="8"/>
        <v>0</v>
      </c>
      <c r="H162" s="33">
        <v>502.98</v>
      </c>
    </row>
    <row r="163" s="4" customFormat="1" ht="42" customHeight="1" spans="1:8">
      <c r="A163" s="28" t="str">
        <f t="shared" si="7"/>
        <v>5.62</v>
      </c>
      <c r="B163" s="29" t="s">
        <v>467</v>
      </c>
      <c r="C163" s="29" t="s">
        <v>468</v>
      </c>
      <c r="D163" s="25" t="s">
        <v>225</v>
      </c>
      <c r="E163" s="30">
        <v>2</v>
      </c>
      <c r="F163" s="31"/>
      <c r="G163" s="32">
        <f t="shared" si="8"/>
        <v>0</v>
      </c>
      <c r="H163" s="33">
        <v>603.58</v>
      </c>
    </row>
    <row r="164" s="4" customFormat="1" ht="36" customHeight="1" spans="1:8">
      <c r="A164" s="28" t="str">
        <f t="shared" si="7"/>
        <v>5.63</v>
      </c>
      <c r="B164" s="29" t="s">
        <v>469</v>
      </c>
      <c r="C164" s="29" t="s">
        <v>470</v>
      </c>
      <c r="D164" s="25" t="s">
        <v>225</v>
      </c>
      <c r="E164" s="30">
        <v>300</v>
      </c>
      <c r="F164" s="31"/>
      <c r="G164" s="32">
        <f t="shared" si="8"/>
        <v>0</v>
      </c>
      <c r="H164" s="33">
        <v>140.82</v>
      </c>
    </row>
    <row r="165" s="4" customFormat="1" ht="36" customHeight="1" spans="1:8">
      <c r="A165" s="28" t="str">
        <f t="shared" si="7"/>
        <v>5.64</v>
      </c>
      <c r="B165" s="29" t="s">
        <v>471</v>
      </c>
      <c r="C165" s="29" t="s">
        <v>472</v>
      </c>
      <c r="D165" s="25" t="s">
        <v>225</v>
      </c>
      <c r="E165" s="30">
        <v>300</v>
      </c>
      <c r="F165" s="31"/>
      <c r="G165" s="32">
        <f t="shared" si="8"/>
        <v>0</v>
      </c>
      <c r="H165" s="33">
        <v>40.23</v>
      </c>
    </row>
    <row r="166" s="4" customFormat="1" ht="36" customHeight="1" spans="1:8">
      <c r="A166" s="28" t="str">
        <f t="shared" si="7"/>
        <v>5.65</v>
      </c>
      <c r="B166" s="29" t="s">
        <v>473</v>
      </c>
      <c r="C166" s="29" t="s">
        <v>474</v>
      </c>
      <c r="D166" s="25" t="s">
        <v>202</v>
      </c>
      <c r="E166" s="30">
        <v>5</v>
      </c>
      <c r="F166" s="31"/>
      <c r="G166" s="32">
        <f t="shared" si="8"/>
        <v>0</v>
      </c>
      <c r="H166" s="33">
        <v>811.28</v>
      </c>
    </row>
    <row r="167" s="4" customFormat="1" ht="36" customHeight="1" spans="1:8">
      <c r="A167" s="28" t="str">
        <f t="shared" si="7"/>
        <v>5.66</v>
      </c>
      <c r="B167" s="29" t="s">
        <v>475</v>
      </c>
      <c r="C167" s="29" t="s">
        <v>474</v>
      </c>
      <c r="D167" s="25" t="s">
        <v>202</v>
      </c>
      <c r="E167" s="30">
        <v>8</v>
      </c>
      <c r="F167" s="31"/>
      <c r="G167" s="32">
        <f t="shared" si="8"/>
        <v>0</v>
      </c>
      <c r="H167" s="33">
        <v>811.28</v>
      </c>
    </row>
    <row r="168" s="4" customFormat="1" ht="36" customHeight="1" spans="1:8">
      <c r="A168" s="28" t="str">
        <f t="shared" si="7"/>
        <v>5.67</v>
      </c>
      <c r="B168" s="29" t="s">
        <v>476</v>
      </c>
      <c r="C168" s="29" t="s">
        <v>474</v>
      </c>
      <c r="D168" s="25" t="s">
        <v>202</v>
      </c>
      <c r="E168" s="30">
        <v>5</v>
      </c>
      <c r="F168" s="31"/>
      <c r="G168" s="32">
        <f t="shared" si="8"/>
        <v>0</v>
      </c>
      <c r="H168" s="33">
        <v>811.28</v>
      </c>
    </row>
    <row r="169" s="4" customFormat="1" ht="36" customHeight="1" spans="1:8">
      <c r="A169" s="28" t="str">
        <f t="shared" si="7"/>
        <v>5.68</v>
      </c>
      <c r="B169" s="29" t="s">
        <v>477</v>
      </c>
      <c r="C169" s="29" t="s">
        <v>474</v>
      </c>
      <c r="D169" s="25" t="s">
        <v>202</v>
      </c>
      <c r="E169" s="30">
        <v>9</v>
      </c>
      <c r="F169" s="31"/>
      <c r="G169" s="32">
        <f t="shared" si="8"/>
        <v>0</v>
      </c>
      <c r="H169" s="33">
        <v>811.28</v>
      </c>
    </row>
    <row r="170" s="4" customFormat="1" ht="36" customHeight="1" spans="1:8">
      <c r="A170" s="28" t="str">
        <f t="shared" si="7"/>
        <v>5.69</v>
      </c>
      <c r="B170" s="29" t="s">
        <v>478</v>
      </c>
      <c r="C170" s="29" t="s">
        <v>474</v>
      </c>
      <c r="D170" s="25" t="s">
        <v>202</v>
      </c>
      <c r="E170" s="30">
        <v>12</v>
      </c>
      <c r="F170" s="31"/>
      <c r="G170" s="32">
        <f t="shared" si="8"/>
        <v>0</v>
      </c>
      <c r="H170" s="33">
        <v>811.28</v>
      </c>
    </row>
    <row r="171" s="4" customFormat="1" ht="36" customHeight="1" spans="1:8">
      <c r="A171" s="28" t="str">
        <f t="shared" ref="A171:A187" si="9">"5."&amp;ROW()-101</f>
        <v>5.70</v>
      </c>
      <c r="B171" s="29" t="s">
        <v>479</v>
      </c>
      <c r="C171" s="29" t="s">
        <v>480</v>
      </c>
      <c r="D171" s="25" t="s">
        <v>202</v>
      </c>
      <c r="E171" s="30">
        <v>8</v>
      </c>
      <c r="F171" s="31"/>
      <c r="G171" s="32">
        <f t="shared" si="8"/>
        <v>0</v>
      </c>
      <c r="H171" s="33">
        <v>33.76</v>
      </c>
    </row>
    <row r="172" s="4" customFormat="1" ht="36" customHeight="1" spans="1:8">
      <c r="A172" s="28" t="str">
        <f t="shared" si="9"/>
        <v>5.71</v>
      </c>
      <c r="B172" s="29" t="s">
        <v>481</v>
      </c>
      <c r="C172" s="29" t="s">
        <v>480</v>
      </c>
      <c r="D172" s="25" t="s">
        <v>202</v>
      </c>
      <c r="E172" s="30">
        <v>20</v>
      </c>
      <c r="F172" s="31"/>
      <c r="G172" s="32">
        <f t="shared" si="8"/>
        <v>0</v>
      </c>
      <c r="H172" s="33">
        <v>46.77</v>
      </c>
    </row>
    <row r="173" s="4" customFormat="1" ht="36" customHeight="1" spans="1:8">
      <c r="A173" s="28" t="str">
        <f t="shared" si="9"/>
        <v>5.72</v>
      </c>
      <c r="B173" s="29" t="s">
        <v>482</v>
      </c>
      <c r="C173" s="29" t="s">
        <v>480</v>
      </c>
      <c r="D173" s="25" t="s">
        <v>202</v>
      </c>
      <c r="E173" s="30">
        <v>20</v>
      </c>
      <c r="F173" s="31"/>
      <c r="G173" s="32">
        <f t="shared" si="8"/>
        <v>0</v>
      </c>
      <c r="H173" s="33">
        <v>63.49</v>
      </c>
    </row>
    <row r="174" s="4" customFormat="1" ht="36" customHeight="1" spans="1:8">
      <c r="A174" s="28" t="str">
        <f t="shared" si="9"/>
        <v>5.73</v>
      </c>
      <c r="B174" s="29" t="s">
        <v>483</v>
      </c>
      <c r="C174" s="29" t="s">
        <v>480</v>
      </c>
      <c r="D174" s="25" t="s">
        <v>202</v>
      </c>
      <c r="E174" s="30">
        <v>50</v>
      </c>
      <c r="F174" s="31"/>
      <c r="G174" s="32">
        <f t="shared" si="8"/>
        <v>0</v>
      </c>
      <c r="H174" s="33">
        <v>33.76</v>
      </c>
    </row>
    <row r="175" s="4" customFormat="1" ht="36" customHeight="1" spans="1:8">
      <c r="A175" s="28" t="str">
        <f t="shared" si="9"/>
        <v>5.74</v>
      </c>
      <c r="B175" s="29" t="s">
        <v>484</v>
      </c>
      <c r="C175" s="29" t="s">
        <v>485</v>
      </c>
      <c r="D175" s="25" t="s">
        <v>264</v>
      </c>
      <c r="E175" s="30">
        <v>1</v>
      </c>
      <c r="F175" s="31"/>
      <c r="G175" s="32">
        <f t="shared" si="8"/>
        <v>0</v>
      </c>
      <c r="H175" s="33">
        <v>770.75</v>
      </c>
    </row>
    <row r="176" s="4" customFormat="1" ht="36" customHeight="1" spans="1:8">
      <c r="A176" s="28" t="str">
        <f t="shared" si="9"/>
        <v>5.75</v>
      </c>
      <c r="B176" s="29" t="s">
        <v>486</v>
      </c>
      <c r="C176" s="29" t="s">
        <v>487</v>
      </c>
      <c r="D176" s="25" t="s">
        <v>264</v>
      </c>
      <c r="E176" s="30">
        <v>1</v>
      </c>
      <c r="F176" s="31"/>
      <c r="G176" s="32">
        <f t="shared" si="8"/>
        <v>0</v>
      </c>
      <c r="H176" s="33">
        <v>337.16</v>
      </c>
    </row>
    <row r="177" s="4" customFormat="1" ht="36" customHeight="1" spans="1:8">
      <c r="A177" s="28" t="str">
        <f t="shared" si="9"/>
        <v>5.76</v>
      </c>
      <c r="B177" s="29" t="s">
        <v>488</v>
      </c>
      <c r="C177" s="29" t="s">
        <v>489</v>
      </c>
      <c r="D177" s="25" t="s">
        <v>225</v>
      </c>
      <c r="E177" s="30">
        <v>1</v>
      </c>
      <c r="F177" s="31"/>
      <c r="G177" s="32">
        <f t="shared" si="8"/>
        <v>0</v>
      </c>
      <c r="H177" s="33">
        <v>319.65</v>
      </c>
    </row>
    <row r="178" s="4" customFormat="1" ht="36" customHeight="1" spans="1:8">
      <c r="A178" s="28" t="str">
        <f t="shared" si="9"/>
        <v>5.77</v>
      </c>
      <c r="B178" s="29" t="s">
        <v>490</v>
      </c>
      <c r="C178" s="29" t="s">
        <v>491</v>
      </c>
      <c r="D178" s="25" t="s">
        <v>202</v>
      </c>
      <c r="E178" s="30">
        <v>20</v>
      </c>
      <c r="F178" s="31"/>
      <c r="G178" s="32">
        <f t="shared" si="8"/>
        <v>0</v>
      </c>
      <c r="H178" s="33">
        <v>3.62</v>
      </c>
    </row>
    <row r="179" s="4" customFormat="1" ht="36" customHeight="1" spans="1:8">
      <c r="A179" s="28" t="str">
        <f t="shared" si="9"/>
        <v>5.78</v>
      </c>
      <c r="B179" s="29" t="s">
        <v>492</v>
      </c>
      <c r="C179" s="29" t="s">
        <v>493</v>
      </c>
      <c r="D179" s="25" t="s">
        <v>494</v>
      </c>
      <c r="E179" s="30">
        <v>50</v>
      </c>
      <c r="F179" s="31"/>
      <c r="G179" s="32">
        <f t="shared" si="8"/>
        <v>0</v>
      </c>
      <c r="H179" s="33">
        <v>5.26</v>
      </c>
    </row>
    <row r="180" s="4" customFormat="1" ht="36" customHeight="1" spans="1:8">
      <c r="A180" s="28" t="str">
        <f t="shared" si="9"/>
        <v>5.79</v>
      </c>
      <c r="B180" s="29" t="s">
        <v>495</v>
      </c>
      <c r="C180" s="29" t="s">
        <v>496</v>
      </c>
      <c r="D180" s="25" t="s">
        <v>284</v>
      </c>
      <c r="E180" s="30">
        <v>2</v>
      </c>
      <c r="F180" s="31"/>
      <c r="G180" s="32">
        <f t="shared" si="8"/>
        <v>0</v>
      </c>
      <c r="H180" s="33">
        <v>1428.48</v>
      </c>
    </row>
    <row r="181" s="4" customFormat="1" ht="36" customHeight="1" spans="1:8">
      <c r="A181" s="28" t="str">
        <f t="shared" si="9"/>
        <v>5.80</v>
      </c>
      <c r="B181" s="29" t="s">
        <v>497</v>
      </c>
      <c r="C181" s="29" t="s">
        <v>498</v>
      </c>
      <c r="D181" s="25" t="s">
        <v>499</v>
      </c>
      <c r="E181" s="30">
        <v>5</v>
      </c>
      <c r="F181" s="31"/>
      <c r="G181" s="32">
        <f t="shared" si="8"/>
        <v>0</v>
      </c>
      <c r="H181" s="33">
        <v>526.06</v>
      </c>
    </row>
    <row r="182" s="4" customFormat="1" ht="36" customHeight="1" spans="1:8">
      <c r="A182" s="28" t="str">
        <f t="shared" si="9"/>
        <v>5.81</v>
      </c>
      <c r="B182" s="29" t="s">
        <v>500</v>
      </c>
      <c r="C182" s="29" t="s">
        <v>501</v>
      </c>
      <c r="D182" s="25" t="s">
        <v>502</v>
      </c>
      <c r="E182" s="30">
        <v>1</v>
      </c>
      <c r="F182" s="31"/>
      <c r="G182" s="32">
        <f t="shared" si="8"/>
        <v>0</v>
      </c>
      <c r="H182" s="33">
        <v>655.96</v>
      </c>
    </row>
    <row r="183" s="4" customFormat="1" ht="36" customHeight="1" spans="1:8">
      <c r="A183" s="28" t="str">
        <f t="shared" si="9"/>
        <v>5.82</v>
      </c>
      <c r="B183" s="29" t="s">
        <v>503</v>
      </c>
      <c r="C183" s="29" t="s">
        <v>504</v>
      </c>
      <c r="D183" s="25" t="s">
        <v>284</v>
      </c>
      <c r="E183" s="30">
        <v>1</v>
      </c>
      <c r="F183" s="31"/>
      <c r="G183" s="32">
        <f t="shared" si="8"/>
        <v>0</v>
      </c>
      <c r="H183" s="33">
        <v>434.83</v>
      </c>
    </row>
    <row r="184" s="4" customFormat="1" ht="36" customHeight="1" spans="1:8">
      <c r="A184" s="28" t="str">
        <f t="shared" si="9"/>
        <v>5.83</v>
      </c>
      <c r="B184" s="29" t="s">
        <v>505</v>
      </c>
      <c r="C184" s="29" t="s">
        <v>506</v>
      </c>
      <c r="D184" s="25" t="s">
        <v>502</v>
      </c>
      <c r="E184" s="30">
        <v>1</v>
      </c>
      <c r="F184" s="31"/>
      <c r="G184" s="32">
        <f t="shared" si="8"/>
        <v>0</v>
      </c>
      <c r="H184" s="33">
        <v>606.48</v>
      </c>
    </row>
    <row r="185" s="4" customFormat="1" ht="36" customHeight="1" spans="1:8">
      <c r="A185" s="28" t="str">
        <f t="shared" si="9"/>
        <v>5.84</v>
      </c>
      <c r="B185" s="29" t="s">
        <v>507</v>
      </c>
      <c r="C185" s="29" t="s">
        <v>508</v>
      </c>
      <c r="D185" s="25" t="s">
        <v>499</v>
      </c>
      <c r="E185" s="30">
        <v>5</v>
      </c>
      <c r="F185" s="31"/>
      <c r="G185" s="32">
        <f t="shared" si="8"/>
        <v>0</v>
      </c>
      <c r="H185" s="33">
        <v>251.8</v>
      </c>
    </row>
    <row r="186" s="4" customFormat="1" ht="36" customHeight="1" spans="1:8">
      <c r="A186" s="28" t="str">
        <f t="shared" si="9"/>
        <v>5.85</v>
      </c>
      <c r="B186" s="29" t="s">
        <v>509</v>
      </c>
      <c r="C186" s="29" t="s">
        <v>510</v>
      </c>
      <c r="D186" s="25" t="s">
        <v>202</v>
      </c>
      <c r="E186" s="30">
        <v>10</v>
      </c>
      <c r="F186" s="31"/>
      <c r="G186" s="32">
        <f t="shared" si="8"/>
        <v>0</v>
      </c>
      <c r="H186" s="33">
        <v>388.61</v>
      </c>
    </row>
    <row r="187" s="4" customFormat="1" ht="36" customHeight="1" spans="1:8">
      <c r="A187" s="28" t="str">
        <f t="shared" si="9"/>
        <v>5.86</v>
      </c>
      <c r="B187" s="29" t="s">
        <v>511</v>
      </c>
      <c r="C187" s="29" t="s">
        <v>512</v>
      </c>
      <c r="D187" s="25" t="s">
        <v>499</v>
      </c>
      <c r="E187" s="30">
        <v>10</v>
      </c>
      <c r="F187" s="31"/>
      <c r="G187" s="32">
        <f t="shared" si="8"/>
        <v>0</v>
      </c>
      <c r="H187" s="33">
        <v>1176.51</v>
      </c>
    </row>
    <row r="188" s="4" customFormat="1" ht="26" customHeight="1" spans="1:8">
      <c r="A188" s="23" t="s">
        <v>513</v>
      </c>
      <c r="B188" s="29"/>
      <c r="C188" s="29"/>
      <c r="D188" s="25"/>
      <c r="E188" s="30"/>
      <c r="F188" s="31"/>
      <c r="G188" s="32" t="str">
        <f t="shared" si="8"/>
        <v/>
      </c>
      <c r="H188" s="33">
        <v>0</v>
      </c>
    </row>
    <row r="189" s="9" customFormat="1" ht="44" customHeight="1" spans="1:8">
      <c r="A189" s="28" t="s">
        <v>514</v>
      </c>
      <c r="B189" s="29" t="s">
        <v>515</v>
      </c>
      <c r="C189" s="34" t="s">
        <v>516</v>
      </c>
      <c r="D189" s="25" t="s">
        <v>225</v>
      </c>
      <c r="E189" s="30">
        <v>4</v>
      </c>
      <c r="F189" s="31"/>
      <c r="G189" s="32">
        <f t="shared" si="8"/>
        <v>0</v>
      </c>
      <c r="H189" s="33">
        <v>666.83</v>
      </c>
    </row>
    <row r="190" s="9" customFormat="1" ht="38" customHeight="1" spans="1:8">
      <c r="A190" s="28" t="s">
        <v>517</v>
      </c>
      <c r="B190" s="29" t="s">
        <v>518</v>
      </c>
      <c r="C190" s="34" t="s">
        <v>519</v>
      </c>
      <c r="D190" s="25" t="s">
        <v>225</v>
      </c>
      <c r="E190" s="30">
        <v>1</v>
      </c>
      <c r="F190" s="31"/>
      <c r="G190" s="32">
        <f t="shared" si="8"/>
        <v>0</v>
      </c>
      <c r="H190" s="33">
        <v>330.83</v>
      </c>
    </row>
    <row r="191" s="9" customFormat="1" ht="38" customHeight="1" spans="1:8">
      <c r="A191" s="28" t="s">
        <v>520</v>
      </c>
      <c r="B191" s="29" t="s">
        <v>521</v>
      </c>
      <c r="C191" s="34" t="s">
        <v>522</v>
      </c>
      <c r="D191" s="25" t="s">
        <v>225</v>
      </c>
      <c r="E191" s="30">
        <v>2</v>
      </c>
      <c r="F191" s="31"/>
      <c r="G191" s="32">
        <f t="shared" si="8"/>
        <v>0</v>
      </c>
      <c r="H191" s="33">
        <v>356.82</v>
      </c>
    </row>
    <row r="192" s="9" customFormat="1" ht="38" customHeight="1" spans="1:8">
      <c r="A192" s="28" t="s">
        <v>523</v>
      </c>
      <c r="B192" s="29" t="s">
        <v>524</v>
      </c>
      <c r="C192" s="34" t="s">
        <v>525</v>
      </c>
      <c r="D192" s="25" t="s">
        <v>225</v>
      </c>
      <c r="E192" s="30">
        <v>1</v>
      </c>
      <c r="F192" s="31"/>
      <c r="G192" s="32">
        <f t="shared" si="8"/>
        <v>0</v>
      </c>
      <c r="H192" s="33">
        <v>390.71</v>
      </c>
    </row>
    <row r="193" s="9" customFormat="1" ht="75" customHeight="1" spans="1:9">
      <c r="A193" s="28" t="s">
        <v>526</v>
      </c>
      <c r="B193" s="29" t="s">
        <v>527</v>
      </c>
      <c r="C193" s="34" t="s">
        <v>528</v>
      </c>
      <c r="D193" s="28" t="s">
        <v>202</v>
      </c>
      <c r="E193" s="30">
        <v>200</v>
      </c>
      <c r="F193" s="31"/>
      <c r="G193" s="32">
        <f t="shared" si="8"/>
        <v>0</v>
      </c>
      <c r="H193" s="33">
        <v>9.02</v>
      </c>
      <c r="I193" s="46"/>
    </row>
    <row r="194" s="9" customFormat="1" ht="36" customHeight="1" spans="1:9">
      <c r="A194" s="28" t="s">
        <v>529</v>
      </c>
      <c r="B194" s="29" t="s">
        <v>530</v>
      </c>
      <c r="C194" s="34" t="s">
        <v>531</v>
      </c>
      <c r="D194" s="28" t="s">
        <v>202</v>
      </c>
      <c r="E194" s="30">
        <v>300</v>
      </c>
      <c r="F194" s="31"/>
      <c r="G194" s="32">
        <f t="shared" si="8"/>
        <v>0</v>
      </c>
      <c r="H194" s="33">
        <v>5.11</v>
      </c>
    </row>
    <row r="195" s="9" customFormat="1" ht="36" customHeight="1" spans="1:9">
      <c r="A195" s="28" t="s">
        <v>532</v>
      </c>
      <c r="B195" s="29" t="s">
        <v>533</v>
      </c>
      <c r="C195" s="47" t="s">
        <v>534</v>
      </c>
      <c r="D195" s="28" t="s">
        <v>202</v>
      </c>
      <c r="E195" s="30">
        <v>300</v>
      </c>
      <c r="F195" s="31"/>
      <c r="G195" s="32">
        <f t="shared" si="8"/>
        <v>0</v>
      </c>
      <c r="H195" s="33">
        <v>18.03</v>
      </c>
    </row>
    <row r="196" s="9" customFormat="1" ht="50" customHeight="1" spans="1:9">
      <c r="A196" s="28" t="s">
        <v>535</v>
      </c>
      <c r="B196" s="29" t="s">
        <v>536</v>
      </c>
      <c r="C196" s="34" t="s">
        <v>537</v>
      </c>
      <c r="D196" s="25" t="s">
        <v>225</v>
      </c>
      <c r="E196" s="30">
        <v>200</v>
      </c>
      <c r="F196" s="31"/>
      <c r="G196" s="32">
        <f t="shared" si="8"/>
        <v>0</v>
      </c>
      <c r="H196" s="33">
        <v>5.21</v>
      </c>
    </row>
    <row r="197" s="9" customFormat="1" ht="38" customHeight="1" spans="1:9">
      <c r="A197" s="28" t="s">
        <v>538</v>
      </c>
      <c r="B197" s="29" t="s">
        <v>539</v>
      </c>
      <c r="C197" s="34" t="s">
        <v>540</v>
      </c>
      <c r="D197" s="25" t="s">
        <v>225</v>
      </c>
      <c r="E197" s="30">
        <v>1</v>
      </c>
      <c r="F197" s="31"/>
      <c r="G197" s="32">
        <f t="shared" ref="G197:G260" si="10">IF(E197="","",ROUND(E197*F197,0))</f>
        <v>0</v>
      </c>
      <c r="H197" s="33">
        <v>680.35</v>
      </c>
    </row>
    <row r="198" s="9" customFormat="1" ht="31" customHeight="1" spans="1:9">
      <c r="A198" s="28" t="s">
        <v>541</v>
      </c>
      <c r="B198" s="29" t="s">
        <v>542</v>
      </c>
      <c r="C198" s="34" t="s">
        <v>543</v>
      </c>
      <c r="D198" s="25" t="s">
        <v>225</v>
      </c>
      <c r="E198" s="30">
        <v>1</v>
      </c>
      <c r="F198" s="31"/>
      <c r="G198" s="32">
        <f t="shared" si="10"/>
        <v>0</v>
      </c>
      <c r="H198" s="33">
        <v>1122.08</v>
      </c>
    </row>
    <row r="199" s="9" customFormat="1" ht="26" customHeight="1" spans="1:9">
      <c r="A199" s="28" t="s">
        <v>544</v>
      </c>
      <c r="B199" s="29" t="s">
        <v>545</v>
      </c>
      <c r="C199" s="34" t="s">
        <v>546</v>
      </c>
      <c r="D199" s="25" t="s">
        <v>264</v>
      </c>
      <c r="E199" s="30">
        <v>1</v>
      </c>
      <c r="F199" s="31"/>
      <c r="G199" s="32">
        <f t="shared" si="10"/>
        <v>0</v>
      </c>
      <c r="H199" s="33">
        <v>893.09</v>
      </c>
    </row>
    <row r="200" s="9" customFormat="1" ht="35" customHeight="1" spans="1:9">
      <c r="A200" s="28" t="s">
        <v>547</v>
      </c>
      <c r="B200" s="29" t="s">
        <v>548</v>
      </c>
      <c r="C200" s="34" t="s">
        <v>549</v>
      </c>
      <c r="D200" s="25" t="s">
        <v>264</v>
      </c>
      <c r="E200" s="30">
        <v>1</v>
      </c>
      <c r="F200" s="31"/>
      <c r="G200" s="32">
        <f t="shared" si="10"/>
        <v>0</v>
      </c>
      <c r="H200" s="33">
        <v>13410.48</v>
      </c>
    </row>
    <row r="201" s="9" customFormat="1" ht="35" customHeight="1" spans="1:9">
      <c r="A201" s="28" t="s">
        <v>550</v>
      </c>
      <c r="B201" s="29" t="s">
        <v>551</v>
      </c>
      <c r="C201" s="34" t="s">
        <v>552</v>
      </c>
      <c r="D201" s="25" t="s">
        <v>284</v>
      </c>
      <c r="E201" s="30">
        <v>1</v>
      </c>
      <c r="F201" s="31"/>
      <c r="G201" s="32">
        <f t="shared" si="10"/>
        <v>0</v>
      </c>
      <c r="H201" s="33">
        <v>35397.8</v>
      </c>
    </row>
    <row r="202" s="9" customFormat="1" ht="31" customHeight="1" spans="1:9">
      <c r="A202" s="28" t="s">
        <v>553</v>
      </c>
      <c r="B202" s="29" t="s">
        <v>554</v>
      </c>
      <c r="C202" s="34" t="s">
        <v>555</v>
      </c>
      <c r="D202" s="25" t="s">
        <v>264</v>
      </c>
      <c r="E202" s="30">
        <v>1</v>
      </c>
      <c r="F202" s="31"/>
      <c r="G202" s="32">
        <f t="shared" si="10"/>
        <v>0</v>
      </c>
      <c r="H202" s="33">
        <v>6205.88</v>
      </c>
    </row>
    <row r="203" s="9" customFormat="1" ht="20" customHeight="1" spans="1:9">
      <c r="A203" s="28" t="s">
        <v>556</v>
      </c>
      <c r="B203" s="29" t="s">
        <v>557</v>
      </c>
      <c r="C203" s="34" t="s">
        <v>558</v>
      </c>
      <c r="D203" s="25" t="s">
        <v>264</v>
      </c>
      <c r="E203" s="30">
        <v>1</v>
      </c>
      <c r="F203" s="31"/>
      <c r="G203" s="32">
        <f t="shared" si="10"/>
        <v>0</v>
      </c>
      <c r="H203" s="33">
        <v>6360.26</v>
      </c>
    </row>
    <row r="204" s="9" customFormat="1" ht="20" customHeight="1" spans="1:9">
      <c r="A204" s="28" t="s">
        <v>559</v>
      </c>
      <c r="B204" s="29" t="s">
        <v>560</v>
      </c>
      <c r="C204" s="34" t="s">
        <v>561</v>
      </c>
      <c r="D204" s="25" t="s">
        <v>225</v>
      </c>
      <c r="E204" s="30">
        <v>1</v>
      </c>
      <c r="F204" s="31"/>
      <c r="G204" s="32">
        <f t="shared" si="10"/>
        <v>0</v>
      </c>
      <c r="H204" s="33">
        <v>356.82</v>
      </c>
    </row>
    <row r="205" s="9" customFormat="1" ht="26" customHeight="1" spans="1:9">
      <c r="A205" s="23" t="s">
        <v>562</v>
      </c>
      <c r="B205" s="29"/>
      <c r="C205" s="34"/>
      <c r="D205" s="28"/>
      <c r="E205" s="30"/>
      <c r="F205" s="31"/>
      <c r="G205" s="32" t="str">
        <f t="shared" si="10"/>
        <v/>
      </c>
      <c r="H205" s="33">
        <v>0</v>
      </c>
    </row>
    <row r="206" s="4" customFormat="1" ht="26" customHeight="1" spans="1:9">
      <c r="A206" s="28" t="str">
        <f t="shared" ref="A206:A222" si="11">"7."&amp;ROW()-177</f>
        <v>7.29</v>
      </c>
      <c r="B206" s="48" t="s">
        <v>563</v>
      </c>
      <c r="C206" s="47" t="s">
        <v>564</v>
      </c>
      <c r="D206" s="49" t="s">
        <v>284</v>
      </c>
      <c r="E206" s="30">
        <v>1</v>
      </c>
      <c r="F206" s="31"/>
      <c r="G206" s="32">
        <f t="shared" si="10"/>
        <v>0</v>
      </c>
      <c r="H206" s="33">
        <v>75.56</v>
      </c>
    </row>
    <row r="207" s="4" customFormat="1" ht="26" customHeight="1" spans="1:9">
      <c r="A207" s="28" t="str">
        <f t="shared" si="11"/>
        <v>7.30</v>
      </c>
      <c r="B207" s="48" t="s">
        <v>565</v>
      </c>
      <c r="C207" s="47" t="s">
        <v>566</v>
      </c>
      <c r="D207" s="49" t="s">
        <v>284</v>
      </c>
      <c r="E207" s="30">
        <v>2</v>
      </c>
      <c r="F207" s="31"/>
      <c r="G207" s="32">
        <f t="shared" si="10"/>
        <v>0</v>
      </c>
      <c r="H207" s="33">
        <v>154.48</v>
      </c>
    </row>
    <row r="208" s="4" customFormat="1" ht="26" customHeight="1" spans="1:9">
      <c r="A208" s="28" t="str">
        <f t="shared" si="11"/>
        <v>7.31</v>
      </c>
      <c r="B208" s="48" t="s">
        <v>565</v>
      </c>
      <c r="C208" s="47" t="s">
        <v>567</v>
      </c>
      <c r="D208" s="49" t="s">
        <v>284</v>
      </c>
      <c r="E208" s="30">
        <v>1</v>
      </c>
      <c r="F208" s="31"/>
      <c r="G208" s="32">
        <f t="shared" si="10"/>
        <v>0</v>
      </c>
      <c r="H208" s="33">
        <v>482.76</v>
      </c>
    </row>
    <row r="209" s="9" customFormat="1" ht="26" customHeight="1" spans="1:1024 1025:16363">
      <c r="A209" s="28" t="str">
        <f t="shared" si="11"/>
        <v>7.32</v>
      </c>
      <c r="B209" s="48" t="s">
        <v>568</v>
      </c>
      <c r="C209" s="47" t="s">
        <v>569</v>
      </c>
      <c r="D209" s="49" t="s">
        <v>284</v>
      </c>
      <c r="E209" s="30">
        <v>1</v>
      </c>
      <c r="F209" s="31"/>
      <c r="G209" s="32">
        <f t="shared" si="10"/>
        <v>0</v>
      </c>
      <c r="H209" s="33">
        <v>313.44</v>
      </c>
    </row>
    <row r="210" s="9" customFormat="1" ht="26" customHeight="1" spans="1:1024 1025:16363">
      <c r="A210" s="28" t="str">
        <f t="shared" si="11"/>
        <v>7.33</v>
      </c>
      <c r="B210" s="48" t="s">
        <v>570</v>
      </c>
      <c r="C210" s="48" t="s">
        <v>571</v>
      </c>
      <c r="D210" s="49" t="s">
        <v>284</v>
      </c>
      <c r="E210" s="30">
        <v>2</v>
      </c>
      <c r="F210" s="31"/>
      <c r="G210" s="32">
        <f t="shared" si="10"/>
        <v>0</v>
      </c>
      <c r="H210" s="33">
        <v>200.7</v>
      </c>
    </row>
    <row r="211" s="9" customFormat="1" ht="26" customHeight="1" spans="1:1024 1025:16363">
      <c r="A211" s="28" t="str">
        <f t="shared" si="11"/>
        <v>7.34</v>
      </c>
      <c r="B211" s="48" t="s">
        <v>572</v>
      </c>
      <c r="C211" s="47" t="s">
        <v>573</v>
      </c>
      <c r="D211" s="49" t="s">
        <v>264</v>
      </c>
      <c r="E211" s="30">
        <v>1</v>
      </c>
      <c r="F211" s="31"/>
      <c r="G211" s="32">
        <f t="shared" si="10"/>
        <v>0</v>
      </c>
      <c r="H211" s="33">
        <v>2677.13</v>
      </c>
    </row>
    <row r="212" s="9" customFormat="1" ht="26" customHeight="1" spans="1:1024 1025:16363">
      <c r="A212" s="28" t="str">
        <f t="shared" si="11"/>
        <v>7.35</v>
      </c>
      <c r="B212" s="48" t="s">
        <v>574</v>
      </c>
      <c r="C212" s="48" t="s">
        <v>575</v>
      </c>
      <c r="D212" s="49" t="s">
        <v>264</v>
      </c>
      <c r="E212" s="30">
        <v>1</v>
      </c>
      <c r="F212" s="31"/>
      <c r="G212" s="32">
        <f t="shared" si="10"/>
        <v>0</v>
      </c>
      <c r="H212" s="33">
        <v>1964.69</v>
      </c>
    </row>
    <row r="213" s="10" customFormat="1" ht="26" customHeight="1" spans="1:1024 1025:16363">
      <c r="A213" s="28" t="str">
        <f t="shared" si="11"/>
        <v>7.36</v>
      </c>
      <c r="B213" s="48" t="s">
        <v>576</v>
      </c>
      <c r="C213" s="47" t="s">
        <v>577</v>
      </c>
      <c r="D213" s="50" t="s">
        <v>202</v>
      </c>
      <c r="E213" s="30">
        <v>50</v>
      </c>
      <c r="F213" s="31"/>
      <c r="G213" s="32">
        <f t="shared" si="10"/>
        <v>0</v>
      </c>
      <c r="H213" s="33">
        <v>6.89</v>
      </c>
    </row>
    <row r="214" s="10" customFormat="1" ht="26" customHeight="1" spans="1:1024 1025:16363">
      <c r="A214" s="28" t="str">
        <f t="shared" si="11"/>
        <v>7.37</v>
      </c>
      <c r="B214" s="48" t="s">
        <v>533</v>
      </c>
      <c r="C214" s="47" t="s">
        <v>578</v>
      </c>
      <c r="D214" s="50" t="s">
        <v>202</v>
      </c>
      <c r="E214" s="30">
        <v>30</v>
      </c>
      <c r="F214" s="31"/>
      <c r="G214" s="32">
        <f t="shared" si="10"/>
        <v>0</v>
      </c>
      <c r="H214" s="33">
        <v>21.46</v>
      </c>
    </row>
    <row r="215" s="10" customFormat="1" ht="63" customHeight="1" spans="1:1024 1025:16363">
      <c r="A215" s="28" t="str">
        <f t="shared" si="11"/>
        <v>7.38</v>
      </c>
      <c r="B215" s="48" t="s">
        <v>527</v>
      </c>
      <c r="C215" s="47" t="s">
        <v>579</v>
      </c>
      <c r="D215" s="50" t="s">
        <v>202</v>
      </c>
      <c r="E215" s="30">
        <v>10</v>
      </c>
      <c r="F215" s="31"/>
      <c r="G215" s="32">
        <f t="shared" si="10"/>
        <v>0</v>
      </c>
      <c r="H215" s="33">
        <v>8.33</v>
      </c>
    </row>
    <row r="216" s="10" customFormat="1" ht="63" customHeight="1" spans="1:1024 1025:16363">
      <c r="A216" s="28" t="str">
        <f t="shared" si="11"/>
        <v>7.39</v>
      </c>
      <c r="B216" s="48" t="s">
        <v>527</v>
      </c>
      <c r="C216" s="47" t="s">
        <v>580</v>
      </c>
      <c r="D216" s="50" t="s">
        <v>202</v>
      </c>
      <c r="E216" s="30">
        <v>30</v>
      </c>
      <c r="F216" s="31"/>
      <c r="G216" s="32">
        <f t="shared" si="10"/>
        <v>0</v>
      </c>
      <c r="H216" s="33">
        <v>11.03</v>
      </c>
    </row>
    <row r="217" s="10" customFormat="1" ht="63" customHeight="1" spans="1:1024 1025:16363">
      <c r="A217" s="28" t="str">
        <f t="shared" si="11"/>
        <v>7.40</v>
      </c>
      <c r="B217" s="48" t="s">
        <v>527</v>
      </c>
      <c r="C217" s="47" t="s">
        <v>581</v>
      </c>
      <c r="D217" s="50" t="s">
        <v>202</v>
      </c>
      <c r="E217" s="30">
        <v>30</v>
      </c>
      <c r="F217" s="31"/>
      <c r="G217" s="32">
        <f t="shared" si="10"/>
        <v>0</v>
      </c>
      <c r="H217" s="33">
        <v>19.93</v>
      </c>
    </row>
    <row r="218" s="10" customFormat="1" ht="63" customHeight="1" spans="1:1024 1025:16363">
      <c r="A218" s="28" t="str">
        <f t="shared" si="11"/>
        <v>7.41</v>
      </c>
      <c r="B218" s="48" t="s">
        <v>527</v>
      </c>
      <c r="C218" s="47" t="s">
        <v>582</v>
      </c>
      <c r="D218" s="50" t="s">
        <v>202</v>
      </c>
      <c r="E218" s="30">
        <v>120</v>
      </c>
      <c r="F218" s="31"/>
      <c r="G218" s="32">
        <f t="shared" si="10"/>
        <v>0</v>
      </c>
      <c r="H218" s="33">
        <v>30.13</v>
      </c>
    </row>
    <row r="219" s="10" customFormat="1" ht="63" customHeight="1" spans="1:1024 1025:16363">
      <c r="A219" s="28" t="str">
        <f t="shared" si="11"/>
        <v>7.42</v>
      </c>
      <c r="B219" s="48" t="s">
        <v>527</v>
      </c>
      <c r="C219" s="47" t="s">
        <v>583</v>
      </c>
      <c r="D219" s="50" t="s">
        <v>202</v>
      </c>
      <c r="E219" s="30">
        <v>30</v>
      </c>
      <c r="F219" s="31"/>
      <c r="G219" s="32">
        <f t="shared" si="10"/>
        <v>0</v>
      </c>
      <c r="H219" s="33">
        <v>56.38</v>
      </c>
    </row>
    <row r="220" s="10" customFormat="1" ht="26" customHeight="1" spans="1:1024 1025:16363">
      <c r="A220" s="28" t="str">
        <f t="shared" si="11"/>
        <v>7.43</v>
      </c>
      <c r="B220" s="48" t="s">
        <v>584</v>
      </c>
      <c r="C220" s="48" t="s">
        <v>585</v>
      </c>
      <c r="D220" s="49" t="s">
        <v>225</v>
      </c>
      <c r="E220" s="30">
        <v>20</v>
      </c>
      <c r="F220" s="31"/>
      <c r="G220" s="32">
        <f t="shared" si="10"/>
        <v>0</v>
      </c>
      <c r="H220" s="33">
        <v>18.18</v>
      </c>
    </row>
    <row r="221" s="10" customFormat="1" ht="26" customHeight="1" spans="1:1024 1025:16363">
      <c r="A221" s="28" t="str">
        <f t="shared" si="11"/>
        <v>7.44</v>
      </c>
      <c r="B221" s="48" t="s">
        <v>586</v>
      </c>
      <c r="C221" s="47" t="s">
        <v>587</v>
      </c>
      <c r="D221" s="50" t="s">
        <v>202</v>
      </c>
      <c r="E221" s="30">
        <v>10</v>
      </c>
      <c r="F221" s="31"/>
      <c r="G221" s="32">
        <f t="shared" si="10"/>
        <v>0</v>
      </c>
      <c r="H221" s="33">
        <v>120.36</v>
      </c>
    </row>
    <row r="222" s="10" customFormat="1" ht="26" customHeight="1" spans="1:1024 1025:16363">
      <c r="A222" s="28" t="str">
        <f t="shared" si="11"/>
        <v>7.45</v>
      </c>
      <c r="B222" s="48" t="s">
        <v>588</v>
      </c>
      <c r="C222" s="47" t="s">
        <v>587</v>
      </c>
      <c r="D222" s="49" t="s">
        <v>225</v>
      </c>
      <c r="E222" s="30">
        <v>1</v>
      </c>
      <c r="F222" s="31"/>
      <c r="G222" s="32">
        <f t="shared" si="10"/>
        <v>0</v>
      </c>
      <c r="H222" s="33">
        <v>146.01</v>
      </c>
    </row>
    <row r="223" s="4" customFormat="1" ht="26" customHeight="1" spans="1:1024 1025:16363">
      <c r="A223" s="23" t="s">
        <v>589</v>
      </c>
      <c r="B223" s="34"/>
      <c r="C223" s="34"/>
      <c r="D223" s="28"/>
      <c r="E223" s="30"/>
      <c r="F223" s="31"/>
      <c r="G223" s="32" t="str">
        <f t="shared" si="10"/>
        <v/>
      </c>
      <c r="H223" s="33">
        <v>0</v>
      </c>
    </row>
    <row r="224" s="7" customFormat="1" ht="36.95" customHeight="1" spans="1:1024 1025:16363">
      <c r="A224" s="28" t="str">
        <f t="shared" ref="A224:A241" si="12">"8."&amp;ROW()-195</f>
        <v>8.29</v>
      </c>
      <c r="B224" s="29" t="s">
        <v>590</v>
      </c>
      <c r="C224" s="34" t="s">
        <v>591</v>
      </c>
      <c r="D224" s="28" t="s">
        <v>592</v>
      </c>
      <c r="E224" s="30">
        <v>1000</v>
      </c>
      <c r="F224" s="31"/>
      <c r="G224" s="32">
        <f t="shared" si="10"/>
        <v>0</v>
      </c>
      <c r="H224" s="33">
        <v>10.99</v>
      </c>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c r="BFG224" s="6"/>
      <c r="BFH224" s="6"/>
      <c r="BFI224" s="6"/>
      <c r="BFJ224" s="6"/>
      <c r="BFK224" s="6"/>
      <c r="BFL224" s="6"/>
      <c r="BFM224" s="6"/>
      <c r="BFN224" s="6"/>
      <c r="BFO224" s="6"/>
      <c r="BFP224" s="6"/>
      <c r="BFQ224" s="6"/>
      <c r="BFR224" s="6"/>
      <c r="BFS224" s="6"/>
      <c r="BFT224" s="6"/>
      <c r="BFU224" s="6"/>
      <c r="BFV224" s="6"/>
      <c r="BFW224" s="6"/>
      <c r="BFX224" s="6"/>
      <c r="BFY224" s="6"/>
      <c r="BFZ224" s="6"/>
      <c r="BGA224" s="6"/>
      <c r="BGB224" s="6"/>
      <c r="BGC224" s="6"/>
      <c r="BGD224" s="6"/>
      <c r="BGE224" s="6"/>
      <c r="BGF224" s="6"/>
      <c r="BGG224" s="6"/>
      <c r="BGH224" s="6"/>
      <c r="BGI224" s="6"/>
      <c r="BGJ224" s="6"/>
      <c r="BGK224" s="6"/>
      <c r="BGL224" s="6"/>
      <c r="BGM224" s="6"/>
      <c r="BGN224" s="6"/>
      <c r="BGO224" s="6"/>
      <c r="BGP224" s="6"/>
      <c r="BGQ224" s="6"/>
      <c r="BGR224" s="6"/>
      <c r="BGS224" s="6"/>
      <c r="BGT224" s="6"/>
      <c r="BGU224" s="6"/>
      <c r="BGV224" s="6"/>
      <c r="BGW224" s="6"/>
      <c r="BGX224" s="6"/>
      <c r="BGY224" s="6"/>
      <c r="BGZ224" s="6"/>
      <c r="BHA224" s="6"/>
      <c r="BHB224" s="6"/>
      <c r="BHC224" s="6"/>
      <c r="BHD224" s="6"/>
      <c r="BHE224" s="6"/>
      <c r="BHF224" s="6"/>
      <c r="BHG224" s="6"/>
      <c r="BHH224" s="6"/>
      <c r="BHI224" s="6"/>
      <c r="BHJ224" s="6"/>
      <c r="BHK224" s="6"/>
      <c r="BHL224" s="6"/>
      <c r="BHM224" s="6"/>
      <c r="BHN224" s="6"/>
      <c r="BHO224" s="6"/>
      <c r="BHP224" s="6"/>
      <c r="BHQ224" s="6"/>
      <c r="BHR224" s="6"/>
      <c r="BHS224" s="6"/>
      <c r="BHT224" s="6"/>
      <c r="BHU224" s="6"/>
      <c r="BHV224" s="6"/>
      <c r="BHW224" s="6"/>
      <c r="BHX224" s="6"/>
      <c r="BHY224" s="6"/>
      <c r="BHZ224" s="6"/>
      <c r="BIA224" s="6"/>
      <c r="BIB224" s="6"/>
      <c r="BIC224" s="6"/>
      <c r="BID224" s="6"/>
      <c r="BIE224" s="6"/>
      <c r="BIF224" s="6"/>
      <c r="BIG224" s="6"/>
      <c r="BIH224" s="6"/>
      <c r="BII224" s="6"/>
      <c r="BIJ224" s="6"/>
      <c r="BIK224" s="6"/>
      <c r="BIL224" s="6"/>
      <c r="BIM224" s="6"/>
      <c r="BIN224" s="6"/>
      <c r="BIO224" s="6"/>
      <c r="BIP224" s="6"/>
      <c r="BIQ224" s="6"/>
      <c r="BIR224" s="6"/>
      <c r="BIS224" s="6"/>
      <c r="BIT224" s="6"/>
      <c r="BIU224" s="6"/>
      <c r="BIV224" s="6"/>
      <c r="BIW224" s="6"/>
      <c r="BIX224" s="6"/>
      <c r="BIY224" s="6"/>
      <c r="BIZ224" s="6"/>
      <c r="BJA224" s="6"/>
      <c r="BJB224" s="6"/>
      <c r="BJC224" s="6"/>
      <c r="BJD224" s="6"/>
      <c r="BJE224" s="6"/>
      <c r="BJF224" s="6"/>
      <c r="BJG224" s="6"/>
      <c r="BJH224" s="6"/>
      <c r="BJI224" s="6"/>
      <c r="BJJ224" s="6"/>
      <c r="BJK224" s="6"/>
      <c r="BJL224" s="6"/>
      <c r="BJM224" s="6"/>
      <c r="BJN224" s="6"/>
      <c r="BJO224" s="6"/>
      <c r="BJP224" s="6"/>
      <c r="BJQ224" s="6"/>
      <c r="BJR224" s="6"/>
      <c r="BJS224" s="6"/>
      <c r="BJT224" s="6"/>
      <c r="BJU224" s="6"/>
      <c r="BJV224" s="6"/>
      <c r="BJW224" s="6"/>
      <c r="BJX224" s="6"/>
      <c r="BJY224" s="6"/>
      <c r="BJZ224" s="6"/>
      <c r="BKA224" s="6"/>
      <c r="BKB224" s="6"/>
      <c r="BKC224" s="6"/>
      <c r="BKD224" s="6"/>
      <c r="BKE224" s="6"/>
      <c r="BKF224" s="6"/>
      <c r="BKG224" s="6"/>
      <c r="BKH224" s="6"/>
      <c r="BKI224" s="6"/>
      <c r="BKJ224" s="6"/>
      <c r="BKK224" s="6"/>
      <c r="BKL224" s="6"/>
      <c r="BKM224" s="6"/>
      <c r="BKN224" s="6"/>
      <c r="BKO224" s="6"/>
      <c r="BKP224" s="6"/>
      <c r="BKQ224" s="6"/>
      <c r="BKR224" s="6"/>
      <c r="BKS224" s="6"/>
      <c r="BKT224" s="6"/>
      <c r="BKU224" s="6"/>
      <c r="BKV224" s="6"/>
      <c r="BKW224" s="6"/>
      <c r="BKX224" s="6"/>
      <c r="BKY224" s="6"/>
      <c r="BKZ224" s="6"/>
      <c r="BLA224" s="6"/>
      <c r="BLB224" s="6"/>
      <c r="BLC224" s="6"/>
      <c r="BLD224" s="6"/>
      <c r="BLE224" s="6"/>
      <c r="BLF224" s="6"/>
      <c r="BLG224" s="6"/>
      <c r="BLH224" s="6"/>
      <c r="BLI224" s="6"/>
      <c r="BLJ224" s="6"/>
      <c r="BLK224" s="6"/>
      <c r="BLL224" s="6"/>
      <c r="BLM224" s="6"/>
      <c r="BLN224" s="6"/>
      <c r="BLO224" s="6"/>
      <c r="BLP224" s="6"/>
      <c r="BLQ224" s="6"/>
      <c r="BLR224" s="6"/>
      <c r="BLS224" s="6"/>
      <c r="BLT224" s="6"/>
      <c r="BLU224" s="6"/>
      <c r="BLV224" s="6"/>
      <c r="BLW224" s="6"/>
      <c r="BLX224" s="6"/>
      <c r="BLY224" s="6"/>
      <c r="BLZ224" s="6"/>
      <c r="BMA224" s="6"/>
      <c r="BMB224" s="6"/>
      <c r="BMC224" s="6"/>
      <c r="BMD224" s="6"/>
      <c r="BME224" s="6"/>
      <c r="BMF224" s="6"/>
      <c r="BMG224" s="6"/>
      <c r="BMH224" s="6"/>
      <c r="BMI224" s="6"/>
      <c r="BMJ224" s="6"/>
      <c r="BMK224" s="6"/>
      <c r="BML224" s="6"/>
      <c r="BMM224" s="6"/>
      <c r="BMN224" s="6"/>
      <c r="BMO224" s="6"/>
      <c r="BMP224" s="6"/>
      <c r="BMQ224" s="6"/>
      <c r="BMR224" s="6"/>
      <c r="BMS224" s="6"/>
      <c r="BMT224" s="6"/>
      <c r="BMU224" s="6"/>
      <c r="BMV224" s="6"/>
      <c r="BMW224" s="6"/>
      <c r="BMX224" s="6"/>
      <c r="BMY224" s="6"/>
      <c r="BMZ224" s="6"/>
      <c r="BNA224" s="6"/>
      <c r="BNB224" s="6"/>
      <c r="BNC224" s="6"/>
      <c r="BND224" s="6"/>
      <c r="BNE224" s="6"/>
      <c r="BNF224" s="6"/>
      <c r="BNG224" s="6"/>
      <c r="BNH224" s="6"/>
      <c r="BNI224" s="6"/>
      <c r="BNJ224" s="6"/>
      <c r="BNK224" s="6"/>
      <c r="BNL224" s="6"/>
      <c r="BNM224" s="6"/>
      <c r="BNN224" s="6"/>
      <c r="BNO224" s="6"/>
      <c r="BNP224" s="6"/>
      <c r="BNQ224" s="6"/>
      <c r="BNR224" s="6"/>
      <c r="BNS224" s="6"/>
      <c r="BNT224" s="6"/>
      <c r="BNU224" s="6"/>
      <c r="BNV224" s="6"/>
      <c r="BNW224" s="6"/>
      <c r="BNX224" s="6"/>
      <c r="BNY224" s="6"/>
      <c r="BNZ224" s="6"/>
      <c r="BOA224" s="6"/>
      <c r="BOB224" s="6"/>
      <c r="BOC224" s="6"/>
      <c r="BOD224" s="6"/>
      <c r="BOE224" s="6"/>
      <c r="BOF224" s="6"/>
      <c r="BOG224" s="6"/>
      <c r="BOH224" s="6"/>
      <c r="BOI224" s="6"/>
      <c r="BOJ224" s="6"/>
      <c r="BOK224" s="6"/>
      <c r="BOL224" s="6"/>
      <c r="BOM224" s="6"/>
      <c r="BON224" s="6"/>
      <c r="BOO224" s="6"/>
      <c r="BOP224" s="6"/>
      <c r="BOQ224" s="6"/>
      <c r="BOR224" s="6"/>
      <c r="BOS224" s="6"/>
      <c r="BOT224" s="6"/>
      <c r="BOU224" s="6"/>
      <c r="BOV224" s="6"/>
      <c r="BOW224" s="6"/>
      <c r="BOX224" s="6"/>
      <c r="BOY224" s="6"/>
      <c r="BOZ224" s="6"/>
      <c r="BPA224" s="6"/>
      <c r="BPB224" s="6"/>
      <c r="BPC224" s="6"/>
      <c r="BPD224" s="6"/>
      <c r="BPE224" s="6"/>
      <c r="BPF224" s="6"/>
      <c r="BPG224" s="6"/>
      <c r="BPH224" s="6"/>
      <c r="BPI224" s="6"/>
      <c r="BPJ224" s="6"/>
      <c r="BPK224" s="6"/>
      <c r="BPL224" s="6"/>
      <c r="BPM224" s="6"/>
      <c r="BPN224" s="6"/>
      <c r="BPO224" s="6"/>
      <c r="BPP224" s="6"/>
      <c r="BPQ224" s="6"/>
      <c r="BPR224" s="6"/>
      <c r="BPS224" s="6"/>
      <c r="BPT224" s="6"/>
      <c r="BPU224" s="6"/>
      <c r="BPV224" s="6"/>
      <c r="BPW224" s="6"/>
      <c r="BPX224" s="6"/>
      <c r="BPY224" s="6"/>
      <c r="BPZ224" s="6"/>
      <c r="BQA224" s="6"/>
      <c r="BQB224" s="6"/>
      <c r="BQC224" s="6"/>
      <c r="BQD224" s="6"/>
      <c r="BQE224" s="6"/>
      <c r="BQF224" s="6"/>
      <c r="BQG224" s="6"/>
      <c r="BQH224" s="6"/>
      <c r="BQI224" s="6"/>
      <c r="BQJ224" s="6"/>
      <c r="BQK224" s="6"/>
      <c r="BQL224" s="6"/>
      <c r="BQM224" s="6"/>
      <c r="BQN224" s="6"/>
      <c r="BQO224" s="6"/>
      <c r="BQP224" s="6"/>
      <c r="BQQ224" s="6"/>
      <c r="BQR224" s="6"/>
      <c r="BQS224" s="6"/>
      <c r="BQT224" s="6"/>
      <c r="BQU224" s="6"/>
      <c r="BQV224" s="6"/>
      <c r="BQW224" s="6"/>
      <c r="BQX224" s="6"/>
      <c r="BQY224" s="6"/>
      <c r="BQZ224" s="6"/>
      <c r="BRA224" s="6"/>
      <c r="BRB224" s="6"/>
      <c r="BRC224" s="6"/>
      <c r="BRD224" s="6"/>
      <c r="BRE224" s="6"/>
      <c r="BRF224" s="6"/>
      <c r="BRG224" s="6"/>
      <c r="BRH224" s="6"/>
      <c r="BRI224" s="6"/>
      <c r="BRJ224" s="6"/>
      <c r="BRK224" s="6"/>
      <c r="BRL224" s="6"/>
      <c r="BRM224" s="6"/>
      <c r="BRN224" s="6"/>
      <c r="BRO224" s="6"/>
      <c r="BRP224" s="6"/>
      <c r="BRQ224" s="6"/>
      <c r="BRR224" s="6"/>
      <c r="BRS224" s="6"/>
      <c r="BRT224" s="6"/>
      <c r="BRU224" s="6"/>
      <c r="BRV224" s="6"/>
      <c r="BRW224" s="6"/>
      <c r="BRX224" s="6"/>
      <c r="BRY224" s="6"/>
      <c r="BRZ224" s="6"/>
      <c r="BSA224" s="6"/>
      <c r="BSB224" s="6"/>
      <c r="BSC224" s="6"/>
      <c r="BSD224" s="6"/>
      <c r="BSE224" s="6"/>
      <c r="BSF224" s="6"/>
      <c r="BSG224" s="6"/>
      <c r="BSH224" s="6"/>
      <c r="BSI224" s="6"/>
      <c r="BSJ224" s="6"/>
      <c r="BSK224" s="6"/>
      <c r="BSL224" s="6"/>
      <c r="BSM224" s="6"/>
      <c r="BSN224" s="6"/>
      <c r="BSO224" s="6"/>
      <c r="BSP224" s="6"/>
      <c r="BSQ224" s="6"/>
      <c r="BSR224" s="6"/>
      <c r="BSS224" s="6"/>
      <c r="BST224" s="6"/>
      <c r="BSU224" s="6"/>
      <c r="BSV224" s="6"/>
      <c r="BSW224" s="6"/>
      <c r="BSX224" s="6"/>
      <c r="BSY224" s="6"/>
      <c r="BSZ224" s="6"/>
      <c r="BTA224" s="6"/>
      <c r="BTB224" s="6"/>
      <c r="BTC224" s="6"/>
      <c r="BTD224" s="6"/>
      <c r="BTE224" s="6"/>
      <c r="BTF224" s="6"/>
      <c r="BTG224" s="6"/>
      <c r="BTH224" s="6"/>
      <c r="BTI224" s="6"/>
      <c r="BTJ224" s="6"/>
      <c r="BTK224" s="6"/>
      <c r="BTL224" s="6"/>
      <c r="BTM224" s="6"/>
      <c r="BTN224" s="6"/>
      <c r="BTO224" s="6"/>
      <c r="BTP224" s="6"/>
      <c r="BTQ224" s="6"/>
      <c r="BTR224" s="6"/>
      <c r="BTS224" s="6"/>
      <c r="BTT224" s="6"/>
      <c r="BTU224" s="6"/>
      <c r="BTV224" s="6"/>
      <c r="BTW224" s="6"/>
      <c r="BTX224" s="6"/>
      <c r="BTY224" s="6"/>
      <c r="BTZ224" s="6"/>
      <c r="BUA224" s="6"/>
      <c r="BUB224" s="6"/>
      <c r="BUC224" s="6"/>
      <c r="BUD224" s="6"/>
      <c r="BUE224" s="6"/>
      <c r="BUF224" s="6"/>
      <c r="BUG224" s="6"/>
      <c r="BUH224" s="6"/>
      <c r="BUI224" s="6"/>
      <c r="BUJ224" s="6"/>
      <c r="BUK224" s="6"/>
      <c r="BUL224" s="6"/>
      <c r="BUM224" s="6"/>
      <c r="BUN224" s="6"/>
      <c r="BUO224" s="6"/>
      <c r="BUP224" s="6"/>
      <c r="BUQ224" s="6"/>
      <c r="BUR224" s="6"/>
      <c r="BUS224" s="6"/>
      <c r="BUT224" s="6"/>
      <c r="BUU224" s="6"/>
      <c r="BUV224" s="6"/>
      <c r="BUW224" s="6"/>
      <c r="BUX224" s="6"/>
      <c r="BUY224" s="6"/>
      <c r="BUZ224" s="6"/>
      <c r="BVA224" s="6"/>
      <c r="BVB224" s="6"/>
      <c r="BVC224" s="6"/>
      <c r="BVD224" s="6"/>
      <c r="BVE224" s="6"/>
      <c r="BVF224" s="6"/>
      <c r="BVG224" s="6"/>
      <c r="BVH224" s="6"/>
      <c r="BVI224" s="6"/>
      <c r="BVJ224" s="6"/>
      <c r="BVK224" s="6"/>
      <c r="BVL224" s="6"/>
      <c r="BVM224" s="6"/>
      <c r="BVN224" s="6"/>
      <c r="BVO224" s="6"/>
      <c r="BVP224" s="6"/>
      <c r="BVQ224" s="6"/>
      <c r="BVR224" s="6"/>
      <c r="BVS224" s="6"/>
      <c r="BVT224" s="6"/>
      <c r="BVU224" s="6"/>
      <c r="BVV224" s="6"/>
      <c r="BVW224" s="6"/>
      <c r="BVX224" s="6"/>
      <c r="BVY224" s="6"/>
      <c r="BVZ224" s="6"/>
      <c r="BWA224" s="6"/>
      <c r="BWB224" s="6"/>
      <c r="BWC224" s="6"/>
      <c r="BWD224" s="6"/>
      <c r="BWE224" s="6"/>
      <c r="BWF224" s="6"/>
      <c r="BWG224" s="6"/>
      <c r="BWH224" s="6"/>
      <c r="BWI224" s="6"/>
      <c r="BWJ224" s="6"/>
      <c r="BWK224" s="6"/>
      <c r="BWL224" s="6"/>
      <c r="BWM224" s="6"/>
      <c r="BWN224" s="6"/>
      <c r="BWO224" s="6"/>
      <c r="BWP224" s="6"/>
      <c r="BWQ224" s="6"/>
      <c r="BWR224" s="6"/>
      <c r="BWS224" s="6"/>
      <c r="BWT224" s="6"/>
      <c r="BWU224" s="6"/>
      <c r="BWV224" s="6"/>
      <c r="BWW224" s="6"/>
      <c r="BWX224" s="6"/>
      <c r="BWY224" s="6"/>
      <c r="BWZ224" s="6"/>
      <c r="BXA224" s="6"/>
      <c r="BXB224" s="6"/>
      <c r="BXC224" s="6"/>
      <c r="BXD224" s="6"/>
      <c r="BXE224" s="6"/>
      <c r="BXF224" s="6"/>
      <c r="BXG224" s="6"/>
      <c r="BXH224" s="6"/>
      <c r="BXI224" s="6"/>
      <c r="BXJ224" s="6"/>
      <c r="BXK224" s="6"/>
      <c r="BXL224" s="6"/>
      <c r="BXM224" s="6"/>
      <c r="BXN224" s="6"/>
      <c r="BXO224" s="6"/>
      <c r="BXP224" s="6"/>
      <c r="BXQ224" s="6"/>
      <c r="BXR224" s="6"/>
      <c r="BXS224" s="6"/>
      <c r="BXT224" s="6"/>
      <c r="BXU224" s="6"/>
      <c r="BXV224" s="6"/>
      <c r="BXW224" s="6"/>
      <c r="BXX224" s="6"/>
      <c r="BXY224" s="6"/>
      <c r="BXZ224" s="6"/>
      <c r="BYA224" s="6"/>
      <c r="BYB224" s="6"/>
      <c r="BYC224" s="6"/>
      <c r="BYD224" s="6"/>
      <c r="BYE224" s="6"/>
      <c r="BYF224" s="6"/>
      <c r="BYG224" s="6"/>
      <c r="BYH224" s="6"/>
      <c r="BYI224" s="6"/>
      <c r="BYJ224" s="6"/>
      <c r="BYK224" s="6"/>
      <c r="BYL224" s="6"/>
      <c r="BYM224" s="6"/>
      <c r="BYN224" s="6"/>
      <c r="BYO224" s="6"/>
      <c r="BYP224" s="6"/>
      <c r="BYQ224" s="6"/>
      <c r="BYR224" s="6"/>
      <c r="BYS224" s="6"/>
      <c r="BYT224" s="6"/>
      <c r="BYU224" s="6"/>
      <c r="BYV224" s="6"/>
      <c r="BYW224" s="6"/>
      <c r="BYX224" s="6"/>
      <c r="BYY224" s="6"/>
      <c r="BYZ224" s="6"/>
      <c r="BZA224" s="6"/>
      <c r="BZB224" s="6"/>
      <c r="BZC224" s="6"/>
      <c r="BZD224" s="6"/>
      <c r="BZE224" s="6"/>
      <c r="BZF224" s="6"/>
      <c r="BZG224" s="6"/>
      <c r="BZH224" s="6"/>
      <c r="BZI224" s="6"/>
      <c r="BZJ224" s="6"/>
      <c r="BZK224" s="6"/>
      <c r="BZL224" s="6"/>
      <c r="BZM224" s="6"/>
      <c r="BZN224" s="6"/>
      <c r="BZO224" s="6"/>
      <c r="BZP224" s="6"/>
      <c r="BZQ224" s="6"/>
      <c r="BZR224" s="6"/>
      <c r="BZS224" s="6"/>
      <c r="BZT224" s="6"/>
      <c r="BZU224" s="6"/>
      <c r="BZV224" s="6"/>
      <c r="BZW224" s="6"/>
      <c r="BZX224" s="6"/>
      <c r="BZY224" s="6"/>
      <c r="BZZ224" s="6"/>
      <c r="CAA224" s="6"/>
      <c r="CAB224" s="6"/>
      <c r="CAC224" s="6"/>
      <c r="CAD224" s="6"/>
      <c r="CAE224" s="6"/>
      <c r="CAF224" s="6"/>
      <c r="CAG224" s="6"/>
      <c r="CAH224" s="6"/>
      <c r="CAI224" s="6"/>
      <c r="CAJ224" s="6"/>
      <c r="CAK224" s="6"/>
      <c r="CAL224" s="6"/>
      <c r="CAM224" s="6"/>
      <c r="CAN224" s="6"/>
      <c r="CAO224" s="6"/>
      <c r="CAP224" s="6"/>
      <c r="CAQ224" s="6"/>
      <c r="CAR224" s="6"/>
      <c r="CAS224" s="6"/>
      <c r="CAT224" s="6"/>
      <c r="CAU224" s="6"/>
      <c r="CAV224" s="6"/>
      <c r="CAW224" s="6"/>
      <c r="CAX224" s="6"/>
      <c r="CAY224" s="6"/>
      <c r="CAZ224" s="6"/>
      <c r="CBA224" s="6"/>
      <c r="CBB224" s="6"/>
      <c r="CBC224" s="6"/>
      <c r="CBD224" s="6"/>
      <c r="CBE224" s="6"/>
      <c r="CBF224" s="6"/>
      <c r="CBG224" s="6"/>
      <c r="CBH224" s="6"/>
      <c r="CBI224" s="6"/>
      <c r="CBJ224" s="6"/>
      <c r="CBK224" s="6"/>
      <c r="CBL224" s="6"/>
      <c r="CBM224" s="6"/>
      <c r="CBN224" s="6"/>
      <c r="CBO224" s="6"/>
      <c r="CBP224" s="6"/>
      <c r="CBQ224" s="6"/>
      <c r="CBR224" s="6"/>
      <c r="CBS224" s="6"/>
      <c r="CBT224" s="6"/>
      <c r="CBU224" s="6"/>
      <c r="CBV224" s="6"/>
      <c r="CBW224" s="6"/>
      <c r="CBX224" s="6"/>
      <c r="CBY224" s="6"/>
      <c r="CBZ224" s="6"/>
      <c r="CCA224" s="6"/>
      <c r="CCB224" s="6"/>
      <c r="CCC224" s="6"/>
      <c r="CCD224" s="6"/>
      <c r="CCE224" s="6"/>
      <c r="CCF224" s="6"/>
      <c r="CCG224" s="6"/>
      <c r="CCH224" s="6"/>
      <c r="CCI224" s="6"/>
      <c r="CCJ224" s="6"/>
      <c r="CCK224" s="6"/>
      <c r="CCL224" s="6"/>
      <c r="CCM224" s="6"/>
      <c r="CCN224" s="6"/>
      <c r="CCO224" s="6"/>
      <c r="CCP224" s="6"/>
      <c r="CCQ224" s="6"/>
      <c r="CCR224" s="6"/>
      <c r="CCS224" s="6"/>
      <c r="CCT224" s="6"/>
      <c r="CCU224" s="6"/>
      <c r="CCV224" s="6"/>
      <c r="CCW224" s="6"/>
      <c r="CCX224" s="6"/>
      <c r="CCY224" s="6"/>
      <c r="CCZ224" s="6"/>
      <c r="CDA224" s="6"/>
      <c r="CDB224" s="6"/>
      <c r="CDC224" s="6"/>
      <c r="CDD224" s="6"/>
      <c r="CDE224" s="6"/>
      <c r="CDF224" s="6"/>
      <c r="CDG224" s="6"/>
      <c r="CDH224" s="6"/>
      <c r="CDI224" s="6"/>
      <c r="CDJ224" s="6"/>
      <c r="CDK224" s="6"/>
      <c r="CDL224" s="6"/>
      <c r="CDM224" s="6"/>
      <c r="CDN224" s="6"/>
      <c r="CDO224" s="6"/>
      <c r="CDP224" s="6"/>
      <c r="CDQ224" s="6"/>
      <c r="CDR224" s="6"/>
      <c r="CDS224" s="6"/>
      <c r="CDT224" s="6"/>
      <c r="CDU224" s="6"/>
      <c r="CDV224" s="6"/>
      <c r="CDW224" s="6"/>
      <c r="CDX224" s="6"/>
      <c r="CDY224" s="6"/>
      <c r="CDZ224" s="6"/>
      <c r="CEA224" s="6"/>
      <c r="CEB224" s="6"/>
      <c r="CEC224" s="6"/>
      <c r="CED224" s="6"/>
      <c r="CEE224" s="6"/>
      <c r="CEF224" s="6"/>
      <c r="CEG224" s="6"/>
      <c r="CEH224" s="6"/>
      <c r="CEI224" s="6"/>
      <c r="CEJ224" s="6"/>
      <c r="CEK224" s="6"/>
      <c r="CEL224" s="6"/>
      <c r="CEM224" s="6"/>
      <c r="CEN224" s="6"/>
      <c r="CEO224" s="6"/>
      <c r="CEP224" s="6"/>
      <c r="CEQ224" s="6"/>
      <c r="CER224" s="6"/>
      <c r="CES224" s="6"/>
      <c r="CET224" s="6"/>
      <c r="CEU224" s="6"/>
      <c r="CEV224" s="6"/>
      <c r="CEW224" s="6"/>
      <c r="CEX224" s="6"/>
      <c r="CEY224" s="6"/>
      <c r="CEZ224" s="6"/>
      <c r="CFA224" s="6"/>
      <c r="CFB224" s="6"/>
      <c r="CFC224" s="6"/>
      <c r="CFD224" s="6"/>
      <c r="CFE224" s="6"/>
      <c r="CFF224" s="6"/>
      <c r="CFG224" s="6"/>
      <c r="CFH224" s="6"/>
      <c r="CFI224" s="6"/>
      <c r="CFJ224" s="6"/>
      <c r="CFK224" s="6"/>
      <c r="CFL224" s="6"/>
      <c r="CFM224" s="6"/>
      <c r="CFN224" s="6"/>
      <c r="CFO224" s="6"/>
      <c r="CFP224" s="6"/>
      <c r="CFQ224" s="6"/>
      <c r="CFR224" s="6"/>
      <c r="CFS224" s="6"/>
      <c r="CFT224" s="6"/>
      <c r="CFU224" s="6"/>
      <c r="CFV224" s="6"/>
      <c r="CFW224" s="6"/>
      <c r="CFX224" s="6"/>
      <c r="CFY224" s="6"/>
      <c r="CFZ224" s="6"/>
      <c r="CGA224" s="6"/>
      <c r="CGB224" s="6"/>
      <c r="CGC224" s="6"/>
      <c r="CGD224" s="6"/>
      <c r="CGE224" s="6"/>
      <c r="CGF224" s="6"/>
      <c r="CGG224" s="6"/>
      <c r="CGH224" s="6"/>
      <c r="CGI224" s="6"/>
      <c r="CGJ224" s="6"/>
      <c r="CGK224" s="6"/>
      <c r="CGL224" s="6"/>
      <c r="CGM224" s="6"/>
      <c r="CGN224" s="6"/>
      <c r="CGO224" s="6"/>
      <c r="CGP224" s="6"/>
      <c r="CGQ224" s="6"/>
      <c r="CGR224" s="6"/>
      <c r="CGS224" s="6"/>
      <c r="CGT224" s="6"/>
      <c r="CGU224" s="6"/>
      <c r="CGV224" s="6"/>
      <c r="CGW224" s="6"/>
      <c r="CGX224" s="6"/>
      <c r="CGY224" s="6"/>
      <c r="CGZ224" s="6"/>
      <c r="CHA224" s="6"/>
      <c r="CHB224" s="6"/>
      <c r="CHC224" s="6"/>
      <c r="CHD224" s="6"/>
      <c r="CHE224" s="6"/>
      <c r="CHF224" s="6"/>
      <c r="CHG224" s="6"/>
      <c r="CHH224" s="6"/>
      <c r="CHI224" s="6"/>
      <c r="CHJ224" s="6"/>
      <c r="CHK224" s="6"/>
      <c r="CHL224" s="6"/>
      <c r="CHM224" s="6"/>
      <c r="CHN224" s="6"/>
      <c r="CHO224" s="6"/>
      <c r="CHP224" s="6"/>
      <c r="CHQ224" s="6"/>
      <c r="CHR224" s="6"/>
      <c r="CHS224" s="6"/>
      <c r="CHT224" s="6"/>
      <c r="CHU224" s="6"/>
      <c r="CHV224" s="6"/>
      <c r="CHW224" s="6"/>
      <c r="CHX224" s="6"/>
      <c r="CHY224" s="6"/>
      <c r="CHZ224" s="6"/>
      <c r="CIA224" s="6"/>
      <c r="CIB224" s="6"/>
      <c r="CIC224" s="6"/>
      <c r="CID224" s="6"/>
      <c r="CIE224" s="6"/>
      <c r="CIF224" s="6"/>
      <c r="CIG224" s="6"/>
      <c r="CIH224" s="6"/>
      <c r="CII224" s="6"/>
      <c r="CIJ224" s="6"/>
      <c r="CIK224" s="6"/>
      <c r="CIL224" s="6"/>
      <c r="CIM224" s="6"/>
      <c r="CIN224" s="6"/>
      <c r="CIO224" s="6"/>
      <c r="CIP224" s="6"/>
      <c r="CIQ224" s="6"/>
      <c r="CIR224" s="6"/>
      <c r="CIS224" s="6"/>
      <c r="CIT224" s="6"/>
      <c r="CIU224" s="6"/>
      <c r="CIV224" s="6"/>
      <c r="CIW224" s="6"/>
      <c r="CIX224" s="6"/>
      <c r="CIY224" s="6"/>
      <c r="CIZ224" s="6"/>
      <c r="CJA224" s="6"/>
      <c r="CJB224" s="6"/>
      <c r="CJC224" s="6"/>
      <c r="CJD224" s="6"/>
      <c r="CJE224" s="6"/>
      <c r="CJF224" s="6"/>
      <c r="CJG224" s="6"/>
      <c r="CJH224" s="6"/>
      <c r="CJI224" s="6"/>
      <c r="CJJ224" s="6"/>
      <c r="CJK224" s="6"/>
      <c r="CJL224" s="6"/>
      <c r="CJM224" s="6"/>
      <c r="CJN224" s="6"/>
      <c r="CJO224" s="6"/>
      <c r="CJP224" s="6"/>
      <c r="CJQ224" s="6"/>
      <c r="CJR224" s="6"/>
      <c r="CJS224" s="6"/>
      <c r="CJT224" s="6"/>
      <c r="CJU224" s="6"/>
      <c r="CJV224" s="6"/>
      <c r="CJW224" s="6"/>
      <c r="CJX224" s="6"/>
      <c r="CJY224" s="6"/>
      <c r="CJZ224" s="6"/>
      <c r="CKA224" s="6"/>
      <c r="CKB224" s="6"/>
      <c r="CKC224" s="6"/>
      <c r="CKD224" s="6"/>
      <c r="CKE224" s="6"/>
      <c r="CKF224" s="6"/>
      <c r="CKG224" s="6"/>
      <c r="CKH224" s="6"/>
      <c r="CKI224" s="6"/>
      <c r="CKJ224" s="6"/>
      <c r="CKK224" s="6"/>
      <c r="CKL224" s="6"/>
      <c r="CKM224" s="6"/>
      <c r="CKN224" s="6"/>
      <c r="CKO224" s="6"/>
      <c r="CKP224" s="6"/>
      <c r="CKQ224" s="6"/>
      <c r="CKR224" s="6"/>
      <c r="CKS224" s="6"/>
      <c r="CKT224" s="6"/>
      <c r="CKU224" s="6"/>
      <c r="CKV224" s="6"/>
      <c r="CKW224" s="6"/>
      <c r="CKX224" s="6"/>
      <c r="CKY224" s="6"/>
      <c r="CKZ224" s="6"/>
      <c r="CLA224" s="6"/>
      <c r="CLB224" s="6"/>
      <c r="CLC224" s="6"/>
      <c r="CLD224" s="6"/>
      <c r="CLE224" s="6"/>
      <c r="CLF224" s="6"/>
      <c r="CLG224" s="6"/>
      <c r="CLH224" s="6"/>
      <c r="CLI224" s="6"/>
      <c r="CLJ224" s="6"/>
      <c r="CLK224" s="6"/>
      <c r="CLL224" s="6"/>
      <c r="CLM224" s="6"/>
      <c r="CLN224" s="6"/>
      <c r="CLO224" s="6"/>
      <c r="CLP224" s="6"/>
      <c r="CLQ224" s="6"/>
      <c r="CLR224" s="6"/>
      <c r="CLS224" s="6"/>
      <c r="CLT224" s="6"/>
      <c r="CLU224" s="6"/>
      <c r="CLV224" s="6"/>
      <c r="CLW224" s="6"/>
      <c r="CLX224" s="6"/>
      <c r="CLY224" s="6"/>
      <c r="CLZ224" s="6"/>
      <c r="CMA224" s="6"/>
      <c r="CMB224" s="6"/>
      <c r="CMC224" s="6"/>
      <c r="CMD224" s="6"/>
      <c r="CME224" s="6"/>
      <c r="CMF224" s="6"/>
      <c r="CMG224" s="6"/>
      <c r="CMH224" s="6"/>
      <c r="CMI224" s="6"/>
      <c r="CMJ224" s="6"/>
      <c r="CMK224" s="6"/>
      <c r="CML224" s="6"/>
      <c r="CMM224" s="6"/>
      <c r="CMN224" s="6"/>
      <c r="CMO224" s="6"/>
      <c r="CMP224" s="6"/>
      <c r="CMQ224" s="6"/>
      <c r="CMR224" s="6"/>
      <c r="CMS224" s="6"/>
      <c r="CMT224" s="6"/>
      <c r="CMU224" s="6"/>
      <c r="CMV224" s="6"/>
      <c r="CMW224" s="6"/>
      <c r="CMX224" s="6"/>
      <c r="CMY224" s="6"/>
      <c r="CMZ224" s="6"/>
      <c r="CNA224" s="6"/>
      <c r="CNB224" s="6"/>
      <c r="CNC224" s="6"/>
      <c r="CND224" s="6"/>
      <c r="CNE224" s="6"/>
      <c r="CNF224" s="6"/>
      <c r="CNG224" s="6"/>
      <c r="CNH224" s="6"/>
      <c r="CNI224" s="6"/>
      <c r="CNJ224" s="6"/>
      <c r="CNK224" s="6"/>
      <c r="CNL224" s="6"/>
      <c r="CNM224" s="6"/>
      <c r="CNN224" s="6"/>
      <c r="CNO224" s="6"/>
      <c r="CNP224" s="6"/>
      <c r="CNQ224" s="6"/>
      <c r="CNR224" s="6"/>
      <c r="CNS224" s="6"/>
      <c r="CNT224" s="6"/>
      <c r="CNU224" s="6"/>
      <c r="CNV224" s="6"/>
      <c r="CNW224" s="6"/>
      <c r="CNX224" s="6"/>
      <c r="CNY224" s="6"/>
      <c r="CNZ224" s="6"/>
      <c r="COA224" s="6"/>
      <c r="COB224" s="6"/>
      <c r="COC224" s="6"/>
      <c r="COD224" s="6"/>
      <c r="COE224" s="6"/>
      <c r="COF224" s="6"/>
      <c r="COG224" s="6"/>
      <c r="COH224" s="6"/>
      <c r="COI224" s="6"/>
      <c r="COJ224" s="6"/>
      <c r="COK224" s="6"/>
      <c r="COL224" s="6"/>
      <c r="COM224" s="6"/>
      <c r="CON224" s="6"/>
      <c r="COO224" s="6"/>
      <c r="COP224" s="6"/>
      <c r="COQ224" s="6"/>
      <c r="COR224" s="6"/>
      <c r="COS224" s="6"/>
      <c r="COT224" s="6"/>
      <c r="COU224" s="6"/>
      <c r="COV224" s="6"/>
      <c r="COW224" s="6"/>
      <c r="COX224" s="6"/>
      <c r="COY224" s="6"/>
      <c r="COZ224" s="6"/>
      <c r="CPA224" s="6"/>
      <c r="CPB224" s="6"/>
      <c r="CPC224" s="6"/>
      <c r="CPD224" s="6"/>
      <c r="CPE224" s="6"/>
      <c r="CPF224" s="6"/>
      <c r="CPG224" s="6"/>
      <c r="CPH224" s="6"/>
      <c r="CPI224" s="6"/>
      <c r="CPJ224" s="6"/>
      <c r="CPK224" s="6"/>
      <c r="CPL224" s="6"/>
      <c r="CPM224" s="6"/>
      <c r="CPN224" s="6"/>
      <c r="CPO224" s="6"/>
      <c r="CPP224" s="6"/>
      <c r="CPQ224" s="6"/>
      <c r="CPR224" s="6"/>
      <c r="CPS224" s="6"/>
      <c r="CPT224" s="6"/>
      <c r="CPU224" s="6"/>
      <c r="CPV224" s="6"/>
      <c r="CPW224" s="6"/>
      <c r="CPX224" s="6"/>
      <c r="CPY224" s="6"/>
      <c r="CPZ224" s="6"/>
      <c r="CQA224" s="6"/>
      <c r="CQB224" s="6"/>
      <c r="CQC224" s="6"/>
      <c r="CQD224" s="6"/>
      <c r="CQE224" s="6"/>
      <c r="CQF224" s="6"/>
      <c r="CQG224" s="6"/>
      <c r="CQH224" s="6"/>
      <c r="CQI224" s="6"/>
      <c r="CQJ224" s="6"/>
      <c r="CQK224" s="6"/>
      <c r="CQL224" s="6"/>
      <c r="CQM224" s="6"/>
      <c r="CQN224" s="6"/>
      <c r="CQO224" s="6"/>
      <c r="CQP224" s="6"/>
      <c r="CQQ224" s="6"/>
      <c r="CQR224" s="6"/>
      <c r="CQS224" s="6"/>
      <c r="CQT224" s="6"/>
      <c r="CQU224" s="6"/>
      <c r="CQV224" s="6"/>
      <c r="CQW224" s="6"/>
      <c r="CQX224" s="6"/>
      <c r="CQY224" s="6"/>
      <c r="CQZ224" s="6"/>
      <c r="CRA224" s="6"/>
      <c r="CRB224" s="6"/>
      <c r="CRC224" s="6"/>
      <c r="CRD224" s="6"/>
      <c r="CRE224" s="6"/>
      <c r="CRF224" s="6"/>
      <c r="CRG224" s="6"/>
      <c r="CRH224" s="6"/>
      <c r="CRI224" s="6"/>
      <c r="CRJ224" s="6"/>
      <c r="CRK224" s="6"/>
      <c r="CRL224" s="6"/>
      <c r="CRM224" s="6"/>
      <c r="CRN224" s="6"/>
      <c r="CRO224" s="6"/>
      <c r="CRP224" s="6"/>
      <c r="CRQ224" s="6"/>
      <c r="CRR224" s="6"/>
      <c r="CRS224" s="6"/>
      <c r="CRT224" s="6"/>
      <c r="CRU224" s="6"/>
      <c r="CRV224" s="6"/>
      <c r="CRW224" s="6"/>
      <c r="CRX224" s="6"/>
      <c r="CRY224" s="6"/>
      <c r="CRZ224" s="6"/>
      <c r="CSA224" s="6"/>
      <c r="CSB224" s="6"/>
      <c r="CSC224" s="6"/>
      <c r="CSD224" s="6"/>
      <c r="CSE224" s="6"/>
      <c r="CSF224" s="6"/>
      <c r="CSG224" s="6"/>
      <c r="CSH224" s="6"/>
      <c r="CSI224" s="6"/>
      <c r="CSJ224" s="6"/>
      <c r="CSK224" s="6"/>
      <c r="CSL224" s="6"/>
      <c r="CSM224" s="6"/>
      <c r="CSN224" s="6"/>
      <c r="CSO224" s="6"/>
      <c r="CSP224" s="6"/>
      <c r="CSQ224" s="6"/>
      <c r="CSR224" s="6"/>
      <c r="CSS224" s="6"/>
      <c r="CST224" s="6"/>
      <c r="CSU224" s="6"/>
      <c r="CSV224" s="6"/>
      <c r="CSW224" s="6"/>
      <c r="CSX224" s="6"/>
      <c r="CSY224" s="6"/>
      <c r="CSZ224" s="6"/>
      <c r="CTA224" s="6"/>
      <c r="CTB224" s="6"/>
      <c r="CTC224" s="6"/>
      <c r="CTD224" s="6"/>
      <c r="CTE224" s="6"/>
      <c r="CTF224" s="6"/>
      <c r="CTG224" s="6"/>
      <c r="CTH224" s="6"/>
      <c r="CTI224" s="6"/>
      <c r="CTJ224" s="6"/>
      <c r="CTK224" s="6"/>
      <c r="CTL224" s="6"/>
      <c r="CTM224" s="6"/>
      <c r="CTN224" s="6"/>
      <c r="CTO224" s="6"/>
      <c r="CTP224" s="6"/>
      <c r="CTQ224" s="6"/>
      <c r="CTR224" s="6"/>
      <c r="CTS224" s="6"/>
      <c r="CTT224" s="6"/>
      <c r="CTU224" s="6"/>
      <c r="CTV224" s="6"/>
      <c r="CTW224" s="6"/>
      <c r="CTX224" s="6"/>
      <c r="CTY224" s="6"/>
      <c r="CTZ224" s="6"/>
      <c r="CUA224" s="6"/>
      <c r="CUB224" s="6"/>
      <c r="CUC224" s="6"/>
      <c r="CUD224" s="6"/>
      <c r="CUE224" s="6"/>
      <c r="CUF224" s="6"/>
      <c r="CUG224" s="6"/>
      <c r="CUH224" s="6"/>
      <c r="CUI224" s="6"/>
      <c r="CUJ224" s="6"/>
      <c r="CUK224" s="6"/>
      <c r="CUL224" s="6"/>
      <c r="CUM224" s="6"/>
      <c r="CUN224" s="6"/>
      <c r="CUO224" s="6"/>
      <c r="CUP224" s="6"/>
      <c r="CUQ224" s="6"/>
      <c r="CUR224" s="6"/>
      <c r="CUS224" s="6"/>
      <c r="CUT224" s="6"/>
      <c r="CUU224" s="6"/>
      <c r="CUV224" s="6"/>
      <c r="CUW224" s="6"/>
      <c r="CUX224" s="6"/>
      <c r="CUY224" s="6"/>
      <c r="CUZ224" s="6"/>
      <c r="CVA224" s="6"/>
      <c r="CVB224" s="6"/>
      <c r="CVC224" s="6"/>
      <c r="CVD224" s="6"/>
      <c r="CVE224" s="6"/>
      <c r="CVF224" s="6"/>
      <c r="CVG224" s="6"/>
      <c r="CVH224" s="6"/>
      <c r="CVI224" s="6"/>
      <c r="CVJ224" s="6"/>
      <c r="CVK224" s="6"/>
      <c r="CVL224" s="6"/>
      <c r="CVM224" s="6"/>
      <c r="CVN224" s="6"/>
      <c r="CVO224" s="6"/>
      <c r="CVP224" s="6"/>
      <c r="CVQ224" s="6"/>
      <c r="CVR224" s="6"/>
      <c r="CVS224" s="6"/>
      <c r="CVT224" s="6"/>
      <c r="CVU224" s="6"/>
      <c r="CVV224" s="6"/>
      <c r="CVW224" s="6"/>
      <c r="CVX224" s="6"/>
      <c r="CVY224" s="6"/>
      <c r="CVZ224" s="6"/>
      <c r="CWA224" s="6"/>
      <c r="CWB224" s="6"/>
      <c r="CWC224" s="6"/>
      <c r="CWD224" s="6"/>
      <c r="CWE224" s="6"/>
      <c r="CWF224" s="6"/>
      <c r="CWG224" s="6"/>
      <c r="CWH224" s="6"/>
      <c r="CWI224" s="6"/>
      <c r="CWJ224" s="6"/>
      <c r="CWK224" s="6"/>
      <c r="CWL224" s="6"/>
      <c r="CWM224" s="6"/>
      <c r="CWN224" s="6"/>
      <c r="CWO224" s="6"/>
      <c r="CWP224" s="6"/>
      <c r="CWQ224" s="6"/>
      <c r="CWR224" s="6"/>
      <c r="CWS224" s="6"/>
      <c r="CWT224" s="6"/>
      <c r="CWU224" s="6"/>
      <c r="CWV224" s="6"/>
      <c r="CWW224" s="6"/>
      <c r="CWX224" s="6"/>
      <c r="CWY224" s="6"/>
      <c r="CWZ224" s="6"/>
      <c r="CXA224" s="6"/>
      <c r="CXB224" s="6"/>
      <c r="CXC224" s="6"/>
      <c r="CXD224" s="6"/>
      <c r="CXE224" s="6"/>
      <c r="CXF224" s="6"/>
      <c r="CXG224" s="6"/>
      <c r="CXH224" s="6"/>
      <c r="CXI224" s="6"/>
      <c r="CXJ224" s="6"/>
      <c r="CXK224" s="6"/>
      <c r="CXL224" s="6"/>
      <c r="CXM224" s="6"/>
      <c r="CXN224" s="6"/>
      <c r="CXO224" s="6"/>
      <c r="CXP224" s="6"/>
      <c r="CXQ224" s="6"/>
      <c r="CXR224" s="6"/>
      <c r="CXS224" s="6"/>
      <c r="CXT224" s="6"/>
      <c r="CXU224" s="6"/>
      <c r="CXV224" s="6"/>
      <c r="CXW224" s="6"/>
      <c r="CXX224" s="6"/>
      <c r="CXY224" s="6"/>
      <c r="CXZ224" s="6"/>
      <c r="CYA224" s="6"/>
      <c r="CYB224" s="6"/>
      <c r="CYC224" s="6"/>
      <c r="CYD224" s="6"/>
      <c r="CYE224" s="6"/>
      <c r="CYF224" s="6"/>
      <c r="CYG224" s="6"/>
      <c r="CYH224" s="6"/>
      <c r="CYI224" s="6"/>
      <c r="CYJ224" s="6"/>
      <c r="CYK224" s="6"/>
      <c r="CYL224" s="6"/>
      <c r="CYM224" s="6"/>
      <c r="CYN224" s="6"/>
      <c r="CYO224" s="6"/>
      <c r="CYP224" s="6"/>
      <c r="CYQ224" s="6"/>
      <c r="CYR224" s="6"/>
      <c r="CYS224" s="6"/>
      <c r="CYT224" s="6"/>
      <c r="CYU224" s="6"/>
      <c r="CYV224" s="6"/>
      <c r="CYW224" s="6"/>
      <c r="CYX224" s="6"/>
      <c r="CYY224" s="6"/>
      <c r="CYZ224" s="6"/>
      <c r="CZA224" s="6"/>
      <c r="CZB224" s="6"/>
      <c r="CZC224" s="6"/>
      <c r="CZD224" s="6"/>
      <c r="CZE224" s="6"/>
      <c r="CZF224" s="6"/>
      <c r="CZG224" s="6"/>
      <c r="CZH224" s="6"/>
      <c r="CZI224" s="6"/>
      <c r="CZJ224" s="6"/>
      <c r="CZK224" s="6"/>
      <c r="CZL224" s="6"/>
      <c r="CZM224" s="6"/>
      <c r="CZN224" s="6"/>
      <c r="CZO224" s="6"/>
      <c r="CZP224" s="6"/>
      <c r="CZQ224" s="6"/>
      <c r="CZR224" s="6"/>
      <c r="CZS224" s="6"/>
      <c r="CZT224" s="6"/>
      <c r="CZU224" s="6"/>
      <c r="CZV224" s="6"/>
      <c r="CZW224" s="6"/>
      <c r="CZX224" s="6"/>
      <c r="CZY224" s="6"/>
      <c r="CZZ224" s="6"/>
      <c r="DAA224" s="6"/>
      <c r="DAB224" s="6"/>
      <c r="DAC224" s="6"/>
      <c r="DAD224" s="6"/>
      <c r="DAE224" s="6"/>
      <c r="DAF224" s="6"/>
      <c r="DAG224" s="6"/>
      <c r="DAH224" s="6"/>
      <c r="DAI224" s="6"/>
      <c r="DAJ224" s="6"/>
      <c r="DAK224" s="6"/>
      <c r="DAL224" s="6"/>
      <c r="DAM224" s="6"/>
      <c r="DAN224" s="6"/>
      <c r="DAO224" s="6"/>
      <c r="DAP224" s="6"/>
      <c r="DAQ224" s="6"/>
      <c r="DAR224" s="6"/>
      <c r="DAS224" s="6"/>
      <c r="DAT224" s="6"/>
      <c r="DAU224" s="6"/>
      <c r="DAV224" s="6"/>
      <c r="DAW224" s="6"/>
      <c r="DAX224" s="6"/>
      <c r="DAY224" s="6"/>
      <c r="DAZ224" s="6"/>
      <c r="DBA224" s="6"/>
      <c r="DBB224" s="6"/>
      <c r="DBC224" s="6"/>
      <c r="DBD224" s="6"/>
      <c r="DBE224" s="6"/>
      <c r="DBF224" s="6"/>
      <c r="DBG224" s="6"/>
      <c r="DBH224" s="6"/>
      <c r="DBI224" s="6"/>
      <c r="DBJ224" s="6"/>
      <c r="DBK224" s="6"/>
      <c r="DBL224" s="6"/>
      <c r="DBM224" s="6"/>
      <c r="DBN224" s="6"/>
      <c r="DBO224" s="6"/>
      <c r="DBP224" s="6"/>
      <c r="DBQ224" s="6"/>
      <c r="DBR224" s="6"/>
      <c r="DBS224" s="6"/>
      <c r="DBT224" s="6"/>
      <c r="DBU224" s="6"/>
      <c r="DBV224" s="6"/>
      <c r="DBW224" s="6"/>
      <c r="DBX224" s="6"/>
      <c r="DBY224" s="6"/>
      <c r="DBZ224" s="6"/>
      <c r="DCA224" s="6"/>
      <c r="DCB224" s="6"/>
      <c r="DCC224" s="6"/>
      <c r="DCD224" s="6"/>
      <c r="DCE224" s="6"/>
      <c r="DCF224" s="6"/>
      <c r="DCG224" s="6"/>
      <c r="DCH224" s="6"/>
      <c r="DCI224" s="6"/>
      <c r="DCJ224" s="6"/>
      <c r="DCK224" s="6"/>
      <c r="DCL224" s="6"/>
      <c r="DCM224" s="6"/>
      <c r="DCN224" s="6"/>
      <c r="DCO224" s="6"/>
      <c r="DCP224" s="6"/>
      <c r="DCQ224" s="6"/>
      <c r="DCR224" s="6"/>
      <c r="DCS224" s="6"/>
      <c r="DCT224" s="6"/>
      <c r="DCU224" s="6"/>
      <c r="DCV224" s="6"/>
      <c r="DCW224" s="6"/>
      <c r="DCX224" s="6"/>
      <c r="DCY224" s="6"/>
      <c r="DCZ224" s="6"/>
      <c r="DDA224" s="6"/>
      <c r="DDB224" s="6"/>
      <c r="DDC224" s="6"/>
      <c r="DDD224" s="6"/>
      <c r="DDE224" s="6"/>
      <c r="DDF224" s="6"/>
      <c r="DDG224" s="6"/>
      <c r="DDH224" s="6"/>
      <c r="DDI224" s="6"/>
      <c r="DDJ224" s="6"/>
      <c r="DDK224" s="6"/>
      <c r="DDL224" s="6"/>
      <c r="DDM224" s="6"/>
      <c r="DDN224" s="6"/>
      <c r="DDO224" s="6"/>
      <c r="DDP224" s="6"/>
      <c r="DDQ224" s="6"/>
      <c r="DDR224" s="6"/>
      <c r="DDS224" s="6"/>
      <c r="DDT224" s="6"/>
      <c r="DDU224" s="6"/>
      <c r="DDV224" s="6"/>
      <c r="DDW224" s="6"/>
      <c r="DDX224" s="6"/>
      <c r="DDY224" s="6"/>
      <c r="DDZ224" s="6"/>
      <c r="DEA224" s="6"/>
      <c r="DEB224" s="6"/>
      <c r="DEC224" s="6"/>
      <c r="DED224" s="6"/>
      <c r="DEE224" s="6"/>
      <c r="DEF224" s="6"/>
      <c r="DEG224" s="6"/>
      <c r="DEH224" s="6"/>
      <c r="DEI224" s="6"/>
      <c r="DEJ224" s="6"/>
      <c r="DEK224" s="6"/>
      <c r="DEL224" s="6"/>
      <c r="DEM224" s="6"/>
      <c r="DEN224" s="6"/>
      <c r="DEO224" s="6"/>
      <c r="DEP224" s="6"/>
      <c r="DEQ224" s="6"/>
      <c r="DER224" s="6"/>
      <c r="DES224" s="6"/>
      <c r="DET224" s="6"/>
      <c r="DEU224" s="6"/>
      <c r="DEV224" s="6"/>
      <c r="DEW224" s="6"/>
      <c r="DEX224" s="6"/>
      <c r="DEY224" s="6"/>
      <c r="DEZ224" s="6"/>
      <c r="DFA224" s="6"/>
      <c r="DFB224" s="6"/>
      <c r="DFC224" s="6"/>
      <c r="DFD224" s="6"/>
      <c r="DFE224" s="6"/>
      <c r="DFF224" s="6"/>
      <c r="DFG224" s="6"/>
      <c r="DFH224" s="6"/>
      <c r="DFI224" s="6"/>
      <c r="DFJ224" s="6"/>
      <c r="DFK224" s="6"/>
      <c r="DFL224" s="6"/>
      <c r="DFM224" s="6"/>
      <c r="DFN224" s="6"/>
      <c r="DFO224" s="6"/>
      <c r="DFP224" s="6"/>
      <c r="DFQ224" s="6"/>
      <c r="DFR224" s="6"/>
      <c r="DFS224" s="6"/>
      <c r="DFT224" s="6"/>
      <c r="DFU224" s="6"/>
      <c r="DFV224" s="6"/>
      <c r="DFW224" s="6"/>
      <c r="DFX224" s="6"/>
      <c r="DFY224" s="6"/>
      <c r="DFZ224" s="6"/>
      <c r="DGA224" s="6"/>
      <c r="DGB224" s="6"/>
      <c r="DGC224" s="6"/>
      <c r="DGD224" s="6"/>
      <c r="DGE224" s="6"/>
      <c r="DGF224" s="6"/>
      <c r="DGG224" s="6"/>
      <c r="DGH224" s="6"/>
      <c r="DGI224" s="6"/>
      <c r="DGJ224" s="6"/>
      <c r="DGK224" s="6"/>
      <c r="DGL224" s="6"/>
      <c r="DGM224" s="6"/>
      <c r="DGN224" s="6"/>
      <c r="DGO224" s="6"/>
      <c r="DGP224" s="6"/>
      <c r="DGQ224" s="6"/>
      <c r="DGR224" s="6"/>
      <c r="DGS224" s="6"/>
      <c r="DGT224" s="6"/>
      <c r="DGU224" s="6"/>
      <c r="DGV224" s="6"/>
      <c r="DGW224" s="6"/>
      <c r="DGX224" s="6"/>
      <c r="DGY224" s="6"/>
      <c r="DGZ224" s="6"/>
      <c r="DHA224" s="6"/>
      <c r="DHB224" s="6"/>
      <c r="DHC224" s="6"/>
      <c r="DHD224" s="6"/>
      <c r="DHE224" s="6"/>
      <c r="DHF224" s="6"/>
      <c r="DHG224" s="6"/>
      <c r="DHH224" s="6"/>
      <c r="DHI224" s="6"/>
      <c r="DHJ224" s="6"/>
      <c r="DHK224" s="6"/>
      <c r="DHL224" s="6"/>
      <c r="DHM224" s="6"/>
      <c r="DHN224" s="6"/>
      <c r="DHO224" s="6"/>
      <c r="DHP224" s="6"/>
      <c r="DHQ224" s="6"/>
      <c r="DHR224" s="6"/>
      <c r="DHS224" s="6"/>
      <c r="DHT224" s="6"/>
      <c r="DHU224" s="6"/>
      <c r="DHV224" s="6"/>
      <c r="DHW224" s="6"/>
      <c r="DHX224" s="6"/>
      <c r="DHY224" s="6"/>
      <c r="DHZ224" s="6"/>
      <c r="DIA224" s="6"/>
      <c r="DIB224" s="6"/>
      <c r="DIC224" s="6"/>
      <c r="DID224" s="6"/>
      <c r="DIE224" s="6"/>
      <c r="DIF224" s="6"/>
      <c r="DIG224" s="6"/>
      <c r="DIH224" s="6"/>
      <c r="DII224" s="6"/>
      <c r="DIJ224" s="6"/>
      <c r="DIK224" s="6"/>
      <c r="DIL224" s="6"/>
      <c r="DIM224" s="6"/>
      <c r="DIN224" s="6"/>
      <c r="DIO224" s="6"/>
      <c r="DIP224" s="6"/>
      <c r="DIQ224" s="6"/>
      <c r="DIR224" s="6"/>
      <c r="DIS224" s="6"/>
      <c r="DIT224" s="6"/>
      <c r="DIU224" s="6"/>
      <c r="DIV224" s="6"/>
      <c r="DIW224" s="6"/>
      <c r="DIX224" s="6"/>
      <c r="DIY224" s="6"/>
      <c r="DIZ224" s="6"/>
      <c r="DJA224" s="6"/>
      <c r="DJB224" s="6"/>
      <c r="DJC224" s="6"/>
      <c r="DJD224" s="6"/>
      <c r="DJE224" s="6"/>
      <c r="DJF224" s="6"/>
      <c r="DJG224" s="6"/>
      <c r="DJH224" s="6"/>
      <c r="DJI224" s="6"/>
      <c r="DJJ224" s="6"/>
      <c r="DJK224" s="6"/>
      <c r="DJL224" s="6"/>
      <c r="DJM224" s="6"/>
      <c r="DJN224" s="6"/>
      <c r="DJO224" s="6"/>
      <c r="DJP224" s="6"/>
      <c r="DJQ224" s="6"/>
      <c r="DJR224" s="6"/>
      <c r="DJS224" s="6"/>
      <c r="DJT224" s="6"/>
      <c r="DJU224" s="6"/>
      <c r="DJV224" s="6"/>
      <c r="DJW224" s="6"/>
      <c r="DJX224" s="6"/>
      <c r="DJY224" s="6"/>
      <c r="DJZ224" s="6"/>
      <c r="DKA224" s="6"/>
      <c r="DKB224" s="6"/>
      <c r="DKC224" s="6"/>
      <c r="DKD224" s="6"/>
      <c r="DKE224" s="6"/>
      <c r="DKF224" s="6"/>
      <c r="DKG224" s="6"/>
      <c r="DKH224" s="6"/>
      <c r="DKI224" s="6"/>
      <c r="DKJ224" s="6"/>
      <c r="DKK224" s="6"/>
      <c r="DKL224" s="6"/>
      <c r="DKM224" s="6"/>
      <c r="DKN224" s="6"/>
      <c r="DKO224" s="6"/>
      <c r="DKP224" s="6"/>
      <c r="DKQ224" s="6"/>
      <c r="DKR224" s="6"/>
      <c r="DKS224" s="6"/>
      <c r="DKT224" s="6"/>
      <c r="DKU224" s="6"/>
      <c r="DKV224" s="6"/>
      <c r="DKW224" s="6"/>
      <c r="DKX224" s="6"/>
      <c r="DKY224" s="6"/>
      <c r="DKZ224" s="6"/>
      <c r="DLA224" s="6"/>
      <c r="DLB224" s="6"/>
      <c r="DLC224" s="6"/>
      <c r="DLD224" s="6"/>
      <c r="DLE224" s="6"/>
      <c r="DLF224" s="6"/>
      <c r="DLG224" s="6"/>
      <c r="DLH224" s="6"/>
      <c r="DLI224" s="6"/>
      <c r="DLJ224" s="6"/>
      <c r="DLK224" s="6"/>
      <c r="DLL224" s="6"/>
      <c r="DLM224" s="6"/>
      <c r="DLN224" s="6"/>
      <c r="DLO224" s="6"/>
      <c r="DLP224" s="6"/>
      <c r="DLQ224" s="6"/>
      <c r="DLR224" s="6"/>
      <c r="DLS224" s="6"/>
      <c r="DLT224" s="6"/>
      <c r="DLU224" s="6"/>
      <c r="DLV224" s="6"/>
      <c r="DLW224" s="6"/>
      <c r="DLX224" s="6"/>
      <c r="DLY224" s="6"/>
      <c r="DLZ224" s="6"/>
      <c r="DMA224" s="6"/>
      <c r="DMB224" s="6"/>
      <c r="DMC224" s="6"/>
      <c r="DMD224" s="6"/>
      <c r="DME224" s="6"/>
      <c r="DMF224" s="6"/>
      <c r="DMG224" s="6"/>
      <c r="DMH224" s="6"/>
      <c r="DMI224" s="6"/>
      <c r="DMJ224" s="6"/>
      <c r="DMK224" s="6"/>
      <c r="DML224" s="6"/>
      <c r="DMM224" s="6"/>
      <c r="DMN224" s="6"/>
      <c r="DMO224" s="6"/>
      <c r="DMP224" s="6"/>
      <c r="DMQ224" s="6"/>
      <c r="DMR224" s="6"/>
      <c r="DMS224" s="6"/>
      <c r="DMT224" s="6"/>
      <c r="DMU224" s="6"/>
      <c r="DMV224" s="6"/>
      <c r="DMW224" s="6"/>
      <c r="DMX224" s="6"/>
      <c r="DMY224" s="6"/>
      <c r="DMZ224" s="6"/>
      <c r="DNA224" s="6"/>
      <c r="DNB224" s="6"/>
      <c r="DNC224" s="6"/>
      <c r="DND224" s="6"/>
      <c r="DNE224" s="6"/>
      <c r="DNF224" s="6"/>
      <c r="DNG224" s="6"/>
      <c r="DNH224" s="6"/>
      <c r="DNI224" s="6"/>
      <c r="DNJ224" s="6"/>
      <c r="DNK224" s="6"/>
      <c r="DNL224" s="6"/>
      <c r="DNM224" s="6"/>
      <c r="DNN224" s="6"/>
      <c r="DNO224" s="6"/>
      <c r="DNP224" s="6"/>
      <c r="DNQ224" s="6"/>
      <c r="DNR224" s="6"/>
      <c r="DNS224" s="6"/>
      <c r="DNT224" s="6"/>
      <c r="DNU224" s="6"/>
      <c r="DNV224" s="6"/>
      <c r="DNW224" s="6"/>
      <c r="DNX224" s="6"/>
      <c r="DNY224" s="6"/>
      <c r="DNZ224" s="6"/>
      <c r="DOA224" s="6"/>
      <c r="DOB224" s="6"/>
      <c r="DOC224" s="6"/>
      <c r="DOD224" s="6"/>
      <c r="DOE224" s="6"/>
      <c r="DOF224" s="6"/>
      <c r="DOG224" s="6"/>
      <c r="DOH224" s="6"/>
      <c r="DOI224" s="6"/>
      <c r="DOJ224" s="6"/>
      <c r="DOK224" s="6"/>
      <c r="DOL224" s="6"/>
      <c r="DOM224" s="6"/>
      <c r="DON224" s="6"/>
      <c r="DOO224" s="6"/>
      <c r="DOP224" s="6"/>
      <c r="DOQ224" s="6"/>
      <c r="DOR224" s="6"/>
      <c r="DOS224" s="6"/>
      <c r="DOT224" s="6"/>
      <c r="DOU224" s="6"/>
      <c r="DOV224" s="6"/>
      <c r="DOW224" s="6"/>
      <c r="DOX224" s="6"/>
      <c r="DOY224" s="6"/>
      <c r="DOZ224" s="6"/>
      <c r="DPA224" s="6"/>
      <c r="DPB224" s="6"/>
      <c r="DPC224" s="6"/>
      <c r="DPD224" s="6"/>
      <c r="DPE224" s="6"/>
      <c r="DPF224" s="6"/>
      <c r="DPG224" s="6"/>
      <c r="DPH224" s="6"/>
      <c r="DPI224" s="6"/>
      <c r="DPJ224" s="6"/>
      <c r="DPK224" s="6"/>
      <c r="DPL224" s="6"/>
      <c r="DPM224" s="6"/>
      <c r="DPN224" s="6"/>
      <c r="DPO224" s="6"/>
      <c r="DPP224" s="6"/>
      <c r="DPQ224" s="6"/>
      <c r="DPR224" s="6"/>
      <c r="DPS224" s="6"/>
      <c r="DPT224" s="6"/>
      <c r="DPU224" s="6"/>
      <c r="DPV224" s="6"/>
      <c r="DPW224" s="6"/>
      <c r="DPX224" s="6"/>
      <c r="DPY224" s="6"/>
      <c r="DPZ224" s="6"/>
      <c r="DQA224" s="6"/>
      <c r="DQB224" s="6"/>
      <c r="DQC224" s="6"/>
      <c r="DQD224" s="6"/>
      <c r="DQE224" s="6"/>
      <c r="DQF224" s="6"/>
      <c r="DQG224" s="6"/>
      <c r="DQH224" s="6"/>
      <c r="DQI224" s="6"/>
      <c r="DQJ224" s="6"/>
      <c r="DQK224" s="6"/>
      <c r="DQL224" s="6"/>
      <c r="DQM224" s="6"/>
      <c r="DQN224" s="6"/>
      <c r="DQO224" s="6"/>
      <c r="DQP224" s="6"/>
      <c r="DQQ224" s="6"/>
      <c r="DQR224" s="6"/>
      <c r="DQS224" s="6"/>
      <c r="DQT224" s="6"/>
      <c r="DQU224" s="6"/>
      <c r="DQV224" s="6"/>
      <c r="DQW224" s="6"/>
      <c r="DQX224" s="6"/>
      <c r="DQY224" s="6"/>
      <c r="DQZ224" s="6"/>
      <c r="DRA224" s="6"/>
      <c r="DRB224" s="6"/>
      <c r="DRC224" s="6"/>
      <c r="DRD224" s="6"/>
      <c r="DRE224" s="6"/>
      <c r="DRF224" s="6"/>
      <c r="DRG224" s="6"/>
      <c r="DRH224" s="6"/>
      <c r="DRI224" s="6"/>
      <c r="DRJ224" s="6"/>
      <c r="DRK224" s="6"/>
      <c r="DRL224" s="6"/>
      <c r="DRM224" s="6"/>
      <c r="DRN224" s="6"/>
      <c r="DRO224" s="6"/>
      <c r="DRP224" s="6"/>
      <c r="DRQ224" s="6"/>
      <c r="DRR224" s="6"/>
      <c r="DRS224" s="6"/>
      <c r="DRT224" s="6"/>
      <c r="DRU224" s="6"/>
      <c r="DRV224" s="6"/>
      <c r="DRW224" s="6"/>
      <c r="DRX224" s="6"/>
      <c r="DRY224" s="6"/>
      <c r="DRZ224" s="6"/>
      <c r="DSA224" s="6"/>
      <c r="DSB224" s="6"/>
      <c r="DSC224" s="6"/>
      <c r="DSD224" s="6"/>
      <c r="DSE224" s="6"/>
      <c r="DSF224" s="6"/>
      <c r="DSG224" s="6"/>
      <c r="DSH224" s="6"/>
      <c r="DSI224" s="6"/>
      <c r="DSJ224" s="6"/>
      <c r="DSK224" s="6"/>
      <c r="DSL224" s="6"/>
      <c r="DSM224" s="6"/>
      <c r="DSN224" s="6"/>
      <c r="DSO224" s="6"/>
      <c r="DSP224" s="6"/>
      <c r="DSQ224" s="6"/>
      <c r="DSR224" s="6"/>
      <c r="DSS224" s="6"/>
      <c r="DST224" s="6"/>
      <c r="DSU224" s="6"/>
      <c r="DSV224" s="6"/>
      <c r="DSW224" s="6"/>
      <c r="DSX224" s="6"/>
      <c r="DSY224" s="6"/>
      <c r="DSZ224" s="6"/>
      <c r="DTA224" s="6"/>
      <c r="DTB224" s="6"/>
      <c r="DTC224" s="6"/>
      <c r="DTD224" s="6"/>
      <c r="DTE224" s="6"/>
      <c r="DTF224" s="6"/>
      <c r="DTG224" s="6"/>
      <c r="DTH224" s="6"/>
      <c r="DTI224" s="6"/>
      <c r="DTJ224" s="6"/>
      <c r="DTK224" s="6"/>
      <c r="DTL224" s="6"/>
      <c r="DTM224" s="6"/>
      <c r="DTN224" s="6"/>
      <c r="DTO224" s="6"/>
      <c r="DTP224" s="6"/>
      <c r="DTQ224" s="6"/>
      <c r="DTR224" s="6"/>
      <c r="DTS224" s="6"/>
      <c r="DTT224" s="6"/>
      <c r="DTU224" s="6"/>
      <c r="DTV224" s="6"/>
      <c r="DTW224" s="6"/>
      <c r="DTX224" s="6"/>
      <c r="DTY224" s="6"/>
      <c r="DTZ224" s="6"/>
      <c r="DUA224" s="6"/>
      <c r="DUB224" s="6"/>
      <c r="DUC224" s="6"/>
      <c r="DUD224" s="6"/>
      <c r="DUE224" s="6"/>
      <c r="DUF224" s="6"/>
      <c r="DUG224" s="6"/>
      <c r="DUH224" s="6"/>
      <c r="DUI224" s="6"/>
      <c r="DUJ224" s="6"/>
      <c r="DUK224" s="6"/>
      <c r="DUL224" s="6"/>
      <c r="DUM224" s="6"/>
      <c r="DUN224" s="6"/>
      <c r="DUO224" s="6"/>
      <c r="DUP224" s="6"/>
      <c r="DUQ224" s="6"/>
      <c r="DUR224" s="6"/>
      <c r="DUS224" s="6"/>
      <c r="DUT224" s="6"/>
      <c r="DUU224" s="6"/>
      <c r="DUV224" s="6"/>
      <c r="DUW224" s="6"/>
      <c r="DUX224" s="6"/>
      <c r="DUY224" s="6"/>
      <c r="DUZ224" s="6"/>
      <c r="DVA224" s="6"/>
      <c r="DVB224" s="6"/>
      <c r="DVC224" s="6"/>
      <c r="DVD224" s="6"/>
      <c r="DVE224" s="6"/>
      <c r="DVF224" s="6"/>
      <c r="DVG224" s="6"/>
      <c r="DVH224" s="6"/>
      <c r="DVI224" s="6"/>
      <c r="DVJ224" s="6"/>
      <c r="DVK224" s="6"/>
      <c r="DVL224" s="6"/>
      <c r="DVM224" s="6"/>
      <c r="DVN224" s="6"/>
      <c r="DVO224" s="6"/>
      <c r="DVP224" s="6"/>
      <c r="DVQ224" s="6"/>
      <c r="DVR224" s="6"/>
      <c r="DVS224" s="6"/>
      <c r="DVT224" s="6"/>
      <c r="DVU224" s="6"/>
      <c r="DVV224" s="6"/>
      <c r="DVW224" s="6"/>
      <c r="DVX224" s="6"/>
      <c r="DVY224" s="6"/>
      <c r="DVZ224" s="6"/>
      <c r="DWA224" s="6"/>
      <c r="DWB224" s="6"/>
      <c r="DWC224" s="6"/>
      <c r="DWD224" s="6"/>
      <c r="DWE224" s="6"/>
      <c r="DWF224" s="6"/>
      <c r="DWG224" s="6"/>
      <c r="DWH224" s="6"/>
      <c r="DWI224" s="6"/>
      <c r="DWJ224" s="6"/>
      <c r="DWK224" s="6"/>
      <c r="DWL224" s="6"/>
      <c r="DWM224" s="6"/>
      <c r="DWN224" s="6"/>
      <c r="DWO224" s="6"/>
      <c r="DWP224" s="6"/>
      <c r="DWQ224" s="6"/>
      <c r="DWR224" s="6"/>
      <c r="DWS224" s="6"/>
      <c r="DWT224" s="6"/>
      <c r="DWU224" s="6"/>
      <c r="DWV224" s="6"/>
      <c r="DWW224" s="6"/>
      <c r="DWX224" s="6"/>
      <c r="DWY224" s="6"/>
      <c r="DWZ224" s="6"/>
      <c r="DXA224" s="6"/>
      <c r="DXB224" s="6"/>
      <c r="DXC224" s="6"/>
      <c r="DXD224" s="6"/>
      <c r="DXE224" s="6"/>
      <c r="DXF224" s="6"/>
      <c r="DXG224" s="6"/>
      <c r="DXH224" s="6"/>
      <c r="DXI224" s="6"/>
      <c r="DXJ224" s="6"/>
      <c r="DXK224" s="6"/>
      <c r="DXL224" s="6"/>
      <c r="DXM224" s="6"/>
      <c r="DXN224" s="6"/>
      <c r="DXO224" s="6"/>
      <c r="DXP224" s="6"/>
      <c r="DXQ224" s="6"/>
      <c r="DXR224" s="6"/>
      <c r="DXS224" s="6"/>
      <c r="DXT224" s="6"/>
      <c r="DXU224" s="6"/>
      <c r="DXV224" s="6"/>
      <c r="DXW224" s="6"/>
      <c r="DXX224" s="6"/>
      <c r="DXY224" s="6"/>
      <c r="DXZ224" s="6"/>
      <c r="DYA224" s="6"/>
      <c r="DYB224" s="6"/>
      <c r="DYC224" s="6"/>
      <c r="DYD224" s="6"/>
      <c r="DYE224" s="6"/>
      <c r="DYF224" s="6"/>
      <c r="DYG224" s="6"/>
      <c r="DYH224" s="6"/>
      <c r="DYI224" s="6"/>
      <c r="DYJ224" s="6"/>
      <c r="DYK224" s="6"/>
      <c r="DYL224" s="6"/>
      <c r="DYM224" s="6"/>
      <c r="DYN224" s="6"/>
      <c r="DYO224" s="6"/>
      <c r="DYP224" s="6"/>
      <c r="DYQ224" s="6"/>
      <c r="DYR224" s="6"/>
      <c r="DYS224" s="6"/>
      <c r="DYT224" s="6"/>
      <c r="DYU224" s="6"/>
      <c r="DYV224" s="6"/>
      <c r="DYW224" s="6"/>
      <c r="DYX224" s="6"/>
      <c r="DYY224" s="6"/>
      <c r="DYZ224" s="6"/>
      <c r="DZA224" s="6"/>
      <c r="DZB224" s="6"/>
      <c r="DZC224" s="6"/>
      <c r="DZD224" s="6"/>
      <c r="DZE224" s="6"/>
      <c r="DZF224" s="6"/>
      <c r="DZG224" s="6"/>
      <c r="DZH224" s="6"/>
      <c r="DZI224" s="6"/>
      <c r="DZJ224" s="6"/>
      <c r="DZK224" s="6"/>
      <c r="DZL224" s="6"/>
      <c r="DZM224" s="6"/>
      <c r="DZN224" s="6"/>
      <c r="DZO224" s="6"/>
      <c r="DZP224" s="6"/>
      <c r="DZQ224" s="6"/>
      <c r="DZR224" s="6"/>
      <c r="DZS224" s="6"/>
      <c r="DZT224" s="6"/>
      <c r="DZU224" s="6"/>
      <c r="DZV224" s="6"/>
      <c r="DZW224" s="6"/>
      <c r="DZX224" s="6"/>
      <c r="DZY224" s="6"/>
      <c r="DZZ224" s="6"/>
      <c r="EAA224" s="6"/>
      <c r="EAB224" s="6"/>
      <c r="EAC224" s="6"/>
      <c r="EAD224" s="6"/>
      <c r="EAE224" s="6"/>
      <c r="EAF224" s="6"/>
      <c r="EAG224" s="6"/>
      <c r="EAH224" s="6"/>
      <c r="EAI224" s="6"/>
      <c r="EAJ224" s="6"/>
      <c r="EAK224" s="6"/>
      <c r="EAL224" s="6"/>
      <c r="EAM224" s="6"/>
      <c r="EAN224" s="6"/>
      <c r="EAO224" s="6"/>
      <c r="EAP224" s="6"/>
      <c r="EAQ224" s="6"/>
      <c r="EAR224" s="6"/>
      <c r="EAS224" s="6"/>
      <c r="EAT224" s="6"/>
      <c r="EAU224" s="6"/>
      <c r="EAV224" s="6"/>
      <c r="EAW224" s="6"/>
      <c r="EAX224" s="6"/>
      <c r="EAY224" s="6"/>
      <c r="EAZ224" s="6"/>
      <c r="EBA224" s="6"/>
      <c r="EBB224" s="6"/>
      <c r="EBC224" s="6"/>
      <c r="EBD224" s="6"/>
      <c r="EBE224" s="6"/>
      <c r="EBF224" s="6"/>
      <c r="EBG224" s="6"/>
      <c r="EBH224" s="6"/>
      <c r="EBI224" s="6"/>
      <c r="EBJ224" s="6"/>
      <c r="EBK224" s="6"/>
      <c r="EBL224" s="6"/>
      <c r="EBM224" s="6"/>
      <c r="EBN224" s="6"/>
      <c r="EBO224" s="6"/>
      <c r="EBP224" s="6"/>
      <c r="EBQ224" s="6"/>
      <c r="EBR224" s="6"/>
      <c r="EBS224" s="6"/>
      <c r="EBT224" s="6"/>
      <c r="EBU224" s="6"/>
      <c r="EBV224" s="6"/>
      <c r="EBW224" s="6"/>
      <c r="EBX224" s="6"/>
      <c r="EBY224" s="6"/>
      <c r="EBZ224" s="6"/>
      <c r="ECA224" s="6"/>
      <c r="ECB224" s="6"/>
      <c r="ECC224" s="6"/>
      <c r="ECD224" s="6"/>
      <c r="ECE224" s="6"/>
      <c r="ECF224" s="6"/>
      <c r="ECG224" s="6"/>
      <c r="ECH224" s="6"/>
      <c r="ECI224" s="6"/>
      <c r="ECJ224" s="6"/>
      <c r="ECK224" s="6"/>
      <c r="ECL224" s="6"/>
      <c r="ECM224" s="6"/>
      <c r="ECN224" s="6"/>
      <c r="ECO224" s="6"/>
      <c r="ECP224" s="6"/>
      <c r="ECQ224" s="6"/>
      <c r="ECR224" s="6"/>
      <c r="ECS224" s="6"/>
      <c r="ECT224" s="6"/>
      <c r="ECU224" s="6"/>
      <c r="ECV224" s="6"/>
      <c r="ECW224" s="6"/>
      <c r="ECX224" s="6"/>
      <c r="ECY224" s="6"/>
      <c r="ECZ224" s="6"/>
      <c r="EDA224" s="6"/>
      <c r="EDB224" s="6"/>
      <c r="EDC224" s="6"/>
      <c r="EDD224" s="6"/>
      <c r="EDE224" s="6"/>
      <c r="EDF224" s="6"/>
      <c r="EDG224" s="6"/>
      <c r="EDH224" s="6"/>
      <c r="EDI224" s="6"/>
      <c r="EDJ224" s="6"/>
      <c r="EDK224" s="6"/>
      <c r="EDL224" s="6"/>
      <c r="EDM224" s="6"/>
      <c r="EDN224" s="6"/>
      <c r="EDO224" s="6"/>
      <c r="EDP224" s="6"/>
      <c r="EDQ224" s="6"/>
      <c r="EDR224" s="6"/>
      <c r="EDS224" s="6"/>
      <c r="EDT224" s="6"/>
      <c r="EDU224" s="6"/>
      <c r="EDV224" s="6"/>
      <c r="EDW224" s="6"/>
      <c r="EDX224" s="6"/>
      <c r="EDY224" s="6"/>
      <c r="EDZ224" s="6"/>
      <c r="EEA224" s="6"/>
      <c r="EEB224" s="6"/>
      <c r="EEC224" s="6"/>
      <c r="EED224" s="6"/>
      <c r="EEE224" s="6"/>
      <c r="EEF224" s="6"/>
      <c r="EEG224" s="6"/>
      <c r="EEH224" s="6"/>
      <c r="EEI224" s="6"/>
      <c r="EEJ224" s="6"/>
      <c r="EEK224" s="6"/>
      <c r="EEL224" s="6"/>
      <c r="EEM224" s="6"/>
      <c r="EEN224" s="6"/>
      <c r="EEO224" s="6"/>
      <c r="EEP224" s="6"/>
      <c r="EEQ224" s="6"/>
      <c r="EER224" s="6"/>
      <c r="EES224" s="6"/>
      <c r="EET224" s="6"/>
      <c r="EEU224" s="6"/>
      <c r="EEV224" s="6"/>
      <c r="EEW224" s="6"/>
      <c r="EEX224" s="6"/>
      <c r="EEY224" s="6"/>
      <c r="EEZ224" s="6"/>
      <c r="EFA224" s="6"/>
      <c r="EFB224" s="6"/>
      <c r="EFC224" s="6"/>
      <c r="EFD224" s="6"/>
      <c r="EFE224" s="6"/>
      <c r="EFF224" s="6"/>
      <c r="EFG224" s="6"/>
      <c r="EFH224" s="6"/>
      <c r="EFI224" s="6"/>
      <c r="EFJ224" s="6"/>
      <c r="EFK224" s="6"/>
      <c r="EFL224" s="6"/>
      <c r="EFM224" s="6"/>
      <c r="EFN224" s="6"/>
      <c r="EFO224" s="6"/>
      <c r="EFP224" s="6"/>
      <c r="EFQ224" s="6"/>
      <c r="EFR224" s="6"/>
      <c r="EFS224" s="6"/>
      <c r="EFT224" s="6"/>
      <c r="EFU224" s="6"/>
      <c r="EFV224" s="6"/>
      <c r="EFW224" s="6"/>
      <c r="EFX224" s="6"/>
      <c r="EFY224" s="6"/>
      <c r="EFZ224" s="6"/>
      <c r="EGA224" s="6"/>
      <c r="EGB224" s="6"/>
      <c r="EGC224" s="6"/>
      <c r="EGD224" s="6"/>
      <c r="EGE224" s="6"/>
      <c r="EGF224" s="6"/>
      <c r="EGG224" s="6"/>
      <c r="EGH224" s="6"/>
      <c r="EGI224" s="6"/>
      <c r="EGJ224" s="6"/>
      <c r="EGK224" s="6"/>
      <c r="EGL224" s="6"/>
      <c r="EGM224" s="6"/>
      <c r="EGN224" s="6"/>
      <c r="EGO224" s="6"/>
      <c r="EGP224" s="6"/>
      <c r="EGQ224" s="6"/>
      <c r="EGR224" s="6"/>
      <c r="EGS224" s="6"/>
      <c r="EGT224" s="6"/>
      <c r="EGU224" s="6"/>
      <c r="EGV224" s="6"/>
      <c r="EGW224" s="6"/>
      <c r="EGX224" s="6"/>
      <c r="EGY224" s="6"/>
      <c r="EGZ224" s="6"/>
      <c r="EHA224" s="6"/>
      <c r="EHB224" s="6"/>
      <c r="EHC224" s="6"/>
      <c r="EHD224" s="6"/>
      <c r="EHE224" s="6"/>
      <c r="EHF224" s="6"/>
      <c r="EHG224" s="6"/>
      <c r="EHH224" s="6"/>
      <c r="EHI224" s="6"/>
      <c r="EHJ224" s="6"/>
      <c r="EHK224" s="6"/>
      <c r="EHL224" s="6"/>
      <c r="EHM224" s="6"/>
      <c r="EHN224" s="6"/>
      <c r="EHO224" s="6"/>
      <c r="EHP224" s="6"/>
      <c r="EHQ224" s="6"/>
      <c r="EHR224" s="6"/>
      <c r="EHS224" s="6"/>
      <c r="EHT224" s="6"/>
      <c r="EHU224" s="6"/>
      <c r="EHV224" s="6"/>
      <c r="EHW224" s="6"/>
      <c r="EHX224" s="6"/>
      <c r="EHY224" s="6"/>
      <c r="EHZ224" s="6"/>
      <c r="EIA224" s="6"/>
      <c r="EIB224" s="6"/>
      <c r="EIC224" s="6"/>
      <c r="EID224" s="6"/>
      <c r="EIE224" s="6"/>
      <c r="EIF224" s="6"/>
      <c r="EIG224" s="6"/>
      <c r="EIH224" s="6"/>
      <c r="EII224" s="6"/>
      <c r="EIJ224" s="6"/>
      <c r="EIK224" s="6"/>
      <c r="EIL224" s="6"/>
      <c r="EIM224" s="6"/>
      <c r="EIN224" s="6"/>
      <c r="EIO224" s="6"/>
      <c r="EIP224" s="6"/>
      <c r="EIQ224" s="6"/>
      <c r="EIR224" s="6"/>
      <c r="EIS224" s="6"/>
      <c r="EIT224" s="6"/>
      <c r="EIU224" s="6"/>
      <c r="EIV224" s="6"/>
      <c r="EIW224" s="6"/>
      <c r="EIX224" s="6"/>
      <c r="EIY224" s="6"/>
      <c r="EIZ224" s="6"/>
      <c r="EJA224" s="6"/>
      <c r="EJB224" s="6"/>
      <c r="EJC224" s="6"/>
      <c r="EJD224" s="6"/>
      <c r="EJE224" s="6"/>
      <c r="EJF224" s="6"/>
      <c r="EJG224" s="6"/>
      <c r="EJH224" s="6"/>
      <c r="EJI224" s="6"/>
      <c r="EJJ224" s="6"/>
      <c r="EJK224" s="6"/>
      <c r="EJL224" s="6"/>
      <c r="EJM224" s="6"/>
      <c r="EJN224" s="6"/>
      <c r="EJO224" s="6"/>
      <c r="EJP224" s="6"/>
      <c r="EJQ224" s="6"/>
      <c r="EJR224" s="6"/>
      <c r="EJS224" s="6"/>
      <c r="EJT224" s="6"/>
      <c r="EJU224" s="6"/>
      <c r="EJV224" s="6"/>
      <c r="EJW224" s="6"/>
      <c r="EJX224" s="6"/>
      <c r="EJY224" s="6"/>
      <c r="EJZ224" s="6"/>
      <c r="EKA224" s="6"/>
      <c r="EKB224" s="6"/>
      <c r="EKC224" s="6"/>
      <c r="EKD224" s="6"/>
      <c r="EKE224" s="6"/>
      <c r="EKF224" s="6"/>
      <c r="EKG224" s="6"/>
      <c r="EKH224" s="6"/>
      <c r="EKI224" s="6"/>
      <c r="EKJ224" s="6"/>
      <c r="EKK224" s="6"/>
      <c r="EKL224" s="6"/>
      <c r="EKM224" s="6"/>
      <c r="EKN224" s="6"/>
      <c r="EKO224" s="6"/>
      <c r="EKP224" s="6"/>
      <c r="EKQ224" s="6"/>
      <c r="EKR224" s="6"/>
      <c r="EKS224" s="6"/>
      <c r="EKT224" s="6"/>
      <c r="EKU224" s="6"/>
      <c r="EKV224" s="6"/>
      <c r="EKW224" s="6"/>
      <c r="EKX224" s="6"/>
      <c r="EKY224" s="6"/>
      <c r="EKZ224" s="6"/>
      <c r="ELA224" s="6"/>
      <c r="ELB224" s="6"/>
      <c r="ELC224" s="6"/>
      <c r="ELD224" s="6"/>
      <c r="ELE224" s="6"/>
      <c r="ELF224" s="6"/>
      <c r="ELG224" s="6"/>
      <c r="ELH224" s="6"/>
      <c r="ELI224" s="6"/>
      <c r="ELJ224" s="6"/>
      <c r="ELK224" s="6"/>
      <c r="ELL224" s="6"/>
      <c r="ELM224" s="6"/>
      <c r="ELN224" s="6"/>
      <c r="ELO224" s="6"/>
      <c r="ELP224" s="6"/>
      <c r="ELQ224" s="6"/>
      <c r="ELR224" s="6"/>
      <c r="ELS224" s="6"/>
      <c r="ELT224" s="6"/>
      <c r="ELU224" s="6"/>
      <c r="ELV224" s="6"/>
      <c r="ELW224" s="6"/>
      <c r="ELX224" s="6"/>
      <c r="ELY224" s="6"/>
      <c r="ELZ224" s="6"/>
      <c r="EMA224" s="6"/>
      <c r="EMB224" s="6"/>
      <c r="EMC224" s="6"/>
      <c r="EMD224" s="6"/>
      <c r="EME224" s="6"/>
      <c r="EMF224" s="6"/>
      <c r="EMG224" s="6"/>
      <c r="EMH224" s="6"/>
      <c r="EMI224" s="6"/>
      <c r="EMJ224" s="6"/>
      <c r="EMK224" s="6"/>
      <c r="EML224" s="6"/>
      <c r="EMM224" s="6"/>
      <c r="EMN224" s="6"/>
      <c r="EMO224" s="6"/>
      <c r="EMP224" s="6"/>
      <c r="EMQ224" s="6"/>
      <c r="EMR224" s="6"/>
      <c r="EMS224" s="6"/>
      <c r="EMT224" s="6"/>
      <c r="EMU224" s="6"/>
      <c r="EMV224" s="6"/>
      <c r="EMW224" s="6"/>
      <c r="EMX224" s="6"/>
      <c r="EMY224" s="6"/>
      <c r="EMZ224" s="6"/>
      <c r="ENA224" s="6"/>
      <c r="ENB224" s="6"/>
      <c r="ENC224" s="6"/>
      <c r="END224" s="6"/>
      <c r="ENE224" s="6"/>
      <c r="ENF224" s="6"/>
      <c r="ENG224" s="6"/>
      <c r="ENH224" s="6"/>
      <c r="ENI224" s="6"/>
      <c r="ENJ224" s="6"/>
      <c r="ENK224" s="6"/>
      <c r="ENL224" s="6"/>
      <c r="ENM224" s="6"/>
      <c r="ENN224" s="6"/>
      <c r="ENO224" s="6"/>
      <c r="ENP224" s="6"/>
      <c r="ENQ224" s="6"/>
      <c r="ENR224" s="6"/>
      <c r="ENS224" s="6"/>
      <c r="ENT224" s="6"/>
      <c r="ENU224" s="6"/>
      <c r="ENV224" s="6"/>
      <c r="ENW224" s="6"/>
      <c r="ENX224" s="6"/>
      <c r="ENY224" s="6"/>
      <c r="ENZ224" s="6"/>
      <c r="EOA224" s="6"/>
      <c r="EOB224" s="6"/>
      <c r="EOC224" s="6"/>
      <c r="EOD224" s="6"/>
      <c r="EOE224" s="6"/>
      <c r="EOF224" s="6"/>
      <c r="EOG224" s="6"/>
      <c r="EOH224" s="6"/>
      <c r="EOI224" s="6"/>
      <c r="EOJ224" s="6"/>
      <c r="EOK224" s="6"/>
      <c r="EOL224" s="6"/>
      <c r="EOM224" s="6"/>
      <c r="EON224" s="6"/>
      <c r="EOO224" s="6"/>
      <c r="EOP224" s="6"/>
      <c r="EOQ224" s="6"/>
      <c r="EOR224" s="6"/>
      <c r="EOS224" s="6"/>
      <c r="EOT224" s="6"/>
      <c r="EOU224" s="6"/>
      <c r="EOV224" s="6"/>
      <c r="EOW224" s="6"/>
      <c r="EOX224" s="6"/>
      <c r="EOY224" s="6"/>
      <c r="EOZ224" s="6"/>
      <c r="EPA224" s="6"/>
      <c r="EPB224" s="6"/>
      <c r="EPC224" s="6"/>
      <c r="EPD224" s="6"/>
      <c r="EPE224" s="6"/>
      <c r="EPF224" s="6"/>
      <c r="EPG224" s="6"/>
      <c r="EPH224" s="6"/>
      <c r="EPI224" s="6"/>
      <c r="EPJ224" s="6"/>
      <c r="EPK224" s="6"/>
      <c r="EPL224" s="6"/>
      <c r="EPM224" s="6"/>
      <c r="EPN224" s="6"/>
      <c r="EPO224" s="6"/>
      <c r="EPP224" s="6"/>
      <c r="EPQ224" s="6"/>
      <c r="EPR224" s="6"/>
      <c r="EPS224" s="6"/>
      <c r="EPT224" s="6"/>
      <c r="EPU224" s="6"/>
      <c r="EPV224" s="6"/>
      <c r="EPW224" s="6"/>
      <c r="EPX224" s="6"/>
      <c r="EPY224" s="6"/>
      <c r="EPZ224" s="6"/>
      <c r="EQA224" s="6"/>
      <c r="EQB224" s="6"/>
      <c r="EQC224" s="6"/>
      <c r="EQD224" s="6"/>
      <c r="EQE224" s="6"/>
      <c r="EQF224" s="6"/>
      <c r="EQG224" s="6"/>
      <c r="EQH224" s="6"/>
      <c r="EQI224" s="6"/>
      <c r="EQJ224" s="6"/>
      <c r="EQK224" s="6"/>
      <c r="EQL224" s="6"/>
      <c r="EQM224" s="6"/>
      <c r="EQN224" s="6"/>
      <c r="EQO224" s="6"/>
      <c r="EQP224" s="6"/>
      <c r="EQQ224" s="6"/>
      <c r="EQR224" s="6"/>
      <c r="EQS224" s="6"/>
      <c r="EQT224" s="6"/>
      <c r="EQU224" s="6"/>
      <c r="EQV224" s="6"/>
      <c r="EQW224" s="6"/>
      <c r="EQX224" s="6"/>
      <c r="EQY224" s="6"/>
      <c r="EQZ224" s="6"/>
      <c r="ERA224" s="6"/>
      <c r="ERB224" s="6"/>
      <c r="ERC224" s="6"/>
      <c r="ERD224" s="6"/>
      <c r="ERE224" s="6"/>
      <c r="ERF224" s="6"/>
      <c r="ERG224" s="6"/>
      <c r="ERH224" s="6"/>
      <c r="ERI224" s="6"/>
      <c r="ERJ224" s="6"/>
      <c r="ERK224" s="6"/>
      <c r="ERL224" s="6"/>
      <c r="ERM224" s="6"/>
      <c r="ERN224" s="6"/>
      <c r="ERO224" s="6"/>
      <c r="ERP224" s="6"/>
      <c r="ERQ224" s="6"/>
      <c r="ERR224" s="6"/>
      <c r="ERS224" s="6"/>
      <c r="ERT224" s="6"/>
      <c r="ERU224" s="6"/>
      <c r="ERV224" s="6"/>
      <c r="ERW224" s="6"/>
      <c r="ERX224" s="6"/>
      <c r="ERY224" s="6"/>
      <c r="ERZ224" s="6"/>
      <c r="ESA224" s="6"/>
      <c r="ESB224" s="6"/>
      <c r="ESC224" s="6"/>
      <c r="ESD224" s="6"/>
      <c r="ESE224" s="6"/>
      <c r="ESF224" s="6"/>
      <c r="ESG224" s="6"/>
      <c r="ESH224" s="6"/>
      <c r="ESI224" s="6"/>
      <c r="ESJ224" s="6"/>
      <c r="ESK224" s="6"/>
      <c r="ESL224" s="6"/>
      <c r="ESM224" s="6"/>
      <c r="ESN224" s="6"/>
      <c r="ESO224" s="6"/>
      <c r="ESP224" s="6"/>
      <c r="ESQ224" s="6"/>
      <c r="ESR224" s="6"/>
      <c r="ESS224" s="6"/>
      <c r="EST224" s="6"/>
      <c r="ESU224" s="6"/>
      <c r="ESV224" s="6"/>
      <c r="ESW224" s="6"/>
      <c r="ESX224" s="6"/>
      <c r="ESY224" s="6"/>
      <c r="ESZ224" s="6"/>
      <c r="ETA224" s="6"/>
      <c r="ETB224" s="6"/>
      <c r="ETC224" s="6"/>
      <c r="ETD224" s="6"/>
      <c r="ETE224" s="6"/>
      <c r="ETF224" s="6"/>
      <c r="ETG224" s="6"/>
      <c r="ETH224" s="6"/>
      <c r="ETI224" s="6"/>
      <c r="ETJ224" s="6"/>
      <c r="ETK224" s="6"/>
      <c r="ETL224" s="6"/>
      <c r="ETM224" s="6"/>
      <c r="ETN224" s="6"/>
      <c r="ETO224" s="6"/>
      <c r="ETP224" s="6"/>
      <c r="ETQ224" s="6"/>
      <c r="ETR224" s="6"/>
      <c r="ETS224" s="6"/>
      <c r="ETT224" s="6"/>
      <c r="ETU224" s="6"/>
      <c r="ETV224" s="6"/>
      <c r="ETW224" s="6"/>
      <c r="ETX224" s="6"/>
      <c r="ETY224" s="6"/>
      <c r="ETZ224" s="6"/>
      <c r="EUA224" s="6"/>
      <c r="EUB224" s="6"/>
      <c r="EUC224" s="6"/>
      <c r="EUD224" s="6"/>
      <c r="EUE224" s="6"/>
      <c r="EUF224" s="6"/>
      <c r="EUG224" s="6"/>
      <c r="EUH224" s="6"/>
      <c r="EUI224" s="6"/>
      <c r="EUJ224" s="6"/>
      <c r="EUK224" s="6"/>
      <c r="EUL224" s="6"/>
      <c r="EUM224" s="6"/>
      <c r="EUN224" s="6"/>
      <c r="EUO224" s="6"/>
      <c r="EUP224" s="6"/>
      <c r="EUQ224" s="6"/>
      <c r="EUR224" s="6"/>
      <c r="EUS224" s="6"/>
      <c r="EUT224" s="6"/>
      <c r="EUU224" s="6"/>
      <c r="EUV224" s="6"/>
      <c r="EUW224" s="6"/>
      <c r="EUX224" s="6"/>
      <c r="EUY224" s="6"/>
      <c r="EUZ224" s="6"/>
      <c r="EVA224" s="6"/>
      <c r="EVB224" s="6"/>
      <c r="EVC224" s="6"/>
      <c r="EVD224" s="6"/>
      <c r="EVE224" s="6"/>
      <c r="EVF224" s="6"/>
      <c r="EVG224" s="6"/>
      <c r="EVH224" s="6"/>
      <c r="EVI224" s="6"/>
      <c r="EVJ224" s="6"/>
      <c r="EVK224" s="6"/>
      <c r="EVL224" s="6"/>
      <c r="EVM224" s="6"/>
      <c r="EVN224" s="6"/>
      <c r="EVO224" s="6"/>
      <c r="EVP224" s="6"/>
      <c r="EVQ224" s="6"/>
      <c r="EVR224" s="6"/>
      <c r="EVS224" s="6"/>
      <c r="EVT224" s="6"/>
      <c r="EVU224" s="6"/>
      <c r="EVV224" s="6"/>
      <c r="EVW224" s="6"/>
      <c r="EVX224" s="6"/>
      <c r="EVY224" s="6"/>
      <c r="EVZ224" s="6"/>
      <c r="EWA224" s="6"/>
      <c r="EWB224" s="6"/>
      <c r="EWC224" s="6"/>
      <c r="EWD224" s="6"/>
      <c r="EWE224" s="6"/>
      <c r="EWF224" s="6"/>
      <c r="EWG224" s="6"/>
      <c r="EWH224" s="6"/>
      <c r="EWI224" s="6"/>
      <c r="EWJ224" s="6"/>
      <c r="EWK224" s="6"/>
      <c r="EWL224" s="6"/>
      <c r="EWM224" s="6"/>
      <c r="EWN224" s="6"/>
      <c r="EWO224" s="6"/>
      <c r="EWP224" s="6"/>
      <c r="EWQ224" s="6"/>
      <c r="EWR224" s="6"/>
      <c r="EWS224" s="6"/>
      <c r="EWT224" s="6"/>
      <c r="EWU224" s="6"/>
      <c r="EWV224" s="6"/>
      <c r="EWW224" s="6"/>
      <c r="EWX224" s="6"/>
      <c r="EWY224" s="6"/>
      <c r="EWZ224" s="6"/>
      <c r="EXA224" s="6"/>
      <c r="EXB224" s="6"/>
      <c r="EXC224" s="6"/>
      <c r="EXD224" s="6"/>
      <c r="EXE224" s="6"/>
      <c r="EXF224" s="6"/>
      <c r="EXG224" s="6"/>
      <c r="EXH224" s="6"/>
      <c r="EXI224" s="6"/>
      <c r="EXJ224" s="6"/>
      <c r="EXK224" s="6"/>
      <c r="EXL224" s="6"/>
      <c r="EXM224" s="6"/>
      <c r="EXN224" s="6"/>
      <c r="EXO224" s="6"/>
      <c r="EXP224" s="6"/>
      <c r="EXQ224" s="6"/>
      <c r="EXR224" s="6"/>
      <c r="EXS224" s="6"/>
      <c r="EXT224" s="6"/>
      <c r="EXU224" s="6"/>
      <c r="EXV224" s="6"/>
      <c r="EXW224" s="6"/>
      <c r="EXX224" s="6"/>
      <c r="EXY224" s="6"/>
      <c r="EXZ224" s="6"/>
      <c r="EYA224" s="6"/>
      <c r="EYB224" s="6"/>
      <c r="EYC224" s="6"/>
      <c r="EYD224" s="6"/>
      <c r="EYE224" s="6"/>
      <c r="EYF224" s="6"/>
      <c r="EYG224" s="6"/>
      <c r="EYH224" s="6"/>
      <c r="EYI224" s="6"/>
      <c r="EYJ224" s="6"/>
      <c r="EYK224" s="6"/>
      <c r="EYL224" s="6"/>
      <c r="EYM224" s="6"/>
      <c r="EYN224" s="6"/>
      <c r="EYO224" s="6"/>
      <c r="EYP224" s="6"/>
      <c r="EYQ224" s="6"/>
      <c r="EYR224" s="6"/>
      <c r="EYS224" s="6"/>
      <c r="EYT224" s="6"/>
      <c r="EYU224" s="6"/>
      <c r="EYV224" s="6"/>
      <c r="EYW224" s="6"/>
      <c r="EYX224" s="6"/>
      <c r="EYY224" s="6"/>
      <c r="EYZ224" s="6"/>
      <c r="EZA224" s="6"/>
      <c r="EZB224" s="6"/>
      <c r="EZC224" s="6"/>
      <c r="EZD224" s="6"/>
      <c r="EZE224" s="6"/>
      <c r="EZF224" s="6"/>
      <c r="EZG224" s="6"/>
      <c r="EZH224" s="6"/>
      <c r="EZI224" s="6"/>
      <c r="EZJ224" s="6"/>
      <c r="EZK224" s="6"/>
      <c r="EZL224" s="6"/>
      <c r="EZM224" s="6"/>
      <c r="EZN224" s="6"/>
      <c r="EZO224" s="6"/>
      <c r="EZP224" s="6"/>
      <c r="EZQ224" s="6"/>
      <c r="EZR224" s="6"/>
      <c r="EZS224" s="6"/>
      <c r="EZT224" s="6"/>
      <c r="EZU224" s="6"/>
      <c r="EZV224" s="6"/>
      <c r="EZW224" s="6"/>
      <c r="EZX224" s="6"/>
      <c r="EZY224" s="6"/>
      <c r="EZZ224" s="6"/>
      <c r="FAA224" s="6"/>
      <c r="FAB224" s="6"/>
      <c r="FAC224" s="6"/>
      <c r="FAD224" s="6"/>
      <c r="FAE224" s="6"/>
      <c r="FAF224" s="6"/>
      <c r="FAG224" s="6"/>
      <c r="FAH224" s="6"/>
      <c r="FAI224" s="6"/>
      <c r="FAJ224" s="6"/>
      <c r="FAK224" s="6"/>
      <c r="FAL224" s="6"/>
      <c r="FAM224" s="6"/>
      <c r="FAN224" s="6"/>
      <c r="FAO224" s="6"/>
      <c r="FAP224" s="6"/>
      <c r="FAQ224" s="6"/>
      <c r="FAR224" s="6"/>
      <c r="FAS224" s="6"/>
      <c r="FAT224" s="6"/>
      <c r="FAU224" s="6"/>
      <c r="FAV224" s="6"/>
      <c r="FAW224" s="6"/>
      <c r="FAX224" s="6"/>
      <c r="FAY224" s="6"/>
      <c r="FAZ224" s="6"/>
      <c r="FBA224" s="6"/>
      <c r="FBB224" s="6"/>
      <c r="FBC224" s="6"/>
      <c r="FBD224" s="6"/>
      <c r="FBE224" s="6"/>
      <c r="FBF224" s="6"/>
      <c r="FBG224" s="6"/>
      <c r="FBH224" s="6"/>
      <c r="FBI224" s="6"/>
      <c r="FBJ224" s="6"/>
      <c r="FBK224" s="6"/>
      <c r="FBL224" s="6"/>
      <c r="FBM224" s="6"/>
      <c r="FBN224" s="6"/>
      <c r="FBO224" s="6"/>
      <c r="FBP224" s="6"/>
      <c r="FBQ224" s="6"/>
      <c r="FBR224" s="6"/>
      <c r="FBS224" s="6"/>
      <c r="FBT224" s="6"/>
      <c r="FBU224" s="6"/>
      <c r="FBV224" s="6"/>
      <c r="FBW224" s="6"/>
      <c r="FBX224" s="6"/>
      <c r="FBY224" s="6"/>
      <c r="FBZ224" s="6"/>
      <c r="FCA224" s="6"/>
      <c r="FCB224" s="6"/>
      <c r="FCC224" s="6"/>
      <c r="FCD224" s="6"/>
      <c r="FCE224" s="6"/>
      <c r="FCF224" s="6"/>
      <c r="FCG224" s="6"/>
      <c r="FCH224" s="6"/>
      <c r="FCI224" s="6"/>
      <c r="FCJ224" s="6"/>
      <c r="FCK224" s="6"/>
      <c r="FCL224" s="6"/>
      <c r="FCM224" s="6"/>
      <c r="FCN224" s="6"/>
      <c r="FCO224" s="6"/>
      <c r="FCP224" s="6"/>
      <c r="FCQ224" s="6"/>
      <c r="FCR224" s="6"/>
      <c r="FCS224" s="6"/>
      <c r="FCT224" s="6"/>
      <c r="FCU224" s="6"/>
      <c r="FCV224" s="6"/>
      <c r="FCW224" s="6"/>
      <c r="FCX224" s="6"/>
      <c r="FCY224" s="6"/>
      <c r="FCZ224" s="6"/>
      <c r="FDA224" s="6"/>
      <c r="FDB224" s="6"/>
      <c r="FDC224" s="6"/>
      <c r="FDD224" s="6"/>
      <c r="FDE224" s="6"/>
      <c r="FDF224" s="6"/>
      <c r="FDG224" s="6"/>
      <c r="FDH224" s="6"/>
      <c r="FDI224" s="6"/>
      <c r="FDJ224" s="6"/>
      <c r="FDK224" s="6"/>
      <c r="FDL224" s="6"/>
      <c r="FDM224" s="6"/>
      <c r="FDN224" s="6"/>
      <c r="FDO224" s="6"/>
      <c r="FDP224" s="6"/>
      <c r="FDQ224" s="6"/>
      <c r="FDR224" s="6"/>
      <c r="FDS224" s="6"/>
      <c r="FDT224" s="6"/>
      <c r="FDU224" s="6"/>
      <c r="FDV224" s="6"/>
      <c r="FDW224" s="6"/>
      <c r="FDX224" s="6"/>
      <c r="FDY224" s="6"/>
      <c r="FDZ224" s="6"/>
      <c r="FEA224" s="6"/>
      <c r="FEB224" s="6"/>
      <c r="FEC224" s="6"/>
      <c r="FED224" s="6"/>
      <c r="FEE224" s="6"/>
      <c r="FEF224" s="6"/>
      <c r="FEG224" s="6"/>
      <c r="FEH224" s="6"/>
      <c r="FEI224" s="6"/>
      <c r="FEJ224" s="6"/>
      <c r="FEK224" s="6"/>
      <c r="FEL224" s="6"/>
      <c r="FEM224" s="6"/>
      <c r="FEN224" s="6"/>
      <c r="FEO224" s="6"/>
      <c r="FEP224" s="6"/>
      <c r="FEQ224" s="6"/>
      <c r="FER224" s="6"/>
      <c r="FES224" s="6"/>
      <c r="FET224" s="6"/>
      <c r="FEU224" s="6"/>
      <c r="FEV224" s="6"/>
      <c r="FEW224" s="6"/>
      <c r="FEX224" s="6"/>
      <c r="FEY224" s="6"/>
      <c r="FEZ224" s="6"/>
      <c r="FFA224" s="6"/>
      <c r="FFB224" s="6"/>
      <c r="FFC224" s="6"/>
      <c r="FFD224" s="6"/>
      <c r="FFE224" s="6"/>
      <c r="FFF224" s="6"/>
      <c r="FFG224" s="6"/>
      <c r="FFH224" s="6"/>
      <c r="FFI224" s="6"/>
      <c r="FFJ224" s="6"/>
      <c r="FFK224" s="6"/>
      <c r="FFL224" s="6"/>
      <c r="FFM224" s="6"/>
      <c r="FFN224" s="6"/>
      <c r="FFO224" s="6"/>
      <c r="FFP224" s="6"/>
      <c r="FFQ224" s="6"/>
      <c r="FFR224" s="6"/>
      <c r="FFS224" s="6"/>
      <c r="FFT224" s="6"/>
      <c r="FFU224" s="6"/>
      <c r="FFV224" s="6"/>
      <c r="FFW224" s="6"/>
      <c r="FFX224" s="6"/>
      <c r="FFY224" s="6"/>
      <c r="FFZ224" s="6"/>
      <c r="FGA224" s="6"/>
      <c r="FGB224" s="6"/>
      <c r="FGC224" s="6"/>
      <c r="FGD224" s="6"/>
      <c r="FGE224" s="6"/>
      <c r="FGF224" s="6"/>
      <c r="FGG224" s="6"/>
      <c r="FGH224" s="6"/>
      <c r="FGI224" s="6"/>
      <c r="FGJ224" s="6"/>
      <c r="FGK224" s="6"/>
      <c r="FGL224" s="6"/>
      <c r="FGM224" s="6"/>
      <c r="FGN224" s="6"/>
      <c r="FGO224" s="6"/>
      <c r="FGP224" s="6"/>
      <c r="FGQ224" s="6"/>
      <c r="FGR224" s="6"/>
      <c r="FGS224" s="6"/>
      <c r="FGT224" s="6"/>
      <c r="FGU224" s="6"/>
      <c r="FGV224" s="6"/>
      <c r="FGW224" s="6"/>
      <c r="FGX224" s="6"/>
      <c r="FGY224" s="6"/>
      <c r="FGZ224" s="6"/>
      <c r="FHA224" s="6"/>
      <c r="FHB224" s="6"/>
      <c r="FHC224" s="6"/>
      <c r="FHD224" s="6"/>
      <c r="FHE224" s="6"/>
      <c r="FHF224" s="6"/>
      <c r="FHG224" s="6"/>
      <c r="FHH224" s="6"/>
      <c r="FHI224" s="6"/>
      <c r="FHJ224" s="6"/>
      <c r="FHK224" s="6"/>
      <c r="FHL224" s="6"/>
      <c r="FHM224" s="6"/>
      <c r="FHN224" s="6"/>
      <c r="FHO224" s="6"/>
      <c r="FHP224" s="6"/>
      <c r="FHQ224" s="6"/>
      <c r="FHR224" s="6"/>
      <c r="FHS224" s="6"/>
      <c r="FHT224" s="6"/>
      <c r="FHU224" s="6"/>
      <c r="FHV224" s="6"/>
      <c r="FHW224" s="6"/>
      <c r="FHX224" s="6"/>
      <c r="FHY224" s="6"/>
      <c r="FHZ224" s="6"/>
      <c r="FIA224" s="6"/>
      <c r="FIB224" s="6"/>
      <c r="FIC224" s="6"/>
      <c r="FID224" s="6"/>
      <c r="FIE224" s="6"/>
      <c r="FIF224" s="6"/>
      <c r="FIG224" s="6"/>
      <c r="FIH224" s="6"/>
      <c r="FII224" s="6"/>
      <c r="FIJ224" s="6"/>
      <c r="FIK224" s="6"/>
      <c r="FIL224" s="6"/>
      <c r="FIM224" s="6"/>
      <c r="FIN224" s="6"/>
      <c r="FIO224" s="6"/>
      <c r="FIP224" s="6"/>
      <c r="FIQ224" s="6"/>
      <c r="FIR224" s="6"/>
      <c r="FIS224" s="6"/>
      <c r="FIT224" s="6"/>
      <c r="FIU224" s="6"/>
      <c r="FIV224" s="6"/>
      <c r="FIW224" s="6"/>
      <c r="FIX224" s="6"/>
      <c r="FIY224" s="6"/>
      <c r="FIZ224" s="6"/>
      <c r="FJA224" s="6"/>
      <c r="FJB224" s="6"/>
      <c r="FJC224" s="6"/>
      <c r="FJD224" s="6"/>
      <c r="FJE224" s="6"/>
      <c r="FJF224" s="6"/>
      <c r="FJG224" s="6"/>
      <c r="FJH224" s="6"/>
      <c r="FJI224" s="6"/>
      <c r="FJJ224" s="6"/>
      <c r="FJK224" s="6"/>
      <c r="FJL224" s="6"/>
      <c r="FJM224" s="6"/>
      <c r="FJN224" s="6"/>
      <c r="FJO224" s="6"/>
      <c r="FJP224" s="6"/>
      <c r="FJQ224" s="6"/>
      <c r="FJR224" s="6"/>
      <c r="FJS224" s="6"/>
      <c r="FJT224" s="6"/>
      <c r="FJU224" s="6"/>
      <c r="FJV224" s="6"/>
      <c r="FJW224" s="6"/>
      <c r="FJX224" s="6"/>
      <c r="FJY224" s="6"/>
      <c r="FJZ224" s="6"/>
      <c r="FKA224" s="6"/>
      <c r="FKB224" s="6"/>
      <c r="FKC224" s="6"/>
      <c r="FKD224" s="6"/>
      <c r="FKE224" s="6"/>
      <c r="FKF224" s="6"/>
      <c r="FKG224" s="6"/>
      <c r="FKH224" s="6"/>
      <c r="FKI224" s="6"/>
      <c r="FKJ224" s="6"/>
      <c r="FKK224" s="6"/>
      <c r="FKL224" s="6"/>
      <c r="FKM224" s="6"/>
      <c r="FKN224" s="6"/>
      <c r="FKO224" s="6"/>
      <c r="FKP224" s="6"/>
      <c r="FKQ224" s="6"/>
      <c r="FKR224" s="6"/>
      <c r="FKS224" s="6"/>
      <c r="FKT224" s="6"/>
      <c r="FKU224" s="6"/>
      <c r="FKV224" s="6"/>
      <c r="FKW224" s="6"/>
      <c r="FKX224" s="6"/>
      <c r="FKY224" s="6"/>
      <c r="FKZ224" s="6"/>
      <c r="FLA224" s="6"/>
      <c r="FLB224" s="6"/>
      <c r="FLC224" s="6"/>
      <c r="FLD224" s="6"/>
      <c r="FLE224" s="6"/>
      <c r="FLF224" s="6"/>
      <c r="FLG224" s="6"/>
      <c r="FLH224" s="6"/>
      <c r="FLI224" s="6"/>
      <c r="FLJ224" s="6"/>
      <c r="FLK224" s="6"/>
      <c r="FLL224" s="6"/>
      <c r="FLM224" s="6"/>
      <c r="FLN224" s="6"/>
      <c r="FLO224" s="6"/>
      <c r="FLP224" s="6"/>
      <c r="FLQ224" s="6"/>
      <c r="FLR224" s="6"/>
      <c r="FLS224" s="6"/>
      <c r="FLT224" s="6"/>
      <c r="FLU224" s="6"/>
      <c r="FLV224" s="6"/>
      <c r="FLW224" s="6"/>
      <c r="FLX224" s="6"/>
      <c r="FLY224" s="6"/>
      <c r="FLZ224" s="6"/>
      <c r="FMA224" s="6"/>
      <c r="FMB224" s="6"/>
      <c r="FMC224" s="6"/>
      <c r="FMD224" s="6"/>
      <c r="FME224" s="6"/>
      <c r="FMF224" s="6"/>
      <c r="FMG224" s="6"/>
      <c r="FMH224" s="6"/>
      <c r="FMI224" s="6"/>
      <c r="FMJ224" s="6"/>
      <c r="FMK224" s="6"/>
      <c r="FML224" s="6"/>
      <c r="FMM224" s="6"/>
      <c r="FMN224" s="6"/>
      <c r="FMO224" s="6"/>
      <c r="FMP224" s="6"/>
      <c r="FMQ224" s="6"/>
      <c r="FMR224" s="6"/>
      <c r="FMS224" s="6"/>
      <c r="FMT224" s="6"/>
      <c r="FMU224" s="6"/>
      <c r="FMV224" s="6"/>
      <c r="FMW224" s="6"/>
      <c r="FMX224" s="6"/>
      <c r="FMY224" s="6"/>
      <c r="FMZ224" s="6"/>
      <c r="FNA224" s="6"/>
      <c r="FNB224" s="6"/>
      <c r="FNC224" s="6"/>
      <c r="FND224" s="6"/>
      <c r="FNE224" s="6"/>
      <c r="FNF224" s="6"/>
      <c r="FNG224" s="6"/>
      <c r="FNH224" s="6"/>
      <c r="FNI224" s="6"/>
      <c r="FNJ224" s="6"/>
      <c r="FNK224" s="6"/>
      <c r="FNL224" s="6"/>
      <c r="FNM224" s="6"/>
      <c r="FNN224" s="6"/>
      <c r="FNO224" s="6"/>
      <c r="FNP224" s="6"/>
      <c r="FNQ224" s="6"/>
      <c r="FNR224" s="6"/>
      <c r="FNS224" s="6"/>
      <c r="FNT224" s="6"/>
      <c r="FNU224" s="6"/>
      <c r="FNV224" s="6"/>
      <c r="FNW224" s="6"/>
      <c r="FNX224" s="6"/>
      <c r="FNY224" s="6"/>
      <c r="FNZ224" s="6"/>
      <c r="FOA224" s="6"/>
      <c r="FOB224" s="6"/>
      <c r="FOC224" s="6"/>
      <c r="FOD224" s="6"/>
      <c r="FOE224" s="6"/>
      <c r="FOF224" s="6"/>
      <c r="FOG224" s="6"/>
      <c r="FOH224" s="6"/>
      <c r="FOI224" s="6"/>
      <c r="FOJ224" s="6"/>
      <c r="FOK224" s="6"/>
      <c r="FOL224" s="6"/>
      <c r="FOM224" s="6"/>
      <c r="FON224" s="6"/>
      <c r="FOO224" s="6"/>
      <c r="FOP224" s="6"/>
      <c r="FOQ224" s="6"/>
      <c r="FOR224" s="6"/>
      <c r="FOS224" s="6"/>
      <c r="FOT224" s="6"/>
      <c r="FOU224" s="6"/>
      <c r="FOV224" s="6"/>
      <c r="FOW224" s="6"/>
      <c r="FOX224" s="6"/>
      <c r="FOY224" s="6"/>
      <c r="FOZ224" s="6"/>
      <c r="FPA224" s="6"/>
      <c r="FPB224" s="6"/>
      <c r="FPC224" s="6"/>
      <c r="FPD224" s="6"/>
      <c r="FPE224" s="6"/>
      <c r="FPF224" s="6"/>
      <c r="FPG224" s="6"/>
      <c r="FPH224" s="6"/>
      <c r="FPI224" s="6"/>
      <c r="FPJ224" s="6"/>
      <c r="FPK224" s="6"/>
      <c r="FPL224" s="6"/>
      <c r="FPM224" s="6"/>
      <c r="FPN224" s="6"/>
      <c r="FPO224" s="6"/>
      <c r="FPP224" s="6"/>
      <c r="FPQ224" s="6"/>
      <c r="FPR224" s="6"/>
      <c r="FPS224" s="6"/>
      <c r="FPT224" s="6"/>
      <c r="FPU224" s="6"/>
      <c r="FPV224" s="6"/>
      <c r="FPW224" s="6"/>
      <c r="FPX224" s="6"/>
      <c r="FPY224" s="6"/>
      <c r="FPZ224" s="6"/>
      <c r="FQA224" s="6"/>
      <c r="FQB224" s="6"/>
      <c r="FQC224" s="6"/>
      <c r="FQD224" s="6"/>
      <c r="FQE224" s="6"/>
      <c r="FQF224" s="6"/>
      <c r="FQG224" s="6"/>
      <c r="FQH224" s="6"/>
      <c r="FQI224" s="6"/>
      <c r="FQJ224" s="6"/>
      <c r="FQK224" s="6"/>
      <c r="FQL224" s="6"/>
      <c r="FQM224" s="6"/>
      <c r="FQN224" s="6"/>
      <c r="FQO224" s="6"/>
      <c r="FQP224" s="6"/>
      <c r="FQQ224" s="6"/>
      <c r="FQR224" s="6"/>
      <c r="FQS224" s="6"/>
      <c r="FQT224" s="6"/>
      <c r="FQU224" s="6"/>
      <c r="FQV224" s="6"/>
      <c r="FQW224" s="6"/>
      <c r="FQX224" s="6"/>
      <c r="FQY224" s="6"/>
      <c r="FQZ224" s="6"/>
      <c r="FRA224" s="6"/>
      <c r="FRB224" s="6"/>
      <c r="FRC224" s="6"/>
      <c r="FRD224" s="6"/>
      <c r="FRE224" s="6"/>
      <c r="FRF224" s="6"/>
      <c r="FRG224" s="6"/>
      <c r="FRH224" s="6"/>
      <c r="FRI224" s="6"/>
      <c r="FRJ224" s="6"/>
      <c r="FRK224" s="6"/>
      <c r="FRL224" s="6"/>
      <c r="FRM224" s="6"/>
      <c r="FRN224" s="6"/>
      <c r="FRO224" s="6"/>
      <c r="FRP224" s="6"/>
      <c r="FRQ224" s="6"/>
      <c r="FRR224" s="6"/>
      <c r="FRS224" s="6"/>
      <c r="FRT224" s="6"/>
      <c r="FRU224" s="6"/>
      <c r="FRV224" s="6"/>
      <c r="FRW224" s="6"/>
      <c r="FRX224" s="6"/>
      <c r="FRY224" s="6"/>
      <c r="FRZ224" s="6"/>
      <c r="FSA224" s="6"/>
      <c r="FSB224" s="6"/>
      <c r="FSC224" s="6"/>
      <c r="FSD224" s="6"/>
      <c r="FSE224" s="6"/>
      <c r="FSF224" s="6"/>
      <c r="FSG224" s="6"/>
      <c r="FSH224" s="6"/>
      <c r="FSI224" s="6"/>
      <c r="FSJ224" s="6"/>
      <c r="FSK224" s="6"/>
      <c r="FSL224" s="6"/>
      <c r="FSM224" s="6"/>
      <c r="FSN224" s="6"/>
      <c r="FSO224" s="6"/>
      <c r="FSP224" s="6"/>
      <c r="FSQ224" s="6"/>
      <c r="FSR224" s="6"/>
      <c r="FSS224" s="6"/>
      <c r="FST224" s="6"/>
      <c r="FSU224" s="6"/>
      <c r="FSV224" s="6"/>
      <c r="FSW224" s="6"/>
      <c r="FSX224" s="6"/>
      <c r="FSY224" s="6"/>
      <c r="FSZ224" s="6"/>
      <c r="FTA224" s="6"/>
      <c r="FTB224" s="6"/>
      <c r="FTC224" s="6"/>
      <c r="FTD224" s="6"/>
      <c r="FTE224" s="6"/>
      <c r="FTF224" s="6"/>
      <c r="FTG224" s="6"/>
      <c r="FTH224" s="6"/>
      <c r="FTI224" s="6"/>
      <c r="FTJ224" s="6"/>
      <c r="FTK224" s="6"/>
      <c r="FTL224" s="6"/>
      <c r="FTM224" s="6"/>
      <c r="FTN224" s="6"/>
      <c r="FTO224" s="6"/>
      <c r="FTP224" s="6"/>
      <c r="FTQ224" s="6"/>
      <c r="FTR224" s="6"/>
      <c r="FTS224" s="6"/>
      <c r="FTT224" s="6"/>
      <c r="FTU224" s="6"/>
      <c r="FTV224" s="6"/>
      <c r="FTW224" s="6"/>
      <c r="FTX224" s="6"/>
      <c r="FTY224" s="6"/>
      <c r="FTZ224" s="6"/>
      <c r="FUA224" s="6"/>
      <c r="FUB224" s="6"/>
      <c r="FUC224" s="6"/>
      <c r="FUD224" s="6"/>
      <c r="FUE224" s="6"/>
      <c r="FUF224" s="6"/>
      <c r="FUG224" s="6"/>
      <c r="FUH224" s="6"/>
      <c r="FUI224" s="6"/>
      <c r="FUJ224" s="6"/>
      <c r="FUK224" s="6"/>
      <c r="FUL224" s="6"/>
      <c r="FUM224" s="6"/>
      <c r="FUN224" s="6"/>
      <c r="FUO224" s="6"/>
      <c r="FUP224" s="6"/>
      <c r="FUQ224" s="6"/>
      <c r="FUR224" s="6"/>
      <c r="FUS224" s="6"/>
      <c r="FUT224" s="6"/>
      <c r="FUU224" s="6"/>
      <c r="FUV224" s="6"/>
      <c r="FUW224" s="6"/>
      <c r="FUX224" s="6"/>
      <c r="FUY224" s="6"/>
      <c r="FUZ224" s="6"/>
      <c r="FVA224" s="6"/>
      <c r="FVB224" s="6"/>
      <c r="FVC224" s="6"/>
      <c r="FVD224" s="6"/>
      <c r="FVE224" s="6"/>
      <c r="FVF224" s="6"/>
      <c r="FVG224" s="6"/>
      <c r="FVH224" s="6"/>
      <c r="FVI224" s="6"/>
      <c r="FVJ224" s="6"/>
      <c r="FVK224" s="6"/>
      <c r="FVL224" s="6"/>
      <c r="FVM224" s="6"/>
      <c r="FVN224" s="6"/>
      <c r="FVO224" s="6"/>
      <c r="FVP224" s="6"/>
      <c r="FVQ224" s="6"/>
      <c r="FVR224" s="6"/>
      <c r="FVS224" s="6"/>
      <c r="FVT224" s="6"/>
      <c r="FVU224" s="6"/>
      <c r="FVV224" s="6"/>
      <c r="FVW224" s="6"/>
      <c r="FVX224" s="6"/>
      <c r="FVY224" s="6"/>
      <c r="FVZ224" s="6"/>
      <c r="FWA224" s="6"/>
      <c r="FWB224" s="6"/>
      <c r="FWC224" s="6"/>
      <c r="FWD224" s="6"/>
      <c r="FWE224" s="6"/>
      <c r="FWF224" s="6"/>
      <c r="FWG224" s="6"/>
      <c r="FWH224" s="6"/>
      <c r="FWI224" s="6"/>
      <c r="FWJ224" s="6"/>
      <c r="FWK224" s="6"/>
      <c r="FWL224" s="6"/>
      <c r="FWM224" s="6"/>
      <c r="FWN224" s="6"/>
      <c r="FWO224" s="6"/>
      <c r="FWP224" s="6"/>
      <c r="FWQ224" s="6"/>
      <c r="FWR224" s="6"/>
      <c r="FWS224" s="6"/>
      <c r="FWT224" s="6"/>
      <c r="FWU224" s="6"/>
      <c r="FWV224" s="6"/>
      <c r="FWW224" s="6"/>
      <c r="FWX224" s="6"/>
      <c r="FWY224" s="6"/>
      <c r="FWZ224" s="6"/>
      <c r="FXA224" s="6"/>
      <c r="FXB224" s="6"/>
      <c r="FXC224" s="6"/>
      <c r="FXD224" s="6"/>
      <c r="FXE224" s="6"/>
      <c r="FXF224" s="6"/>
      <c r="FXG224" s="6"/>
      <c r="FXH224" s="6"/>
      <c r="FXI224" s="6"/>
      <c r="FXJ224" s="6"/>
      <c r="FXK224" s="6"/>
      <c r="FXL224" s="6"/>
      <c r="FXM224" s="6"/>
      <c r="FXN224" s="6"/>
      <c r="FXO224" s="6"/>
      <c r="FXP224" s="6"/>
      <c r="FXQ224" s="6"/>
      <c r="FXR224" s="6"/>
      <c r="FXS224" s="6"/>
      <c r="FXT224" s="6"/>
      <c r="FXU224" s="6"/>
      <c r="FXV224" s="6"/>
      <c r="FXW224" s="6"/>
      <c r="FXX224" s="6"/>
      <c r="FXY224" s="6"/>
      <c r="FXZ224" s="6"/>
      <c r="FYA224" s="6"/>
      <c r="FYB224" s="6"/>
      <c r="FYC224" s="6"/>
      <c r="FYD224" s="6"/>
      <c r="FYE224" s="6"/>
      <c r="FYF224" s="6"/>
      <c r="FYG224" s="6"/>
      <c r="FYH224" s="6"/>
      <c r="FYI224" s="6"/>
      <c r="FYJ224" s="6"/>
      <c r="FYK224" s="6"/>
      <c r="FYL224" s="6"/>
      <c r="FYM224" s="6"/>
      <c r="FYN224" s="6"/>
      <c r="FYO224" s="6"/>
      <c r="FYP224" s="6"/>
      <c r="FYQ224" s="6"/>
      <c r="FYR224" s="6"/>
      <c r="FYS224" s="6"/>
      <c r="FYT224" s="6"/>
      <c r="FYU224" s="6"/>
      <c r="FYV224" s="6"/>
      <c r="FYW224" s="6"/>
      <c r="FYX224" s="6"/>
      <c r="FYY224" s="6"/>
      <c r="FYZ224" s="6"/>
      <c r="FZA224" s="6"/>
      <c r="FZB224" s="6"/>
      <c r="FZC224" s="6"/>
      <c r="FZD224" s="6"/>
      <c r="FZE224" s="6"/>
      <c r="FZF224" s="6"/>
      <c r="FZG224" s="6"/>
      <c r="FZH224" s="6"/>
      <c r="FZI224" s="6"/>
      <c r="FZJ224" s="6"/>
      <c r="FZK224" s="6"/>
      <c r="FZL224" s="6"/>
      <c r="FZM224" s="6"/>
      <c r="FZN224" s="6"/>
      <c r="FZO224" s="6"/>
      <c r="FZP224" s="6"/>
      <c r="FZQ224" s="6"/>
      <c r="FZR224" s="6"/>
      <c r="FZS224" s="6"/>
      <c r="FZT224" s="6"/>
      <c r="FZU224" s="6"/>
      <c r="FZV224" s="6"/>
      <c r="FZW224" s="6"/>
      <c r="FZX224" s="6"/>
      <c r="FZY224" s="6"/>
      <c r="FZZ224" s="6"/>
      <c r="GAA224" s="6"/>
      <c r="GAB224" s="6"/>
      <c r="GAC224" s="6"/>
      <c r="GAD224" s="6"/>
      <c r="GAE224" s="6"/>
      <c r="GAF224" s="6"/>
      <c r="GAG224" s="6"/>
      <c r="GAH224" s="6"/>
      <c r="GAI224" s="6"/>
      <c r="GAJ224" s="6"/>
      <c r="GAK224" s="6"/>
      <c r="GAL224" s="6"/>
      <c r="GAM224" s="6"/>
      <c r="GAN224" s="6"/>
      <c r="GAO224" s="6"/>
      <c r="GAP224" s="6"/>
      <c r="GAQ224" s="6"/>
      <c r="GAR224" s="6"/>
      <c r="GAS224" s="6"/>
      <c r="GAT224" s="6"/>
      <c r="GAU224" s="6"/>
      <c r="GAV224" s="6"/>
      <c r="GAW224" s="6"/>
      <c r="GAX224" s="6"/>
      <c r="GAY224" s="6"/>
      <c r="GAZ224" s="6"/>
      <c r="GBA224" s="6"/>
      <c r="GBB224" s="6"/>
      <c r="GBC224" s="6"/>
      <c r="GBD224" s="6"/>
      <c r="GBE224" s="6"/>
      <c r="GBF224" s="6"/>
      <c r="GBG224" s="6"/>
      <c r="GBH224" s="6"/>
      <c r="GBI224" s="6"/>
      <c r="GBJ224" s="6"/>
      <c r="GBK224" s="6"/>
      <c r="GBL224" s="6"/>
      <c r="GBM224" s="6"/>
      <c r="GBN224" s="6"/>
      <c r="GBO224" s="6"/>
      <c r="GBP224" s="6"/>
      <c r="GBQ224" s="6"/>
      <c r="GBR224" s="6"/>
      <c r="GBS224" s="6"/>
      <c r="GBT224" s="6"/>
      <c r="GBU224" s="6"/>
      <c r="GBV224" s="6"/>
      <c r="GBW224" s="6"/>
      <c r="GBX224" s="6"/>
      <c r="GBY224" s="6"/>
      <c r="GBZ224" s="6"/>
      <c r="GCA224" s="6"/>
      <c r="GCB224" s="6"/>
      <c r="GCC224" s="6"/>
      <c r="GCD224" s="6"/>
      <c r="GCE224" s="6"/>
      <c r="GCF224" s="6"/>
      <c r="GCG224" s="6"/>
      <c r="GCH224" s="6"/>
      <c r="GCI224" s="6"/>
      <c r="GCJ224" s="6"/>
      <c r="GCK224" s="6"/>
      <c r="GCL224" s="6"/>
      <c r="GCM224" s="6"/>
      <c r="GCN224" s="6"/>
      <c r="GCO224" s="6"/>
      <c r="GCP224" s="6"/>
      <c r="GCQ224" s="6"/>
      <c r="GCR224" s="6"/>
      <c r="GCS224" s="6"/>
      <c r="GCT224" s="6"/>
      <c r="GCU224" s="6"/>
      <c r="GCV224" s="6"/>
      <c r="GCW224" s="6"/>
      <c r="GCX224" s="6"/>
      <c r="GCY224" s="6"/>
      <c r="GCZ224" s="6"/>
      <c r="GDA224" s="6"/>
      <c r="GDB224" s="6"/>
      <c r="GDC224" s="6"/>
      <c r="GDD224" s="6"/>
      <c r="GDE224" s="6"/>
      <c r="GDF224" s="6"/>
      <c r="GDG224" s="6"/>
      <c r="GDH224" s="6"/>
      <c r="GDI224" s="6"/>
      <c r="GDJ224" s="6"/>
      <c r="GDK224" s="6"/>
      <c r="GDL224" s="6"/>
      <c r="GDM224" s="6"/>
      <c r="GDN224" s="6"/>
      <c r="GDO224" s="6"/>
      <c r="GDP224" s="6"/>
      <c r="GDQ224" s="6"/>
      <c r="GDR224" s="6"/>
      <c r="GDS224" s="6"/>
      <c r="GDT224" s="6"/>
      <c r="GDU224" s="6"/>
      <c r="GDV224" s="6"/>
      <c r="GDW224" s="6"/>
      <c r="GDX224" s="6"/>
      <c r="GDY224" s="6"/>
      <c r="GDZ224" s="6"/>
      <c r="GEA224" s="6"/>
      <c r="GEB224" s="6"/>
      <c r="GEC224" s="6"/>
      <c r="GED224" s="6"/>
      <c r="GEE224" s="6"/>
      <c r="GEF224" s="6"/>
      <c r="GEG224" s="6"/>
      <c r="GEH224" s="6"/>
      <c r="GEI224" s="6"/>
      <c r="GEJ224" s="6"/>
      <c r="GEK224" s="6"/>
      <c r="GEL224" s="6"/>
      <c r="GEM224" s="6"/>
      <c r="GEN224" s="6"/>
      <c r="GEO224" s="6"/>
      <c r="GEP224" s="6"/>
      <c r="GEQ224" s="6"/>
      <c r="GER224" s="6"/>
      <c r="GES224" s="6"/>
      <c r="GET224" s="6"/>
      <c r="GEU224" s="6"/>
      <c r="GEV224" s="6"/>
      <c r="GEW224" s="6"/>
      <c r="GEX224" s="6"/>
      <c r="GEY224" s="6"/>
      <c r="GEZ224" s="6"/>
      <c r="GFA224" s="6"/>
      <c r="GFB224" s="6"/>
      <c r="GFC224" s="6"/>
      <c r="GFD224" s="6"/>
      <c r="GFE224" s="6"/>
      <c r="GFF224" s="6"/>
      <c r="GFG224" s="6"/>
      <c r="GFH224" s="6"/>
      <c r="GFI224" s="6"/>
      <c r="GFJ224" s="6"/>
      <c r="GFK224" s="6"/>
      <c r="GFL224" s="6"/>
      <c r="GFM224" s="6"/>
      <c r="GFN224" s="6"/>
      <c r="GFO224" s="6"/>
      <c r="GFP224" s="6"/>
      <c r="GFQ224" s="6"/>
      <c r="GFR224" s="6"/>
      <c r="GFS224" s="6"/>
      <c r="GFT224" s="6"/>
      <c r="GFU224" s="6"/>
      <c r="GFV224" s="6"/>
      <c r="GFW224" s="6"/>
      <c r="GFX224" s="6"/>
      <c r="GFY224" s="6"/>
      <c r="GFZ224" s="6"/>
      <c r="GGA224" s="6"/>
      <c r="GGB224" s="6"/>
      <c r="GGC224" s="6"/>
      <c r="GGD224" s="6"/>
      <c r="GGE224" s="6"/>
      <c r="GGF224" s="6"/>
      <c r="GGG224" s="6"/>
      <c r="GGH224" s="6"/>
      <c r="GGI224" s="6"/>
      <c r="GGJ224" s="6"/>
      <c r="GGK224" s="6"/>
      <c r="GGL224" s="6"/>
      <c r="GGM224" s="6"/>
      <c r="GGN224" s="6"/>
      <c r="GGO224" s="6"/>
      <c r="GGP224" s="6"/>
      <c r="GGQ224" s="6"/>
      <c r="GGR224" s="6"/>
      <c r="GGS224" s="6"/>
      <c r="GGT224" s="6"/>
      <c r="GGU224" s="6"/>
      <c r="GGV224" s="6"/>
      <c r="GGW224" s="6"/>
      <c r="GGX224" s="6"/>
      <c r="GGY224" s="6"/>
      <c r="GGZ224" s="6"/>
      <c r="GHA224" s="6"/>
      <c r="GHB224" s="6"/>
      <c r="GHC224" s="6"/>
      <c r="GHD224" s="6"/>
      <c r="GHE224" s="6"/>
      <c r="GHF224" s="6"/>
      <c r="GHG224" s="6"/>
      <c r="GHH224" s="6"/>
      <c r="GHI224" s="6"/>
      <c r="GHJ224" s="6"/>
      <c r="GHK224" s="6"/>
      <c r="GHL224" s="6"/>
      <c r="GHM224" s="6"/>
      <c r="GHN224" s="6"/>
      <c r="GHO224" s="6"/>
      <c r="GHP224" s="6"/>
      <c r="GHQ224" s="6"/>
      <c r="GHR224" s="6"/>
      <c r="GHS224" s="6"/>
      <c r="GHT224" s="6"/>
      <c r="GHU224" s="6"/>
      <c r="GHV224" s="6"/>
      <c r="GHW224" s="6"/>
      <c r="GHX224" s="6"/>
      <c r="GHY224" s="6"/>
      <c r="GHZ224" s="6"/>
      <c r="GIA224" s="6"/>
      <c r="GIB224" s="6"/>
      <c r="GIC224" s="6"/>
      <c r="GID224" s="6"/>
      <c r="GIE224" s="6"/>
      <c r="GIF224" s="6"/>
      <c r="GIG224" s="6"/>
      <c r="GIH224" s="6"/>
      <c r="GII224" s="6"/>
      <c r="GIJ224" s="6"/>
      <c r="GIK224" s="6"/>
      <c r="GIL224" s="6"/>
      <c r="GIM224" s="6"/>
      <c r="GIN224" s="6"/>
      <c r="GIO224" s="6"/>
      <c r="GIP224" s="6"/>
      <c r="GIQ224" s="6"/>
      <c r="GIR224" s="6"/>
      <c r="GIS224" s="6"/>
      <c r="GIT224" s="6"/>
      <c r="GIU224" s="6"/>
      <c r="GIV224" s="6"/>
      <c r="GIW224" s="6"/>
      <c r="GIX224" s="6"/>
      <c r="GIY224" s="6"/>
      <c r="GIZ224" s="6"/>
      <c r="GJA224" s="6"/>
      <c r="GJB224" s="6"/>
      <c r="GJC224" s="6"/>
      <c r="GJD224" s="6"/>
      <c r="GJE224" s="6"/>
      <c r="GJF224" s="6"/>
      <c r="GJG224" s="6"/>
      <c r="GJH224" s="6"/>
      <c r="GJI224" s="6"/>
      <c r="GJJ224" s="6"/>
      <c r="GJK224" s="6"/>
      <c r="GJL224" s="6"/>
      <c r="GJM224" s="6"/>
      <c r="GJN224" s="6"/>
      <c r="GJO224" s="6"/>
      <c r="GJP224" s="6"/>
      <c r="GJQ224" s="6"/>
      <c r="GJR224" s="6"/>
      <c r="GJS224" s="6"/>
      <c r="GJT224" s="6"/>
      <c r="GJU224" s="6"/>
      <c r="GJV224" s="6"/>
      <c r="GJW224" s="6"/>
      <c r="GJX224" s="6"/>
      <c r="GJY224" s="6"/>
      <c r="GJZ224" s="6"/>
      <c r="GKA224" s="6"/>
      <c r="GKB224" s="6"/>
      <c r="GKC224" s="6"/>
      <c r="GKD224" s="6"/>
      <c r="GKE224" s="6"/>
      <c r="GKF224" s="6"/>
      <c r="GKG224" s="6"/>
      <c r="GKH224" s="6"/>
      <c r="GKI224" s="6"/>
      <c r="GKJ224" s="6"/>
      <c r="GKK224" s="6"/>
      <c r="GKL224" s="6"/>
      <c r="GKM224" s="6"/>
      <c r="GKN224" s="6"/>
      <c r="GKO224" s="6"/>
      <c r="GKP224" s="6"/>
      <c r="GKQ224" s="6"/>
      <c r="GKR224" s="6"/>
      <c r="GKS224" s="6"/>
      <c r="GKT224" s="6"/>
      <c r="GKU224" s="6"/>
      <c r="GKV224" s="6"/>
      <c r="GKW224" s="6"/>
      <c r="GKX224" s="6"/>
      <c r="GKY224" s="6"/>
      <c r="GKZ224" s="6"/>
      <c r="GLA224" s="6"/>
      <c r="GLB224" s="6"/>
      <c r="GLC224" s="6"/>
      <c r="GLD224" s="6"/>
      <c r="GLE224" s="6"/>
      <c r="GLF224" s="6"/>
      <c r="GLG224" s="6"/>
      <c r="GLH224" s="6"/>
      <c r="GLI224" s="6"/>
      <c r="GLJ224" s="6"/>
      <c r="GLK224" s="6"/>
      <c r="GLL224" s="6"/>
      <c r="GLM224" s="6"/>
      <c r="GLN224" s="6"/>
      <c r="GLO224" s="6"/>
      <c r="GLP224" s="6"/>
      <c r="GLQ224" s="6"/>
      <c r="GLR224" s="6"/>
      <c r="GLS224" s="6"/>
      <c r="GLT224" s="6"/>
      <c r="GLU224" s="6"/>
      <c r="GLV224" s="6"/>
      <c r="GLW224" s="6"/>
      <c r="GLX224" s="6"/>
      <c r="GLY224" s="6"/>
      <c r="GLZ224" s="6"/>
      <c r="GMA224" s="6"/>
      <c r="GMB224" s="6"/>
      <c r="GMC224" s="6"/>
      <c r="GMD224" s="6"/>
      <c r="GME224" s="6"/>
      <c r="GMF224" s="6"/>
      <c r="GMG224" s="6"/>
      <c r="GMH224" s="6"/>
      <c r="GMI224" s="6"/>
      <c r="GMJ224" s="6"/>
      <c r="GMK224" s="6"/>
      <c r="GML224" s="6"/>
      <c r="GMM224" s="6"/>
      <c r="GMN224" s="6"/>
      <c r="GMO224" s="6"/>
      <c r="GMP224" s="6"/>
      <c r="GMQ224" s="6"/>
      <c r="GMR224" s="6"/>
      <c r="GMS224" s="6"/>
      <c r="GMT224" s="6"/>
      <c r="GMU224" s="6"/>
      <c r="GMV224" s="6"/>
      <c r="GMW224" s="6"/>
      <c r="GMX224" s="6"/>
      <c r="GMY224" s="6"/>
      <c r="GMZ224" s="6"/>
      <c r="GNA224" s="6"/>
      <c r="GNB224" s="6"/>
      <c r="GNC224" s="6"/>
      <c r="GND224" s="6"/>
      <c r="GNE224" s="6"/>
      <c r="GNF224" s="6"/>
      <c r="GNG224" s="6"/>
      <c r="GNH224" s="6"/>
      <c r="GNI224" s="6"/>
      <c r="GNJ224" s="6"/>
      <c r="GNK224" s="6"/>
      <c r="GNL224" s="6"/>
      <c r="GNM224" s="6"/>
      <c r="GNN224" s="6"/>
      <c r="GNO224" s="6"/>
      <c r="GNP224" s="6"/>
      <c r="GNQ224" s="6"/>
      <c r="GNR224" s="6"/>
      <c r="GNS224" s="6"/>
      <c r="GNT224" s="6"/>
      <c r="GNU224" s="6"/>
      <c r="GNV224" s="6"/>
      <c r="GNW224" s="6"/>
      <c r="GNX224" s="6"/>
      <c r="GNY224" s="6"/>
      <c r="GNZ224" s="6"/>
      <c r="GOA224" s="6"/>
      <c r="GOB224" s="6"/>
      <c r="GOC224" s="6"/>
      <c r="GOD224" s="6"/>
      <c r="GOE224" s="6"/>
      <c r="GOF224" s="6"/>
      <c r="GOG224" s="6"/>
      <c r="GOH224" s="6"/>
      <c r="GOI224" s="6"/>
      <c r="GOJ224" s="6"/>
      <c r="GOK224" s="6"/>
      <c r="GOL224" s="6"/>
      <c r="GOM224" s="6"/>
      <c r="GON224" s="6"/>
      <c r="GOO224" s="6"/>
      <c r="GOP224" s="6"/>
      <c r="GOQ224" s="6"/>
      <c r="GOR224" s="6"/>
      <c r="GOS224" s="6"/>
      <c r="GOT224" s="6"/>
      <c r="GOU224" s="6"/>
      <c r="GOV224" s="6"/>
      <c r="GOW224" s="6"/>
      <c r="GOX224" s="6"/>
      <c r="GOY224" s="6"/>
      <c r="GOZ224" s="6"/>
      <c r="GPA224" s="6"/>
      <c r="GPB224" s="6"/>
      <c r="GPC224" s="6"/>
      <c r="GPD224" s="6"/>
      <c r="GPE224" s="6"/>
      <c r="GPF224" s="6"/>
      <c r="GPG224" s="6"/>
      <c r="GPH224" s="6"/>
      <c r="GPI224" s="6"/>
      <c r="GPJ224" s="6"/>
      <c r="GPK224" s="6"/>
      <c r="GPL224" s="6"/>
      <c r="GPM224" s="6"/>
      <c r="GPN224" s="6"/>
      <c r="GPO224" s="6"/>
      <c r="GPP224" s="6"/>
      <c r="GPQ224" s="6"/>
      <c r="GPR224" s="6"/>
      <c r="GPS224" s="6"/>
      <c r="GPT224" s="6"/>
      <c r="GPU224" s="6"/>
      <c r="GPV224" s="6"/>
      <c r="GPW224" s="6"/>
      <c r="GPX224" s="6"/>
      <c r="GPY224" s="6"/>
      <c r="GPZ224" s="6"/>
      <c r="GQA224" s="6"/>
      <c r="GQB224" s="6"/>
      <c r="GQC224" s="6"/>
      <c r="GQD224" s="6"/>
      <c r="GQE224" s="6"/>
      <c r="GQF224" s="6"/>
      <c r="GQG224" s="6"/>
      <c r="GQH224" s="6"/>
      <c r="GQI224" s="6"/>
      <c r="GQJ224" s="6"/>
      <c r="GQK224" s="6"/>
      <c r="GQL224" s="6"/>
      <c r="GQM224" s="6"/>
      <c r="GQN224" s="6"/>
      <c r="GQO224" s="6"/>
      <c r="GQP224" s="6"/>
      <c r="GQQ224" s="6"/>
      <c r="GQR224" s="6"/>
      <c r="GQS224" s="6"/>
      <c r="GQT224" s="6"/>
      <c r="GQU224" s="6"/>
      <c r="GQV224" s="6"/>
      <c r="GQW224" s="6"/>
      <c r="GQX224" s="6"/>
      <c r="GQY224" s="6"/>
      <c r="GQZ224" s="6"/>
      <c r="GRA224" s="6"/>
      <c r="GRB224" s="6"/>
      <c r="GRC224" s="6"/>
      <c r="GRD224" s="6"/>
      <c r="GRE224" s="6"/>
      <c r="GRF224" s="6"/>
      <c r="GRG224" s="6"/>
      <c r="GRH224" s="6"/>
      <c r="GRI224" s="6"/>
      <c r="GRJ224" s="6"/>
      <c r="GRK224" s="6"/>
      <c r="GRL224" s="6"/>
      <c r="GRM224" s="6"/>
      <c r="GRN224" s="6"/>
      <c r="GRO224" s="6"/>
      <c r="GRP224" s="6"/>
      <c r="GRQ224" s="6"/>
      <c r="GRR224" s="6"/>
      <c r="GRS224" s="6"/>
      <c r="GRT224" s="6"/>
      <c r="GRU224" s="6"/>
      <c r="GRV224" s="6"/>
      <c r="GRW224" s="6"/>
      <c r="GRX224" s="6"/>
      <c r="GRY224" s="6"/>
      <c r="GRZ224" s="6"/>
      <c r="GSA224" s="6"/>
      <c r="GSB224" s="6"/>
      <c r="GSC224" s="6"/>
      <c r="GSD224" s="6"/>
      <c r="GSE224" s="6"/>
      <c r="GSF224" s="6"/>
      <c r="GSG224" s="6"/>
      <c r="GSH224" s="6"/>
      <c r="GSI224" s="6"/>
      <c r="GSJ224" s="6"/>
      <c r="GSK224" s="6"/>
      <c r="GSL224" s="6"/>
      <c r="GSM224" s="6"/>
      <c r="GSN224" s="6"/>
      <c r="GSO224" s="6"/>
      <c r="GSP224" s="6"/>
      <c r="GSQ224" s="6"/>
      <c r="GSR224" s="6"/>
      <c r="GSS224" s="6"/>
      <c r="GST224" s="6"/>
      <c r="GSU224" s="6"/>
      <c r="GSV224" s="6"/>
      <c r="GSW224" s="6"/>
      <c r="GSX224" s="6"/>
      <c r="GSY224" s="6"/>
      <c r="GSZ224" s="6"/>
      <c r="GTA224" s="6"/>
      <c r="GTB224" s="6"/>
      <c r="GTC224" s="6"/>
      <c r="GTD224" s="6"/>
      <c r="GTE224" s="6"/>
      <c r="GTF224" s="6"/>
      <c r="GTG224" s="6"/>
      <c r="GTH224" s="6"/>
      <c r="GTI224" s="6"/>
      <c r="GTJ224" s="6"/>
      <c r="GTK224" s="6"/>
      <c r="GTL224" s="6"/>
      <c r="GTM224" s="6"/>
      <c r="GTN224" s="6"/>
      <c r="GTO224" s="6"/>
      <c r="GTP224" s="6"/>
      <c r="GTQ224" s="6"/>
      <c r="GTR224" s="6"/>
      <c r="GTS224" s="6"/>
      <c r="GTT224" s="6"/>
      <c r="GTU224" s="6"/>
      <c r="GTV224" s="6"/>
      <c r="GTW224" s="6"/>
      <c r="GTX224" s="6"/>
      <c r="GTY224" s="6"/>
      <c r="GTZ224" s="6"/>
      <c r="GUA224" s="6"/>
      <c r="GUB224" s="6"/>
      <c r="GUC224" s="6"/>
      <c r="GUD224" s="6"/>
      <c r="GUE224" s="6"/>
      <c r="GUF224" s="6"/>
      <c r="GUG224" s="6"/>
      <c r="GUH224" s="6"/>
      <c r="GUI224" s="6"/>
      <c r="GUJ224" s="6"/>
      <c r="GUK224" s="6"/>
      <c r="GUL224" s="6"/>
      <c r="GUM224" s="6"/>
      <c r="GUN224" s="6"/>
      <c r="GUO224" s="6"/>
      <c r="GUP224" s="6"/>
      <c r="GUQ224" s="6"/>
      <c r="GUR224" s="6"/>
      <c r="GUS224" s="6"/>
      <c r="GUT224" s="6"/>
      <c r="GUU224" s="6"/>
      <c r="GUV224" s="6"/>
      <c r="GUW224" s="6"/>
      <c r="GUX224" s="6"/>
      <c r="GUY224" s="6"/>
      <c r="GUZ224" s="6"/>
      <c r="GVA224" s="6"/>
      <c r="GVB224" s="6"/>
      <c r="GVC224" s="6"/>
      <c r="GVD224" s="6"/>
      <c r="GVE224" s="6"/>
      <c r="GVF224" s="6"/>
      <c r="GVG224" s="6"/>
      <c r="GVH224" s="6"/>
      <c r="GVI224" s="6"/>
      <c r="GVJ224" s="6"/>
      <c r="GVK224" s="6"/>
      <c r="GVL224" s="6"/>
      <c r="GVM224" s="6"/>
      <c r="GVN224" s="6"/>
      <c r="GVO224" s="6"/>
      <c r="GVP224" s="6"/>
      <c r="GVQ224" s="6"/>
      <c r="GVR224" s="6"/>
      <c r="GVS224" s="6"/>
      <c r="GVT224" s="6"/>
      <c r="GVU224" s="6"/>
      <c r="GVV224" s="6"/>
      <c r="GVW224" s="6"/>
      <c r="GVX224" s="6"/>
      <c r="GVY224" s="6"/>
      <c r="GVZ224" s="6"/>
      <c r="GWA224" s="6"/>
      <c r="GWB224" s="6"/>
      <c r="GWC224" s="6"/>
      <c r="GWD224" s="6"/>
      <c r="GWE224" s="6"/>
      <c r="GWF224" s="6"/>
      <c r="GWG224" s="6"/>
      <c r="GWH224" s="6"/>
      <c r="GWI224" s="6"/>
      <c r="GWJ224" s="6"/>
      <c r="GWK224" s="6"/>
      <c r="GWL224" s="6"/>
      <c r="GWM224" s="6"/>
      <c r="GWN224" s="6"/>
      <c r="GWO224" s="6"/>
      <c r="GWP224" s="6"/>
      <c r="GWQ224" s="6"/>
      <c r="GWR224" s="6"/>
      <c r="GWS224" s="6"/>
      <c r="GWT224" s="6"/>
      <c r="GWU224" s="6"/>
      <c r="GWV224" s="6"/>
      <c r="GWW224" s="6"/>
      <c r="GWX224" s="6"/>
      <c r="GWY224" s="6"/>
      <c r="GWZ224" s="6"/>
      <c r="GXA224" s="6"/>
      <c r="GXB224" s="6"/>
      <c r="GXC224" s="6"/>
      <c r="GXD224" s="6"/>
      <c r="GXE224" s="6"/>
      <c r="GXF224" s="6"/>
      <c r="GXG224" s="6"/>
      <c r="GXH224" s="6"/>
      <c r="GXI224" s="6"/>
      <c r="GXJ224" s="6"/>
      <c r="GXK224" s="6"/>
      <c r="GXL224" s="6"/>
      <c r="GXM224" s="6"/>
      <c r="GXN224" s="6"/>
      <c r="GXO224" s="6"/>
      <c r="GXP224" s="6"/>
      <c r="GXQ224" s="6"/>
      <c r="GXR224" s="6"/>
      <c r="GXS224" s="6"/>
      <c r="GXT224" s="6"/>
      <c r="GXU224" s="6"/>
      <c r="GXV224" s="6"/>
      <c r="GXW224" s="6"/>
      <c r="GXX224" s="6"/>
      <c r="GXY224" s="6"/>
      <c r="GXZ224" s="6"/>
      <c r="GYA224" s="6"/>
      <c r="GYB224" s="6"/>
      <c r="GYC224" s="6"/>
      <c r="GYD224" s="6"/>
      <c r="GYE224" s="6"/>
      <c r="GYF224" s="6"/>
      <c r="GYG224" s="6"/>
      <c r="GYH224" s="6"/>
      <c r="GYI224" s="6"/>
      <c r="GYJ224" s="6"/>
      <c r="GYK224" s="6"/>
      <c r="GYL224" s="6"/>
      <c r="GYM224" s="6"/>
      <c r="GYN224" s="6"/>
      <c r="GYO224" s="6"/>
      <c r="GYP224" s="6"/>
      <c r="GYQ224" s="6"/>
      <c r="GYR224" s="6"/>
      <c r="GYS224" s="6"/>
      <c r="GYT224" s="6"/>
      <c r="GYU224" s="6"/>
      <c r="GYV224" s="6"/>
      <c r="GYW224" s="6"/>
      <c r="GYX224" s="6"/>
      <c r="GYY224" s="6"/>
      <c r="GYZ224" s="6"/>
      <c r="GZA224" s="6"/>
      <c r="GZB224" s="6"/>
      <c r="GZC224" s="6"/>
      <c r="GZD224" s="6"/>
      <c r="GZE224" s="6"/>
      <c r="GZF224" s="6"/>
      <c r="GZG224" s="6"/>
      <c r="GZH224" s="6"/>
      <c r="GZI224" s="6"/>
      <c r="GZJ224" s="6"/>
      <c r="GZK224" s="6"/>
      <c r="GZL224" s="6"/>
      <c r="GZM224" s="6"/>
      <c r="GZN224" s="6"/>
      <c r="GZO224" s="6"/>
      <c r="GZP224" s="6"/>
      <c r="GZQ224" s="6"/>
      <c r="GZR224" s="6"/>
      <c r="GZS224" s="6"/>
      <c r="GZT224" s="6"/>
      <c r="GZU224" s="6"/>
      <c r="GZV224" s="6"/>
      <c r="GZW224" s="6"/>
      <c r="GZX224" s="6"/>
      <c r="GZY224" s="6"/>
      <c r="GZZ224" s="6"/>
      <c r="HAA224" s="6"/>
      <c r="HAB224" s="6"/>
      <c r="HAC224" s="6"/>
      <c r="HAD224" s="6"/>
      <c r="HAE224" s="6"/>
      <c r="HAF224" s="6"/>
      <c r="HAG224" s="6"/>
      <c r="HAH224" s="6"/>
      <c r="HAI224" s="6"/>
      <c r="HAJ224" s="6"/>
      <c r="HAK224" s="6"/>
      <c r="HAL224" s="6"/>
      <c r="HAM224" s="6"/>
      <c r="HAN224" s="6"/>
      <c r="HAO224" s="6"/>
      <c r="HAP224" s="6"/>
      <c r="HAQ224" s="6"/>
      <c r="HAR224" s="6"/>
      <c r="HAS224" s="6"/>
      <c r="HAT224" s="6"/>
      <c r="HAU224" s="6"/>
      <c r="HAV224" s="6"/>
      <c r="HAW224" s="6"/>
      <c r="HAX224" s="6"/>
      <c r="HAY224" s="6"/>
      <c r="HAZ224" s="6"/>
      <c r="HBA224" s="6"/>
      <c r="HBB224" s="6"/>
      <c r="HBC224" s="6"/>
      <c r="HBD224" s="6"/>
      <c r="HBE224" s="6"/>
      <c r="HBF224" s="6"/>
      <c r="HBG224" s="6"/>
      <c r="HBH224" s="6"/>
      <c r="HBI224" s="6"/>
      <c r="HBJ224" s="6"/>
      <c r="HBK224" s="6"/>
      <c r="HBL224" s="6"/>
      <c r="HBM224" s="6"/>
      <c r="HBN224" s="6"/>
      <c r="HBO224" s="6"/>
      <c r="HBP224" s="6"/>
      <c r="HBQ224" s="6"/>
      <c r="HBR224" s="6"/>
      <c r="HBS224" s="6"/>
      <c r="HBT224" s="6"/>
      <c r="HBU224" s="6"/>
      <c r="HBV224" s="6"/>
      <c r="HBW224" s="6"/>
      <c r="HBX224" s="6"/>
      <c r="HBY224" s="6"/>
      <c r="HBZ224" s="6"/>
      <c r="HCA224" s="6"/>
      <c r="HCB224" s="6"/>
      <c r="HCC224" s="6"/>
      <c r="HCD224" s="6"/>
      <c r="HCE224" s="6"/>
      <c r="HCF224" s="6"/>
      <c r="HCG224" s="6"/>
      <c r="HCH224" s="6"/>
      <c r="HCI224" s="6"/>
      <c r="HCJ224" s="6"/>
      <c r="HCK224" s="6"/>
      <c r="HCL224" s="6"/>
      <c r="HCM224" s="6"/>
      <c r="HCN224" s="6"/>
      <c r="HCO224" s="6"/>
      <c r="HCP224" s="6"/>
      <c r="HCQ224" s="6"/>
      <c r="HCR224" s="6"/>
      <c r="HCS224" s="6"/>
      <c r="HCT224" s="6"/>
      <c r="HCU224" s="6"/>
      <c r="HCV224" s="6"/>
      <c r="HCW224" s="6"/>
      <c r="HCX224" s="6"/>
      <c r="HCY224" s="6"/>
      <c r="HCZ224" s="6"/>
      <c r="HDA224" s="6"/>
      <c r="HDB224" s="6"/>
      <c r="HDC224" s="6"/>
      <c r="HDD224" s="6"/>
      <c r="HDE224" s="6"/>
      <c r="HDF224" s="6"/>
      <c r="HDG224" s="6"/>
      <c r="HDH224" s="6"/>
      <c r="HDI224" s="6"/>
      <c r="HDJ224" s="6"/>
      <c r="HDK224" s="6"/>
      <c r="HDL224" s="6"/>
      <c r="HDM224" s="6"/>
      <c r="HDN224" s="6"/>
      <c r="HDO224" s="6"/>
      <c r="HDP224" s="6"/>
      <c r="HDQ224" s="6"/>
      <c r="HDR224" s="6"/>
      <c r="HDS224" s="6"/>
      <c r="HDT224" s="6"/>
      <c r="HDU224" s="6"/>
      <c r="HDV224" s="6"/>
      <c r="HDW224" s="6"/>
      <c r="HDX224" s="6"/>
      <c r="HDY224" s="6"/>
      <c r="HDZ224" s="6"/>
      <c r="HEA224" s="6"/>
      <c r="HEB224" s="6"/>
      <c r="HEC224" s="6"/>
      <c r="HED224" s="6"/>
      <c r="HEE224" s="6"/>
      <c r="HEF224" s="6"/>
      <c r="HEG224" s="6"/>
      <c r="HEH224" s="6"/>
      <c r="HEI224" s="6"/>
      <c r="HEJ224" s="6"/>
      <c r="HEK224" s="6"/>
      <c r="HEL224" s="6"/>
      <c r="HEM224" s="6"/>
      <c r="HEN224" s="6"/>
      <c r="HEO224" s="6"/>
      <c r="HEP224" s="6"/>
      <c r="HEQ224" s="6"/>
      <c r="HER224" s="6"/>
      <c r="HES224" s="6"/>
      <c r="HET224" s="6"/>
      <c r="HEU224" s="6"/>
      <c r="HEV224" s="6"/>
      <c r="HEW224" s="6"/>
      <c r="HEX224" s="6"/>
      <c r="HEY224" s="6"/>
      <c r="HEZ224" s="6"/>
      <c r="HFA224" s="6"/>
      <c r="HFB224" s="6"/>
      <c r="HFC224" s="6"/>
      <c r="HFD224" s="6"/>
      <c r="HFE224" s="6"/>
      <c r="HFF224" s="6"/>
      <c r="HFG224" s="6"/>
      <c r="HFH224" s="6"/>
      <c r="HFI224" s="6"/>
      <c r="HFJ224" s="6"/>
      <c r="HFK224" s="6"/>
      <c r="HFL224" s="6"/>
      <c r="HFM224" s="6"/>
      <c r="HFN224" s="6"/>
      <c r="HFO224" s="6"/>
      <c r="HFP224" s="6"/>
      <c r="HFQ224" s="6"/>
      <c r="HFR224" s="6"/>
      <c r="HFS224" s="6"/>
      <c r="HFT224" s="6"/>
      <c r="HFU224" s="6"/>
      <c r="HFV224" s="6"/>
      <c r="HFW224" s="6"/>
      <c r="HFX224" s="6"/>
      <c r="HFY224" s="6"/>
      <c r="HFZ224" s="6"/>
      <c r="HGA224" s="6"/>
      <c r="HGB224" s="6"/>
      <c r="HGC224" s="6"/>
      <c r="HGD224" s="6"/>
      <c r="HGE224" s="6"/>
      <c r="HGF224" s="6"/>
      <c r="HGG224" s="6"/>
      <c r="HGH224" s="6"/>
      <c r="HGI224" s="6"/>
      <c r="HGJ224" s="6"/>
      <c r="HGK224" s="6"/>
      <c r="HGL224" s="6"/>
      <c r="HGM224" s="6"/>
      <c r="HGN224" s="6"/>
      <c r="HGO224" s="6"/>
      <c r="HGP224" s="6"/>
      <c r="HGQ224" s="6"/>
      <c r="HGR224" s="6"/>
      <c r="HGS224" s="6"/>
      <c r="HGT224" s="6"/>
      <c r="HGU224" s="6"/>
      <c r="HGV224" s="6"/>
      <c r="HGW224" s="6"/>
      <c r="HGX224" s="6"/>
      <c r="HGY224" s="6"/>
      <c r="HGZ224" s="6"/>
      <c r="HHA224" s="6"/>
      <c r="HHB224" s="6"/>
      <c r="HHC224" s="6"/>
      <c r="HHD224" s="6"/>
      <c r="HHE224" s="6"/>
      <c r="HHF224" s="6"/>
      <c r="HHG224" s="6"/>
      <c r="HHH224" s="6"/>
      <c r="HHI224" s="6"/>
      <c r="HHJ224" s="6"/>
      <c r="HHK224" s="6"/>
      <c r="HHL224" s="6"/>
      <c r="HHM224" s="6"/>
      <c r="HHN224" s="6"/>
      <c r="HHO224" s="6"/>
      <c r="HHP224" s="6"/>
      <c r="HHQ224" s="6"/>
      <c r="HHR224" s="6"/>
      <c r="HHS224" s="6"/>
      <c r="HHT224" s="6"/>
      <c r="HHU224" s="6"/>
      <c r="HHV224" s="6"/>
      <c r="HHW224" s="6"/>
      <c r="HHX224" s="6"/>
      <c r="HHY224" s="6"/>
      <c r="HHZ224" s="6"/>
      <c r="HIA224" s="6"/>
      <c r="HIB224" s="6"/>
      <c r="HIC224" s="6"/>
      <c r="HID224" s="6"/>
      <c r="HIE224" s="6"/>
      <c r="HIF224" s="6"/>
      <c r="HIG224" s="6"/>
      <c r="HIH224" s="6"/>
      <c r="HII224" s="6"/>
      <c r="HIJ224" s="6"/>
      <c r="HIK224" s="6"/>
      <c r="HIL224" s="6"/>
      <c r="HIM224" s="6"/>
      <c r="HIN224" s="6"/>
      <c r="HIO224" s="6"/>
      <c r="HIP224" s="6"/>
      <c r="HIQ224" s="6"/>
      <c r="HIR224" s="6"/>
      <c r="HIS224" s="6"/>
      <c r="HIT224" s="6"/>
      <c r="HIU224" s="6"/>
      <c r="HIV224" s="6"/>
      <c r="HIW224" s="6"/>
      <c r="HIX224" s="6"/>
      <c r="HIY224" s="6"/>
      <c r="HIZ224" s="6"/>
      <c r="HJA224" s="6"/>
      <c r="HJB224" s="6"/>
      <c r="HJC224" s="6"/>
      <c r="HJD224" s="6"/>
      <c r="HJE224" s="6"/>
      <c r="HJF224" s="6"/>
      <c r="HJG224" s="6"/>
      <c r="HJH224" s="6"/>
      <c r="HJI224" s="6"/>
      <c r="HJJ224" s="6"/>
      <c r="HJK224" s="6"/>
      <c r="HJL224" s="6"/>
      <c r="HJM224" s="6"/>
      <c r="HJN224" s="6"/>
      <c r="HJO224" s="6"/>
      <c r="HJP224" s="6"/>
      <c r="HJQ224" s="6"/>
      <c r="HJR224" s="6"/>
      <c r="HJS224" s="6"/>
      <c r="HJT224" s="6"/>
      <c r="HJU224" s="6"/>
      <c r="HJV224" s="6"/>
      <c r="HJW224" s="6"/>
      <c r="HJX224" s="6"/>
      <c r="HJY224" s="6"/>
      <c r="HJZ224" s="6"/>
      <c r="HKA224" s="6"/>
      <c r="HKB224" s="6"/>
      <c r="HKC224" s="6"/>
      <c r="HKD224" s="6"/>
      <c r="HKE224" s="6"/>
      <c r="HKF224" s="6"/>
      <c r="HKG224" s="6"/>
      <c r="HKH224" s="6"/>
      <c r="HKI224" s="6"/>
      <c r="HKJ224" s="6"/>
      <c r="HKK224" s="6"/>
      <c r="HKL224" s="6"/>
      <c r="HKM224" s="6"/>
      <c r="HKN224" s="6"/>
      <c r="HKO224" s="6"/>
      <c r="HKP224" s="6"/>
      <c r="HKQ224" s="6"/>
      <c r="HKR224" s="6"/>
      <c r="HKS224" s="6"/>
      <c r="HKT224" s="6"/>
      <c r="HKU224" s="6"/>
      <c r="HKV224" s="6"/>
      <c r="HKW224" s="6"/>
      <c r="HKX224" s="6"/>
      <c r="HKY224" s="6"/>
      <c r="HKZ224" s="6"/>
      <c r="HLA224" s="6"/>
      <c r="HLB224" s="6"/>
      <c r="HLC224" s="6"/>
      <c r="HLD224" s="6"/>
      <c r="HLE224" s="6"/>
      <c r="HLF224" s="6"/>
      <c r="HLG224" s="6"/>
      <c r="HLH224" s="6"/>
      <c r="HLI224" s="6"/>
      <c r="HLJ224" s="6"/>
      <c r="HLK224" s="6"/>
      <c r="HLL224" s="6"/>
      <c r="HLM224" s="6"/>
      <c r="HLN224" s="6"/>
      <c r="HLO224" s="6"/>
      <c r="HLP224" s="6"/>
      <c r="HLQ224" s="6"/>
      <c r="HLR224" s="6"/>
      <c r="HLS224" s="6"/>
      <c r="HLT224" s="6"/>
      <c r="HLU224" s="6"/>
      <c r="HLV224" s="6"/>
      <c r="HLW224" s="6"/>
      <c r="HLX224" s="6"/>
      <c r="HLY224" s="6"/>
      <c r="HLZ224" s="6"/>
      <c r="HMA224" s="6"/>
      <c r="HMB224" s="6"/>
      <c r="HMC224" s="6"/>
      <c r="HMD224" s="6"/>
      <c r="HME224" s="6"/>
      <c r="HMF224" s="6"/>
      <c r="HMG224" s="6"/>
      <c r="HMH224" s="6"/>
      <c r="HMI224" s="6"/>
      <c r="HMJ224" s="6"/>
      <c r="HMK224" s="6"/>
      <c r="HML224" s="6"/>
      <c r="HMM224" s="6"/>
      <c r="HMN224" s="6"/>
      <c r="HMO224" s="6"/>
      <c r="HMP224" s="6"/>
      <c r="HMQ224" s="6"/>
      <c r="HMR224" s="6"/>
      <c r="HMS224" s="6"/>
      <c r="HMT224" s="6"/>
      <c r="HMU224" s="6"/>
      <c r="HMV224" s="6"/>
      <c r="HMW224" s="6"/>
      <c r="HMX224" s="6"/>
      <c r="HMY224" s="6"/>
      <c r="HMZ224" s="6"/>
      <c r="HNA224" s="6"/>
      <c r="HNB224" s="6"/>
      <c r="HNC224" s="6"/>
      <c r="HND224" s="6"/>
      <c r="HNE224" s="6"/>
      <c r="HNF224" s="6"/>
      <c r="HNG224" s="6"/>
      <c r="HNH224" s="6"/>
      <c r="HNI224" s="6"/>
      <c r="HNJ224" s="6"/>
      <c r="HNK224" s="6"/>
      <c r="HNL224" s="6"/>
      <c r="HNM224" s="6"/>
      <c r="HNN224" s="6"/>
      <c r="HNO224" s="6"/>
      <c r="HNP224" s="6"/>
      <c r="HNQ224" s="6"/>
      <c r="HNR224" s="6"/>
      <c r="HNS224" s="6"/>
      <c r="HNT224" s="6"/>
      <c r="HNU224" s="6"/>
      <c r="HNV224" s="6"/>
      <c r="HNW224" s="6"/>
      <c r="HNX224" s="6"/>
      <c r="HNY224" s="6"/>
      <c r="HNZ224" s="6"/>
      <c r="HOA224" s="6"/>
      <c r="HOB224" s="6"/>
      <c r="HOC224" s="6"/>
      <c r="HOD224" s="6"/>
      <c r="HOE224" s="6"/>
      <c r="HOF224" s="6"/>
      <c r="HOG224" s="6"/>
      <c r="HOH224" s="6"/>
      <c r="HOI224" s="6"/>
      <c r="HOJ224" s="6"/>
      <c r="HOK224" s="6"/>
      <c r="HOL224" s="6"/>
      <c r="HOM224" s="6"/>
      <c r="HON224" s="6"/>
      <c r="HOO224" s="6"/>
      <c r="HOP224" s="6"/>
      <c r="HOQ224" s="6"/>
      <c r="HOR224" s="6"/>
      <c r="HOS224" s="6"/>
      <c r="HOT224" s="6"/>
      <c r="HOU224" s="6"/>
      <c r="HOV224" s="6"/>
      <c r="HOW224" s="6"/>
      <c r="HOX224" s="6"/>
      <c r="HOY224" s="6"/>
      <c r="HOZ224" s="6"/>
      <c r="HPA224" s="6"/>
      <c r="HPB224" s="6"/>
      <c r="HPC224" s="6"/>
      <c r="HPD224" s="6"/>
      <c r="HPE224" s="6"/>
      <c r="HPF224" s="6"/>
      <c r="HPG224" s="6"/>
      <c r="HPH224" s="6"/>
      <c r="HPI224" s="6"/>
      <c r="HPJ224" s="6"/>
      <c r="HPK224" s="6"/>
      <c r="HPL224" s="6"/>
      <c r="HPM224" s="6"/>
      <c r="HPN224" s="6"/>
      <c r="HPO224" s="6"/>
      <c r="HPP224" s="6"/>
      <c r="HPQ224" s="6"/>
      <c r="HPR224" s="6"/>
      <c r="HPS224" s="6"/>
      <c r="HPT224" s="6"/>
      <c r="HPU224" s="6"/>
      <c r="HPV224" s="6"/>
      <c r="HPW224" s="6"/>
      <c r="HPX224" s="6"/>
      <c r="HPY224" s="6"/>
      <c r="HPZ224" s="6"/>
      <c r="HQA224" s="6"/>
      <c r="HQB224" s="6"/>
      <c r="HQC224" s="6"/>
      <c r="HQD224" s="6"/>
      <c r="HQE224" s="6"/>
      <c r="HQF224" s="6"/>
      <c r="HQG224" s="6"/>
      <c r="HQH224" s="6"/>
      <c r="HQI224" s="6"/>
      <c r="HQJ224" s="6"/>
      <c r="HQK224" s="6"/>
      <c r="HQL224" s="6"/>
      <c r="HQM224" s="6"/>
      <c r="HQN224" s="6"/>
      <c r="HQO224" s="6"/>
      <c r="HQP224" s="6"/>
      <c r="HQQ224" s="6"/>
      <c r="HQR224" s="6"/>
      <c r="HQS224" s="6"/>
      <c r="HQT224" s="6"/>
      <c r="HQU224" s="6"/>
      <c r="HQV224" s="6"/>
      <c r="HQW224" s="6"/>
      <c r="HQX224" s="6"/>
      <c r="HQY224" s="6"/>
      <c r="HQZ224" s="6"/>
      <c r="HRA224" s="6"/>
      <c r="HRB224" s="6"/>
      <c r="HRC224" s="6"/>
      <c r="HRD224" s="6"/>
      <c r="HRE224" s="6"/>
      <c r="HRF224" s="6"/>
      <c r="HRG224" s="6"/>
      <c r="HRH224" s="6"/>
      <c r="HRI224" s="6"/>
      <c r="HRJ224" s="6"/>
      <c r="HRK224" s="6"/>
      <c r="HRL224" s="6"/>
      <c r="HRM224" s="6"/>
      <c r="HRN224" s="6"/>
      <c r="HRO224" s="6"/>
      <c r="HRP224" s="6"/>
      <c r="HRQ224" s="6"/>
      <c r="HRR224" s="6"/>
      <c r="HRS224" s="6"/>
      <c r="HRT224" s="6"/>
      <c r="HRU224" s="6"/>
      <c r="HRV224" s="6"/>
      <c r="HRW224" s="6"/>
      <c r="HRX224" s="6"/>
      <c r="HRY224" s="6"/>
      <c r="HRZ224" s="6"/>
      <c r="HSA224" s="6"/>
      <c r="HSB224" s="6"/>
      <c r="HSC224" s="6"/>
      <c r="HSD224" s="6"/>
      <c r="HSE224" s="6"/>
      <c r="HSF224" s="6"/>
      <c r="HSG224" s="6"/>
      <c r="HSH224" s="6"/>
      <c r="HSI224" s="6"/>
      <c r="HSJ224" s="6"/>
      <c r="HSK224" s="6"/>
      <c r="HSL224" s="6"/>
      <c r="HSM224" s="6"/>
      <c r="HSN224" s="6"/>
      <c r="HSO224" s="6"/>
      <c r="HSP224" s="6"/>
      <c r="HSQ224" s="6"/>
      <c r="HSR224" s="6"/>
      <c r="HSS224" s="6"/>
      <c r="HST224" s="6"/>
      <c r="HSU224" s="6"/>
      <c r="HSV224" s="6"/>
      <c r="HSW224" s="6"/>
      <c r="HSX224" s="6"/>
      <c r="HSY224" s="6"/>
      <c r="HSZ224" s="6"/>
      <c r="HTA224" s="6"/>
      <c r="HTB224" s="6"/>
      <c r="HTC224" s="6"/>
      <c r="HTD224" s="6"/>
      <c r="HTE224" s="6"/>
      <c r="HTF224" s="6"/>
      <c r="HTG224" s="6"/>
      <c r="HTH224" s="6"/>
      <c r="HTI224" s="6"/>
      <c r="HTJ224" s="6"/>
      <c r="HTK224" s="6"/>
      <c r="HTL224" s="6"/>
      <c r="HTM224" s="6"/>
      <c r="HTN224" s="6"/>
      <c r="HTO224" s="6"/>
      <c r="HTP224" s="6"/>
      <c r="HTQ224" s="6"/>
      <c r="HTR224" s="6"/>
      <c r="HTS224" s="6"/>
      <c r="HTT224" s="6"/>
      <c r="HTU224" s="6"/>
      <c r="HTV224" s="6"/>
      <c r="HTW224" s="6"/>
      <c r="HTX224" s="6"/>
      <c r="HTY224" s="6"/>
      <c r="HTZ224" s="6"/>
      <c r="HUA224" s="6"/>
      <c r="HUB224" s="6"/>
      <c r="HUC224" s="6"/>
      <c r="HUD224" s="6"/>
      <c r="HUE224" s="6"/>
      <c r="HUF224" s="6"/>
      <c r="HUG224" s="6"/>
      <c r="HUH224" s="6"/>
      <c r="HUI224" s="6"/>
      <c r="HUJ224" s="6"/>
      <c r="HUK224" s="6"/>
      <c r="HUL224" s="6"/>
      <c r="HUM224" s="6"/>
      <c r="HUN224" s="6"/>
      <c r="HUO224" s="6"/>
      <c r="HUP224" s="6"/>
      <c r="HUQ224" s="6"/>
      <c r="HUR224" s="6"/>
      <c r="HUS224" s="6"/>
      <c r="HUT224" s="6"/>
      <c r="HUU224" s="6"/>
      <c r="HUV224" s="6"/>
      <c r="HUW224" s="6"/>
      <c r="HUX224" s="6"/>
      <c r="HUY224" s="6"/>
      <c r="HUZ224" s="6"/>
      <c r="HVA224" s="6"/>
      <c r="HVB224" s="6"/>
      <c r="HVC224" s="6"/>
      <c r="HVD224" s="6"/>
      <c r="HVE224" s="6"/>
      <c r="HVF224" s="6"/>
      <c r="HVG224" s="6"/>
      <c r="HVH224" s="6"/>
      <c r="HVI224" s="6"/>
      <c r="HVJ224" s="6"/>
      <c r="HVK224" s="6"/>
      <c r="HVL224" s="6"/>
      <c r="HVM224" s="6"/>
      <c r="HVN224" s="6"/>
      <c r="HVO224" s="6"/>
      <c r="HVP224" s="6"/>
      <c r="HVQ224" s="6"/>
      <c r="HVR224" s="6"/>
      <c r="HVS224" s="6"/>
      <c r="HVT224" s="6"/>
      <c r="HVU224" s="6"/>
      <c r="HVV224" s="6"/>
      <c r="HVW224" s="6"/>
      <c r="HVX224" s="6"/>
      <c r="HVY224" s="6"/>
      <c r="HVZ224" s="6"/>
      <c r="HWA224" s="6"/>
      <c r="HWB224" s="6"/>
      <c r="HWC224" s="6"/>
      <c r="HWD224" s="6"/>
      <c r="HWE224" s="6"/>
      <c r="HWF224" s="6"/>
      <c r="HWG224" s="6"/>
      <c r="HWH224" s="6"/>
      <c r="HWI224" s="6"/>
      <c r="HWJ224" s="6"/>
      <c r="HWK224" s="6"/>
      <c r="HWL224" s="6"/>
      <c r="HWM224" s="6"/>
      <c r="HWN224" s="6"/>
      <c r="HWO224" s="6"/>
      <c r="HWP224" s="6"/>
      <c r="HWQ224" s="6"/>
      <c r="HWR224" s="6"/>
      <c r="HWS224" s="6"/>
      <c r="HWT224" s="6"/>
      <c r="HWU224" s="6"/>
      <c r="HWV224" s="6"/>
      <c r="HWW224" s="6"/>
      <c r="HWX224" s="6"/>
      <c r="HWY224" s="6"/>
      <c r="HWZ224" s="6"/>
      <c r="HXA224" s="6"/>
      <c r="HXB224" s="6"/>
      <c r="HXC224" s="6"/>
      <c r="HXD224" s="6"/>
      <c r="HXE224" s="6"/>
      <c r="HXF224" s="6"/>
      <c r="HXG224" s="6"/>
      <c r="HXH224" s="6"/>
      <c r="HXI224" s="6"/>
      <c r="HXJ224" s="6"/>
      <c r="HXK224" s="6"/>
      <c r="HXL224" s="6"/>
      <c r="HXM224" s="6"/>
      <c r="HXN224" s="6"/>
      <c r="HXO224" s="6"/>
      <c r="HXP224" s="6"/>
      <c r="HXQ224" s="6"/>
      <c r="HXR224" s="6"/>
      <c r="HXS224" s="6"/>
      <c r="HXT224" s="6"/>
      <c r="HXU224" s="6"/>
      <c r="HXV224" s="6"/>
      <c r="HXW224" s="6"/>
      <c r="HXX224" s="6"/>
      <c r="HXY224" s="6"/>
      <c r="HXZ224" s="6"/>
      <c r="HYA224" s="6"/>
      <c r="HYB224" s="6"/>
      <c r="HYC224" s="6"/>
      <c r="HYD224" s="6"/>
      <c r="HYE224" s="6"/>
      <c r="HYF224" s="6"/>
      <c r="HYG224" s="6"/>
      <c r="HYH224" s="6"/>
      <c r="HYI224" s="6"/>
      <c r="HYJ224" s="6"/>
      <c r="HYK224" s="6"/>
      <c r="HYL224" s="6"/>
      <c r="HYM224" s="6"/>
      <c r="HYN224" s="6"/>
      <c r="HYO224" s="6"/>
      <c r="HYP224" s="6"/>
      <c r="HYQ224" s="6"/>
      <c r="HYR224" s="6"/>
      <c r="HYS224" s="6"/>
      <c r="HYT224" s="6"/>
      <c r="HYU224" s="6"/>
      <c r="HYV224" s="6"/>
      <c r="HYW224" s="6"/>
      <c r="HYX224" s="6"/>
      <c r="HYY224" s="6"/>
      <c r="HYZ224" s="6"/>
      <c r="HZA224" s="6"/>
      <c r="HZB224" s="6"/>
      <c r="HZC224" s="6"/>
      <c r="HZD224" s="6"/>
      <c r="HZE224" s="6"/>
      <c r="HZF224" s="6"/>
      <c r="HZG224" s="6"/>
      <c r="HZH224" s="6"/>
      <c r="HZI224" s="6"/>
      <c r="HZJ224" s="6"/>
      <c r="HZK224" s="6"/>
      <c r="HZL224" s="6"/>
      <c r="HZM224" s="6"/>
      <c r="HZN224" s="6"/>
      <c r="HZO224" s="6"/>
      <c r="HZP224" s="6"/>
      <c r="HZQ224" s="6"/>
      <c r="HZR224" s="6"/>
      <c r="HZS224" s="6"/>
      <c r="HZT224" s="6"/>
      <c r="HZU224" s="6"/>
      <c r="HZV224" s="6"/>
      <c r="HZW224" s="6"/>
      <c r="HZX224" s="6"/>
      <c r="HZY224" s="6"/>
      <c r="HZZ224" s="6"/>
      <c r="IAA224" s="6"/>
      <c r="IAB224" s="6"/>
      <c r="IAC224" s="6"/>
      <c r="IAD224" s="6"/>
      <c r="IAE224" s="6"/>
      <c r="IAF224" s="6"/>
      <c r="IAG224" s="6"/>
      <c r="IAH224" s="6"/>
      <c r="IAI224" s="6"/>
      <c r="IAJ224" s="6"/>
      <c r="IAK224" s="6"/>
      <c r="IAL224" s="6"/>
      <c r="IAM224" s="6"/>
      <c r="IAN224" s="6"/>
      <c r="IAO224" s="6"/>
      <c r="IAP224" s="6"/>
      <c r="IAQ224" s="6"/>
      <c r="IAR224" s="6"/>
      <c r="IAS224" s="6"/>
      <c r="IAT224" s="6"/>
      <c r="IAU224" s="6"/>
      <c r="IAV224" s="6"/>
      <c r="IAW224" s="6"/>
      <c r="IAX224" s="6"/>
      <c r="IAY224" s="6"/>
      <c r="IAZ224" s="6"/>
      <c r="IBA224" s="6"/>
      <c r="IBB224" s="6"/>
      <c r="IBC224" s="6"/>
      <c r="IBD224" s="6"/>
      <c r="IBE224" s="6"/>
      <c r="IBF224" s="6"/>
      <c r="IBG224" s="6"/>
      <c r="IBH224" s="6"/>
      <c r="IBI224" s="6"/>
      <c r="IBJ224" s="6"/>
      <c r="IBK224" s="6"/>
      <c r="IBL224" s="6"/>
      <c r="IBM224" s="6"/>
      <c r="IBN224" s="6"/>
      <c r="IBO224" s="6"/>
      <c r="IBP224" s="6"/>
      <c r="IBQ224" s="6"/>
      <c r="IBR224" s="6"/>
      <c r="IBS224" s="6"/>
      <c r="IBT224" s="6"/>
      <c r="IBU224" s="6"/>
      <c r="IBV224" s="6"/>
      <c r="IBW224" s="6"/>
      <c r="IBX224" s="6"/>
      <c r="IBY224" s="6"/>
      <c r="IBZ224" s="6"/>
      <c r="ICA224" s="6"/>
      <c r="ICB224" s="6"/>
      <c r="ICC224" s="6"/>
      <c r="ICD224" s="6"/>
      <c r="ICE224" s="6"/>
      <c r="ICF224" s="6"/>
      <c r="ICG224" s="6"/>
      <c r="ICH224" s="6"/>
      <c r="ICI224" s="6"/>
      <c r="ICJ224" s="6"/>
      <c r="ICK224" s="6"/>
      <c r="ICL224" s="6"/>
      <c r="ICM224" s="6"/>
      <c r="ICN224" s="6"/>
      <c r="ICO224" s="6"/>
      <c r="ICP224" s="6"/>
      <c r="ICQ224" s="6"/>
      <c r="ICR224" s="6"/>
      <c r="ICS224" s="6"/>
      <c r="ICT224" s="6"/>
      <c r="ICU224" s="6"/>
      <c r="ICV224" s="6"/>
      <c r="ICW224" s="6"/>
      <c r="ICX224" s="6"/>
      <c r="ICY224" s="6"/>
      <c r="ICZ224" s="6"/>
      <c r="IDA224" s="6"/>
      <c r="IDB224" s="6"/>
      <c r="IDC224" s="6"/>
      <c r="IDD224" s="6"/>
      <c r="IDE224" s="6"/>
      <c r="IDF224" s="6"/>
      <c r="IDG224" s="6"/>
      <c r="IDH224" s="6"/>
      <c r="IDI224" s="6"/>
      <c r="IDJ224" s="6"/>
      <c r="IDK224" s="6"/>
      <c r="IDL224" s="6"/>
      <c r="IDM224" s="6"/>
      <c r="IDN224" s="6"/>
      <c r="IDO224" s="6"/>
      <c r="IDP224" s="6"/>
      <c r="IDQ224" s="6"/>
      <c r="IDR224" s="6"/>
      <c r="IDS224" s="6"/>
      <c r="IDT224" s="6"/>
      <c r="IDU224" s="6"/>
      <c r="IDV224" s="6"/>
      <c r="IDW224" s="6"/>
      <c r="IDX224" s="6"/>
      <c r="IDY224" s="6"/>
      <c r="IDZ224" s="6"/>
      <c r="IEA224" s="6"/>
      <c r="IEB224" s="6"/>
      <c r="IEC224" s="6"/>
      <c r="IED224" s="6"/>
      <c r="IEE224" s="6"/>
      <c r="IEF224" s="6"/>
      <c r="IEG224" s="6"/>
      <c r="IEH224" s="6"/>
      <c r="IEI224" s="6"/>
      <c r="IEJ224" s="6"/>
      <c r="IEK224" s="6"/>
      <c r="IEL224" s="6"/>
      <c r="IEM224" s="6"/>
      <c r="IEN224" s="6"/>
      <c r="IEO224" s="6"/>
      <c r="IEP224" s="6"/>
      <c r="IEQ224" s="6"/>
      <c r="IER224" s="6"/>
      <c r="IES224" s="6"/>
      <c r="IET224" s="6"/>
      <c r="IEU224" s="6"/>
      <c r="IEV224" s="6"/>
      <c r="IEW224" s="6"/>
      <c r="IEX224" s="6"/>
      <c r="IEY224" s="6"/>
      <c r="IEZ224" s="6"/>
      <c r="IFA224" s="6"/>
      <c r="IFB224" s="6"/>
      <c r="IFC224" s="6"/>
      <c r="IFD224" s="6"/>
      <c r="IFE224" s="6"/>
      <c r="IFF224" s="6"/>
      <c r="IFG224" s="6"/>
      <c r="IFH224" s="6"/>
      <c r="IFI224" s="6"/>
      <c r="IFJ224" s="6"/>
      <c r="IFK224" s="6"/>
      <c r="IFL224" s="6"/>
      <c r="IFM224" s="6"/>
      <c r="IFN224" s="6"/>
      <c r="IFO224" s="6"/>
      <c r="IFP224" s="6"/>
      <c r="IFQ224" s="6"/>
      <c r="IFR224" s="6"/>
      <c r="IFS224" s="6"/>
      <c r="IFT224" s="6"/>
      <c r="IFU224" s="6"/>
      <c r="IFV224" s="6"/>
      <c r="IFW224" s="6"/>
      <c r="IFX224" s="6"/>
      <c r="IFY224" s="6"/>
      <c r="IFZ224" s="6"/>
      <c r="IGA224" s="6"/>
      <c r="IGB224" s="6"/>
      <c r="IGC224" s="6"/>
      <c r="IGD224" s="6"/>
      <c r="IGE224" s="6"/>
      <c r="IGF224" s="6"/>
      <c r="IGG224" s="6"/>
      <c r="IGH224" s="6"/>
      <c r="IGI224" s="6"/>
      <c r="IGJ224" s="6"/>
      <c r="IGK224" s="6"/>
      <c r="IGL224" s="6"/>
      <c r="IGM224" s="6"/>
      <c r="IGN224" s="6"/>
      <c r="IGO224" s="6"/>
      <c r="IGP224" s="6"/>
      <c r="IGQ224" s="6"/>
      <c r="IGR224" s="6"/>
      <c r="IGS224" s="6"/>
      <c r="IGT224" s="6"/>
      <c r="IGU224" s="6"/>
      <c r="IGV224" s="6"/>
      <c r="IGW224" s="6"/>
      <c r="IGX224" s="6"/>
      <c r="IGY224" s="6"/>
      <c r="IGZ224" s="6"/>
      <c r="IHA224" s="6"/>
      <c r="IHB224" s="6"/>
      <c r="IHC224" s="6"/>
      <c r="IHD224" s="6"/>
      <c r="IHE224" s="6"/>
      <c r="IHF224" s="6"/>
      <c r="IHG224" s="6"/>
      <c r="IHH224" s="6"/>
      <c r="IHI224" s="6"/>
      <c r="IHJ224" s="6"/>
      <c r="IHK224" s="6"/>
      <c r="IHL224" s="6"/>
      <c r="IHM224" s="6"/>
      <c r="IHN224" s="6"/>
      <c r="IHO224" s="6"/>
      <c r="IHP224" s="6"/>
      <c r="IHQ224" s="6"/>
      <c r="IHR224" s="6"/>
      <c r="IHS224" s="6"/>
      <c r="IHT224" s="6"/>
      <c r="IHU224" s="6"/>
      <c r="IHV224" s="6"/>
      <c r="IHW224" s="6"/>
      <c r="IHX224" s="6"/>
      <c r="IHY224" s="6"/>
      <c r="IHZ224" s="6"/>
      <c r="IIA224" s="6"/>
      <c r="IIB224" s="6"/>
      <c r="IIC224" s="6"/>
      <c r="IID224" s="6"/>
      <c r="IIE224" s="6"/>
      <c r="IIF224" s="6"/>
      <c r="IIG224" s="6"/>
      <c r="IIH224" s="6"/>
      <c r="III224" s="6"/>
      <c r="IIJ224" s="6"/>
      <c r="IIK224" s="6"/>
      <c r="IIL224" s="6"/>
      <c r="IIM224" s="6"/>
      <c r="IIN224" s="6"/>
      <c r="IIO224" s="6"/>
      <c r="IIP224" s="6"/>
      <c r="IIQ224" s="6"/>
      <c r="IIR224" s="6"/>
      <c r="IIS224" s="6"/>
      <c r="IIT224" s="6"/>
      <c r="IIU224" s="6"/>
      <c r="IIV224" s="6"/>
      <c r="IIW224" s="6"/>
      <c r="IIX224" s="6"/>
      <c r="IIY224" s="6"/>
      <c r="IIZ224" s="6"/>
      <c r="IJA224" s="6"/>
      <c r="IJB224" s="6"/>
      <c r="IJC224" s="6"/>
      <c r="IJD224" s="6"/>
      <c r="IJE224" s="6"/>
      <c r="IJF224" s="6"/>
      <c r="IJG224" s="6"/>
      <c r="IJH224" s="6"/>
      <c r="IJI224" s="6"/>
      <c r="IJJ224" s="6"/>
      <c r="IJK224" s="6"/>
      <c r="IJL224" s="6"/>
      <c r="IJM224" s="6"/>
      <c r="IJN224" s="6"/>
      <c r="IJO224" s="6"/>
      <c r="IJP224" s="6"/>
      <c r="IJQ224" s="6"/>
      <c r="IJR224" s="6"/>
      <c r="IJS224" s="6"/>
      <c r="IJT224" s="6"/>
      <c r="IJU224" s="6"/>
      <c r="IJV224" s="6"/>
      <c r="IJW224" s="6"/>
      <c r="IJX224" s="6"/>
      <c r="IJY224" s="6"/>
      <c r="IJZ224" s="6"/>
      <c r="IKA224" s="6"/>
      <c r="IKB224" s="6"/>
      <c r="IKC224" s="6"/>
      <c r="IKD224" s="6"/>
      <c r="IKE224" s="6"/>
      <c r="IKF224" s="6"/>
      <c r="IKG224" s="6"/>
      <c r="IKH224" s="6"/>
      <c r="IKI224" s="6"/>
      <c r="IKJ224" s="6"/>
      <c r="IKK224" s="6"/>
      <c r="IKL224" s="6"/>
      <c r="IKM224" s="6"/>
      <c r="IKN224" s="6"/>
      <c r="IKO224" s="6"/>
      <c r="IKP224" s="6"/>
      <c r="IKQ224" s="6"/>
      <c r="IKR224" s="6"/>
      <c r="IKS224" s="6"/>
      <c r="IKT224" s="6"/>
      <c r="IKU224" s="6"/>
      <c r="IKV224" s="6"/>
      <c r="IKW224" s="6"/>
      <c r="IKX224" s="6"/>
      <c r="IKY224" s="6"/>
      <c r="IKZ224" s="6"/>
      <c r="ILA224" s="6"/>
      <c r="ILB224" s="6"/>
      <c r="ILC224" s="6"/>
      <c r="ILD224" s="6"/>
      <c r="ILE224" s="6"/>
      <c r="ILF224" s="6"/>
      <c r="ILG224" s="6"/>
      <c r="ILH224" s="6"/>
      <c r="ILI224" s="6"/>
      <c r="ILJ224" s="6"/>
      <c r="ILK224" s="6"/>
      <c r="ILL224" s="6"/>
      <c r="ILM224" s="6"/>
      <c r="ILN224" s="6"/>
      <c r="ILO224" s="6"/>
      <c r="ILP224" s="6"/>
      <c r="ILQ224" s="6"/>
      <c r="ILR224" s="6"/>
      <c r="ILS224" s="6"/>
      <c r="ILT224" s="6"/>
      <c r="ILU224" s="6"/>
      <c r="ILV224" s="6"/>
      <c r="ILW224" s="6"/>
      <c r="ILX224" s="6"/>
      <c r="ILY224" s="6"/>
      <c r="ILZ224" s="6"/>
      <c r="IMA224" s="6"/>
      <c r="IMB224" s="6"/>
      <c r="IMC224" s="6"/>
      <c r="IMD224" s="6"/>
      <c r="IME224" s="6"/>
      <c r="IMF224" s="6"/>
      <c r="IMG224" s="6"/>
      <c r="IMH224" s="6"/>
      <c r="IMI224" s="6"/>
      <c r="IMJ224" s="6"/>
      <c r="IMK224" s="6"/>
      <c r="IML224" s="6"/>
      <c r="IMM224" s="6"/>
      <c r="IMN224" s="6"/>
      <c r="IMO224" s="6"/>
      <c r="IMP224" s="6"/>
      <c r="IMQ224" s="6"/>
      <c r="IMR224" s="6"/>
      <c r="IMS224" s="6"/>
      <c r="IMT224" s="6"/>
      <c r="IMU224" s="6"/>
      <c r="IMV224" s="6"/>
      <c r="IMW224" s="6"/>
      <c r="IMX224" s="6"/>
      <c r="IMY224" s="6"/>
      <c r="IMZ224" s="6"/>
      <c r="INA224" s="6"/>
      <c r="INB224" s="6"/>
      <c r="INC224" s="6"/>
      <c r="IND224" s="6"/>
      <c r="INE224" s="6"/>
      <c r="INF224" s="6"/>
      <c r="ING224" s="6"/>
      <c r="INH224" s="6"/>
      <c r="INI224" s="6"/>
      <c r="INJ224" s="6"/>
      <c r="INK224" s="6"/>
      <c r="INL224" s="6"/>
      <c r="INM224" s="6"/>
      <c r="INN224" s="6"/>
      <c r="INO224" s="6"/>
      <c r="INP224" s="6"/>
      <c r="INQ224" s="6"/>
      <c r="INR224" s="6"/>
      <c r="INS224" s="6"/>
      <c r="INT224" s="6"/>
      <c r="INU224" s="6"/>
      <c r="INV224" s="6"/>
      <c r="INW224" s="6"/>
      <c r="INX224" s="6"/>
      <c r="INY224" s="6"/>
      <c r="INZ224" s="6"/>
      <c r="IOA224" s="6"/>
      <c r="IOB224" s="6"/>
      <c r="IOC224" s="6"/>
      <c r="IOD224" s="6"/>
      <c r="IOE224" s="6"/>
      <c r="IOF224" s="6"/>
      <c r="IOG224" s="6"/>
      <c r="IOH224" s="6"/>
      <c r="IOI224" s="6"/>
      <c r="IOJ224" s="6"/>
      <c r="IOK224" s="6"/>
      <c r="IOL224" s="6"/>
      <c r="IOM224" s="6"/>
      <c r="ION224" s="6"/>
      <c r="IOO224" s="6"/>
      <c r="IOP224" s="6"/>
      <c r="IOQ224" s="6"/>
      <c r="IOR224" s="6"/>
      <c r="IOS224" s="6"/>
      <c r="IOT224" s="6"/>
      <c r="IOU224" s="6"/>
      <c r="IOV224" s="6"/>
      <c r="IOW224" s="6"/>
      <c r="IOX224" s="6"/>
      <c r="IOY224" s="6"/>
      <c r="IOZ224" s="6"/>
      <c r="IPA224" s="6"/>
      <c r="IPB224" s="6"/>
      <c r="IPC224" s="6"/>
      <c r="IPD224" s="6"/>
      <c r="IPE224" s="6"/>
      <c r="IPF224" s="6"/>
      <c r="IPG224" s="6"/>
      <c r="IPH224" s="6"/>
      <c r="IPI224" s="6"/>
      <c r="IPJ224" s="6"/>
      <c r="IPK224" s="6"/>
      <c r="IPL224" s="6"/>
      <c r="IPM224" s="6"/>
      <c r="IPN224" s="6"/>
      <c r="IPO224" s="6"/>
      <c r="IPP224" s="6"/>
      <c r="IPQ224" s="6"/>
      <c r="IPR224" s="6"/>
      <c r="IPS224" s="6"/>
      <c r="IPT224" s="6"/>
      <c r="IPU224" s="6"/>
      <c r="IPV224" s="6"/>
      <c r="IPW224" s="6"/>
      <c r="IPX224" s="6"/>
      <c r="IPY224" s="6"/>
      <c r="IPZ224" s="6"/>
      <c r="IQA224" s="6"/>
      <c r="IQB224" s="6"/>
      <c r="IQC224" s="6"/>
      <c r="IQD224" s="6"/>
      <c r="IQE224" s="6"/>
      <c r="IQF224" s="6"/>
      <c r="IQG224" s="6"/>
      <c r="IQH224" s="6"/>
      <c r="IQI224" s="6"/>
      <c r="IQJ224" s="6"/>
      <c r="IQK224" s="6"/>
      <c r="IQL224" s="6"/>
      <c r="IQM224" s="6"/>
      <c r="IQN224" s="6"/>
      <c r="IQO224" s="6"/>
      <c r="IQP224" s="6"/>
      <c r="IQQ224" s="6"/>
      <c r="IQR224" s="6"/>
      <c r="IQS224" s="6"/>
      <c r="IQT224" s="6"/>
      <c r="IQU224" s="6"/>
      <c r="IQV224" s="6"/>
      <c r="IQW224" s="6"/>
      <c r="IQX224" s="6"/>
      <c r="IQY224" s="6"/>
      <c r="IQZ224" s="6"/>
      <c r="IRA224" s="6"/>
      <c r="IRB224" s="6"/>
      <c r="IRC224" s="6"/>
      <c r="IRD224" s="6"/>
      <c r="IRE224" s="6"/>
      <c r="IRF224" s="6"/>
      <c r="IRG224" s="6"/>
      <c r="IRH224" s="6"/>
      <c r="IRI224" s="6"/>
      <c r="IRJ224" s="6"/>
      <c r="IRK224" s="6"/>
      <c r="IRL224" s="6"/>
      <c r="IRM224" s="6"/>
      <c r="IRN224" s="6"/>
      <c r="IRO224" s="6"/>
      <c r="IRP224" s="6"/>
      <c r="IRQ224" s="6"/>
      <c r="IRR224" s="6"/>
      <c r="IRS224" s="6"/>
      <c r="IRT224" s="6"/>
      <c r="IRU224" s="6"/>
      <c r="IRV224" s="6"/>
      <c r="IRW224" s="6"/>
      <c r="IRX224" s="6"/>
      <c r="IRY224" s="6"/>
      <c r="IRZ224" s="6"/>
      <c r="ISA224" s="6"/>
      <c r="ISB224" s="6"/>
      <c r="ISC224" s="6"/>
      <c r="ISD224" s="6"/>
      <c r="ISE224" s="6"/>
      <c r="ISF224" s="6"/>
      <c r="ISG224" s="6"/>
      <c r="ISH224" s="6"/>
      <c r="ISI224" s="6"/>
      <c r="ISJ224" s="6"/>
      <c r="ISK224" s="6"/>
      <c r="ISL224" s="6"/>
      <c r="ISM224" s="6"/>
      <c r="ISN224" s="6"/>
      <c r="ISO224" s="6"/>
      <c r="ISP224" s="6"/>
      <c r="ISQ224" s="6"/>
      <c r="ISR224" s="6"/>
      <c r="ISS224" s="6"/>
      <c r="IST224" s="6"/>
      <c r="ISU224" s="6"/>
      <c r="ISV224" s="6"/>
      <c r="ISW224" s="6"/>
      <c r="ISX224" s="6"/>
      <c r="ISY224" s="6"/>
      <c r="ISZ224" s="6"/>
      <c r="ITA224" s="6"/>
      <c r="ITB224" s="6"/>
      <c r="ITC224" s="6"/>
      <c r="ITD224" s="6"/>
      <c r="ITE224" s="6"/>
      <c r="ITF224" s="6"/>
      <c r="ITG224" s="6"/>
      <c r="ITH224" s="6"/>
      <c r="ITI224" s="6"/>
      <c r="ITJ224" s="6"/>
      <c r="ITK224" s="6"/>
      <c r="ITL224" s="6"/>
      <c r="ITM224" s="6"/>
      <c r="ITN224" s="6"/>
      <c r="ITO224" s="6"/>
      <c r="ITP224" s="6"/>
      <c r="ITQ224" s="6"/>
      <c r="ITR224" s="6"/>
      <c r="ITS224" s="6"/>
      <c r="ITT224" s="6"/>
      <c r="ITU224" s="6"/>
      <c r="ITV224" s="6"/>
      <c r="ITW224" s="6"/>
      <c r="ITX224" s="6"/>
      <c r="ITY224" s="6"/>
      <c r="ITZ224" s="6"/>
      <c r="IUA224" s="6"/>
      <c r="IUB224" s="6"/>
      <c r="IUC224" s="6"/>
      <c r="IUD224" s="6"/>
      <c r="IUE224" s="6"/>
      <c r="IUF224" s="6"/>
      <c r="IUG224" s="6"/>
      <c r="IUH224" s="6"/>
      <c r="IUI224" s="6"/>
      <c r="IUJ224" s="6"/>
      <c r="IUK224" s="6"/>
      <c r="IUL224" s="6"/>
      <c r="IUM224" s="6"/>
      <c r="IUN224" s="6"/>
      <c r="IUO224" s="6"/>
      <c r="IUP224" s="6"/>
      <c r="IUQ224" s="6"/>
      <c r="IUR224" s="6"/>
      <c r="IUS224" s="6"/>
      <c r="IUT224" s="6"/>
      <c r="IUU224" s="6"/>
      <c r="IUV224" s="6"/>
      <c r="IUW224" s="6"/>
      <c r="IUX224" s="6"/>
      <c r="IUY224" s="6"/>
      <c r="IUZ224" s="6"/>
      <c r="IVA224" s="6"/>
      <c r="IVB224" s="6"/>
      <c r="IVC224" s="6"/>
      <c r="IVD224" s="6"/>
      <c r="IVE224" s="6"/>
      <c r="IVF224" s="6"/>
      <c r="IVG224" s="6"/>
      <c r="IVH224" s="6"/>
      <c r="IVI224" s="6"/>
      <c r="IVJ224" s="6"/>
      <c r="IVK224" s="6"/>
      <c r="IVL224" s="6"/>
      <c r="IVM224" s="6"/>
      <c r="IVN224" s="6"/>
      <c r="IVO224" s="6"/>
      <c r="IVP224" s="6"/>
      <c r="IVQ224" s="6"/>
      <c r="IVR224" s="6"/>
      <c r="IVS224" s="6"/>
      <c r="IVT224" s="6"/>
      <c r="IVU224" s="6"/>
      <c r="IVV224" s="6"/>
      <c r="IVW224" s="6"/>
      <c r="IVX224" s="6"/>
      <c r="IVY224" s="6"/>
      <c r="IVZ224" s="6"/>
      <c r="IWA224" s="6"/>
      <c r="IWB224" s="6"/>
      <c r="IWC224" s="6"/>
      <c r="IWD224" s="6"/>
      <c r="IWE224" s="6"/>
      <c r="IWF224" s="6"/>
      <c r="IWG224" s="6"/>
      <c r="IWH224" s="6"/>
      <c r="IWI224" s="6"/>
      <c r="IWJ224" s="6"/>
      <c r="IWK224" s="6"/>
      <c r="IWL224" s="6"/>
      <c r="IWM224" s="6"/>
      <c r="IWN224" s="6"/>
      <c r="IWO224" s="6"/>
      <c r="IWP224" s="6"/>
      <c r="IWQ224" s="6"/>
      <c r="IWR224" s="6"/>
      <c r="IWS224" s="6"/>
      <c r="IWT224" s="6"/>
      <c r="IWU224" s="6"/>
      <c r="IWV224" s="6"/>
      <c r="IWW224" s="6"/>
      <c r="IWX224" s="6"/>
      <c r="IWY224" s="6"/>
      <c r="IWZ224" s="6"/>
      <c r="IXA224" s="6"/>
      <c r="IXB224" s="6"/>
      <c r="IXC224" s="6"/>
      <c r="IXD224" s="6"/>
      <c r="IXE224" s="6"/>
      <c r="IXF224" s="6"/>
      <c r="IXG224" s="6"/>
      <c r="IXH224" s="6"/>
      <c r="IXI224" s="6"/>
      <c r="IXJ224" s="6"/>
      <c r="IXK224" s="6"/>
      <c r="IXL224" s="6"/>
      <c r="IXM224" s="6"/>
      <c r="IXN224" s="6"/>
      <c r="IXO224" s="6"/>
      <c r="IXP224" s="6"/>
      <c r="IXQ224" s="6"/>
      <c r="IXR224" s="6"/>
      <c r="IXS224" s="6"/>
      <c r="IXT224" s="6"/>
      <c r="IXU224" s="6"/>
      <c r="IXV224" s="6"/>
      <c r="IXW224" s="6"/>
      <c r="IXX224" s="6"/>
      <c r="IXY224" s="6"/>
      <c r="IXZ224" s="6"/>
      <c r="IYA224" s="6"/>
      <c r="IYB224" s="6"/>
      <c r="IYC224" s="6"/>
      <c r="IYD224" s="6"/>
      <c r="IYE224" s="6"/>
      <c r="IYF224" s="6"/>
      <c r="IYG224" s="6"/>
      <c r="IYH224" s="6"/>
      <c r="IYI224" s="6"/>
      <c r="IYJ224" s="6"/>
      <c r="IYK224" s="6"/>
      <c r="IYL224" s="6"/>
      <c r="IYM224" s="6"/>
      <c r="IYN224" s="6"/>
      <c r="IYO224" s="6"/>
      <c r="IYP224" s="6"/>
      <c r="IYQ224" s="6"/>
      <c r="IYR224" s="6"/>
      <c r="IYS224" s="6"/>
      <c r="IYT224" s="6"/>
      <c r="IYU224" s="6"/>
      <c r="IYV224" s="6"/>
      <c r="IYW224" s="6"/>
      <c r="IYX224" s="6"/>
      <c r="IYY224" s="6"/>
      <c r="IYZ224" s="6"/>
      <c r="IZA224" s="6"/>
      <c r="IZB224" s="6"/>
      <c r="IZC224" s="6"/>
      <c r="IZD224" s="6"/>
      <c r="IZE224" s="6"/>
      <c r="IZF224" s="6"/>
      <c r="IZG224" s="6"/>
      <c r="IZH224" s="6"/>
      <c r="IZI224" s="6"/>
      <c r="IZJ224" s="6"/>
      <c r="IZK224" s="6"/>
      <c r="IZL224" s="6"/>
      <c r="IZM224" s="6"/>
      <c r="IZN224" s="6"/>
      <c r="IZO224" s="6"/>
      <c r="IZP224" s="6"/>
      <c r="IZQ224" s="6"/>
      <c r="IZR224" s="6"/>
      <c r="IZS224" s="6"/>
      <c r="IZT224" s="6"/>
      <c r="IZU224" s="6"/>
      <c r="IZV224" s="6"/>
      <c r="IZW224" s="6"/>
      <c r="IZX224" s="6"/>
      <c r="IZY224" s="6"/>
      <c r="IZZ224" s="6"/>
      <c r="JAA224" s="6"/>
      <c r="JAB224" s="6"/>
      <c r="JAC224" s="6"/>
      <c r="JAD224" s="6"/>
      <c r="JAE224" s="6"/>
      <c r="JAF224" s="6"/>
      <c r="JAG224" s="6"/>
      <c r="JAH224" s="6"/>
      <c r="JAI224" s="6"/>
      <c r="JAJ224" s="6"/>
      <c r="JAK224" s="6"/>
      <c r="JAL224" s="6"/>
      <c r="JAM224" s="6"/>
      <c r="JAN224" s="6"/>
      <c r="JAO224" s="6"/>
      <c r="JAP224" s="6"/>
      <c r="JAQ224" s="6"/>
      <c r="JAR224" s="6"/>
      <c r="JAS224" s="6"/>
      <c r="JAT224" s="6"/>
      <c r="JAU224" s="6"/>
      <c r="JAV224" s="6"/>
      <c r="JAW224" s="6"/>
      <c r="JAX224" s="6"/>
      <c r="JAY224" s="6"/>
      <c r="JAZ224" s="6"/>
      <c r="JBA224" s="6"/>
      <c r="JBB224" s="6"/>
      <c r="JBC224" s="6"/>
      <c r="JBD224" s="6"/>
      <c r="JBE224" s="6"/>
      <c r="JBF224" s="6"/>
      <c r="JBG224" s="6"/>
      <c r="JBH224" s="6"/>
      <c r="JBI224" s="6"/>
      <c r="JBJ224" s="6"/>
      <c r="JBK224" s="6"/>
      <c r="JBL224" s="6"/>
      <c r="JBM224" s="6"/>
      <c r="JBN224" s="6"/>
      <c r="JBO224" s="6"/>
      <c r="JBP224" s="6"/>
      <c r="JBQ224" s="6"/>
      <c r="JBR224" s="6"/>
      <c r="JBS224" s="6"/>
      <c r="JBT224" s="6"/>
      <c r="JBU224" s="6"/>
      <c r="JBV224" s="6"/>
      <c r="JBW224" s="6"/>
      <c r="JBX224" s="6"/>
      <c r="JBY224" s="6"/>
      <c r="JBZ224" s="6"/>
      <c r="JCA224" s="6"/>
      <c r="JCB224" s="6"/>
      <c r="JCC224" s="6"/>
      <c r="JCD224" s="6"/>
      <c r="JCE224" s="6"/>
      <c r="JCF224" s="6"/>
      <c r="JCG224" s="6"/>
      <c r="JCH224" s="6"/>
      <c r="JCI224" s="6"/>
      <c r="JCJ224" s="6"/>
      <c r="JCK224" s="6"/>
      <c r="JCL224" s="6"/>
      <c r="JCM224" s="6"/>
      <c r="JCN224" s="6"/>
      <c r="JCO224" s="6"/>
      <c r="JCP224" s="6"/>
      <c r="JCQ224" s="6"/>
      <c r="JCR224" s="6"/>
      <c r="JCS224" s="6"/>
      <c r="JCT224" s="6"/>
      <c r="JCU224" s="6"/>
      <c r="JCV224" s="6"/>
      <c r="JCW224" s="6"/>
      <c r="JCX224" s="6"/>
      <c r="JCY224" s="6"/>
      <c r="JCZ224" s="6"/>
      <c r="JDA224" s="6"/>
      <c r="JDB224" s="6"/>
      <c r="JDC224" s="6"/>
      <c r="JDD224" s="6"/>
      <c r="JDE224" s="6"/>
      <c r="JDF224" s="6"/>
      <c r="JDG224" s="6"/>
      <c r="JDH224" s="6"/>
      <c r="JDI224" s="6"/>
      <c r="JDJ224" s="6"/>
      <c r="JDK224" s="6"/>
      <c r="JDL224" s="6"/>
      <c r="JDM224" s="6"/>
      <c r="JDN224" s="6"/>
      <c r="JDO224" s="6"/>
      <c r="JDP224" s="6"/>
      <c r="JDQ224" s="6"/>
      <c r="JDR224" s="6"/>
      <c r="JDS224" s="6"/>
      <c r="JDT224" s="6"/>
      <c r="JDU224" s="6"/>
      <c r="JDV224" s="6"/>
      <c r="JDW224" s="6"/>
      <c r="JDX224" s="6"/>
      <c r="JDY224" s="6"/>
      <c r="JDZ224" s="6"/>
      <c r="JEA224" s="6"/>
      <c r="JEB224" s="6"/>
      <c r="JEC224" s="6"/>
      <c r="JED224" s="6"/>
      <c r="JEE224" s="6"/>
      <c r="JEF224" s="6"/>
      <c r="JEG224" s="6"/>
      <c r="JEH224" s="6"/>
      <c r="JEI224" s="6"/>
      <c r="JEJ224" s="6"/>
      <c r="JEK224" s="6"/>
      <c r="JEL224" s="6"/>
      <c r="JEM224" s="6"/>
      <c r="JEN224" s="6"/>
      <c r="JEO224" s="6"/>
      <c r="JEP224" s="6"/>
      <c r="JEQ224" s="6"/>
      <c r="JER224" s="6"/>
      <c r="JES224" s="6"/>
      <c r="JET224" s="6"/>
      <c r="JEU224" s="6"/>
      <c r="JEV224" s="6"/>
      <c r="JEW224" s="6"/>
      <c r="JEX224" s="6"/>
      <c r="JEY224" s="6"/>
      <c r="JEZ224" s="6"/>
      <c r="JFA224" s="6"/>
      <c r="JFB224" s="6"/>
      <c r="JFC224" s="6"/>
      <c r="JFD224" s="6"/>
      <c r="JFE224" s="6"/>
      <c r="JFF224" s="6"/>
      <c r="JFG224" s="6"/>
      <c r="JFH224" s="6"/>
      <c r="JFI224" s="6"/>
      <c r="JFJ224" s="6"/>
      <c r="JFK224" s="6"/>
      <c r="JFL224" s="6"/>
      <c r="JFM224" s="6"/>
      <c r="JFN224" s="6"/>
      <c r="JFO224" s="6"/>
      <c r="JFP224" s="6"/>
      <c r="JFQ224" s="6"/>
      <c r="JFR224" s="6"/>
      <c r="JFS224" s="6"/>
      <c r="JFT224" s="6"/>
      <c r="JFU224" s="6"/>
      <c r="JFV224" s="6"/>
      <c r="JFW224" s="6"/>
      <c r="JFX224" s="6"/>
      <c r="JFY224" s="6"/>
      <c r="JFZ224" s="6"/>
      <c r="JGA224" s="6"/>
      <c r="JGB224" s="6"/>
      <c r="JGC224" s="6"/>
      <c r="JGD224" s="6"/>
      <c r="JGE224" s="6"/>
      <c r="JGF224" s="6"/>
      <c r="JGG224" s="6"/>
      <c r="JGH224" s="6"/>
      <c r="JGI224" s="6"/>
      <c r="JGJ224" s="6"/>
      <c r="JGK224" s="6"/>
      <c r="JGL224" s="6"/>
      <c r="JGM224" s="6"/>
      <c r="JGN224" s="6"/>
      <c r="JGO224" s="6"/>
      <c r="JGP224" s="6"/>
      <c r="JGQ224" s="6"/>
      <c r="JGR224" s="6"/>
      <c r="JGS224" s="6"/>
      <c r="JGT224" s="6"/>
      <c r="JGU224" s="6"/>
      <c r="JGV224" s="6"/>
      <c r="JGW224" s="6"/>
      <c r="JGX224" s="6"/>
      <c r="JGY224" s="6"/>
      <c r="JGZ224" s="6"/>
      <c r="JHA224" s="6"/>
      <c r="JHB224" s="6"/>
      <c r="JHC224" s="6"/>
      <c r="JHD224" s="6"/>
      <c r="JHE224" s="6"/>
      <c r="JHF224" s="6"/>
      <c r="JHG224" s="6"/>
      <c r="JHH224" s="6"/>
      <c r="JHI224" s="6"/>
      <c r="JHJ224" s="6"/>
      <c r="JHK224" s="6"/>
      <c r="JHL224" s="6"/>
      <c r="JHM224" s="6"/>
      <c r="JHN224" s="6"/>
      <c r="JHO224" s="6"/>
      <c r="JHP224" s="6"/>
      <c r="JHQ224" s="6"/>
      <c r="JHR224" s="6"/>
      <c r="JHS224" s="6"/>
      <c r="JHT224" s="6"/>
      <c r="JHU224" s="6"/>
      <c r="JHV224" s="6"/>
      <c r="JHW224" s="6"/>
      <c r="JHX224" s="6"/>
      <c r="JHY224" s="6"/>
      <c r="JHZ224" s="6"/>
      <c r="JIA224" s="6"/>
      <c r="JIB224" s="6"/>
      <c r="JIC224" s="6"/>
      <c r="JID224" s="6"/>
      <c r="JIE224" s="6"/>
      <c r="JIF224" s="6"/>
      <c r="JIG224" s="6"/>
      <c r="JIH224" s="6"/>
      <c r="JII224" s="6"/>
      <c r="JIJ224" s="6"/>
      <c r="JIK224" s="6"/>
      <c r="JIL224" s="6"/>
      <c r="JIM224" s="6"/>
      <c r="JIN224" s="6"/>
      <c r="JIO224" s="6"/>
      <c r="JIP224" s="6"/>
      <c r="JIQ224" s="6"/>
      <c r="JIR224" s="6"/>
      <c r="JIS224" s="6"/>
      <c r="JIT224" s="6"/>
      <c r="JIU224" s="6"/>
      <c r="JIV224" s="6"/>
      <c r="JIW224" s="6"/>
      <c r="JIX224" s="6"/>
      <c r="JIY224" s="6"/>
      <c r="JIZ224" s="6"/>
      <c r="JJA224" s="6"/>
      <c r="JJB224" s="6"/>
      <c r="JJC224" s="6"/>
      <c r="JJD224" s="6"/>
      <c r="JJE224" s="6"/>
      <c r="JJF224" s="6"/>
      <c r="JJG224" s="6"/>
      <c r="JJH224" s="6"/>
      <c r="JJI224" s="6"/>
      <c r="JJJ224" s="6"/>
      <c r="JJK224" s="6"/>
      <c r="JJL224" s="6"/>
      <c r="JJM224" s="6"/>
      <c r="JJN224" s="6"/>
      <c r="JJO224" s="6"/>
      <c r="JJP224" s="6"/>
      <c r="JJQ224" s="6"/>
      <c r="JJR224" s="6"/>
      <c r="JJS224" s="6"/>
      <c r="JJT224" s="6"/>
      <c r="JJU224" s="6"/>
      <c r="JJV224" s="6"/>
      <c r="JJW224" s="6"/>
      <c r="JJX224" s="6"/>
      <c r="JJY224" s="6"/>
      <c r="JJZ224" s="6"/>
      <c r="JKA224" s="6"/>
      <c r="JKB224" s="6"/>
      <c r="JKC224" s="6"/>
      <c r="JKD224" s="6"/>
      <c r="JKE224" s="6"/>
      <c r="JKF224" s="6"/>
      <c r="JKG224" s="6"/>
      <c r="JKH224" s="6"/>
      <c r="JKI224" s="6"/>
      <c r="JKJ224" s="6"/>
      <c r="JKK224" s="6"/>
      <c r="JKL224" s="6"/>
      <c r="JKM224" s="6"/>
      <c r="JKN224" s="6"/>
      <c r="JKO224" s="6"/>
      <c r="JKP224" s="6"/>
      <c r="JKQ224" s="6"/>
      <c r="JKR224" s="6"/>
      <c r="JKS224" s="6"/>
      <c r="JKT224" s="6"/>
      <c r="JKU224" s="6"/>
      <c r="JKV224" s="6"/>
      <c r="JKW224" s="6"/>
      <c r="JKX224" s="6"/>
      <c r="JKY224" s="6"/>
      <c r="JKZ224" s="6"/>
      <c r="JLA224" s="6"/>
      <c r="JLB224" s="6"/>
      <c r="JLC224" s="6"/>
      <c r="JLD224" s="6"/>
      <c r="JLE224" s="6"/>
      <c r="JLF224" s="6"/>
      <c r="JLG224" s="6"/>
      <c r="JLH224" s="6"/>
      <c r="JLI224" s="6"/>
      <c r="JLJ224" s="6"/>
      <c r="JLK224" s="6"/>
      <c r="JLL224" s="6"/>
      <c r="JLM224" s="6"/>
      <c r="JLN224" s="6"/>
      <c r="JLO224" s="6"/>
      <c r="JLP224" s="6"/>
      <c r="JLQ224" s="6"/>
      <c r="JLR224" s="6"/>
      <c r="JLS224" s="6"/>
      <c r="JLT224" s="6"/>
      <c r="JLU224" s="6"/>
      <c r="JLV224" s="6"/>
      <c r="JLW224" s="6"/>
      <c r="JLX224" s="6"/>
      <c r="JLY224" s="6"/>
      <c r="JLZ224" s="6"/>
      <c r="JMA224" s="6"/>
      <c r="JMB224" s="6"/>
      <c r="JMC224" s="6"/>
      <c r="JMD224" s="6"/>
      <c r="JME224" s="6"/>
      <c r="JMF224" s="6"/>
      <c r="JMG224" s="6"/>
      <c r="JMH224" s="6"/>
      <c r="JMI224" s="6"/>
      <c r="JMJ224" s="6"/>
      <c r="JMK224" s="6"/>
      <c r="JML224" s="6"/>
      <c r="JMM224" s="6"/>
      <c r="JMN224" s="6"/>
      <c r="JMO224" s="6"/>
      <c r="JMP224" s="6"/>
      <c r="JMQ224" s="6"/>
      <c r="JMR224" s="6"/>
      <c r="JMS224" s="6"/>
      <c r="JMT224" s="6"/>
      <c r="JMU224" s="6"/>
      <c r="JMV224" s="6"/>
      <c r="JMW224" s="6"/>
      <c r="JMX224" s="6"/>
      <c r="JMY224" s="6"/>
      <c r="JMZ224" s="6"/>
      <c r="JNA224" s="6"/>
      <c r="JNB224" s="6"/>
      <c r="JNC224" s="6"/>
      <c r="JND224" s="6"/>
      <c r="JNE224" s="6"/>
      <c r="JNF224" s="6"/>
      <c r="JNG224" s="6"/>
      <c r="JNH224" s="6"/>
      <c r="JNI224" s="6"/>
      <c r="JNJ224" s="6"/>
      <c r="JNK224" s="6"/>
      <c r="JNL224" s="6"/>
      <c r="JNM224" s="6"/>
      <c r="JNN224" s="6"/>
      <c r="JNO224" s="6"/>
      <c r="JNP224" s="6"/>
      <c r="JNQ224" s="6"/>
      <c r="JNR224" s="6"/>
      <c r="JNS224" s="6"/>
      <c r="JNT224" s="6"/>
      <c r="JNU224" s="6"/>
      <c r="JNV224" s="6"/>
      <c r="JNW224" s="6"/>
      <c r="JNX224" s="6"/>
      <c r="JNY224" s="6"/>
      <c r="JNZ224" s="6"/>
      <c r="JOA224" s="6"/>
      <c r="JOB224" s="6"/>
      <c r="JOC224" s="6"/>
      <c r="JOD224" s="6"/>
      <c r="JOE224" s="6"/>
      <c r="JOF224" s="6"/>
      <c r="JOG224" s="6"/>
      <c r="JOH224" s="6"/>
      <c r="JOI224" s="6"/>
      <c r="JOJ224" s="6"/>
      <c r="JOK224" s="6"/>
      <c r="JOL224" s="6"/>
      <c r="JOM224" s="6"/>
      <c r="JON224" s="6"/>
      <c r="JOO224" s="6"/>
      <c r="JOP224" s="6"/>
      <c r="JOQ224" s="6"/>
      <c r="JOR224" s="6"/>
      <c r="JOS224" s="6"/>
      <c r="JOT224" s="6"/>
      <c r="JOU224" s="6"/>
      <c r="JOV224" s="6"/>
      <c r="JOW224" s="6"/>
      <c r="JOX224" s="6"/>
      <c r="JOY224" s="6"/>
      <c r="JOZ224" s="6"/>
      <c r="JPA224" s="6"/>
      <c r="JPB224" s="6"/>
      <c r="JPC224" s="6"/>
      <c r="JPD224" s="6"/>
      <c r="JPE224" s="6"/>
      <c r="JPF224" s="6"/>
      <c r="JPG224" s="6"/>
      <c r="JPH224" s="6"/>
      <c r="JPI224" s="6"/>
      <c r="JPJ224" s="6"/>
      <c r="JPK224" s="6"/>
      <c r="JPL224" s="6"/>
      <c r="JPM224" s="6"/>
      <c r="JPN224" s="6"/>
      <c r="JPO224" s="6"/>
      <c r="JPP224" s="6"/>
      <c r="JPQ224" s="6"/>
      <c r="JPR224" s="6"/>
      <c r="JPS224" s="6"/>
      <c r="JPT224" s="6"/>
      <c r="JPU224" s="6"/>
      <c r="JPV224" s="6"/>
      <c r="JPW224" s="6"/>
      <c r="JPX224" s="6"/>
      <c r="JPY224" s="6"/>
      <c r="JPZ224" s="6"/>
      <c r="JQA224" s="6"/>
      <c r="JQB224" s="6"/>
      <c r="JQC224" s="6"/>
      <c r="JQD224" s="6"/>
      <c r="JQE224" s="6"/>
      <c r="JQF224" s="6"/>
      <c r="JQG224" s="6"/>
      <c r="JQH224" s="6"/>
      <c r="JQI224" s="6"/>
      <c r="JQJ224" s="6"/>
      <c r="JQK224" s="6"/>
      <c r="JQL224" s="6"/>
      <c r="JQM224" s="6"/>
      <c r="JQN224" s="6"/>
      <c r="JQO224" s="6"/>
      <c r="JQP224" s="6"/>
      <c r="JQQ224" s="6"/>
      <c r="JQR224" s="6"/>
      <c r="JQS224" s="6"/>
      <c r="JQT224" s="6"/>
      <c r="JQU224" s="6"/>
      <c r="JQV224" s="6"/>
      <c r="JQW224" s="6"/>
      <c r="JQX224" s="6"/>
      <c r="JQY224" s="6"/>
      <c r="JQZ224" s="6"/>
      <c r="JRA224" s="6"/>
      <c r="JRB224" s="6"/>
      <c r="JRC224" s="6"/>
      <c r="JRD224" s="6"/>
      <c r="JRE224" s="6"/>
      <c r="JRF224" s="6"/>
      <c r="JRG224" s="6"/>
      <c r="JRH224" s="6"/>
      <c r="JRI224" s="6"/>
      <c r="JRJ224" s="6"/>
      <c r="JRK224" s="6"/>
      <c r="JRL224" s="6"/>
      <c r="JRM224" s="6"/>
      <c r="JRN224" s="6"/>
      <c r="JRO224" s="6"/>
      <c r="JRP224" s="6"/>
      <c r="JRQ224" s="6"/>
      <c r="JRR224" s="6"/>
      <c r="JRS224" s="6"/>
      <c r="JRT224" s="6"/>
      <c r="JRU224" s="6"/>
      <c r="JRV224" s="6"/>
      <c r="JRW224" s="6"/>
      <c r="JRX224" s="6"/>
      <c r="JRY224" s="6"/>
      <c r="JRZ224" s="6"/>
      <c r="JSA224" s="6"/>
      <c r="JSB224" s="6"/>
      <c r="JSC224" s="6"/>
      <c r="JSD224" s="6"/>
      <c r="JSE224" s="6"/>
      <c r="JSF224" s="6"/>
      <c r="JSG224" s="6"/>
      <c r="JSH224" s="6"/>
      <c r="JSI224" s="6"/>
      <c r="JSJ224" s="6"/>
      <c r="JSK224" s="6"/>
      <c r="JSL224" s="6"/>
      <c r="JSM224" s="6"/>
      <c r="JSN224" s="6"/>
      <c r="JSO224" s="6"/>
      <c r="JSP224" s="6"/>
      <c r="JSQ224" s="6"/>
      <c r="JSR224" s="6"/>
      <c r="JSS224" s="6"/>
      <c r="JST224" s="6"/>
      <c r="JSU224" s="6"/>
      <c r="JSV224" s="6"/>
      <c r="JSW224" s="6"/>
      <c r="JSX224" s="6"/>
      <c r="JSY224" s="6"/>
      <c r="JSZ224" s="6"/>
      <c r="JTA224" s="6"/>
      <c r="JTB224" s="6"/>
      <c r="JTC224" s="6"/>
      <c r="JTD224" s="6"/>
      <c r="JTE224" s="6"/>
      <c r="JTF224" s="6"/>
      <c r="JTG224" s="6"/>
      <c r="JTH224" s="6"/>
      <c r="JTI224" s="6"/>
      <c r="JTJ224" s="6"/>
      <c r="JTK224" s="6"/>
      <c r="JTL224" s="6"/>
      <c r="JTM224" s="6"/>
      <c r="JTN224" s="6"/>
      <c r="JTO224" s="6"/>
      <c r="JTP224" s="6"/>
      <c r="JTQ224" s="6"/>
      <c r="JTR224" s="6"/>
      <c r="JTS224" s="6"/>
      <c r="JTT224" s="6"/>
      <c r="JTU224" s="6"/>
      <c r="JTV224" s="6"/>
      <c r="JTW224" s="6"/>
      <c r="JTX224" s="6"/>
      <c r="JTY224" s="6"/>
      <c r="JTZ224" s="6"/>
      <c r="JUA224" s="6"/>
      <c r="JUB224" s="6"/>
      <c r="JUC224" s="6"/>
      <c r="JUD224" s="6"/>
      <c r="JUE224" s="6"/>
      <c r="JUF224" s="6"/>
      <c r="JUG224" s="6"/>
      <c r="JUH224" s="6"/>
      <c r="JUI224" s="6"/>
      <c r="JUJ224" s="6"/>
      <c r="JUK224" s="6"/>
      <c r="JUL224" s="6"/>
      <c r="JUM224" s="6"/>
      <c r="JUN224" s="6"/>
      <c r="JUO224" s="6"/>
      <c r="JUP224" s="6"/>
      <c r="JUQ224" s="6"/>
      <c r="JUR224" s="6"/>
      <c r="JUS224" s="6"/>
      <c r="JUT224" s="6"/>
      <c r="JUU224" s="6"/>
      <c r="JUV224" s="6"/>
      <c r="JUW224" s="6"/>
      <c r="JUX224" s="6"/>
      <c r="JUY224" s="6"/>
      <c r="JUZ224" s="6"/>
      <c r="JVA224" s="6"/>
      <c r="JVB224" s="6"/>
      <c r="JVC224" s="6"/>
      <c r="JVD224" s="6"/>
      <c r="JVE224" s="6"/>
      <c r="JVF224" s="6"/>
      <c r="JVG224" s="6"/>
      <c r="JVH224" s="6"/>
      <c r="JVI224" s="6"/>
      <c r="JVJ224" s="6"/>
      <c r="JVK224" s="6"/>
      <c r="JVL224" s="6"/>
      <c r="JVM224" s="6"/>
      <c r="JVN224" s="6"/>
      <c r="JVO224" s="6"/>
      <c r="JVP224" s="6"/>
      <c r="JVQ224" s="6"/>
      <c r="JVR224" s="6"/>
      <c r="JVS224" s="6"/>
      <c r="JVT224" s="6"/>
      <c r="JVU224" s="6"/>
      <c r="JVV224" s="6"/>
      <c r="JVW224" s="6"/>
      <c r="JVX224" s="6"/>
      <c r="JVY224" s="6"/>
      <c r="JVZ224" s="6"/>
      <c r="JWA224" s="6"/>
      <c r="JWB224" s="6"/>
      <c r="JWC224" s="6"/>
      <c r="JWD224" s="6"/>
      <c r="JWE224" s="6"/>
      <c r="JWF224" s="6"/>
      <c r="JWG224" s="6"/>
      <c r="JWH224" s="6"/>
      <c r="JWI224" s="6"/>
      <c r="JWJ224" s="6"/>
      <c r="JWK224" s="6"/>
      <c r="JWL224" s="6"/>
      <c r="JWM224" s="6"/>
      <c r="JWN224" s="6"/>
      <c r="JWO224" s="6"/>
      <c r="JWP224" s="6"/>
      <c r="JWQ224" s="6"/>
      <c r="JWR224" s="6"/>
      <c r="JWS224" s="6"/>
      <c r="JWT224" s="6"/>
      <c r="JWU224" s="6"/>
      <c r="JWV224" s="6"/>
      <c r="JWW224" s="6"/>
      <c r="JWX224" s="6"/>
      <c r="JWY224" s="6"/>
      <c r="JWZ224" s="6"/>
      <c r="JXA224" s="6"/>
      <c r="JXB224" s="6"/>
      <c r="JXC224" s="6"/>
      <c r="JXD224" s="6"/>
      <c r="JXE224" s="6"/>
      <c r="JXF224" s="6"/>
      <c r="JXG224" s="6"/>
      <c r="JXH224" s="6"/>
      <c r="JXI224" s="6"/>
      <c r="JXJ224" s="6"/>
      <c r="JXK224" s="6"/>
      <c r="JXL224" s="6"/>
      <c r="JXM224" s="6"/>
      <c r="JXN224" s="6"/>
      <c r="JXO224" s="6"/>
      <c r="JXP224" s="6"/>
      <c r="JXQ224" s="6"/>
      <c r="JXR224" s="6"/>
      <c r="JXS224" s="6"/>
      <c r="JXT224" s="6"/>
      <c r="JXU224" s="6"/>
      <c r="JXV224" s="6"/>
      <c r="JXW224" s="6"/>
      <c r="JXX224" s="6"/>
      <c r="JXY224" s="6"/>
      <c r="JXZ224" s="6"/>
      <c r="JYA224" s="6"/>
      <c r="JYB224" s="6"/>
      <c r="JYC224" s="6"/>
      <c r="JYD224" s="6"/>
      <c r="JYE224" s="6"/>
      <c r="JYF224" s="6"/>
      <c r="JYG224" s="6"/>
      <c r="JYH224" s="6"/>
      <c r="JYI224" s="6"/>
      <c r="JYJ224" s="6"/>
      <c r="JYK224" s="6"/>
      <c r="JYL224" s="6"/>
      <c r="JYM224" s="6"/>
      <c r="JYN224" s="6"/>
      <c r="JYO224" s="6"/>
      <c r="JYP224" s="6"/>
      <c r="JYQ224" s="6"/>
      <c r="JYR224" s="6"/>
      <c r="JYS224" s="6"/>
      <c r="JYT224" s="6"/>
      <c r="JYU224" s="6"/>
      <c r="JYV224" s="6"/>
      <c r="JYW224" s="6"/>
      <c r="JYX224" s="6"/>
      <c r="JYY224" s="6"/>
      <c r="JYZ224" s="6"/>
      <c r="JZA224" s="6"/>
      <c r="JZB224" s="6"/>
      <c r="JZC224" s="6"/>
      <c r="JZD224" s="6"/>
      <c r="JZE224" s="6"/>
      <c r="JZF224" s="6"/>
      <c r="JZG224" s="6"/>
      <c r="JZH224" s="6"/>
      <c r="JZI224" s="6"/>
      <c r="JZJ224" s="6"/>
      <c r="JZK224" s="6"/>
      <c r="JZL224" s="6"/>
      <c r="JZM224" s="6"/>
      <c r="JZN224" s="6"/>
      <c r="JZO224" s="6"/>
      <c r="JZP224" s="6"/>
      <c r="JZQ224" s="6"/>
      <c r="JZR224" s="6"/>
      <c r="JZS224" s="6"/>
      <c r="JZT224" s="6"/>
      <c r="JZU224" s="6"/>
      <c r="JZV224" s="6"/>
      <c r="JZW224" s="6"/>
      <c r="JZX224" s="6"/>
      <c r="JZY224" s="6"/>
      <c r="JZZ224" s="6"/>
      <c r="KAA224" s="6"/>
      <c r="KAB224" s="6"/>
      <c r="KAC224" s="6"/>
      <c r="KAD224" s="6"/>
      <c r="KAE224" s="6"/>
      <c r="KAF224" s="6"/>
      <c r="KAG224" s="6"/>
      <c r="KAH224" s="6"/>
      <c r="KAI224" s="6"/>
      <c r="KAJ224" s="6"/>
      <c r="KAK224" s="6"/>
      <c r="KAL224" s="6"/>
      <c r="KAM224" s="6"/>
      <c r="KAN224" s="6"/>
      <c r="KAO224" s="6"/>
      <c r="KAP224" s="6"/>
      <c r="KAQ224" s="6"/>
      <c r="KAR224" s="6"/>
      <c r="KAS224" s="6"/>
      <c r="KAT224" s="6"/>
      <c r="KAU224" s="6"/>
      <c r="KAV224" s="6"/>
      <c r="KAW224" s="6"/>
      <c r="KAX224" s="6"/>
      <c r="KAY224" s="6"/>
      <c r="KAZ224" s="6"/>
      <c r="KBA224" s="6"/>
      <c r="KBB224" s="6"/>
      <c r="KBC224" s="6"/>
      <c r="KBD224" s="6"/>
      <c r="KBE224" s="6"/>
      <c r="KBF224" s="6"/>
      <c r="KBG224" s="6"/>
      <c r="KBH224" s="6"/>
      <c r="KBI224" s="6"/>
      <c r="KBJ224" s="6"/>
      <c r="KBK224" s="6"/>
      <c r="KBL224" s="6"/>
      <c r="KBM224" s="6"/>
      <c r="KBN224" s="6"/>
      <c r="KBO224" s="6"/>
      <c r="KBP224" s="6"/>
      <c r="KBQ224" s="6"/>
      <c r="KBR224" s="6"/>
      <c r="KBS224" s="6"/>
      <c r="KBT224" s="6"/>
      <c r="KBU224" s="6"/>
      <c r="KBV224" s="6"/>
      <c r="KBW224" s="6"/>
      <c r="KBX224" s="6"/>
      <c r="KBY224" s="6"/>
      <c r="KBZ224" s="6"/>
      <c r="KCA224" s="6"/>
      <c r="KCB224" s="6"/>
      <c r="KCC224" s="6"/>
      <c r="KCD224" s="6"/>
      <c r="KCE224" s="6"/>
      <c r="KCF224" s="6"/>
      <c r="KCG224" s="6"/>
      <c r="KCH224" s="6"/>
      <c r="KCI224" s="6"/>
      <c r="KCJ224" s="6"/>
      <c r="KCK224" s="6"/>
      <c r="KCL224" s="6"/>
      <c r="KCM224" s="6"/>
      <c r="KCN224" s="6"/>
      <c r="KCO224" s="6"/>
      <c r="KCP224" s="6"/>
      <c r="KCQ224" s="6"/>
      <c r="KCR224" s="6"/>
      <c r="KCS224" s="6"/>
      <c r="KCT224" s="6"/>
      <c r="KCU224" s="6"/>
      <c r="KCV224" s="6"/>
      <c r="KCW224" s="6"/>
      <c r="KCX224" s="6"/>
      <c r="KCY224" s="6"/>
      <c r="KCZ224" s="6"/>
      <c r="KDA224" s="6"/>
      <c r="KDB224" s="6"/>
      <c r="KDC224" s="6"/>
      <c r="KDD224" s="6"/>
      <c r="KDE224" s="6"/>
      <c r="KDF224" s="6"/>
      <c r="KDG224" s="6"/>
      <c r="KDH224" s="6"/>
      <c r="KDI224" s="6"/>
      <c r="KDJ224" s="6"/>
      <c r="KDK224" s="6"/>
      <c r="KDL224" s="6"/>
      <c r="KDM224" s="6"/>
      <c r="KDN224" s="6"/>
      <c r="KDO224" s="6"/>
      <c r="KDP224" s="6"/>
      <c r="KDQ224" s="6"/>
      <c r="KDR224" s="6"/>
      <c r="KDS224" s="6"/>
      <c r="KDT224" s="6"/>
      <c r="KDU224" s="6"/>
      <c r="KDV224" s="6"/>
      <c r="KDW224" s="6"/>
      <c r="KDX224" s="6"/>
      <c r="KDY224" s="6"/>
      <c r="KDZ224" s="6"/>
      <c r="KEA224" s="6"/>
      <c r="KEB224" s="6"/>
      <c r="KEC224" s="6"/>
      <c r="KED224" s="6"/>
      <c r="KEE224" s="6"/>
      <c r="KEF224" s="6"/>
      <c r="KEG224" s="6"/>
      <c r="KEH224" s="6"/>
      <c r="KEI224" s="6"/>
      <c r="KEJ224" s="6"/>
      <c r="KEK224" s="6"/>
      <c r="KEL224" s="6"/>
      <c r="KEM224" s="6"/>
      <c r="KEN224" s="6"/>
      <c r="KEO224" s="6"/>
      <c r="KEP224" s="6"/>
      <c r="KEQ224" s="6"/>
      <c r="KER224" s="6"/>
      <c r="KES224" s="6"/>
      <c r="KET224" s="6"/>
      <c r="KEU224" s="6"/>
      <c r="KEV224" s="6"/>
      <c r="KEW224" s="6"/>
      <c r="KEX224" s="6"/>
      <c r="KEY224" s="6"/>
      <c r="KEZ224" s="6"/>
      <c r="KFA224" s="6"/>
      <c r="KFB224" s="6"/>
      <c r="KFC224" s="6"/>
      <c r="KFD224" s="6"/>
      <c r="KFE224" s="6"/>
      <c r="KFF224" s="6"/>
      <c r="KFG224" s="6"/>
      <c r="KFH224" s="6"/>
      <c r="KFI224" s="6"/>
      <c r="KFJ224" s="6"/>
      <c r="KFK224" s="6"/>
      <c r="KFL224" s="6"/>
      <c r="KFM224" s="6"/>
      <c r="KFN224" s="6"/>
      <c r="KFO224" s="6"/>
      <c r="KFP224" s="6"/>
      <c r="KFQ224" s="6"/>
      <c r="KFR224" s="6"/>
      <c r="KFS224" s="6"/>
      <c r="KFT224" s="6"/>
      <c r="KFU224" s="6"/>
      <c r="KFV224" s="6"/>
      <c r="KFW224" s="6"/>
      <c r="KFX224" s="6"/>
      <c r="KFY224" s="6"/>
      <c r="KFZ224" s="6"/>
      <c r="KGA224" s="6"/>
      <c r="KGB224" s="6"/>
      <c r="KGC224" s="6"/>
      <c r="KGD224" s="6"/>
      <c r="KGE224" s="6"/>
      <c r="KGF224" s="6"/>
      <c r="KGG224" s="6"/>
      <c r="KGH224" s="6"/>
      <c r="KGI224" s="6"/>
      <c r="KGJ224" s="6"/>
      <c r="KGK224" s="6"/>
      <c r="KGL224" s="6"/>
      <c r="KGM224" s="6"/>
      <c r="KGN224" s="6"/>
      <c r="KGO224" s="6"/>
      <c r="KGP224" s="6"/>
      <c r="KGQ224" s="6"/>
      <c r="KGR224" s="6"/>
      <c r="KGS224" s="6"/>
      <c r="KGT224" s="6"/>
      <c r="KGU224" s="6"/>
      <c r="KGV224" s="6"/>
      <c r="KGW224" s="6"/>
      <c r="KGX224" s="6"/>
      <c r="KGY224" s="6"/>
      <c r="KGZ224" s="6"/>
      <c r="KHA224" s="6"/>
      <c r="KHB224" s="6"/>
      <c r="KHC224" s="6"/>
      <c r="KHD224" s="6"/>
      <c r="KHE224" s="6"/>
      <c r="KHF224" s="6"/>
      <c r="KHG224" s="6"/>
      <c r="KHH224" s="6"/>
      <c r="KHI224" s="6"/>
      <c r="KHJ224" s="6"/>
      <c r="KHK224" s="6"/>
      <c r="KHL224" s="6"/>
      <c r="KHM224" s="6"/>
      <c r="KHN224" s="6"/>
      <c r="KHO224" s="6"/>
      <c r="KHP224" s="6"/>
      <c r="KHQ224" s="6"/>
      <c r="KHR224" s="6"/>
      <c r="KHS224" s="6"/>
      <c r="KHT224" s="6"/>
      <c r="KHU224" s="6"/>
      <c r="KHV224" s="6"/>
      <c r="KHW224" s="6"/>
      <c r="KHX224" s="6"/>
      <c r="KHY224" s="6"/>
      <c r="KHZ224" s="6"/>
      <c r="KIA224" s="6"/>
      <c r="KIB224" s="6"/>
      <c r="KIC224" s="6"/>
      <c r="KID224" s="6"/>
      <c r="KIE224" s="6"/>
      <c r="KIF224" s="6"/>
      <c r="KIG224" s="6"/>
      <c r="KIH224" s="6"/>
      <c r="KII224" s="6"/>
      <c r="KIJ224" s="6"/>
      <c r="KIK224" s="6"/>
      <c r="KIL224" s="6"/>
      <c r="KIM224" s="6"/>
      <c r="KIN224" s="6"/>
      <c r="KIO224" s="6"/>
      <c r="KIP224" s="6"/>
      <c r="KIQ224" s="6"/>
      <c r="KIR224" s="6"/>
      <c r="KIS224" s="6"/>
      <c r="KIT224" s="6"/>
      <c r="KIU224" s="6"/>
      <c r="KIV224" s="6"/>
      <c r="KIW224" s="6"/>
      <c r="KIX224" s="6"/>
      <c r="KIY224" s="6"/>
      <c r="KIZ224" s="6"/>
      <c r="KJA224" s="6"/>
      <c r="KJB224" s="6"/>
      <c r="KJC224" s="6"/>
      <c r="KJD224" s="6"/>
      <c r="KJE224" s="6"/>
      <c r="KJF224" s="6"/>
      <c r="KJG224" s="6"/>
      <c r="KJH224" s="6"/>
      <c r="KJI224" s="6"/>
      <c r="KJJ224" s="6"/>
      <c r="KJK224" s="6"/>
      <c r="KJL224" s="6"/>
      <c r="KJM224" s="6"/>
      <c r="KJN224" s="6"/>
      <c r="KJO224" s="6"/>
      <c r="KJP224" s="6"/>
      <c r="KJQ224" s="6"/>
      <c r="KJR224" s="6"/>
      <c r="KJS224" s="6"/>
      <c r="KJT224" s="6"/>
      <c r="KJU224" s="6"/>
      <c r="KJV224" s="6"/>
      <c r="KJW224" s="6"/>
      <c r="KJX224" s="6"/>
      <c r="KJY224" s="6"/>
      <c r="KJZ224" s="6"/>
      <c r="KKA224" s="6"/>
      <c r="KKB224" s="6"/>
      <c r="KKC224" s="6"/>
      <c r="KKD224" s="6"/>
      <c r="KKE224" s="6"/>
      <c r="KKF224" s="6"/>
      <c r="KKG224" s="6"/>
      <c r="KKH224" s="6"/>
      <c r="KKI224" s="6"/>
      <c r="KKJ224" s="6"/>
      <c r="KKK224" s="6"/>
      <c r="KKL224" s="6"/>
      <c r="KKM224" s="6"/>
      <c r="KKN224" s="6"/>
      <c r="KKO224" s="6"/>
      <c r="KKP224" s="6"/>
      <c r="KKQ224" s="6"/>
      <c r="KKR224" s="6"/>
      <c r="KKS224" s="6"/>
      <c r="KKT224" s="6"/>
      <c r="KKU224" s="6"/>
      <c r="KKV224" s="6"/>
      <c r="KKW224" s="6"/>
      <c r="KKX224" s="6"/>
      <c r="KKY224" s="6"/>
      <c r="KKZ224" s="6"/>
      <c r="KLA224" s="6"/>
      <c r="KLB224" s="6"/>
      <c r="KLC224" s="6"/>
      <c r="KLD224" s="6"/>
      <c r="KLE224" s="6"/>
      <c r="KLF224" s="6"/>
      <c r="KLG224" s="6"/>
      <c r="KLH224" s="6"/>
      <c r="KLI224" s="6"/>
      <c r="KLJ224" s="6"/>
      <c r="KLK224" s="6"/>
      <c r="KLL224" s="6"/>
      <c r="KLM224" s="6"/>
      <c r="KLN224" s="6"/>
      <c r="KLO224" s="6"/>
      <c r="KLP224" s="6"/>
      <c r="KLQ224" s="6"/>
      <c r="KLR224" s="6"/>
      <c r="KLS224" s="6"/>
      <c r="KLT224" s="6"/>
      <c r="KLU224" s="6"/>
      <c r="KLV224" s="6"/>
      <c r="KLW224" s="6"/>
      <c r="KLX224" s="6"/>
      <c r="KLY224" s="6"/>
      <c r="KLZ224" s="6"/>
      <c r="KMA224" s="6"/>
      <c r="KMB224" s="6"/>
      <c r="KMC224" s="6"/>
      <c r="KMD224" s="6"/>
      <c r="KME224" s="6"/>
      <c r="KMF224" s="6"/>
      <c r="KMG224" s="6"/>
      <c r="KMH224" s="6"/>
      <c r="KMI224" s="6"/>
      <c r="KMJ224" s="6"/>
      <c r="KMK224" s="6"/>
      <c r="KML224" s="6"/>
      <c r="KMM224" s="6"/>
      <c r="KMN224" s="6"/>
      <c r="KMO224" s="6"/>
      <c r="KMP224" s="6"/>
      <c r="KMQ224" s="6"/>
      <c r="KMR224" s="6"/>
      <c r="KMS224" s="6"/>
      <c r="KMT224" s="6"/>
      <c r="KMU224" s="6"/>
      <c r="KMV224" s="6"/>
      <c r="KMW224" s="6"/>
      <c r="KMX224" s="6"/>
      <c r="KMY224" s="6"/>
      <c r="KMZ224" s="6"/>
      <c r="KNA224" s="6"/>
      <c r="KNB224" s="6"/>
      <c r="KNC224" s="6"/>
      <c r="KND224" s="6"/>
      <c r="KNE224" s="6"/>
      <c r="KNF224" s="6"/>
      <c r="KNG224" s="6"/>
      <c r="KNH224" s="6"/>
      <c r="KNI224" s="6"/>
      <c r="KNJ224" s="6"/>
      <c r="KNK224" s="6"/>
      <c r="KNL224" s="6"/>
      <c r="KNM224" s="6"/>
      <c r="KNN224" s="6"/>
      <c r="KNO224" s="6"/>
      <c r="KNP224" s="6"/>
      <c r="KNQ224" s="6"/>
      <c r="KNR224" s="6"/>
      <c r="KNS224" s="6"/>
      <c r="KNT224" s="6"/>
      <c r="KNU224" s="6"/>
      <c r="KNV224" s="6"/>
      <c r="KNW224" s="6"/>
      <c r="KNX224" s="6"/>
      <c r="KNY224" s="6"/>
      <c r="KNZ224" s="6"/>
      <c r="KOA224" s="6"/>
      <c r="KOB224" s="6"/>
      <c r="KOC224" s="6"/>
      <c r="KOD224" s="6"/>
      <c r="KOE224" s="6"/>
      <c r="KOF224" s="6"/>
      <c r="KOG224" s="6"/>
      <c r="KOH224" s="6"/>
      <c r="KOI224" s="6"/>
      <c r="KOJ224" s="6"/>
      <c r="KOK224" s="6"/>
      <c r="KOL224" s="6"/>
      <c r="KOM224" s="6"/>
      <c r="KON224" s="6"/>
      <c r="KOO224" s="6"/>
      <c r="KOP224" s="6"/>
      <c r="KOQ224" s="6"/>
      <c r="KOR224" s="6"/>
      <c r="KOS224" s="6"/>
      <c r="KOT224" s="6"/>
      <c r="KOU224" s="6"/>
      <c r="KOV224" s="6"/>
      <c r="KOW224" s="6"/>
      <c r="KOX224" s="6"/>
      <c r="KOY224" s="6"/>
      <c r="KOZ224" s="6"/>
      <c r="KPA224" s="6"/>
      <c r="KPB224" s="6"/>
      <c r="KPC224" s="6"/>
      <c r="KPD224" s="6"/>
      <c r="KPE224" s="6"/>
      <c r="KPF224" s="6"/>
      <c r="KPG224" s="6"/>
      <c r="KPH224" s="6"/>
      <c r="KPI224" s="6"/>
      <c r="KPJ224" s="6"/>
      <c r="KPK224" s="6"/>
      <c r="KPL224" s="6"/>
      <c r="KPM224" s="6"/>
      <c r="KPN224" s="6"/>
      <c r="KPO224" s="6"/>
      <c r="KPP224" s="6"/>
      <c r="KPQ224" s="6"/>
      <c r="KPR224" s="6"/>
      <c r="KPS224" s="6"/>
      <c r="KPT224" s="6"/>
      <c r="KPU224" s="6"/>
      <c r="KPV224" s="6"/>
      <c r="KPW224" s="6"/>
      <c r="KPX224" s="6"/>
      <c r="KPY224" s="6"/>
      <c r="KPZ224" s="6"/>
      <c r="KQA224" s="6"/>
      <c r="KQB224" s="6"/>
      <c r="KQC224" s="6"/>
      <c r="KQD224" s="6"/>
      <c r="KQE224" s="6"/>
      <c r="KQF224" s="6"/>
      <c r="KQG224" s="6"/>
      <c r="KQH224" s="6"/>
      <c r="KQI224" s="6"/>
      <c r="KQJ224" s="6"/>
      <c r="KQK224" s="6"/>
      <c r="KQL224" s="6"/>
      <c r="KQM224" s="6"/>
      <c r="KQN224" s="6"/>
      <c r="KQO224" s="6"/>
      <c r="KQP224" s="6"/>
      <c r="KQQ224" s="6"/>
      <c r="KQR224" s="6"/>
      <c r="KQS224" s="6"/>
      <c r="KQT224" s="6"/>
      <c r="KQU224" s="6"/>
      <c r="KQV224" s="6"/>
      <c r="KQW224" s="6"/>
      <c r="KQX224" s="6"/>
      <c r="KQY224" s="6"/>
      <c r="KQZ224" s="6"/>
      <c r="KRA224" s="6"/>
      <c r="KRB224" s="6"/>
      <c r="KRC224" s="6"/>
      <c r="KRD224" s="6"/>
      <c r="KRE224" s="6"/>
      <c r="KRF224" s="6"/>
      <c r="KRG224" s="6"/>
      <c r="KRH224" s="6"/>
      <c r="KRI224" s="6"/>
      <c r="KRJ224" s="6"/>
      <c r="KRK224" s="6"/>
      <c r="KRL224" s="6"/>
      <c r="KRM224" s="6"/>
      <c r="KRN224" s="6"/>
      <c r="KRO224" s="6"/>
      <c r="KRP224" s="6"/>
      <c r="KRQ224" s="6"/>
      <c r="KRR224" s="6"/>
      <c r="KRS224" s="6"/>
      <c r="KRT224" s="6"/>
      <c r="KRU224" s="6"/>
      <c r="KRV224" s="6"/>
      <c r="KRW224" s="6"/>
      <c r="KRX224" s="6"/>
      <c r="KRY224" s="6"/>
      <c r="KRZ224" s="6"/>
      <c r="KSA224" s="6"/>
      <c r="KSB224" s="6"/>
      <c r="KSC224" s="6"/>
      <c r="KSD224" s="6"/>
      <c r="KSE224" s="6"/>
      <c r="KSF224" s="6"/>
      <c r="KSG224" s="6"/>
      <c r="KSH224" s="6"/>
      <c r="KSI224" s="6"/>
      <c r="KSJ224" s="6"/>
      <c r="KSK224" s="6"/>
      <c r="KSL224" s="6"/>
      <c r="KSM224" s="6"/>
      <c r="KSN224" s="6"/>
      <c r="KSO224" s="6"/>
      <c r="KSP224" s="6"/>
      <c r="KSQ224" s="6"/>
      <c r="KSR224" s="6"/>
      <c r="KSS224" s="6"/>
      <c r="KST224" s="6"/>
      <c r="KSU224" s="6"/>
      <c r="KSV224" s="6"/>
      <c r="KSW224" s="6"/>
      <c r="KSX224" s="6"/>
      <c r="KSY224" s="6"/>
      <c r="KSZ224" s="6"/>
      <c r="KTA224" s="6"/>
      <c r="KTB224" s="6"/>
      <c r="KTC224" s="6"/>
      <c r="KTD224" s="6"/>
      <c r="KTE224" s="6"/>
      <c r="KTF224" s="6"/>
      <c r="KTG224" s="6"/>
      <c r="KTH224" s="6"/>
      <c r="KTI224" s="6"/>
      <c r="KTJ224" s="6"/>
      <c r="KTK224" s="6"/>
      <c r="KTL224" s="6"/>
      <c r="KTM224" s="6"/>
      <c r="KTN224" s="6"/>
      <c r="KTO224" s="6"/>
      <c r="KTP224" s="6"/>
      <c r="KTQ224" s="6"/>
      <c r="KTR224" s="6"/>
      <c r="KTS224" s="6"/>
      <c r="KTT224" s="6"/>
      <c r="KTU224" s="6"/>
      <c r="KTV224" s="6"/>
      <c r="KTW224" s="6"/>
      <c r="KTX224" s="6"/>
      <c r="KTY224" s="6"/>
      <c r="KTZ224" s="6"/>
      <c r="KUA224" s="6"/>
      <c r="KUB224" s="6"/>
      <c r="KUC224" s="6"/>
      <c r="KUD224" s="6"/>
      <c r="KUE224" s="6"/>
      <c r="KUF224" s="6"/>
      <c r="KUG224" s="6"/>
      <c r="KUH224" s="6"/>
      <c r="KUI224" s="6"/>
      <c r="KUJ224" s="6"/>
      <c r="KUK224" s="6"/>
      <c r="KUL224" s="6"/>
      <c r="KUM224" s="6"/>
      <c r="KUN224" s="6"/>
      <c r="KUO224" s="6"/>
      <c r="KUP224" s="6"/>
      <c r="KUQ224" s="6"/>
      <c r="KUR224" s="6"/>
      <c r="KUS224" s="6"/>
      <c r="KUT224" s="6"/>
      <c r="KUU224" s="6"/>
      <c r="KUV224" s="6"/>
      <c r="KUW224" s="6"/>
      <c r="KUX224" s="6"/>
      <c r="KUY224" s="6"/>
      <c r="KUZ224" s="6"/>
      <c r="KVA224" s="6"/>
      <c r="KVB224" s="6"/>
      <c r="KVC224" s="6"/>
      <c r="KVD224" s="6"/>
      <c r="KVE224" s="6"/>
      <c r="KVF224" s="6"/>
      <c r="KVG224" s="6"/>
      <c r="KVH224" s="6"/>
      <c r="KVI224" s="6"/>
      <c r="KVJ224" s="6"/>
      <c r="KVK224" s="6"/>
      <c r="KVL224" s="6"/>
      <c r="KVM224" s="6"/>
      <c r="KVN224" s="6"/>
      <c r="KVO224" s="6"/>
      <c r="KVP224" s="6"/>
      <c r="KVQ224" s="6"/>
      <c r="KVR224" s="6"/>
      <c r="KVS224" s="6"/>
      <c r="KVT224" s="6"/>
      <c r="KVU224" s="6"/>
      <c r="KVV224" s="6"/>
      <c r="KVW224" s="6"/>
      <c r="KVX224" s="6"/>
      <c r="KVY224" s="6"/>
      <c r="KVZ224" s="6"/>
      <c r="KWA224" s="6"/>
      <c r="KWB224" s="6"/>
      <c r="KWC224" s="6"/>
      <c r="KWD224" s="6"/>
      <c r="KWE224" s="6"/>
      <c r="KWF224" s="6"/>
      <c r="KWG224" s="6"/>
      <c r="KWH224" s="6"/>
      <c r="KWI224" s="6"/>
      <c r="KWJ224" s="6"/>
      <c r="KWK224" s="6"/>
      <c r="KWL224" s="6"/>
      <c r="KWM224" s="6"/>
      <c r="KWN224" s="6"/>
      <c r="KWO224" s="6"/>
      <c r="KWP224" s="6"/>
      <c r="KWQ224" s="6"/>
      <c r="KWR224" s="6"/>
      <c r="KWS224" s="6"/>
      <c r="KWT224" s="6"/>
      <c r="KWU224" s="6"/>
      <c r="KWV224" s="6"/>
      <c r="KWW224" s="6"/>
      <c r="KWX224" s="6"/>
      <c r="KWY224" s="6"/>
      <c r="KWZ224" s="6"/>
      <c r="KXA224" s="6"/>
      <c r="KXB224" s="6"/>
      <c r="KXC224" s="6"/>
      <c r="KXD224" s="6"/>
      <c r="KXE224" s="6"/>
      <c r="KXF224" s="6"/>
      <c r="KXG224" s="6"/>
      <c r="KXH224" s="6"/>
      <c r="KXI224" s="6"/>
      <c r="KXJ224" s="6"/>
      <c r="KXK224" s="6"/>
      <c r="KXL224" s="6"/>
      <c r="KXM224" s="6"/>
      <c r="KXN224" s="6"/>
      <c r="KXO224" s="6"/>
      <c r="KXP224" s="6"/>
      <c r="KXQ224" s="6"/>
      <c r="KXR224" s="6"/>
      <c r="KXS224" s="6"/>
      <c r="KXT224" s="6"/>
      <c r="KXU224" s="6"/>
      <c r="KXV224" s="6"/>
      <c r="KXW224" s="6"/>
      <c r="KXX224" s="6"/>
      <c r="KXY224" s="6"/>
      <c r="KXZ224" s="6"/>
      <c r="KYA224" s="6"/>
      <c r="KYB224" s="6"/>
      <c r="KYC224" s="6"/>
      <c r="KYD224" s="6"/>
      <c r="KYE224" s="6"/>
      <c r="KYF224" s="6"/>
      <c r="KYG224" s="6"/>
      <c r="KYH224" s="6"/>
      <c r="KYI224" s="6"/>
      <c r="KYJ224" s="6"/>
      <c r="KYK224" s="6"/>
      <c r="KYL224" s="6"/>
      <c r="KYM224" s="6"/>
      <c r="KYN224" s="6"/>
      <c r="KYO224" s="6"/>
      <c r="KYP224" s="6"/>
      <c r="KYQ224" s="6"/>
      <c r="KYR224" s="6"/>
      <c r="KYS224" s="6"/>
      <c r="KYT224" s="6"/>
      <c r="KYU224" s="6"/>
      <c r="KYV224" s="6"/>
      <c r="KYW224" s="6"/>
      <c r="KYX224" s="6"/>
      <c r="KYY224" s="6"/>
      <c r="KYZ224" s="6"/>
      <c r="KZA224" s="6"/>
      <c r="KZB224" s="6"/>
      <c r="KZC224" s="6"/>
      <c r="KZD224" s="6"/>
      <c r="KZE224" s="6"/>
      <c r="KZF224" s="6"/>
      <c r="KZG224" s="6"/>
      <c r="KZH224" s="6"/>
      <c r="KZI224" s="6"/>
      <c r="KZJ224" s="6"/>
      <c r="KZK224" s="6"/>
      <c r="KZL224" s="6"/>
      <c r="KZM224" s="6"/>
      <c r="KZN224" s="6"/>
      <c r="KZO224" s="6"/>
      <c r="KZP224" s="6"/>
      <c r="KZQ224" s="6"/>
      <c r="KZR224" s="6"/>
      <c r="KZS224" s="6"/>
      <c r="KZT224" s="6"/>
      <c r="KZU224" s="6"/>
      <c r="KZV224" s="6"/>
      <c r="KZW224" s="6"/>
      <c r="KZX224" s="6"/>
      <c r="KZY224" s="6"/>
      <c r="KZZ224" s="6"/>
      <c r="LAA224" s="6"/>
      <c r="LAB224" s="6"/>
      <c r="LAC224" s="6"/>
      <c r="LAD224" s="6"/>
      <c r="LAE224" s="6"/>
      <c r="LAF224" s="6"/>
      <c r="LAG224" s="6"/>
      <c r="LAH224" s="6"/>
      <c r="LAI224" s="6"/>
      <c r="LAJ224" s="6"/>
      <c r="LAK224" s="6"/>
      <c r="LAL224" s="6"/>
      <c r="LAM224" s="6"/>
      <c r="LAN224" s="6"/>
      <c r="LAO224" s="6"/>
      <c r="LAP224" s="6"/>
      <c r="LAQ224" s="6"/>
      <c r="LAR224" s="6"/>
      <c r="LAS224" s="6"/>
      <c r="LAT224" s="6"/>
      <c r="LAU224" s="6"/>
      <c r="LAV224" s="6"/>
      <c r="LAW224" s="6"/>
      <c r="LAX224" s="6"/>
      <c r="LAY224" s="6"/>
      <c r="LAZ224" s="6"/>
      <c r="LBA224" s="6"/>
      <c r="LBB224" s="6"/>
      <c r="LBC224" s="6"/>
      <c r="LBD224" s="6"/>
      <c r="LBE224" s="6"/>
      <c r="LBF224" s="6"/>
      <c r="LBG224" s="6"/>
      <c r="LBH224" s="6"/>
      <c r="LBI224" s="6"/>
      <c r="LBJ224" s="6"/>
      <c r="LBK224" s="6"/>
      <c r="LBL224" s="6"/>
      <c r="LBM224" s="6"/>
      <c r="LBN224" s="6"/>
      <c r="LBO224" s="6"/>
      <c r="LBP224" s="6"/>
      <c r="LBQ224" s="6"/>
      <c r="LBR224" s="6"/>
      <c r="LBS224" s="6"/>
      <c r="LBT224" s="6"/>
      <c r="LBU224" s="6"/>
      <c r="LBV224" s="6"/>
      <c r="LBW224" s="6"/>
      <c r="LBX224" s="6"/>
      <c r="LBY224" s="6"/>
      <c r="LBZ224" s="6"/>
      <c r="LCA224" s="6"/>
      <c r="LCB224" s="6"/>
      <c r="LCC224" s="6"/>
      <c r="LCD224" s="6"/>
      <c r="LCE224" s="6"/>
      <c r="LCF224" s="6"/>
      <c r="LCG224" s="6"/>
      <c r="LCH224" s="6"/>
      <c r="LCI224" s="6"/>
      <c r="LCJ224" s="6"/>
      <c r="LCK224" s="6"/>
      <c r="LCL224" s="6"/>
      <c r="LCM224" s="6"/>
      <c r="LCN224" s="6"/>
      <c r="LCO224" s="6"/>
      <c r="LCP224" s="6"/>
      <c r="LCQ224" s="6"/>
      <c r="LCR224" s="6"/>
      <c r="LCS224" s="6"/>
      <c r="LCT224" s="6"/>
      <c r="LCU224" s="6"/>
      <c r="LCV224" s="6"/>
      <c r="LCW224" s="6"/>
      <c r="LCX224" s="6"/>
      <c r="LCY224" s="6"/>
      <c r="LCZ224" s="6"/>
      <c r="LDA224" s="6"/>
      <c r="LDB224" s="6"/>
      <c r="LDC224" s="6"/>
      <c r="LDD224" s="6"/>
      <c r="LDE224" s="6"/>
      <c r="LDF224" s="6"/>
      <c r="LDG224" s="6"/>
      <c r="LDH224" s="6"/>
      <c r="LDI224" s="6"/>
      <c r="LDJ224" s="6"/>
      <c r="LDK224" s="6"/>
      <c r="LDL224" s="6"/>
      <c r="LDM224" s="6"/>
      <c r="LDN224" s="6"/>
      <c r="LDO224" s="6"/>
      <c r="LDP224" s="6"/>
      <c r="LDQ224" s="6"/>
      <c r="LDR224" s="6"/>
      <c r="LDS224" s="6"/>
      <c r="LDT224" s="6"/>
      <c r="LDU224" s="6"/>
      <c r="LDV224" s="6"/>
      <c r="LDW224" s="6"/>
      <c r="LDX224" s="6"/>
      <c r="LDY224" s="6"/>
      <c r="LDZ224" s="6"/>
      <c r="LEA224" s="6"/>
      <c r="LEB224" s="6"/>
      <c r="LEC224" s="6"/>
      <c r="LED224" s="6"/>
      <c r="LEE224" s="6"/>
      <c r="LEF224" s="6"/>
      <c r="LEG224" s="6"/>
      <c r="LEH224" s="6"/>
      <c r="LEI224" s="6"/>
      <c r="LEJ224" s="6"/>
      <c r="LEK224" s="6"/>
      <c r="LEL224" s="6"/>
      <c r="LEM224" s="6"/>
      <c r="LEN224" s="6"/>
      <c r="LEO224" s="6"/>
      <c r="LEP224" s="6"/>
      <c r="LEQ224" s="6"/>
      <c r="LER224" s="6"/>
      <c r="LES224" s="6"/>
      <c r="LET224" s="6"/>
      <c r="LEU224" s="6"/>
      <c r="LEV224" s="6"/>
      <c r="LEW224" s="6"/>
      <c r="LEX224" s="6"/>
      <c r="LEY224" s="6"/>
      <c r="LEZ224" s="6"/>
      <c r="LFA224" s="6"/>
      <c r="LFB224" s="6"/>
      <c r="LFC224" s="6"/>
      <c r="LFD224" s="6"/>
      <c r="LFE224" s="6"/>
      <c r="LFF224" s="6"/>
      <c r="LFG224" s="6"/>
      <c r="LFH224" s="6"/>
      <c r="LFI224" s="6"/>
      <c r="LFJ224" s="6"/>
      <c r="LFK224" s="6"/>
      <c r="LFL224" s="6"/>
      <c r="LFM224" s="6"/>
      <c r="LFN224" s="6"/>
      <c r="LFO224" s="6"/>
      <c r="LFP224" s="6"/>
      <c r="LFQ224" s="6"/>
      <c r="LFR224" s="6"/>
      <c r="LFS224" s="6"/>
      <c r="LFT224" s="6"/>
      <c r="LFU224" s="6"/>
      <c r="LFV224" s="6"/>
      <c r="LFW224" s="6"/>
      <c r="LFX224" s="6"/>
      <c r="LFY224" s="6"/>
      <c r="LFZ224" s="6"/>
      <c r="LGA224" s="6"/>
      <c r="LGB224" s="6"/>
      <c r="LGC224" s="6"/>
      <c r="LGD224" s="6"/>
      <c r="LGE224" s="6"/>
      <c r="LGF224" s="6"/>
      <c r="LGG224" s="6"/>
      <c r="LGH224" s="6"/>
      <c r="LGI224" s="6"/>
      <c r="LGJ224" s="6"/>
      <c r="LGK224" s="6"/>
      <c r="LGL224" s="6"/>
      <c r="LGM224" s="6"/>
      <c r="LGN224" s="6"/>
      <c r="LGO224" s="6"/>
      <c r="LGP224" s="6"/>
      <c r="LGQ224" s="6"/>
      <c r="LGR224" s="6"/>
      <c r="LGS224" s="6"/>
      <c r="LGT224" s="6"/>
      <c r="LGU224" s="6"/>
      <c r="LGV224" s="6"/>
      <c r="LGW224" s="6"/>
      <c r="LGX224" s="6"/>
      <c r="LGY224" s="6"/>
      <c r="LGZ224" s="6"/>
      <c r="LHA224" s="6"/>
      <c r="LHB224" s="6"/>
      <c r="LHC224" s="6"/>
      <c r="LHD224" s="6"/>
      <c r="LHE224" s="6"/>
      <c r="LHF224" s="6"/>
      <c r="LHG224" s="6"/>
      <c r="LHH224" s="6"/>
      <c r="LHI224" s="6"/>
      <c r="LHJ224" s="6"/>
      <c r="LHK224" s="6"/>
      <c r="LHL224" s="6"/>
      <c r="LHM224" s="6"/>
      <c r="LHN224" s="6"/>
      <c r="LHO224" s="6"/>
      <c r="LHP224" s="6"/>
      <c r="LHQ224" s="6"/>
      <c r="LHR224" s="6"/>
      <c r="LHS224" s="6"/>
      <c r="LHT224" s="6"/>
      <c r="LHU224" s="6"/>
      <c r="LHV224" s="6"/>
      <c r="LHW224" s="6"/>
      <c r="LHX224" s="6"/>
      <c r="LHY224" s="6"/>
      <c r="LHZ224" s="6"/>
      <c r="LIA224" s="6"/>
      <c r="LIB224" s="6"/>
      <c r="LIC224" s="6"/>
      <c r="LID224" s="6"/>
      <c r="LIE224" s="6"/>
      <c r="LIF224" s="6"/>
      <c r="LIG224" s="6"/>
      <c r="LIH224" s="6"/>
      <c r="LII224" s="6"/>
      <c r="LIJ224" s="6"/>
      <c r="LIK224" s="6"/>
      <c r="LIL224" s="6"/>
      <c r="LIM224" s="6"/>
      <c r="LIN224" s="6"/>
      <c r="LIO224" s="6"/>
      <c r="LIP224" s="6"/>
      <c r="LIQ224" s="6"/>
      <c r="LIR224" s="6"/>
      <c r="LIS224" s="6"/>
      <c r="LIT224" s="6"/>
      <c r="LIU224" s="6"/>
      <c r="LIV224" s="6"/>
      <c r="LIW224" s="6"/>
      <c r="LIX224" s="6"/>
      <c r="LIY224" s="6"/>
      <c r="LIZ224" s="6"/>
      <c r="LJA224" s="6"/>
      <c r="LJB224" s="6"/>
      <c r="LJC224" s="6"/>
      <c r="LJD224" s="6"/>
      <c r="LJE224" s="6"/>
      <c r="LJF224" s="6"/>
      <c r="LJG224" s="6"/>
      <c r="LJH224" s="6"/>
      <c r="LJI224" s="6"/>
      <c r="LJJ224" s="6"/>
      <c r="LJK224" s="6"/>
      <c r="LJL224" s="6"/>
      <c r="LJM224" s="6"/>
      <c r="LJN224" s="6"/>
      <c r="LJO224" s="6"/>
      <c r="LJP224" s="6"/>
      <c r="LJQ224" s="6"/>
      <c r="LJR224" s="6"/>
      <c r="LJS224" s="6"/>
      <c r="LJT224" s="6"/>
      <c r="LJU224" s="6"/>
      <c r="LJV224" s="6"/>
      <c r="LJW224" s="6"/>
      <c r="LJX224" s="6"/>
      <c r="LJY224" s="6"/>
      <c r="LJZ224" s="6"/>
      <c r="LKA224" s="6"/>
      <c r="LKB224" s="6"/>
      <c r="LKC224" s="6"/>
      <c r="LKD224" s="6"/>
      <c r="LKE224" s="6"/>
      <c r="LKF224" s="6"/>
      <c r="LKG224" s="6"/>
      <c r="LKH224" s="6"/>
      <c r="LKI224" s="6"/>
      <c r="LKJ224" s="6"/>
      <c r="LKK224" s="6"/>
      <c r="LKL224" s="6"/>
      <c r="LKM224" s="6"/>
      <c r="LKN224" s="6"/>
      <c r="LKO224" s="6"/>
      <c r="LKP224" s="6"/>
      <c r="LKQ224" s="6"/>
      <c r="LKR224" s="6"/>
      <c r="LKS224" s="6"/>
      <c r="LKT224" s="6"/>
      <c r="LKU224" s="6"/>
      <c r="LKV224" s="6"/>
      <c r="LKW224" s="6"/>
      <c r="LKX224" s="6"/>
      <c r="LKY224" s="6"/>
      <c r="LKZ224" s="6"/>
      <c r="LLA224" s="6"/>
      <c r="LLB224" s="6"/>
      <c r="LLC224" s="6"/>
      <c r="LLD224" s="6"/>
      <c r="LLE224" s="6"/>
      <c r="LLF224" s="6"/>
      <c r="LLG224" s="6"/>
      <c r="LLH224" s="6"/>
      <c r="LLI224" s="6"/>
      <c r="LLJ224" s="6"/>
      <c r="LLK224" s="6"/>
      <c r="LLL224" s="6"/>
      <c r="LLM224" s="6"/>
      <c r="LLN224" s="6"/>
      <c r="LLO224" s="6"/>
      <c r="LLP224" s="6"/>
      <c r="LLQ224" s="6"/>
      <c r="LLR224" s="6"/>
      <c r="LLS224" s="6"/>
      <c r="LLT224" s="6"/>
      <c r="LLU224" s="6"/>
      <c r="LLV224" s="6"/>
      <c r="LLW224" s="6"/>
      <c r="LLX224" s="6"/>
      <c r="LLY224" s="6"/>
      <c r="LLZ224" s="6"/>
      <c r="LMA224" s="6"/>
      <c r="LMB224" s="6"/>
      <c r="LMC224" s="6"/>
      <c r="LMD224" s="6"/>
      <c r="LME224" s="6"/>
      <c r="LMF224" s="6"/>
      <c r="LMG224" s="6"/>
      <c r="LMH224" s="6"/>
      <c r="LMI224" s="6"/>
      <c r="LMJ224" s="6"/>
      <c r="LMK224" s="6"/>
      <c r="LML224" s="6"/>
      <c r="LMM224" s="6"/>
      <c r="LMN224" s="6"/>
      <c r="LMO224" s="6"/>
      <c r="LMP224" s="6"/>
      <c r="LMQ224" s="6"/>
      <c r="LMR224" s="6"/>
      <c r="LMS224" s="6"/>
      <c r="LMT224" s="6"/>
      <c r="LMU224" s="6"/>
      <c r="LMV224" s="6"/>
      <c r="LMW224" s="6"/>
      <c r="LMX224" s="6"/>
      <c r="LMY224" s="6"/>
      <c r="LMZ224" s="6"/>
      <c r="LNA224" s="6"/>
      <c r="LNB224" s="6"/>
      <c r="LNC224" s="6"/>
      <c r="LND224" s="6"/>
      <c r="LNE224" s="6"/>
      <c r="LNF224" s="6"/>
      <c r="LNG224" s="6"/>
      <c r="LNH224" s="6"/>
      <c r="LNI224" s="6"/>
      <c r="LNJ224" s="6"/>
      <c r="LNK224" s="6"/>
      <c r="LNL224" s="6"/>
      <c r="LNM224" s="6"/>
      <c r="LNN224" s="6"/>
      <c r="LNO224" s="6"/>
      <c r="LNP224" s="6"/>
      <c r="LNQ224" s="6"/>
      <c r="LNR224" s="6"/>
      <c r="LNS224" s="6"/>
      <c r="LNT224" s="6"/>
      <c r="LNU224" s="6"/>
      <c r="LNV224" s="6"/>
      <c r="LNW224" s="6"/>
      <c r="LNX224" s="6"/>
      <c r="LNY224" s="6"/>
      <c r="LNZ224" s="6"/>
      <c r="LOA224" s="6"/>
      <c r="LOB224" s="6"/>
      <c r="LOC224" s="6"/>
      <c r="LOD224" s="6"/>
      <c r="LOE224" s="6"/>
      <c r="LOF224" s="6"/>
      <c r="LOG224" s="6"/>
      <c r="LOH224" s="6"/>
      <c r="LOI224" s="6"/>
      <c r="LOJ224" s="6"/>
      <c r="LOK224" s="6"/>
      <c r="LOL224" s="6"/>
      <c r="LOM224" s="6"/>
      <c r="LON224" s="6"/>
      <c r="LOO224" s="6"/>
      <c r="LOP224" s="6"/>
      <c r="LOQ224" s="6"/>
      <c r="LOR224" s="6"/>
      <c r="LOS224" s="6"/>
      <c r="LOT224" s="6"/>
      <c r="LOU224" s="6"/>
      <c r="LOV224" s="6"/>
      <c r="LOW224" s="6"/>
      <c r="LOX224" s="6"/>
      <c r="LOY224" s="6"/>
      <c r="LOZ224" s="6"/>
      <c r="LPA224" s="6"/>
      <c r="LPB224" s="6"/>
      <c r="LPC224" s="6"/>
      <c r="LPD224" s="6"/>
      <c r="LPE224" s="6"/>
      <c r="LPF224" s="6"/>
      <c r="LPG224" s="6"/>
      <c r="LPH224" s="6"/>
      <c r="LPI224" s="6"/>
      <c r="LPJ224" s="6"/>
      <c r="LPK224" s="6"/>
      <c r="LPL224" s="6"/>
      <c r="LPM224" s="6"/>
      <c r="LPN224" s="6"/>
      <c r="LPO224" s="6"/>
      <c r="LPP224" s="6"/>
      <c r="LPQ224" s="6"/>
      <c r="LPR224" s="6"/>
      <c r="LPS224" s="6"/>
      <c r="LPT224" s="6"/>
      <c r="LPU224" s="6"/>
      <c r="LPV224" s="6"/>
      <c r="LPW224" s="6"/>
      <c r="LPX224" s="6"/>
      <c r="LPY224" s="6"/>
      <c r="LPZ224" s="6"/>
      <c r="LQA224" s="6"/>
      <c r="LQB224" s="6"/>
      <c r="LQC224" s="6"/>
      <c r="LQD224" s="6"/>
      <c r="LQE224" s="6"/>
      <c r="LQF224" s="6"/>
      <c r="LQG224" s="6"/>
      <c r="LQH224" s="6"/>
      <c r="LQI224" s="6"/>
      <c r="LQJ224" s="6"/>
      <c r="LQK224" s="6"/>
      <c r="LQL224" s="6"/>
      <c r="LQM224" s="6"/>
      <c r="LQN224" s="6"/>
      <c r="LQO224" s="6"/>
      <c r="LQP224" s="6"/>
      <c r="LQQ224" s="6"/>
      <c r="LQR224" s="6"/>
      <c r="LQS224" s="6"/>
      <c r="LQT224" s="6"/>
      <c r="LQU224" s="6"/>
      <c r="LQV224" s="6"/>
      <c r="LQW224" s="6"/>
      <c r="LQX224" s="6"/>
      <c r="LQY224" s="6"/>
      <c r="LQZ224" s="6"/>
      <c r="LRA224" s="6"/>
      <c r="LRB224" s="6"/>
      <c r="LRC224" s="6"/>
      <c r="LRD224" s="6"/>
      <c r="LRE224" s="6"/>
      <c r="LRF224" s="6"/>
      <c r="LRG224" s="6"/>
      <c r="LRH224" s="6"/>
      <c r="LRI224" s="6"/>
      <c r="LRJ224" s="6"/>
      <c r="LRK224" s="6"/>
      <c r="LRL224" s="6"/>
      <c r="LRM224" s="6"/>
      <c r="LRN224" s="6"/>
      <c r="LRO224" s="6"/>
      <c r="LRP224" s="6"/>
      <c r="LRQ224" s="6"/>
      <c r="LRR224" s="6"/>
      <c r="LRS224" s="6"/>
      <c r="LRT224" s="6"/>
      <c r="LRU224" s="6"/>
      <c r="LRV224" s="6"/>
      <c r="LRW224" s="6"/>
      <c r="LRX224" s="6"/>
      <c r="LRY224" s="6"/>
      <c r="LRZ224" s="6"/>
      <c r="LSA224" s="6"/>
      <c r="LSB224" s="6"/>
      <c r="LSC224" s="6"/>
      <c r="LSD224" s="6"/>
      <c r="LSE224" s="6"/>
      <c r="LSF224" s="6"/>
      <c r="LSG224" s="6"/>
      <c r="LSH224" s="6"/>
      <c r="LSI224" s="6"/>
      <c r="LSJ224" s="6"/>
      <c r="LSK224" s="6"/>
      <c r="LSL224" s="6"/>
      <c r="LSM224" s="6"/>
      <c r="LSN224" s="6"/>
      <c r="LSO224" s="6"/>
      <c r="LSP224" s="6"/>
      <c r="LSQ224" s="6"/>
      <c r="LSR224" s="6"/>
      <c r="LSS224" s="6"/>
      <c r="LST224" s="6"/>
      <c r="LSU224" s="6"/>
      <c r="LSV224" s="6"/>
      <c r="LSW224" s="6"/>
      <c r="LSX224" s="6"/>
      <c r="LSY224" s="6"/>
      <c r="LSZ224" s="6"/>
      <c r="LTA224" s="6"/>
      <c r="LTB224" s="6"/>
      <c r="LTC224" s="6"/>
      <c r="LTD224" s="6"/>
      <c r="LTE224" s="6"/>
      <c r="LTF224" s="6"/>
      <c r="LTG224" s="6"/>
      <c r="LTH224" s="6"/>
      <c r="LTI224" s="6"/>
      <c r="LTJ224" s="6"/>
      <c r="LTK224" s="6"/>
      <c r="LTL224" s="6"/>
      <c r="LTM224" s="6"/>
      <c r="LTN224" s="6"/>
      <c r="LTO224" s="6"/>
      <c r="LTP224" s="6"/>
      <c r="LTQ224" s="6"/>
      <c r="LTR224" s="6"/>
      <c r="LTS224" s="6"/>
      <c r="LTT224" s="6"/>
      <c r="LTU224" s="6"/>
      <c r="LTV224" s="6"/>
      <c r="LTW224" s="6"/>
      <c r="LTX224" s="6"/>
      <c r="LTY224" s="6"/>
      <c r="LTZ224" s="6"/>
      <c r="LUA224" s="6"/>
      <c r="LUB224" s="6"/>
      <c r="LUC224" s="6"/>
      <c r="LUD224" s="6"/>
      <c r="LUE224" s="6"/>
      <c r="LUF224" s="6"/>
      <c r="LUG224" s="6"/>
      <c r="LUH224" s="6"/>
      <c r="LUI224" s="6"/>
      <c r="LUJ224" s="6"/>
      <c r="LUK224" s="6"/>
      <c r="LUL224" s="6"/>
      <c r="LUM224" s="6"/>
      <c r="LUN224" s="6"/>
      <c r="LUO224" s="6"/>
      <c r="LUP224" s="6"/>
      <c r="LUQ224" s="6"/>
      <c r="LUR224" s="6"/>
      <c r="LUS224" s="6"/>
      <c r="LUT224" s="6"/>
      <c r="LUU224" s="6"/>
      <c r="LUV224" s="6"/>
      <c r="LUW224" s="6"/>
      <c r="LUX224" s="6"/>
      <c r="LUY224" s="6"/>
      <c r="LUZ224" s="6"/>
      <c r="LVA224" s="6"/>
      <c r="LVB224" s="6"/>
      <c r="LVC224" s="6"/>
      <c r="LVD224" s="6"/>
      <c r="LVE224" s="6"/>
      <c r="LVF224" s="6"/>
      <c r="LVG224" s="6"/>
      <c r="LVH224" s="6"/>
      <c r="LVI224" s="6"/>
      <c r="LVJ224" s="6"/>
      <c r="LVK224" s="6"/>
      <c r="LVL224" s="6"/>
      <c r="LVM224" s="6"/>
      <c r="LVN224" s="6"/>
      <c r="LVO224" s="6"/>
      <c r="LVP224" s="6"/>
      <c r="LVQ224" s="6"/>
      <c r="LVR224" s="6"/>
      <c r="LVS224" s="6"/>
      <c r="LVT224" s="6"/>
      <c r="LVU224" s="6"/>
      <c r="LVV224" s="6"/>
      <c r="LVW224" s="6"/>
      <c r="LVX224" s="6"/>
      <c r="LVY224" s="6"/>
      <c r="LVZ224" s="6"/>
      <c r="LWA224" s="6"/>
      <c r="LWB224" s="6"/>
      <c r="LWC224" s="6"/>
      <c r="LWD224" s="6"/>
      <c r="LWE224" s="6"/>
      <c r="LWF224" s="6"/>
      <c r="LWG224" s="6"/>
      <c r="LWH224" s="6"/>
      <c r="LWI224" s="6"/>
      <c r="LWJ224" s="6"/>
      <c r="LWK224" s="6"/>
      <c r="LWL224" s="6"/>
      <c r="LWM224" s="6"/>
      <c r="LWN224" s="6"/>
      <c r="LWO224" s="6"/>
      <c r="LWP224" s="6"/>
      <c r="LWQ224" s="6"/>
      <c r="LWR224" s="6"/>
      <c r="LWS224" s="6"/>
      <c r="LWT224" s="6"/>
      <c r="LWU224" s="6"/>
      <c r="LWV224" s="6"/>
      <c r="LWW224" s="6"/>
      <c r="LWX224" s="6"/>
      <c r="LWY224" s="6"/>
      <c r="LWZ224" s="6"/>
      <c r="LXA224" s="6"/>
      <c r="LXB224" s="6"/>
      <c r="LXC224" s="6"/>
      <c r="LXD224" s="6"/>
      <c r="LXE224" s="6"/>
      <c r="LXF224" s="6"/>
      <c r="LXG224" s="6"/>
      <c r="LXH224" s="6"/>
      <c r="LXI224" s="6"/>
      <c r="LXJ224" s="6"/>
      <c r="LXK224" s="6"/>
      <c r="LXL224" s="6"/>
      <c r="LXM224" s="6"/>
      <c r="LXN224" s="6"/>
      <c r="LXO224" s="6"/>
      <c r="LXP224" s="6"/>
      <c r="LXQ224" s="6"/>
      <c r="LXR224" s="6"/>
      <c r="LXS224" s="6"/>
      <c r="LXT224" s="6"/>
      <c r="LXU224" s="6"/>
      <c r="LXV224" s="6"/>
      <c r="LXW224" s="6"/>
      <c r="LXX224" s="6"/>
      <c r="LXY224" s="6"/>
      <c r="LXZ224" s="6"/>
      <c r="LYA224" s="6"/>
      <c r="LYB224" s="6"/>
      <c r="LYC224" s="6"/>
      <c r="LYD224" s="6"/>
      <c r="LYE224" s="6"/>
      <c r="LYF224" s="6"/>
      <c r="LYG224" s="6"/>
      <c r="LYH224" s="6"/>
      <c r="LYI224" s="6"/>
      <c r="LYJ224" s="6"/>
      <c r="LYK224" s="6"/>
      <c r="LYL224" s="6"/>
      <c r="LYM224" s="6"/>
      <c r="LYN224" s="6"/>
      <c r="LYO224" s="6"/>
      <c r="LYP224" s="6"/>
      <c r="LYQ224" s="6"/>
      <c r="LYR224" s="6"/>
      <c r="LYS224" s="6"/>
      <c r="LYT224" s="6"/>
      <c r="LYU224" s="6"/>
      <c r="LYV224" s="6"/>
      <c r="LYW224" s="6"/>
      <c r="LYX224" s="6"/>
      <c r="LYY224" s="6"/>
      <c r="LYZ224" s="6"/>
      <c r="LZA224" s="6"/>
      <c r="LZB224" s="6"/>
      <c r="LZC224" s="6"/>
      <c r="LZD224" s="6"/>
      <c r="LZE224" s="6"/>
      <c r="LZF224" s="6"/>
      <c r="LZG224" s="6"/>
      <c r="LZH224" s="6"/>
      <c r="LZI224" s="6"/>
      <c r="LZJ224" s="6"/>
      <c r="LZK224" s="6"/>
      <c r="LZL224" s="6"/>
      <c r="LZM224" s="6"/>
      <c r="LZN224" s="6"/>
      <c r="LZO224" s="6"/>
      <c r="LZP224" s="6"/>
      <c r="LZQ224" s="6"/>
      <c r="LZR224" s="6"/>
      <c r="LZS224" s="6"/>
      <c r="LZT224" s="6"/>
      <c r="LZU224" s="6"/>
      <c r="LZV224" s="6"/>
      <c r="LZW224" s="6"/>
      <c r="LZX224" s="6"/>
      <c r="LZY224" s="6"/>
      <c r="LZZ224" s="6"/>
      <c r="MAA224" s="6"/>
      <c r="MAB224" s="6"/>
      <c r="MAC224" s="6"/>
      <c r="MAD224" s="6"/>
      <c r="MAE224" s="6"/>
      <c r="MAF224" s="6"/>
      <c r="MAG224" s="6"/>
      <c r="MAH224" s="6"/>
      <c r="MAI224" s="6"/>
      <c r="MAJ224" s="6"/>
      <c r="MAK224" s="6"/>
      <c r="MAL224" s="6"/>
      <c r="MAM224" s="6"/>
      <c r="MAN224" s="6"/>
      <c r="MAO224" s="6"/>
      <c r="MAP224" s="6"/>
      <c r="MAQ224" s="6"/>
      <c r="MAR224" s="6"/>
      <c r="MAS224" s="6"/>
      <c r="MAT224" s="6"/>
      <c r="MAU224" s="6"/>
      <c r="MAV224" s="6"/>
      <c r="MAW224" s="6"/>
      <c r="MAX224" s="6"/>
      <c r="MAY224" s="6"/>
      <c r="MAZ224" s="6"/>
      <c r="MBA224" s="6"/>
      <c r="MBB224" s="6"/>
      <c r="MBC224" s="6"/>
      <c r="MBD224" s="6"/>
      <c r="MBE224" s="6"/>
      <c r="MBF224" s="6"/>
      <c r="MBG224" s="6"/>
      <c r="MBH224" s="6"/>
      <c r="MBI224" s="6"/>
      <c r="MBJ224" s="6"/>
      <c r="MBK224" s="6"/>
      <c r="MBL224" s="6"/>
      <c r="MBM224" s="6"/>
      <c r="MBN224" s="6"/>
      <c r="MBO224" s="6"/>
      <c r="MBP224" s="6"/>
      <c r="MBQ224" s="6"/>
      <c r="MBR224" s="6"/>
      <c r="MBS224" s="6"/>
      <c r="MBT224" s="6"/>
      <c r="MBU224" s="6"/>
      <c r="MBV224" s="6"/>
      <c r="MBW224" s="6"/>
      <c r="MBX224" s="6"/>
      <c r="MBY224" s="6"/>
      <c r="MBZ224" s="6"/>
      <c r="MCA224" s="6"/>
      <c r="MCB224" s="6"/>
      <c r="MCC224" s="6"/>
      <c r="MCD224" s="6"/>
      <c r="MCE224" s="6"/>
      <c r="MCF224" s="6"/>
      <c r="MCG224" s="6"/>
      <c r="MCH224" s="6"/>
      <c r="MCI224" s="6"/>
      <c r="MCJ224" s="6"/>
      <c r="MCK224" s="6"/>
      <c r="MCL224" s="6"/>
      <c r="MCM224" s="6"/>
      <c r="MCN224" s="6"/>
      <c r="MCO224" s="6"/>
      <c r="MCP224" s="6"/>
      <c r="MCQ224" s="6"/>
      <c r="MCR224" s="6"/>
      <c r="MCS224" s="6"/>
      <c r="MCT224" s="6"/>
      <c r="MCU224" s="6"/>
      <c r="MCV224" s="6"/>
      <c r="MCW224" s="6"/>
      <c r="MCX224" s="6"/>
      <c r="MCY224" s="6"/>
      <c r="MCZ224" s="6"/>
      <c r="MDA224" s="6"/>
      <c r="MDB224" s="6"/>
      <c r="MDC224" s="6"/>
      <c r="MDD224" s="6"/>
      <c r="MDE224" s="6"/>
      <c r="MDF224" s="6"/>
      <c r="MDG224" s="6"/>
      <c r="MDH224" s="6"/>
      <c r="MDI224" s="6"/>
      <c r="MDJ224" s="6"/>
      <c r="MDK224" s="6"/>
      <c r="MDL224" s="6"/>
      <c r="MDM224" s="6"/>
      <c r="MDN224" s="6"/>
      <c r="MDO224" s="6"/>
      <c r="MDP224" s="6"/>
      <c r="MDQ224" s="6"/>
      <c r="MDR224" s="6"/>
      <c r="MDS224" s="6"/>
      <c r="MDT224" s="6"/>
      <c r="MDU224" s="6"/>
      <c r="MDV224" s="6"/>
      <c r="MDW224" s="6"/>
      <c r="MDX224" s="6"/>
      <c r="MDY224" s="6"/>
      <c r="MDZ224" s="6"/>
      <c r="MEA224" s="6"/>
      <c r="MEB224" s="6"/>
      <c r="MEC224" s="6"/>
      <c r="MED224" s="6"/>
      <c r="MEE224" s="6"/>
      <c r="MEF224" s="6"/>
      <c r="MEG224" s="6"/>
      <c r="MEH224" s="6"/>
      <c r="MEI224" s="6"/>
      <c r="MEJ224" s="6"/>
      <c r="MEK224" s="6"/>
      <c r="MEL224" s="6"/>
      <c r="MEM224" s="6"/>
      <c r="MEN224" s="6"/>
      <c r="MEO224" s="6"/>
      <c r="MEP224" s="6"/>
      <c r="MEQ224" s="6"/>
      <c r="MER224" s="6"/>
      <c r="MES224" s="6"/>
      <c r="MET224" s="6"/>
      <c r="MEU224" s="6"/>
      <c r="MEV224" s="6"/>
      <c r="MEW224" s="6"/>
      <c r="MEX224" s="6"/>
      <c r="MEY224" s="6"/>
      <c r="MEZ224" s="6"/>
      <c r="MFA224" s="6"/>
      <c r="MFB224" s="6"/>
      <c r="MFC224" s="6"/>
      <c r="MFD224" s="6"/>
      <c r="MFE224" s="6"/>
      <c r="MFF224" s="6"/>
      <c r="MFG224" s="6"/>
      <c r="MFH224" s="6"/>
      <c r="MFI224" s="6"/>
      <c r="MFJ224" s="6"/>
      <c r="MFK224" s="6"/>
      <c r="MFL224" s="6"/>
      <c r="MFM224" s="6"/>
      <c r="MFN224" s="6"/>
      <c r="MFO224" s="6"/>
      <c r="MFP224" s="6"/>
      <c r="MFQ224" s="6"/>
      <c r="MFR224" s="6"/>
      <c r="MFS224" s="6"/>
      <c r="MFT224" s="6"/>
      <c r="MFU224" s="6"/>
      <c r="MFV224" s="6"/>
      <c r="MFW224" s="6"/>
      <c r="MFX224" s="6"/>
      <c r="MFY224" s="6"/>
      <c r="MFZ224" s="6"/>
      <c r="MGA224" s="6"/>
      <c r="MGB224" s="6"/>
      <c r="MGC224" s="6"/>
      <c r="MGD224" s="6"/>
      <c r="MGE224" s="6"/>
      <c r="MGF224" s="6"/>
      <c r="MGG224" s="6"/>
      <c r="MGH224" s="6"/>
      <c r="MGI224" s="6"/>
      <c r="MGJ224" s="6"/>
      <c r="MGK224" s="6"/>
      <c r="MGL224" s="6"/>
      <c r="MGM224" s="6"/>
      <c r="MGN224" s="6"/>
      <c r="MGO224" s="6"/>
      <c r="MGP224" s="6"/>
      <c r="MGQ224" s="6"/>
      <c r="MGR224" s="6"/>
      <c r="MGS224" s="6"/>
      <c r="MGT224" s="6"/>
      <c r="MGU224" s="6"/>
      <c r="MGV224" s="6"/>
      <c r="MGW224" s="6"/>
      <c r="MGX224" s="6"/>
      <c r="MGY224" s="6"/>
      <c r="MGZ224" s="6"/>
      <c r="MHA224" s="6"/>
      <c r="MHB224" s="6"/>
      <c r="MHC224" s="6"/>
      <c r="MHD224" s="6"/>
      <c r="MHE224" s="6"/>
      <c r="MHF224" s="6"/>
      <c r="MHG224" s="6"/>
      <c r="MHH224" s="6"/>
      <c r="MHI224" s="6"/>
      <c r="MHJ224" s="6"/>
      <c r="MHK224" s="6"/>
      <c r="MHL224" s="6"/>
      <c r="MHM224" s="6"/>
      <c r="MHN224" s="6"/>
      <c r="MHO224" s="6"/>
      <c r="MHP224" s="6"/>
      <c r="MHQ224" s="6"/>
      <c r="MHR224" s="6"/>
      <c r="MHS224" s="6"/>
      <c r="MHT224" s="6"/>
      <c r="MHU224" s="6"/>
      <c r="MHV224" s="6"/>
      <c r="MHW224" s="6"/>
      <c r="MHX224" s="6"/>
      <c r="MHY224" s="6"/>
      <c r="MHZ224" s="6"/>
      <c r="MIA224" s="6"/>
      <c r="MIB224" s="6"/>
      <c r="MIC224" s="6"/>
      <c r="MID224" s="6"/>
      <c r="MIE224" s="6"/>
      <c r="MIF224" s="6"/>
      <c r="MIG224" s="6"/>
      <c r="MIH224" s="6"/>
      <c r="MII224" s="6"/>
      <c r="MIJ224" s="6"/>
      <c r="MIK224" s="6"/>
      <c r="MIL224" s="6"/>
      <c r="MIM224" s="6"/>
      <c r="MIN224" s="6"/>
      <c r="MIO224" s="6"/>
      <c r="MIP224" s="6"/>
      <c r="MIQ224" s="6"/>
      <c r="MIR224" s="6"/>
      <c r="MIS224" s="6"/>
      <c r="MIT224" s="6"/>
      <c r="MIU224" s="6"/>
      <c r="MIV224" s="6"/>
      <c r="MIW224" s="6"/>
      <c r="MIX224" s="6"/>
      <c r="MIY224" s="6"/>
      <c r="MIZ224" s="6"/>
      <c r="MJA224" s="6"/>
      <c r="MJB224" s="6"/>
      <c r="MJC224" s="6"/>
      <c r="MJD224" s="6"/>
      <c r="MJE224" s="6"/>
      <c r="MJF224" s="6"/>
      <c r="MJG224" s="6"/>
      <c r="MJH224" s="6"/>
      <c r="MJI224" s="6"/>
      <c r="MJJ224" s="6"/>
      <c r="MJK224" s="6"/>
      <c r="MJL224" s="6"/>
      <c r="MJM224" s="6"/>
      <c r="MJN224" s="6"/>
      <c r="MJO224" s="6"/>
      <c r="MJP224" s="6"/>
      <c r="MJQ224" s="6"/>
      <c r="MJR224" s="6"/>
      <c r="MJS224" s="6"/>
      <c r="MJT224" s="6"/>
      <c r="MJU224" s="6"/>
      <c r="MJV224" s="6"/>
      <c r="MJW224" s="6"/>
      <c r="MJX224" s="6"/>
      <c r="MJY224" s="6"/>
      <c r="MJZ224" s="6"/>
      <c r="MKA224" s="6"/>
      <c r="MKB224" s="6"/>
      <c r="MKC224" s="6"/>
      <c r="MKD224" s="6"/>
      <c r="MKE224" s="6"/>
      <c r="MKF224" s="6"/>
      <c r="MKG224" s="6"/>
      <c r="MKH224" s="6"/>
      <c r="MKI224" s="6"/>
      <c r="MKJ224" s="6"/>
      <c r="MKK224" s="6"/>
      <c r="MKL224" s="6"/>
      <c r="MKM224" s="6"/>
      <c r="MKN224" s="6"/>
      <c r="MKO224" s="6"/>
      <c r="MKP224" s="6"/>
      <c r="MKQ224" s="6"/>
      <c r="MKR224" s="6"/>
      <c r="MKS224" s="6"/>
      <c r="MKT224" s="6"/>
      <c r="MKU224" s="6"/>
      <c r="MKV224" s="6"/>
      <c r="MKW224" s="6"/>
      <c r="MKX224" s="6"/>
      <c r="MKY224" s="6"/>
      <c r="MKZ224" s="6"/>
      <c r="MLA224" s="6"/>
      <c r="MLB224" s="6"/>
      <c r="MLC224" s="6"/>
      <c r="MLD224" s="6"/>
      <c r="MLE224" s="6"/>
      <c r="MLF224" s="6"/>
      <c r="MLG224" s="6"/>
      <c r="MLH224" s="6"/>
      <c r="MLI224" s="6"/>
      <c r="MLJ224" s="6"/>
      <c r="MLK224" s="6"/>
      <c r="MLL224" s="6"/>
      <c r="MLM224" s="6"/>
      <c r="MLN224" s="6"/>
      <c r="MLO224" s="6"/>
      <c r="MLP224" s="6"/>
      <c r="MLQ224" s="6"/>
      <c r="MLR224" s="6"/>
      <c r="MLS224" s="6"/>
      <c r="MLT224" s="6"/>
      <c r="MLU224" s="6"/>
      <c r="MLV224" s="6"/>
      <c r="MLW224" s="6"/>
      <c r="MLX224" s="6"/>
      <c r="MLY224" s="6"/>
      <c r="MLZ224" s="6"/>
      <c r="MMA224" s="6"/>
      <c r="MMB224" s="6"/>
      <c r="MMC224" s="6"/>
      <c r="MMD224" s="6"/>
      <c r="MME224" s="6"/>
      <c r="MMF224" s="6"/>
      <c r="MMG224" s="6"/>
      <c r="MMH224" s="6"/>
      <c r="MMI224" s="6"/>
      <c r="MMJ224" s="6"/>
      <c r="MMK224" s="6"/>
      <c r="MML224" s="6"/>
      <c r="MMM224" s="6"/>
      <c r="MMN224" s="6"/>
      <c r="MMO224" s="6"/>
      <c r="MMP224" s="6"/>
      <c r="MMQ224" s="6"/>
      <c r="MMR224" s="6"/>
      <c r="MMS224" s="6"/>
      <c r="MMT224" s="6"/>
      <c r="MMU224" s="6"/>
      <c r="MMV224" s="6"/>
      <c r="MMW224" s="6"/>
      <c r="MMX224" s="6"/>
      <c r="MMY224" s="6"/>
      <c r="MMZ224" s="6"/>
      <c r="MNA224" s="6"/>
      <c r="MNB224" s="6"/>
      <c r="MNC224" s="6"/>
      <c r="MND224" s="6"/>
      <c r="MNE224" s="6"/>
      <c r="MNF224" s="6"/>
      <c r="MNG224" s="6"/>
      <c r="MNH224" s="6"/>
      <c r="MNI224" s="6"/>
      <c r="MNJ224" s="6"/>
      <c r="MNK224" s="6"/>
      <c r="MNL224" s="6"/>
      <c r="MNM224" s="6"/>
      <c r="MNN224" s="6"/>
      <c r="MNO224" s="6"/>
      <c r="MNP224" s="6"/>
      <c r="MNQ224" s="6"/>
      <c r="MNR224" s="6"/>
      <c r="MNS224" s="6"/>
      <c r="MNT224" s="6"/>
      <c r="MNU224" s="6"/>
      <c r="MNV224" s="6"/>
      <c r="MNW224" s="6"/>
      <c r="MNX224" s="6"/>
      <c r="MNY224" s="6"/>
      <c r="MNZ224" s="6"/>
      <c r="MOA224" s="6"/>
      <c r="MOB224" s="6"/>
      <c r="MOC224" s="6"/>
      <c r="MOD224" s="6"/>
      <c r="MOE224" s="6"/>
      <c r="MOF224" s="6"/>
      <c r="MOG224" s="6"/>
      <c r="MOH224" s="6"/>
      <c r="MOI224" s="6"/>
      <c r="MOJ224" s="6"/>
      <c r="MOK224" s="6"/>
      <c r="MOL224" s="6"/>
      <c r="MOM224" s="6"/>
      <c r="MON224" s="6"/>
      <c r="MOO224" s="6"/>
      <c r="MOP224" s="6"/>
      <c r="MOQ224" s="6"/>
      <c r="MOR224" s="6"/>
      <c r="MOS224" s="6"/>
      <c r="MOT224" s="6"/>
      <c r="MOU224" s="6"/>
      <c r="MOV224" s="6"/>
      <c r="MOW224" s="6"/>
      <c r="MOX224" s="6"/>
      <c r="MOY224" s="6"/>
      <c r="MOZ224" s="6"/>
      <c r="MPA224" s="6"/>
      <c r="MPB224" s="6"/>
      <c r="MPC224" s="6"/>
      <c r="MPD224" s="6"/>
      <c r="MPE224" s="6"/>
      <c r="MPF224" s="6"/>
      <c r="MPG224" s="6"/>
      <c r="MPH224" s="6"/>
      <c r="MPI224" s="6"/>
      <c r="MPJ224" s="6"/>
      <c r="MPK224" s="6"/>
      <c r="MPL224" s="6"/>
      <c r="MPM224" s="6"/>
      <c r="MPN224" s="6"/>
      <c r="MPO224" s="6"/>
      <c r="MPP224" s="6"/>
      <c r="MPQ224" s="6"/>
      <c r="MPR224" s="6"/>
      <c r="MPS224" s="6"/>
      <c r="MPT224" s="6"/>
      <c r="MPU224" s="6"/>
      <c r="MPV224" s="6"/>
      <c r="MPW224" s="6"/>
      <c r="MPX224" s="6"/>
      <c r="MPY224" s="6"/>
      <c r="MPZ224" s="6"/>
      <c r="MQA224" s="6"/>
      <c r="MQB224" s="6"/>
      <c r="MQC224" s="6"/>
      <c r="MQD224" s="6"/>
      <c r="MQE224" s="6"/>
      <c r="MQF224" s="6"/>
      <c r="MQG224" s="6"/>
      <c r="MQH224" s="6"/>
      <c r="MQI224" s="6"/>
      <c r="MQJ224" s="6"/>
      <c r="MQK224" s="6"/>
      <c r="MQL224" s="6"/>
      <c r="MQM224" s="6"/>
      <c r="MQN224" s="6"/>
      <c r="MQO224" s="6"/>
      <c r="MQP224" s="6"/>
      <c r="MQQ224" s="6"/>
      <c r="MQR224" s="6"/>
      <c r="MQS224" s="6"/>
      <c r="MQT224" s="6"/>
      <c r="MQU224" s="6"/>
      <c r="MQV224" s="6"/>
      <c r="MQW224" s="6"/>
      <c r="MQX224" s="6"/>
      <c r="MQY224" s="6"/>
      <c r="MQZ224" s="6"/>
      <c r="MRA224" s="6"/>
      <c r="MRB224" s="6"/>
      <c r="MRC224" s="6"/>
      <c r="MRD224" s="6"/>
      <c r="MRE224" s="6"/>
      <c r="MRF224" s="6"/>
      <c r="MRG224" s="6"/>
      <c r="MRH224" s="6"/>
      <c r="MRI224" s="6"/>
      <c r="MRJ224" s="6"/>
      <c r="MRK224" s="6"/>
      <c r="MRL224" s="6"/>
      <c r="MRM224" s="6"/>
      <c r="MRN224" s="6"/>
      <c r="MRO224" s="6"/>
      <c r="MRP224" s="6"/>
      <c r="MRQ224" s="6"/>
      <c r="MRR224" s="6"/>
      <c r="MRS224" s="6"/>
      <c r="MRT224" s="6"/>
      <c r="MRU224" s="6"/>
      <c r="MRV224" s="6"/>
      <c r="MRW224" s="6"/>
      <c r="MRX224" s="6"/>
      <c r="MRY224" s="6"/>
      <c r="MRZ224" s="6"/>
      <c r="MSA224" s="6"/>
      <c r="MSB224" s="6"/>
      <c r="MSC224" s="6"/>
      <c r="MSD224" s="6"/>
      <c r="MSE224" s="6"/>
      <c r="MSF224" s="6"/>
      <c r="MSG224" s="6"/>
      <c r="MSH224" s="6"/>
      <c r="MSI224" s="6"/>
      <c r="MSJ224" s="6"/>
      <c r="MSK224" s="6"/>
      <c r="MSL224" s="6"/>
      <c r="MSM224" s="6"/>
      <c r="MSN224" s="6"/>
      <c r="MSO224" s="6"/>
      <c r="MSP224" s="6"/>
      <c r="MSQ224" s="6"/>
      <c r="MSR224" s="6"/>
      <c r="MSS224" s="6"/>
      <c r="MST224" s="6"/>
      <c r="MSU224" s="6"/>
      <c r="MSV224" s="6"/>
      <c r="MSW224" s="6"/>
      <c r="MSX224" s="6"/>
      <c r="MSY224" s="6"/>
      <c r="MSZ224" s="6"/>
      <c r="MTA224" s="6"/>
      <c r="MTB224" s="6"/>
      <c r="MTC224" s="6"/>
      <c r="MTD224" s="6"/>
      <c r="MTE224" s="6"/>
      <c r="MTF224" s="6"/>
      <c r="MTG224" s="6"/>
      <c r="MTH224" s="6"/>
      <c r="MTI224" s="6"/>
      <c r="MTJ224" s="6"/>
      <c r="MTK224" s="6"/>
      <c r="MTL224" s="6"/>
      <c r="MTM224" s="6"/>
      <c r="MTN224" s="6"/>
      <c r="MTO224" s="6"/>
      <c r="MTP224" s="6"/>
      <c r="MTQ224" s="6"/>
      <c r="MTR224" s="6"/>
      <c r="MTS224" s="6"/>
      <c r="MTT224" s="6"/>
      <c r="MTU224" s="6"/>
      <c r="MTV224" s="6"/>
      <c r="MTW224" s="6"/>
      <c r="MTX224" s="6"/>
      <c r="MTY224" s="6"/>
      <c r="MTZ224" s="6"/>
      <c r="MUA224" s="6"/>
      <c r="MUB224" s="6"/>
      <c r="MUC224" s="6"/>
      <c r="MUD224" s="6"/>
      <c r="MUE224" s="6"/>
      <c r="MUF224" s="6"/>
      <c r="MUG224" s="6"/>
      <c r="MUH224" s="6"/>
      <c r="MUI224" s="6"/>
      <c r="MUJ224" s="6"/>
      <c r="MUK224" s="6"/>
      <c r="MUL224" s="6"/>
      <c r="MUM224" s="6"/>
      <c r="MUN224" s="6"/>
      <c r="MUO224" s="6"/>
      <c r="MUP224" s="6"/>
      <c r="MUQ224" s="6"/>
      <c r="MUR224" s="6"/>
      <c r="MUS224" s="6"/>
      <c r="MUT224" s="6"/>
      <c r="MUU224" s="6"/>
      <c r="MUV224" s="6"/>
      <c r="MUW224" s="6"/>
      <c r="MUX224" s="6"/>
      <c r="MUY224" s="6"/>
      <c r="MUZ224" s="6"/>
      <c r="MVA224" s="6"/>
      <c r="MVB224" s="6"/>
      <c r="MVC224" s="6"/>
      <c r="MVD224" s="6"/>
      <c r="MVE224" s="6"/>
      <c r="MVF224" s="6"/>
      <c r="MVG224" s="6"/>
      <c r="MVH224" s="6"/>
      <c r="MVI224" s="6"/>
      <c r="MVJ224" s="6"/>
      <c r="MVK224" s="6"/>
      <c r="MVL224" s="6"/>
      <c r="MVM224" s="6"/>
      <c r="MVN224" s="6"/>
      <c r="MVO224" s="6"/>
      <c r="MVP224" s="6"/>
      <c r="MVQ224" s="6"/>
      <c r="MVR224" s="6"/>
      <c r="MVS224" s="6"/>
      <c r="MVT224" s="6"/>
      <c r="MVU224" s="6"/>
      <c r="MVV224" s="6"/>
      <c r="MVW224" s="6"/>
      <c r="MVX224" s="6"/>
      <c r="MVY224" s="6"/>
      <c r="MVZ224" s="6"/>
      <c r="MWA224" s="6"/>
      <c r="MWB224" s="6"/>
      <c r="MWC224" s="6"/>
      <c r="MWD224" s="6"/>
      <c r="MWE224" s="6"/>
      <c r="MWF224" s="6"/>
      <c r="MWG224" s="6"/>
      <c r="MWH224" s="6"/>
      <c r="MWI224" s="6"/>
      <c r="MWJ224" s="6"/>
      <c r="MWK224" s="6"/>
      <c r="MWL224" s="6"/>
      <c r="MWM224" s="6"/>
      <c r="MWN224" s="6"/>
      <c r="MWO224" s="6"/>
      <c r="MWP224" s="6"/>
      <c r="MWQ224" s="6"/>
      <c r="MWR224" s="6"/>
      <c r="MWS224" s="6"/>
      <c r="MWT224" s="6"/>
      <c r="MWU224" s="6"/>
      <c r="MWV224" s="6"/>
      <c r="MWW224" s="6"/>
      <c r="MWX224" s="6"/>
      <c r="MWY224" s="6"/>
      <c r="MWZ224" s="6"/>
      <c r="MXA224" s="6"/>
      <c r="MXB224" s="6"/>
      <c r="MXC224" s="6"/>
      <c r="MXD224" s="6"/>
      <c r="MXE224" s="6"/>
      <c r="MXF224" s="6"/>
      <c r="MXG224" s="6"/>
      <c r="MXH224" s="6"/>
      <c r="MXI224" s="6"/>
      <c r="MXJ224" s="6"/>
      <c r="MXK224" s="6"/>
      <c r="MXL224" s="6"/>
      <c r="MXM224" s="6"/>
      <c r="MXN224" s="6"/>
      <c r="MXO224" s="6"/>
      <c r="MXP224" s="6"/>
      <c r="MXQ224" s="6"/>
      <c r="MXR224" s="6"/>
      <c r="MXS224" s="6"/>
      <c r="MXT224" s="6"/>
      <c r="MXU224" s="6"/>
      <c r="MXV224" s="6"/>
      <c r="MXW224" s="6"/>
      <c r="MXX224" s="6"/>
      <c r="MXY224" s="6"/>
      <c r="MXZ224" s="6"/>
      <c r="MYA224" s="6"/>
      <c r="MYB224" s="6"/>
      <c r="MYC224" s="6"/>
      <c r="MYD224" s="6"/>
      <c r="MYE224" s="6"/>
      <c r="MYF224" s="6"/>
      <c r="MYG224" s="6"/>
      <c r="MYH224" s="6"/>
      <c r="MYI224" s="6"/>
      <c r="MYJ224" s="6"/>
      <c r="MYK224" s="6"/>
      <c r="MYL224" s="6"/>
      <c r="MYM224" s="6"/>
      <c r="MYN224" s="6"/>
      <c r="MYO224" s="6"/>
      <c r="MYP224" s="6"/>
      <c r="MYQ224" s="6"/>
      <c r="MYR224" s="6"/>
      <c r="MYS224" s="6"/>
      <c r="MYT224" s="6"/>
      <c r="MYU224" s="6"/>
      <c r="MYV224" s="6"/>
      <c r="MYW224" s="6"/>
      <c r="MYX224" s="6"/>
      <c r="MYY224" s="6"/>
      <c r="MYZ224" s="6"/>
      <c r="MZA224" s="6"/>
      <c r="MZB224" s="6"/>
      <c r="MZC224" s="6"/>
      <c r="MZD224" s="6"/>
      <c r="MZE224" s="6"/>
      <c r="MZF224" s="6"/>
      <c r="MZG224" s="6"/>
      <c r="MZH224" s="6"/>
      <c r="MZI224" s="6"/>
      <c r="MZJ224" s="6"/>
      <c r="MZK224" s="6"/>
      <c r="MZL224" s="6"/>
      <c r="MZM224" s="6"/>
      <c r="MZN224" s="6"/>
      <c r="MZO224" s="6"/>
      <c r="MZP224" s="6"/>
      <c r="MZQ224" s="6"/>
      <c r="MZR224" s="6"/>
      <c r="MZS224" s="6"/>
      <c r="MZT224" s="6"/>
      <c r="MZU224" s="6"/>
      <c r="MZV224" s="6"/>
      <c r="MZW224" s="6"/>
      <c r="MZX224" s="6"/>
      <c r="MZY224" s="6"/>
      <c r="MZZ224" s="6"/>
      <c r="NAA224" s="6"/>
      <c r="NAB224" s="6"/>
      <c r="NAC224" s="6"/>
      <c r="NAD224" s="6"/>
      <c r="NAE224" s="6"/>
      <c r="NAF224" s="6"/>
      <c r="NAG224" s="6"/>
      <c r="NAH224" s="6"/>
      <c r="NAI224" s="6"/>
      <c r="NAJ224" s="6"/>
      <c r="NAK224" s="6"/>
      <c r="NAL224" s="6"/>
      <c r="NAM224" s="6"/>
      <c r="NAN224" s="6"/>
      <c r="NAO224" s="6"/>
      <c r="NAP224" s="6"/>
      <c r="NAQ224" s="6"/>
      <c r="NAR224" s="6"/>
      <c r="NAS224" s="6"/>
      <c r="NAT224" s="6"/>
      <c r="NAU224" s="6"/>
      <c r="NAV224" s="6"/>
      <c r="NAW224" s="6"/>
      <c r="NAX224" s="6"/>
      <c r="NAY224" s="6"/>
      <c r="NAZ224" s="6"/>
      <c r="NBA224" s="6"/>
      <c r="NBB224" s="6"/>
      <c r="NBC224" s="6"/>
      <c r="NBD224" s="6"/>
      <c r="NBE224" s="6"/>
      <c r="NBF224" s="6"/>
      <c r="NBG224" s="6"/>
      <c r="NBH224" s="6"/>
      <c r="NBI224" s="6"/>
      <c r="NBJ224" s="6"/>
      <c r="NBK224" s="6"/>
      <c r="NBL224" s="6"/>
      <c r="NBM224" s="6"/>
      <c r="NBN224" s="6"/>
      <c r="NBO224" s="6"/>
      <c r="NBP224" s="6"/>
      <c r="NBQ224" s="6"/>
      <c r="NBR224" s="6"/>
      <c r="NBS224" s="6"/>
      <c r="NBT224" s="6"/>
      <c r="NBU224" s="6"/>
      <c r="NBV224" s="6"/>
      <c r="NBW224" s="6"/>
      <c r="NBX224" s="6"/>
      <c r="NBY224" s="6"/>
      <c r="NBZ224" s="6"/>
      <c r="NCA224" s="6"/>
      <c r="NCB224" s="6"/>
      <c r="NCC224" s="6"/>
      <c r="NCD224" s="6"/>
      <c r="NCE224" s="6"/>
      <c r="NCF224" s="6"/>
      <c r="NCG224" s="6"/>
      <c r="NCH224" s="6"/>
      <c r="NCI224" s="6"/>
      <c r="NCJ224" s="6"/>
      <c r="NCK224" s="6"/>
      <c r="NCL224" s="6"/>
      <c r="NCM224" s="6"/>
      <c r="NCN224" s="6"/>
      <c r="NCO224" s="6"/>
      <c r="NCP224" s="6"/>
      <c r="NCQ224" s="6"/>
      <c r="NCR224" s="6"/>
      <c r="NCS224" s="6"/>
      <c r="NCT224" s="6"/>
      <c r="NCU224" s="6"/>
      <c r="NCV224" s="6"/>
      <c r="NCW224" s="6"/>
      <c r="NCX224" s="6"/>
      <c r="NCY224" s="6"/>
      <c r="NCZ224" s="6"/>
      <c r="NDA224" s="6"/>
      <c r="NDB224" s="6"/>
      <c r="NDC224" s="6"/>
      <c r="NDD224" s="6"/>
      <c r="NDE224" s="6"/>
      <c r="NDF224" s="6"/>
      <c r="NDG224" s="6"/>
      <c r="NDH224" s="6"/>
      <c r="NDI224" s="6"/>
      <c r="NDJ224" s="6"/>
      <c r="NDK224" s="6"/>
      <c r="NDL224" s="6"/>
      <c r="NDM224" s="6"/>
      <c r="NDN224" s="6"/>
      <c r="NDO224" s="6"/>
      <c r="NDP224" s="6"/>
      <c r="NDQ224" s="6"/>
      <c r="NDR224" s="6"/>
      <c r="NDS224" s="6"/>
      <c r="NDT224" s="6"/>
      <c r="NDU224" s="6"/>
      <c r="NDV224" s="6"/>
      <c r="NDW224" s="6"/>
      <c r="NDX224" s="6"/>
      <c r="NDY224" s="6"/>
      <c r="NDZ224" s="6"/>
      <c r="NEA224" s="6"/>
      <c r="NEB224" s="6"/>
      <c r="NEC224" s="6"/>
      <c r="NED224" s="6"/>
      <c r="NEE224" s="6"/>
      <c r="NEF224" s="6"/>
      <c r="NEG224" s="6"/>
      <c r="NEH224" s="6"/>
      <c r="NEI224" s="6"/>
      <c r="NEJ224" s="6"/>
      <c r="NEK224" s="6"/>
      <c r="NEL224" s="6"/>
      <c r="NEM224" s="6"/>
      <c r="NEN224" s="6"/>
      <c r="NEO224" s="6"/>
      <c r="NEP224" s="6"/>
      <c r="NEQ224" s="6"/>
      <c r="NER224" s="6"/>
      <c r="NES224" s="6"/>
      <c r="NET224" s="6"/>
      <c r="NEU224" s="6"/>
      <c r="NEV224" s="6"/>
      <c r="NEW224" s="6"/>
      <c r="NEX224" s="6"/>
      <c r="NEY224" s="6"/>
      <c r="NEZ224" s="6"/>
      <c r="NFA224" s="6"/>
      <c r="NFB224" s="6"/>
      <c r="NFC224" s="6"/>
      <c r="NFD224" s="6"/>
      <c r="NFE224" s="6"/>
      <c r="NFF224" s="6"/>
      <c r="NFG224" s="6"/>
      <c r="NFH224" s="6"/>
      <c r="NFI224" s="6"/>
      <c r="NFJ224" s="6"/>
      <c r="NFK224" s="6"/>
      <c r="NFL224" s="6"/>
      <c r="NFM224" s="6"/>
      <c r="NFN224" s="6"/>
      <c r="NFO224" s="6"/>
      <c r="NFP224" s="6"/>
      <c r="NFQ224" s="6"/>
      <c r="NFR224" s="6"/>
      <c r="NFS224" s="6"/>
      <c r="NFT224" s="6"/>
      <c r="NFU224" s="6"/>
      <c r="NFV224" s="6"/>
      <c r="NFW224" s="6"/>
      <c r="NFX224" s="6"/>
      <c r="NFY224" s="6"/>
      <c r="NFZ224" s="6"/>
      <c r="NGA224" s="6"/>
      <c r="NGB224" s="6"/>
      <c r="NGC224" s="6"/>
      <c r="NGD224" s="6"/>
      <c r="NGE224" s="6"/>
      <c r="NGF224" s="6"/>
      <c r="NGG224" s="6"/>
      <c r="NGH224" s="6"/>
      <c r="NGI224" s="6"/>
      <c r="NGJ224" s="6"/>
      <c r="NGK224" s="6"/>
      <c r="NGL224" s="6"/>
      <c r="NGM224" s="6"/>
      <c r="NGN224" s="6"/>
      <c r="NGO224" s="6"/>
      <c r="NGP224" s="6"/>
      <c r="NGQ224" s="6"/>
      <c r="NGR224" s="6"/>
      <c r="NGS224" s="6"/>
      <c r="NGT224" s="6"/>
      <c r="NGU224" s="6"/>
      <c r="NGV224" s="6"/>
      <c r="NGW224" s="6"/>
      <c r="NGX224" s="6"/>
      <c r="NGY224" s="6"/>
      <c r="NGZ224" s="6"/>
      <c r="NHA224" s="6"/>
      <c r="NHB224" s="6"/>
      <c r="NHC224" s="6"/>
      <c r="NHD224" s="6"/>
      <c r="NHE224" s="6"/>
      <c r="NHF224" s="6"/>
      <c r="NHG224" s="6"/>
      <c r="NHH224" s="6"/>
      <c r="NHI224" s="6"/>
      <c r="NHJ224" s="6"/>
      <c r="NHK224" s="6"/>
      <c r="NHL224" s="6"/>
      <c r="NHM224" s="6"/>
      <c r="NHN224" s="6"/>
      <c r="NHO224" s="6"/>
      <c r="NHP224" s="6"/>
      <c r="NHQ224" s="6"/>
      <c r="NHR224" s="6"/>
      <c r="NHS224" s="6"/>
      <c r="NHT224" s="6"/>
      <c r="NHU224" s="6"/>
      <c r="NHV224" s="6"/>
      <c r="NHW224" s="6"/>
      <c r="NHX224" s="6"/>
      <c r="NHY224" s="6"/>
      <c r="NHZ224" s="6"/>
      <c r="NIA224" s="6"/>
      <c r="NIB224" s="6"/>
      <c r="NIC224" s="6"/>
      <c r="NID224" s="6"/>
      <c r="NIE224" s="6"/>
      <c r="NIF224" s="6"/>
      <c r="NIG224" s="6"/>
      <c r="NIH224" s="6"/>
      <c r="NII224" s="6"/>
      <c r="NIJ224" s="6"/>
      <c r="NIK224" s="6"/>
      <c r="NIL224" s="6"/>
      <c r="NIM224" s="6"/>
      <c r="NIN224" s="6"/>
      <c r="NIO224" s="6"/>
      <c r="NIP224" s="6"/>
      <c r="NIQ224" s="6"/>
      <c r="NIR224" s="6"/>
      <c r="NIS224" s="6"/>
      <c r="NIT224" s="6"/>
      <c r="NIU224" s="6"/>
      <c r="NIV224" s="6"/>
      <c r="NIW224" s="6"/>
      <c r="NIX224" s="6"/>
      <c r="NIY224" s="6"/>
      <c r="NIZ224" s="6"/>
      <c r="NJA224" s="6"/>
      <c r="NJB224" s="6"/>
      <c r="NJC224" s="6"/>
      <c r="NJD224" s="6"/>
      <c r="NJE224" s="6"/>
      <c r="NJF224" s="6"/>
      <c r="NJG224" s="6"/>
      <c r="NJH224" s="6"/>
      <c r="NJI224" s="6"/>
      <c r="NJJ224" s="6"/>
      <c r="NJK224" s="6"/>
      <c r="NJL224" s="6"/>
      <c r="NJM224" s="6"/>
      <c r="NJN224" s="6"/>
      <c r="NJO224" s="6"/>
      <c r="NJP224" s="6"/>
      <c r="NJQ224" s="6"/>
      <c r="NJR224" s="6"/>
      <c r="NJS224" s="6"/>
      <c r="NJT224" s="6"/>
      <c r="NJU224" s="6"/>
      <c r="NJV224" s="6"/>
      <c r="NJW224" s="6"/>
      <c r="NJX224" s="6"/>
      <c r="NJY224" s="6"/>
      <c r="NJZ224" s="6"/>
      <c r="NKA224" s="6"/>
      <c r="NKB224" s="6"/>
      <c r="NKC224" s="6"/>
      <c r="NKD224" s="6"/>
      <c r="NKE224" s="6"/>
      <c r="NKF224" s="6"/>
      <c r="NKG224" s="6"/>
      <c r="NKH224" s="6"/>
      <c r="NKI224" s="6"/>
      <c r="NKJ224" s="6"/>
      <c r="NKK224" s="6"/>
      <c r="NKL224" s="6"/>
      <c r="NKM224" s="6"/>
      <c r="NKN224" s="6"/>
      <c r="NKO224" s="6"/>
      <c r="NKP224" s="6"/>
      <c r="NKQ224" s="6"/>
      <c r="NKR224" s="6"/>
      <c r="NKS224" s="6"/>
      <c r="NKT224" s="6"/>
      <c r="NKU224" s="6"/>
      <c r="NKV224" s="6"/>
      <c r="NKW224" s="6"/>
      <c r="NKX224" s="6"/>
      <c r="NKY224" s="6"/>
      <c r="NKZ224" s="6"/>
      <c r="NLA224" s="6"/>
      <c r="NLB224" s="6"/>
      <c r="NLC224" s="6"/>
      <c r="NLD224" s="6"/>
      <c r="NLE224" s="6"/>
      <c r="NLF224" s="6"/>
      <c r="NLG224" s="6"/>
      <c r="NLH224" s="6"/>
      <c r="NLI224" s="6"/>
      <c r="NLJ224" s="6"/>
      <c r="NLK224" s="6"/>
      <c r="NLL224" s="6"/>
      <c r="NLM224" s="6"/>
      <c r="NLN224" s="6"/>
      <c r="NLO224" s="6"/>
      <c r="NLP224" s="6"/>
      <c r="NLQ224" s="6"/>
      <c r="NLR224" s="6"/>
      <c r="NLS224" s="6"/>
      <c r="NLT224" s="6"/>
      <c r="NLU224" s="6"/>
      <c r="NLV224" s="6"/>
      <c r="NLW224" s="6"/>
      <c r="NLX224" s="6"/>
      <c r="NLY224" s="6"/>
      <c r="NLZ224" s="6"/>
      <c r="NMA224" s="6"/>
      <c r="NMB224" s="6"/>
      <c r="NMC224" s="6"/>
      <c r="NMD224" s="6"/>
      <c r="NME224" s="6"/>
      <c r="NMF224" s="6"/>
      <c r="NMG224" s="6"/>
      <c r="NMH224" s="6"/>
      <c r="NMI224" s="6"/>
      <c r="NMJ224" s="6"/>
      <c r="NMK224" s="6"/>
      <c r="NML224" s="6"/>
      <c r="NMM224" s="6"/>
      <c r="NMN224" s="6"/>
      <c r="NMO224" s="6"/>
      <c r="NMP224" s="6"/>
      <c r="NMQ224" s="6"/>
      <c r="NMR224" s="6"/>
      <c r="NMS224" s="6"/>
      <c r="NMT224" s="6"/>
      <c r="NMU224" s="6"/>
      <c r="NMV224" s="6"/>
      <c r="NMW224" s="6"/>
      <c r="NMX224" s="6"/>
      <c r="NMY224" s="6"/>
      <c r="NMZ224" s="6"/>
      <c r="NNA224" s="6"/>
      <c r="NNB224" s="6"/>
      <c r="NNC224" s="6"/>
      <c r="NND224" s="6"/>
      <c r="NNE224" s="6"/>
      <c r="NNF224" s="6"/>
      <c r="NNG224" s="6"/>
      <c r="NNH224" s="6"/>
      <c r="NNI224" s="6"/>
      <c r="NNJ224" s="6"/>
      <c r="NNK224" s="6"/>
      <c r="NNL224" s="6"/>
      <c r="NNM224" s="6"/>
      <c r="NNN224" s="6"/>
      <c r="NNO224" s="6"/>
      <c r="NNP224" s="6"/>
      <c r="NNQ224" s="6"/>
      <c r="NNR224" s="6"/>
      <c r="NNS224" s="6"/>
      <c r="NNT224" s="6"/>
      <c r="NNU224" s="6"/>
      <c r="NNV224" s="6"/>
      <c r="NNW224" s="6"/>
      <c r="NNX224" s="6"/>
      <c r="NNY224" s="6"/>
      <c r="NNZ224" s="6"/>
      <c r="NOA224" s="6"/>
      <c r="NOB224" s="6"/>
      <c r="NOC224" s="6"/>
      <c r="NOD224" s="6"/>
      <c r="NOE224" s="6"/>
      <c r="NOF224" s="6"/>
      <c r="NOG224" s="6"/>
      <c r="NOH224" s="6"/>
      <c r="NOI224" s="6"/>
      <c r="NOJ224" s="6"/>
      <c r="NOK224" s="6"/>
      <c r="NOL224" s="6"/>
      <c r="NOM224" s="6"/>
      <c r="NON224" s="6"/>
      <c r="NOO224" s="6"/>
      <c r="NOP224" s="6"/>
      <c r="NOQ224" s="6"/>
      <c r="NOR224" s="6"/>
      <c r="NOS224" s="6"/>
      <c r="NOT224" s="6"/>
      <c r="NOU224" s="6"/>
      <c r="NOV224" s="6"/>
      <c r="NOW224" s="6"/>
      <c r="NOX224" s="6"/>
      <c r="NOY224" s="6"/>
      <c r="NOZ224" s="6"/>
      <c r="NPA224" s="6"/>
      <c r="NPB224" s="6"/>
      <c r="NPC224" s="6"/>
      <c r="NPD224" s="6"/>
      <c r="NPE224" s="6"/>
      <c r="NPF224" s="6"/>
      <c r="NPG224" s="6"/>
      <c r="NPH224" s="6"/>
      <c r="NPI224" s="6"/>
      <c r="NPJ224" s="6"/>
      <c r="NPK224" s="6"/>
      <c r="NPL224" s="6"/>
      <c r="NPM224" s="6"/>
      <c r="NPN224" s="6"/>
      <c r="NPO224" s="6"/>
      <c r="NPP224" s="6"/>
      <c r="NPQ224" s="6"/>
      <c r="NPR224" s="6"/>
      <c r="NPS224" s="6"/>
      <c r="NPT224" s="6"/>
      <c r="NPU224" s="6"/>
      <c r="NPV224" s="6"/>
      <c r="NPW224" s="6"/>
      <c r="NPX224" s="6"/>
      <c r="NPY224" s="6"/>
      <c r="NPZ224" s="6"/>
      <c r="NQA224" s="6"/>
      <c r="NQB224" s="6"/>
      <c r="NQC224" s="6"/>
      <c r="NQD224" s="6"/>
      <c r="NQE224" s="6"/>
      <c r="NQF224" s="6"/>
      <c r="NQG224" s="6"/>
      <c r="NQH224" s="6"/>
      <c r="NQI224" s="6"/>
      <c r="NQJ224" s="6"/>
      <c r="NQK224" s="6"/>
      <c r="NQL224" s="6"/>
      <c r="NQM224" s="6"/>
      <c r="NQN224" s="6"/>
      <c r="NQO224" s="6"/>
      <c r="NQP224" s="6"/>
      <c r="NQQ224" s="6"/>
      <c r="NQR224" s="6"/>
      <c r="NQS224" s="6"/>
      <c r="NQT224" s="6"/>
      <c r="NQU224" s="6"/>
      <c r="NQV224" s="6"/>
      <c r="NQW224" s="6"/>
      <c r="NQX224" s="6"/>
      <c r="NQY224" s="6"/>
      <c r="NQZ224" s="6"/>
      <c r="NRA224" s="6"/>
      <c r="NRB224" s="6"/>
      <c r="NRC224" s="6"/>
      <c r="NRD224" s="6"/>
      <c r="NRE224" s="6"/>
      <c r="NRF224" s="6"/>
      <c r="NRG224" s="6"/>
      <c r="NRH224" s="6"/>
      <c r="NRI224" s="6"/>
      <c r="NRJ224" s="6"/>
      <c r="NRK224" s="6"/>
      <c r="NRL224" s="6"/>
      <c r="NRM224" s="6"/>
      <c r="NRN224" s="6"/>
      <c r="NRO224" s="6"/>
      <c r="NRP224" s="6"/>
      <c r="NRQ224" s="6"/>
      <c r="NRR224" s="6"/>
      <c r="NRS224" s="6"/>
      <c r="NRT224" s="6"/>
      <c r="NRU224" s="6"/>
      <c r="NRV224" s="6"/>
      <c r="NRW224" s="6"/>
      <c r="NRX224" s="6"/>
      <c r="NRY224" s="6"/>
      <c r="NRZ224" s="6"/>
      <c r="NSA224" s="6"/>
      <c r="NSB224" s="6"/>
      <c r="NSC224" s="6"/>
      <c r="NSD224" s="6"/>
      <c r="NSE224" s="6"/>
      <c r="NSF224" s="6"/>
      <c r="NSG224" s="6"/>
      <c r="NSH224" s="6"/>
      <c r="NSI224" s="6"/>
      <c r="NSJ224" s="6"/>
      <c r="NSK224" s="6"/>
      <c r="NSL224" s="6"/>
      <c r="NSM224" s="6"/>
      <c r="NSN224" s="6"/>
      <c r="NSO224" s="6"/>
      <c r="NSP224" s="6"/>
      <c r="NSQ224" s="6"/>
      <c r="NSR224" s="6"/>
      <c r="NSS224" s="6"/>
      <c r="NST224" s="6"/>
      <c r="NSU224" s="6"/>
      <c r="NSV224" s="6"/>
      <c r="NSW224" s="6"/>
      <c r="NSX224" s="6"/>
      <c r="NSY224" s="6"/>
      <c r="NSZ224" s="6"/>
      <c r="NTA224" s="6"/>
      <c r="NTB224" s="6"/>
      <c r="NTC224" s="6"/>
      <c r="NTD224" s="6"/>
      <c r="NTE224" s="6"/>
      <c r="NTF224" s="6"/>
      <c r="NTG224" s="6"/>
      <c r="NTH224" s="6"/>
      <c r="NTI224" s="6"/>
      <c r="NTJ224" s="6"/>
      <c r="NTK224" s="6"/>
      <c r="NTL224" s="6"/>
      <c r="NTM224" s="6"/>
      <c r="NTN224" s="6"/>
      <c r="NTO224" s="6"/>
      <c r="NTP224" s="6"/>
      <c r="NTQ224" s="6"/>
      <c r="NTR224" s="6"/>
      <c r="NTS224" s="6"/>
      <c r="NTT224" s="6"/>
      <c r="NTU224" s="6"/>
      <c r="NTV224" s="6"/>
      <c r="NTW224" s="6"/>
      <c r="NTX224" s="6"/>
      <c r="NTY224" s="6"/>
      <c r="NTZ224" s="6"/>
      <c r="NUA224" s="6"/>
      <c r="NUB224" s="6"/>
      <c r="NUC224" s="6"/>
      <c r="NUD224" s="6"/>
      <c r="NUE224" s="6"/>
      <c r="NUF224" s="6"/>
      <c r="NUG224" s="6"/>
      <c r="NUH224" s="6"/>
      <c r="NUI224" s="6"/>
      <c r="NUJ224" s="6"/>
      <c r="NUK224" s="6"/>
      <c r="NUL224" s="6"/>
      <c r="NUM224" s="6"/>
      <c r="NUN224" s="6"/>
      <c r="NUO224" s="6"/>
      <c r="NUP224" s="6"/>
      <c r="NUQ224" s="6"/>
      <c r="NUR224" s="6"/>
      <c r="NUS224" s="6"/>
      <c r="NUT224" s="6"/>
      <c r="NUU224" s="6"/>
      <c r="NUV224" s="6"/>
      <c r="NUW224" s="6"/>
      <c r="NUX224" s="6"/>
      <c r="NUY224" s="6"/>
      <c r="NUZ224" s="6"/>
      <c r="NVA224" s="6"/>
      <c r="NVB224" s="6"/>
      <c r="NVC224" s="6"/>
      <c r="NVD224" s="6"/>
      <c r="NVE224" s="6"/>
      <c r="NVF224" s="6"/>
      <c r="NVG224" s="6"/>
      <c r="NVH224" s="6"/>
      <c r="NVI224" s="6"/>
      <c r="NVJ224" s="6"/>
      <c r="NVK224" s="6"/>
      <c r="NVL224" s="6"/>
      <c r="NVM224" s="6"/>
      <c r="NVN224" s="6"/>
      <c r="NVO224" s="6"/>
      <c r="NVP224" s="6"/>
      <c r="NVQ224" s="6"/>
      <c r="NVR224" s="6"/>
      <c r="NVS224" s="6"/>
      <c r="NVT224" s="6"/>
      <c r="NVU224" s="6"/>
      <c r="NVV224" s="6"/>
      <c r="NVW224" s="6"/>
      <c r="NVX224" s="6"/>
      <c r="NVY224" s="6"/>
      <c r="NVZ224" s="6"/>
      <c r="NWA224" s="6"/>
      <c r="NWB224" s="6"/>
      <c r="NWC224" s="6"/>
      <c r="NWD224" s="6"/>
      <c r="NWE224" s="6"/>
      <c r="NWF224" s="6"/>
      <c r="NWG224" s="6"/>
      <c r="NWH224" s="6"/>
      <c r="NWI224" s="6"/>
      <c r="NWJ224" s="6"/>
      <c r="NWK224" s="6"/>
      <c r="NWL224" s="6"/>
      <c r="NWM224" s="6"/>
      <c r="NWN224" s="6"/>
      <c r="NWO224" s="6"/>
      <c r="NWP224" s="6"/>
      <c r="NWQ224" s="6"/>
      <c r="NWR224" s="6"/>
      <c r="NWS224" s="6"/>
      <c r="NWT224" s="6"/>
      <c r="NWU224" s="6"/>
      <c r="NWV224" s="6"/>
      <c r="NWW224" s="6"/>
      <c r="NWX224" s="6"/>
      <c r="NWY224" s="6"/>
      <c r="NWZ224" s="6"/>
      <c r="NXA224" s="6"/>
      <c r="NXB224" s="6"/>
      <c r="NXC224" s="6"/>
      <c r="NXD224" s="6"/>
      <c r="NXE224" s="6"/>
      <c r="NXF224" s="6"/>
      <c r="NXG224" s="6"/>
      <c r="NXH224" s="6"/>
      <c r="NXI224" s="6"/>
      <c r="NXJ224" s="6"/>
      <c r="NXK224" s="6"/>
      <c r="NXL224" s="6"/>
      <c r="NXM224" s="6"/>
      <c r="NXN224" s="6"/>
      <c r="NXO224" s="6"/>
      <c r="NXP224" s="6"/>
      <c r="NXQ224" s="6"/>
      <c r="NXR224" s="6"/>
      <c r="NXS224" s="6"/>
      <c r="NXT224" s="6"/>
      <c r="NXU224" s="6"/>
      <c r="NXV224" s="6"/>
      <c r="NXW224" s="6"/>
      <c r="NXX224" s="6"/>
      <c r="NXY224" s="6"/>
      <c r="NXZ224" s="6"/>
      <c r="NYA224" s="6"/>
      <c r="NYB224" s="6"/>
      <c r="NYC224" s="6"/>
      <c r="NYD224" s="6"/>
      <c r="NYE224" s="6"/>
      <c r="NYF224" s="6"/>
      <c r="NYG224" s="6"/>
      <c r="NYH224" s="6"/>
      <c r="NYI224" s="6"/>
      <c r="NYJ224" s="6"/>
      <c r="NYK224" s="6"/>
      <c r="NYL224" s="6"/>
      <c r="NYM224" s="6"/>
      <c r="NYN224" s="6"/>
      <c r="NYO224" s="6"/>
      <c r="NYP224" s="6"/>
      <c r="NYQ224" s="6"/>
      <c r="NYR224" s="6"/>
      <c r="NYS224" s="6"/>
      <c r="NYT224" s="6"/>
      <c r="NYU224" s="6"/>
      <c r="NYV224" s="6"/>
      <c r="NYW224" s="6"/>
      <c r="NYX224" s="6"/>
      <c r="NYY224" s="6"/>
      <c r="NYZ224" s="6"/>
      <c r="NZA224" s="6"/>
      <c r="NZB224" s="6"/>
      <c r="NZC224" s="6"/>
      <c r="NZD224" s="6"/>
      <c r="NZE224" s="6"/>
      <c r="NZF224" s="6"/>
      <c r="NZG224" s="6"/>
      <c r="NZH224" s="6"/>
      <c r="NZI224" s="6"/>
      <c r="NZJ224" s="6"/>
      <c r="NZK224" s="6"/>
      <c r="NZL224" s="6"/>
      <c r="NZM224" s="6"/>
      <c r="NZN224" s="6"/>
      <c r="NZO224" s="6"/>
      <c r="NZP224" s="6"/>
      <c r="NZQ224" s="6"/>
      <c r="NZR224" s="6"/>
      <c r="NZS224" s="6"/>
      <c r="NZT224" s="6"/>
      <c r="NZU224" s="6"/>
      <c r="NZV224" s="6"/>
      <c r="NZW224" s="6"/>
      <c r="NZX224" s="6"/>
      <c r="NZY224" s="6"/>
      <c r="NZZ224" s="6"/>
      <c r="OAA224" s="6"/>
      <c r="OAB224" s="6"/>
      <c r="OAC224" s="6"/>
      <c r="OAD224" s="6"/>
      <c r="OAE224" s="6"/>
      <c r="OAF224" s="6"/>
      <c r="OAG224" s="6"/>
      <c r="OAH224" s="6"/>
      <c r="OAI224" s="6"/>
      <c r="OAJ224" s="6"/>
      <c r="OAK224" s="6"/>
      <c r="OAL224" s="6"/>
      <c r="OAM224" s="6"/>
      <c r="OAN224" s="6"/>
      <c r="OAO224" s="6"/>
      <c r="OAP224" s="6"/>
      <c r="OAQ224" s="6"/>
      <c r="OAR224" s="6"/>
      <c r="OAS224" s="6"/>
      <c r="OAT224" s="6"/>
      <c r="OAU224" s="6"/>
      <c r="OAV224" s="6"/>
      <c r="OAW224" s="6"/>
      <c r="OAX224" s="6"/>
      <c r="OAY224" s="6"/>
      <c r="OAZ224" s="6"/>
      <c r="OBA224" s="6"/>
      <c r="OBB224" s="6"/>
      <c r="OBC224" s="6"/>
      <c r="OBD224" s="6"/>
      <c r="OBE224" s="6"/>
      <c r="OBF224" s="6"/>
      <c r="OBG224" s="6"/>
      <c r="OBH224" s="6"/>
      <c r="OBI224" s="6"/>
      <c r="OBJ224" s="6"/>
      <c r="OBK224" s="6"/>
      <c r="OBL224" s="6"/>
      <c r="OBM224" s="6"/>
      <c r="OBN224" s="6"/>
      <c r="OBO224" s="6"/>
      <c r="OBP224" s="6"/>
      <c r="OBQ224" s="6"/>
      <c r="OBR224" s="6"/>
      <c r="OBS224" s="6"/>
      <c r="OBT224" s="6"/>
      <c r="OBU224" s="6"/>
      <c r="OBV224" s="6"/>
      <c r="OBW224" s="6"/>
      <c r="OBX224" s="6"/>
      <c r="OBY224" s="6"/>
      <c r="OBZ224" s="6"/>
      <c r="OCA224" s="6"/>
      <c r="OCB224" s="6"/>
      <c r="OCC224" s="6"/>
      <c r="OCD224" s="6"/>
      <c r="OCE224" s="6"/>
      <c r="OCF224" s="6"/>
      <c r="OCG224" s="6"/>
      <c r="OCH224" s="6"/>
      <c r="OCI224" s="6"/>
      <c r="OCJ224" s="6"/>
      <c r="OCK224" s="6"/>
      <c r="OCL224" s="6"/>
      <c r="OCM224" s="6"/>
      <c r="OCN224" s="6"/>
      <c r="OCO224" s="6"/>
      <c r="OCP224" s="6"/>
      <c r="OCQ224" s="6"/>
      <c r="OCR224" s="6"/>
      <c r="OCS224" s="6"/>
      <c r="OCT224" s="6"/>
      <c r="OCU224" s="6"/>
      <c r="OCV224" s="6"/>
      <c r="OCW224" s="6"/>
      <c r="OCX224" s="6"/>
      <c r="OCY224" s="6"/>
      <c r="OCZ224" s="6"/>
      <c r="ODA224" s="6"/>
      <c r="ODB224" s="6"/>
      <c r="ODC224" s="6"/>
      <c r="ODD224" s="6"/>
      <c r="ODE224" s="6"/>
      <c r="ODF224" s="6"/>
      <c r="ODG224" s="6"/>
      <c r="ODH224" s="6"/>
      <c r="ODI224" s="6"/>
      <c r="ODJ224" s="6"/>
      <c r="ODK224" s="6"/>
      <c r="ODL224" s="6"/>
      <c r="ODM224" s="6"/>
      <c r="ODN224" s="6"/>
      <c r="ODO224" s="6"/>
      <c r="ODP224" s="6"/>
      <c r="ODQ224" s="6"/>
      <c r="ODR224" s="6"/>
      <c r="ODS224" s="6"/>
      <c r="ODT224" s="6"/>
      <c r="ODU224" s="6"/>
      <c r="ODV224" s="6"/>
      <c r="ODW224" s="6"/>
      <c r="ODX224" s="6"/>
      <c r="ODY224" s="6"/>
      <c r="ODZ224" s="6"/>
      <c r="OEA224" s="6"/>
      <c r="OEB224" s="6"/>
      <c r="OEC224" s="6"/>
      <c r="OED224" s="6"/>
      <c r="OEE224" s="6"/>
      <c r="OEF224" s="6"/>
      <c r="OEG224" s="6"/>
      <c r="OEH224" s="6"/>
      <c r="OEI224" s="6"/>
      <c r="OEJ224" s="6"/>
      <c r="OEK224" s="6"/>
      <c r="OEL224" s="6"/>
      <c r="OEM224" s="6"/>
      <c r="OEN224" s="6"/>
      <c r="OEO224" s="6"/>
      <c r="OEP224" s="6"/>
      <c r="OEQ224" s="6"/>
      <c r="OER224" s="6"/>
      <c r="OES224" s="6"/>
      <c r="OET224" s="6"/>
      <c r="OEU224" s="6"/>
      <c r="OEV224" s="6"/>
      <c r="OEW224" s="6"/>
      <c r="OEX224" s="6"/>
      <c r="OEY224" s="6"/>
      <c r="OEZ224" s="6"/>
      <c r="OFA224" s="6"/>
      <c r="OFB224" s="6"/>
      <c r="OFC224" s="6"/>
      <c r="OFD224" s="6"/>
      <c r="OFE224" s="6"/>
      <c r="OFF224" s="6"/>
      <c r="OFG224" s="6"/>
      <c r="OFH224" s="6"/>
      <c r="OFI224" s="6"/>
      <c r="OFJ224" s="6"/>
      <c r="OFK224" s="6"/>
      <c r="OFL224" s="6"/>
      <c r="OFM224" s="6"/>
      <c r="OFN224" s="6"/>
      <c r="OFO224" s="6"/>
      <c r="OFP224" s="6"/>
      <c r="OFQ224" s="6"/>
      <c r="OFR224" s="6"/>
      <c r="OFS224" s="6"/>
      <c r="OFT224" s="6"/>
      <c r="OFU224" s="6"/>
      <c r="OFV224" s="6"/>
      <c r="OFW224" s="6"/>
      <c r="OFX224" s="6"/>
      <c r="OFY224" s="6"/>
      <c r="OFZ224" s="6"/>
      <c r="OGA224" s="6"/>
      <c r="OGB224" s="6"/>
      <c r="OGC224" s="6"/>
      <c r="OGD224" s="6"/>
      <c r="OGE224" s="6"/>
      <c r="OGF224" s="6"/>
      <c r="OGG224" s="6"/>
      <c r="OGH224" s="6"/>
      <c r="OGI224" s="6"/>
      <c r="OGJ224" s="6"/>
      <c r="OGK224" s="6"/>
      <c r="OGL224" s="6"/>
      <c r="OGM224" s="6"/>
      <c r="OGN224" s="6"/>
      <c r="OGO224" s="6"/>
      <c r="OGP224" s="6"/>
      <c r="OGQ224" s="6"/>
      <c r="OGR224" s="6"/>
      <c r="OGS224" s="6"/>
      <c r="OGT224" s="6"/>
      <c r="OGU224" s="6"/>
      <c r="OGV224" s="6"/>
      <c r="OGW224" s="6"/>
      <c r="OGX224" s="6"/>
      <c r="OGY224" s="6"/>
      <c r="OGZ224" s="6"/>
      <c r="OHA224" s="6"/>
      <c r="OHB224" s="6"/>
      <c r="OHC224" s="6"/>
      <c r="OHD224" s="6"/>
      <c r="OHE224" s="6"/>
      <c r="OHF224" s="6"/>
      <c r="OHG224" s="6"/>
      <c r="OHH224" s="6"/>
      <c r="OHI224" s="6"/>
      <c r="OHJ224" s="6"/>
      <c r="OHK224" s="6"/>
      <c r="OHL224" s="6"/>
      <c r="OHM224" s="6"/>
      <c r="OHN224" s="6"/>
      <c r="OHO224" s="6"/>
      <c r="OHP224" s="6"/>
      <c r="OHQ224" s="6"/>
      <c r="OHR224" s="6"/>
      <c r="OHS224" s="6"/>
      <c r="OHT224" s="6"/>
      <c r="OHU224" s="6"/>
      <c r="OHV224" s="6"/>
      <c r="OHW224" s="6"/>
      <c r="OHX224" s="6"/>
      <c r="OHY224" s="6"/>
      <c r="OHZ224" s="6"/>
      <c r="OIA224" s="6"/>
      <c r="OIB224" s="6"/>
      <c r="OIC224" s="6"/>
      <c r="OID224" s="6"/>
      <c r="OIE224" s="6"/>
      <c r="OIF224" s="6"/>
      <c r="OIG224" s="6"/>
      <c r="OIH224" s="6"/>
      <c r="OII224" s="6"/>
      <c r="OIJ224" s="6"/>
      <c r="OIK224" s="6"/>
      <c r="OIL224" s="6"/>
      <c r="OIM224" s="6"/>
      <c r="OIN224" s="6"/>
      <c r="OIO224" s="6"/>
      <c r="OIP224" s="6"/>
      <c r="OIQ224" s="6"/>
      <c r="OIR224" s="6"/>
      <c r="OIS224" s="6"/>
      <c r="OIT224" s="6"/>
      <c r="OIU224" s="6"/>
      <c r="OIV224" s="6"/>
      <c r="OIW224" s="6"/>
      <c r="OIX224" s="6"/>
      <c r="OIY224" s="6"/>
      <c r="OIZ224" s="6"/>
      <c r="OJA224" s="6"/>
      <c r="OJB224" s="6"/>
      <c r="OJC224" s="6"/>
      <c r="OJD224" s="6"/>
      <c r="OJE224" s="6"/>
      <c r="OJF224" s="6"/>
      <c r="OJG224" s="6"/>
      <c r="OJH224" s="6"/>
      <c r="OJI224" s="6"/>
      <c r="OJJ224" s="6"/>
      <c r="OJK224" s="6"/>
      <c r="OJL224" s="6"/>
      <c r="OJM224" s="6"/>
      <c r="OJN224" s="6"/>
      <c r="OJO224" s="6"/>
      <c r="OJP224" s="6"/>
      <c r="OJQ224" s="6"/>
      <c r="OJR224" s="6"/>
      <c r="OJS224" s="6"/>
      <c r="OJT224" s="6"/>
      <c r="OJU224" s="6"/>
      <c r="OJV224" s="6"/>
      <c r="OJW224" s="6"/>
      <c r="OJX224" s="6"/>
      <c r="OJY224" s="6"/>
      <c r="OJZ224" s="6"/>
      <c r="OKA224" s="6"/>
      <c r="OKB224" s="6"/>
      <c r="OKC224" s="6"/>
      <c r="OKD224" s="6"/>
      <c r="OKE224" s="6"/>
      <c r="OKF224" s="6"/>
      <c r="OKG224" s="6"/>
      <c r="OKH224" s="6"/>
      <c r="OKI224" s="6"/>
      <c r="OKJ224" s="6"/>
      <c r="OKK224" s="6"/>
      <c r="OKL224" s="6"/>
      <c r="OKM224" s="6"/>
      <c r="OKN224" s="6"/>
      <c r="OKO224" s="6"/>
      <c r="OKP224" s="6"/>
      <c r="OKQ224" s="6"/>
      <c r="OKR224" s="6"/>
      <c r="OKS224" s="6"/>
      <c r="OKT224" s="6"/>
      <c r="OKU224" s="6"/>
      <c r="OKV224" s="6"/>
      <c r="OKW224" s="6"/>
      <c r="OKX224" s="6"/>
      <c r="OKY224" s="6"/>
      <c r="OKZ224" s="6"/>
      <c r="OLA224" s="6"/>
      <c r="OLB224" s="6"/>
      <c r="OLC224" s="6"/>
      <c r="OLD224" s="6"/>
      <c r="OLE224" s="6"/>
      <c r="OLF224" s="6"/>
      <c r="OLG224" s="6"/>
      <c r="OLH224" s="6"/>
      <c r="OLI224" s="6"/>
      <c r="OLJ224" s="6"/>
      <c r="OLK224" s="6"/>
      <c r="OLL224" s="6"/>
      <c r="OLM224" s="6"/>
      <c r="OLN224" s="6"/>
      <c r="OLO224" s="6"/>
      <c r="OLP224" s="6"/>
      <c r="OLQ224" s="6"/>
      <c r="OLR224" s="6"/>
      <c r="OLS224" s="6"/>
      <c r="OLT224" s="6"/>
      <c r="OLU224" s="6"/>
      <c r="OLV224" s="6"/>
      <c r="OLW224" s="6"/>
      <c r="OLX224" s="6"/>
      <c r="OLY224" s="6"/>
      <c r="OLZ224" s="6"/>
      <c r="OMA224" s="6"/>
      <c r="OMB224" s="6"/>
      <c r="OMC224" s="6"/>
      <c r="OMD224" s="6"/>
      <c r="OME224" s="6"/>
      <c r="OMF224" s="6"/>
      <c r="OMG224" s="6"/>
      <c r="OMH224" s="6"/>
      <c r="OMI224" s="6"/>
      <c r="OMJ224" s="6"/>
      <c r="OMK224" s="6"/>
      <c r="OML224" s="6"/>
      <c r="OMM224" s="6"/>
      <c r="OMN224" s="6"/>
      <c r="OMO224" s="6"/>
      <c r="OMP224" s="6"/>
      <c r="OMQ224" s="6"/>
      <c r="OMR224" s="6"/>
      <c r="OMS224" s="6"/>
      <c r="OMT224" s="6"/>
      <c r="OMU224" s="6"/>
      <c r="OMV224" s="6"/>
      <c r="OMW224" s="6"/>
      <c r="OMX224" s="6"/>
      <c r="OMY224" s="6"/>
      <c r="OMZ224" s="6"/>
      <c r="ONA224" s="6"/>
      <c r="ONB224" s="6"/>
      <c r="ONC224" s="6"/>
      <c r="OND224" s="6"/>
      <c r="ONE224" s="6"/>
      <c r="ONF224" s="6"/>
      <c r="ONG224" s="6"/>
      <c r="ONH224" s="6"/>
      <c r="ONI224" s="6"/>
      <c r="ONJ224" s="6"/>
      <c r="ONK224" s="6"/>
      <c r="ONL224" s="6"/>
      <c r="ONM224" s="6"/>
      <c r="ONN224" s="6"/>
      <c r="ONO224" s="6"/>
      <c r="ONP224" s="6"/>
      <c r="ONQ224" s="6"/>
      <c r="ONR224" s="6"/>
      <c r="ONS224" s="6"/>
      <c r="ONT224" s="6"/>
      <c r="ONU224" s="6"/>
      <c r="ONV224" s="6"/>
      <c r="ONW224" s="6"/>
      <c r="ONX224" s="6"/>
      <c r="ONY224" s="6"/>
      <c r="ONZ224" s="6"/>
      <c r="OOA224" s="6"/>
      <c r="OOB224" s="6"/>
      <c r="OOC224" s="6"/>
      <c r="OOD224" s="6"/>
      <c r="OOE224" s="6"/>
      <c r="OOF224" s="6"/>
      <c r="OOG224" s="6"/>
      <c r="OOH224" s="6"/>
      <c r="OOI224" s="6"/>
      <c r="OOJ224" s="6"/>
      <c r="OOK224" s="6"/>
      <c r="OOL224" s="6"/>
      <c r="OOM224" s="6"/>
      <c r="OON224" s="6"/>
      <c r="OOO224" s="6"/>
      <c r="OOP224" s="6"/>
      <c r="OOQ224" s="6"/>
      <c r="OOR224" s="6"/>
      <c r="OOS224" s="6"/>
      <c r="OOT224" s="6"/>
      <c r="OOU224" s="6"/>
      <c r="OOV224" s="6"/>
      <c r="OOW224" s="6"/>
      <c r="OOX224" s="6"/>
      <c r="OOY224" s="6"/>
      <c r="OOZ224" s="6"/>
      <c r="OPA224" s="6"/>
      <c r="OPB224" s="6"/>
      <c r="OPC224" s="6"/>
      <c r="OPD224" s="6"/>
      <c r="OPE224" s="6"/>
      <c r="OPF224" s="6"/>
      <c r="OPG224" s="6"/>
      <c r="OPH224" s="6"/>
      <c r="OPI224" s="6"/>
      <c r="OPJ224" s="6"/>
      <c r="OPK224" s="6"/>
      <c r="OPL224" s="6"/>
      <c r="OPM224" s="6"/>
      <c r="OPN224" s="6"/>
      <c r="OPO224" s="6"/>
      <c r="OPP224" s="6"/>
      <c r="OPQ224" s="6"/>
      <c r="OPR224" s="6"/>
      <c r="OPS224" s="6"/>
      <c r="OPT224" s="6"/>
      <c r="OPU224" s="6"/>
      <c r="OPV224" s="6"/>
      <c r="OPW224" s="6"/>
      <c r="OPX224" s="6"/>
      <c r="OPY224" s="6"/>
      <c r="OPZ224" s="6"/>
      <c r="OQA224" s="6"/>
      <c r="OQB224" s="6"/>
      <c r="OQC224" s="6"/>
      <c r="OQD224" s="6"/>
      <c r="OQE224" s="6"/>
      <c r="OQF224" s="6"/>
      <c r="OQG224" s="6"/>
      <c r="OQH224" s="6"/>
      <c r="OQI224" s="6"/>
      <c r="OQJ224" s="6"/>
      <c r="OQK224" s="6"/>
      <c r="OQL224" s="6"/>
      <c r="OQM224" s="6"/>
      <c r="OQN224" s="6"/>
      <c r="OQO224" s="6"/>
      <c r="OQP224" s="6"/>
      <c r="OQQ224" s="6"/>
      <c r="OQR224" s="6"/>
      <c r="OQS224" s="6"/>
      <c r="OQT224" s="6"/>
      <c r="OQU224" s="6"/>
      <c r="OQV224" s="6"/>
      <c r="OQW224" s="6"/>
      <c r="OQX224" s="6"/>
      <c r="OQY224" s="6"/>
      <c r="OQZ224" s="6"/>
      <c r="ORA224" s="6"/>
      <c r="ORB224" s="6"/>
      <c r="ORC224" s="6"/>
      <c r="ORD224" s="6"/>
      <c r="ORE224" s="6"/>
      <c r="ORF224" s="6"/>
      <c r="ORG224" s="6"/>
      <c r="ORH224" s="6"/>
      <c r="ORI224" s="6"/>
      <c r="ORJ224" s="6"/>
      <c r="ORK224" s="6"/>
      <c r="ORL224" s="6"/>
      <c r="ORM224" s="6"/>
      <c r="ORN224" s="6"/>
      <c r="ORO224" s="6"/>
      <c r="ORP224" s="6"/>
      <c r="ORQ224" s="6"/>
      <c r="ORR224" s="6"/>
      <c r="ORS224" s="6"/>
      <c r="ORT224" s="6"/>
      <c r="ORU224" s="6"/>
      <c r="ORV224" s="6"/>
      <c r="ORW224" s="6"/>
      <c r="ORX224" s="6"/>
      <c r="ORY224" s="6"/>
      <c r="ORZ224" s="6"/>
      <c r="OSA224" s="6"/>
      <c r="OSB224" s="6"/>
      <c r="OSC224" s="6"/>
      <c r="OSD224" s="6"/>
      <c r="OSE224" s="6"/>
      <c r="OSF224" s="6"/>
      <c r="OSG224" s="6"/>
      <c r="OSH224" s="6"/>
      <c r="OSI224" s="6"/>
      <c r="OSJ224" s="6"/>
      <c r="OSK224" s="6"/>
      <c r="OSL224" s="6"/>
      <c r="OSM224" s="6"/>
      <c r="OSN224" s="6"/>
      <c r="OSO224" s="6"/>
      <c r="OSP224" s="6"/>
      <c r="OSQ224" s="6"/>
      <c r="OSR224" s="6"/>
      <c r="OSS224" s="6"/>
      <c r="OST224" s="6"/>
      <c r="OSU224" s="6"/>
      <c r="OSV224" s="6"/>
      <c r="OSW224" s="6"/>
      <c r="OSX224" s="6"/>
      <c r="OSY224" s="6"/>
      <c r="OSZ224" s="6"/>
      <c r="OTA224" s="6"/>
      <c r="OTB224" s="6"/>
      <c r="OTC224" s="6"/>
      <c r="OTD224" s="6"/>
      <c r="OTE224" s="6"/>
      <c r="OTF224" s="6"/>
      <c r="OTG224" s="6"/>
      <c r="OTH224" s="6"/>
      <c r="OTI224" s="6"/>
      <c r="OTJ224" s="6"/>
      <c r="OTK224" s="6"/>
      <c r="OTL224" s="6"/>
      <c r="OTM224" s="6"/>
      <c r="OTN224" s="6"/>
      <c r="OTO224" s="6"/>
      <c r="OTP224" s="6"/>
      <c r="OTQ224" s="6"/>
      <c r="OTR224" s="6"/>
      <c r="OTS224" s="6"/>
      <c r="OTT224" s="6"/>
      <c r="OTU224" s="6"/>
      <c r="OTV224" s="6"/>
      <c r="OTW224" s="6"/>
      <c r="OTX224" s="6"/>
      <c r="OTY224" s="6"/>
      <c r="OTZ224" s="6"/>
      <c r="OUA224" s="6"/>
      <c r="OUB224" s="6"/>
      <c r="OUC224" s="6"/>
      <c r="OUD224" s="6"/>
      <c r="OUE224" s="6"/>
      <c r="OUF224" s="6"/>
      <c r="OUG224" s="6"/>
      <c r="OUH224" s="6"/>
      <c r="OUI224" s="6"/>
      <c r="OUJ224" s="6"/>
      <c r="OUK224" s="6"/>
      <c r="OUL224" s="6"/>
      <c r="OUM224" s="6"/>
      <c r="OUN224" s="6"/>
      <c r="OUO224" s="6"/>
      <c r="OUP224" s="6"/>
      <c r="OUQ224" s="6"/>
      <c r="OUR224" s="6"/>
      <c r="OUS224" s="6"/>
      <c r="OUT224" s="6"/>
      <c r="OUU224" s="6"/>
      <c r="OUV224" s="6"/>
      <c r="OUW224" s="6"/>
      <c r="OUX224" s="6"/>
      <c r="OUY224" s="6"/>
      <c r="OUZ224" s="6"/>
      <c r="OVA224" s="6"/>
      <c r="OVB224" s="6"/>
      <c r="OVC224" s="6"/>
      <c r="OVD224" s="6"/>
      <c r="OVE224" s="6"/>
      <c r="OVF224" s="6"/>
      <c r="OVG224" s="6"/>
      <c r="OVH224" s="6"/>
      <c r="OVI224" s="6"/>
      <c r="OVJ224" s="6"/>
      <c r="OVK224" s="6"/>
      <c r="OVL224" s="6"/>
      <c r="OVM224" s="6"/>
      <c r="OVN224" s="6"/>
      <c r="OVO224" s="6"/>
      <c r="OVP224" s="6"/>
      <c r="OVQ224" s="6"/>
      <c r="OVR224" s="6"/>
      <c r="OVS224" s="6"/>
      <c r="OVT224" s="6"/>
      <c r="OVU224" s="6"/>
      <c r="OVV224" s="6"/>
      <c r="OVW224" s="6"/>
      <c r="OVX224" s="6"/>
      <c r="OVY224" s="6"/>
      <c r="OVZ224" s="6"/>
      <c r="OWA224" s="6"/>
      <c r="OWB224" s="6"/>
      <c r="OWC224" s="6"/>
      <c r="OWD224" s="6"/>
      <c r="OWE224" s="6"/>
      <c r="OWF224" s="6"/>
      <c r="OWG224" s="6"/>
      <c r="OWH224" s="6"/>
      <c r="OWI224" s="6"/>
      <c r="OWJ224" s="6"/>
      <c r="OWK224" s="6"/>
      <c r="OWL224" s="6"/>
      <c r="OWM224" s="6"/>
      <c r="OWN224" s="6"/>
      <c r="OWO224" s="6"/>
      <c r="OWP224" s="6"/>
      <c r="OWQ224" s="6"/>
      <c r="OWR224" s="6"/>
      <c r="OWS224" s="6"/>
      <c r="OWT224" s="6"/>
      <c r="OWU224" s="6"/>
      <c r="OWV224" s="6"/>
      <c r="OWW224" s="6"/>
      <c r="OWX224" s="6"/>
      <c r="OWY224" s="6"/>
      <c r="OWZ224" s="6"/>
      <c r="OXA224" s="6"/>
      <c r="OXB224" s="6"/>
      <c r="OXC224" s="6"/>
      <c r="OXD224" s="6"/>
      <c r="OXE224" s="6"/>
      <c r="OXF224" s="6"/>
      <c r="OXG224" s="6"/>
      <c r="OXH224" s="6"/>
      <c r="OXI224" s="6"/>
      <c r="OXJ224" s="6"/>
      <c r="OXK224" s="6"/>
      <c r="OXL224" s="6"/>
      <c r="OXM224" s="6"/>
      <c r="OXN224" s="6"/>
      <c r="OXO224" s="6"/>
      <c r="OXP224" s="6"/>
      <c r="OXQ224" s="6"/>
      <c r="OXR224" s="6"/>
      <c r="OXS224" s="6"/>
      <c r="OXT224" s="6"/>
      <c r="OXU224" s="6"/>
      <c r="OXV224" s="6"/>
      <c r="OXW224" s="6"/>
      <c r="OXX224" s="6"/>
      <c r="OXY224" s="6"/>
      <c r="OXZ224" s="6"/>
      <c r="OYA224" s="6"/>
      <c r="OYB224" s="6"/>
      <c r="OYC224" s="6"/>
      <c r="OYD224" s="6"/>
      <c r="OYE224" s="6"/>
      <c r="OYF224" s="6"/>
      <c r="OYG224" s="6"/>
      <c r="OYH224" s="6"/>
      <c r="OYI224" s="6"/>
      <c r="OYJ224" s="6"/>
      <c r="OYK224" s="6"/>
      <c r="OYL224" s="6"/>
      <c r="OYM224" s="6"/>
      <c r="OYN224" s="6"/>
      <c r="OYO224" s="6"/>
      <c r="OYP224" s="6"/>
      <c r="OYQ224" s="6"/>
      <c r="OYR224" s="6"/>
      <c r="OYS224" s="6"/>
      <c r="OYT224" s="6"/>
      <c r="OYU224" s="6"/>
      <c r="OYV224" s="6"/>
      <c r="OYW224" s="6"/>
      <c r="OYX224" s="6"/>
      <c r="OYY224" s="6"/>
      <c r="OYZ224" s="6"/>
      <c r="OZA224" s="6"/>
      <c r="OZB224" s="6"/>
      <c r="OZC224" s="6"/>
      <c r="OZD224" s="6"/>
      <c r="OZE224" s="6"/>
      <c r="OZF224" s="6"/>
      <c r="OZG224" s="6"/>
      <c r="OZH224" s="6"/>
      <c r="OZI224" s="6"/>
      <c r="OZJ224" s="6"/>
      <c r="OZK224" s="6"/>
      <c r="OZL224" s="6"/>
      <c r="OZM224" s="6"/>
      <c r="OZN224" s="6"/>
      <c r="OZO224" s="6"/>
      <c r="OZP224" s="6"/>
      <c r="OZQ224" s="6"/>
      <c r="OZR224" s="6"/>
      <c r="OZS224" s="6"/>
      <c r="OZT224" s="6"/>
      <c r="OZU224" s="6"/>
      <c r="OZV224" s="6"/>
      <c r="OZW224" s="6"/>
      <c r="OZX224" s="6"/>
      <c r="OZY224" s="6"/>
      <c r="OZZ224" s="6"/>
      <c r="PAA224" s="6"/>
      <c r="PAB224" s="6"/>
      <c r="PAC224" s="6"/>
      <c r="PAD224" s="6"/>
      <c r="PAE224" s="6"/>
      <c r="PAF224" s="6"/>
      <c r="PAG224" s="6"/>
      <c r="PAH224" s="6"/>
      <c r="PAI224" s="6"/>
      <c r="PAJ224" s="6"/>
      <c r="PAK224" s="6"/>
      <c r="PAL224" s="6"/>
      <c r="PAM224" s="6"/>
      <c r="PAN224" s="6"/>
      <c r="PAO224" s="6"/>
      <c r="PAP224" s="6"/>
      <c r="PAQ224" s="6"/>
      <c r="PAR224" s="6"/>
      <c r="PAS224" s="6"/>
      <c r="PAT224" s="6"/>
      <c r="PAU224" s="6"/>
      <c r="PAV224" s="6"/>
      <c r="PAW224" s="6"/>
      <c r="PAX224" s="6"/>
      <c r="PAY224" s="6"/>
      <c r="PAZ224" s="6"/>
      <c r="PBA224" s="6"/>
      <c r="PBB224" s="6"/>
      <c r="PBC224" s="6"/>
      <c r="PBD224" s="6"/>
      <c r="PBE224" s="6"/>
      <c r="PBF224" s="6"/>
      <c r="PBG224" s="6"/>
      <c r="PBH224" s="6"/>
      <c r="PBI224" s="6"/>
      <c r="PBJ224" s="6"/>
      <c r="PBK224" s="6"/>
      <c r="PBL224" s="6"/>
      <c r="PBM224" s="6"/>
      <c r="PBN224" s="6"/>
      <c r="PBO224" s="6"/>
      <c r="PBP224" s="6"/>
      <c r="PBQ224" s="6"/>
      <c r="PBR224" s="6"/>
      <c r="PBS224" s="6"/>
      <c r="PBT224" s="6"/>
      <c r="PBU224" s="6"/>
      <c r="PBV224" s="6"/>
      <c r="PBW224" s="6"/>
      <c r="PBX224" s="6"/>
      <c r="PBY224" s="6"/>
      <c r="PBZ224" s="6"/>
      <c r="PCA224" s="6"/>
      <c r="PCB224" s="6"/>
      <c r="PCC224" s="6"/>
      <c r="PCD224" s="6"/>
      <c r="PCE224" s="6"/>
      <c r="PCF224" s="6"/>
      <c r="PCG224" s="6"/>
      <c r="PCH224" s="6"/>
      <c r="PCI224" s="6"/>
      <c r="PCJ224" s="6"/>
      <c r="PCK224" s="6"/>
      <c r="PCL224" s="6"/>
      <c r="PCM224" s="6"/>
      <c r="PCN224" s="6"/>
      <c r="PCO224" s="6"/>
      <c r="PCP224" s="6"/>
      <c r="PCQ224" s="6"/>
      <c r="PCR224" s="6"/>
      <c r="PCS224" s="6"/>
      <c r="PCT224" s="6"/>
      <c r="PCU224" s="6"/>
      <c r="PCV224" s="6"/>
      <c r="PCW224" s="6"/>
      <c r="PCX224" s="6"/>
      <c r="PCY224" s="6"/>
      <c r="PCZ224" s="6"/>
      <c r="PDA224" s="6"/>
      <c r="PDB224" s="6"/>
      <c r="PDC224" s="6"/>
      <c r="PDD224" s="6"/>
      <c r="PDE224" s="6"/>
      <c r="PDF224" s="6"/>
      <c r="PDG224" s="6"/>
      <c r="PDH224" s="6"/>
      <c r="PDI224" s="6"/>
      <c r="PDJ224" s="6"/>
      <c r="PDK224" s="6"/>
      <c r="PDL224" s="6"/>
      <c r="PDM224" s="6"/>
      <c r="PDN224" s="6"/>
      <c r="PDO224" s="6"/>
      <c r="PDP224" s="6"/>
      <c r="PDQ224" s="6"/>
      <c r="PDR224" s="6"/>
      <c r="PDS224" s="6"/>
      <c r="PDT224" s="6"/>
      <c r="PDU224" s="6"/>
      <c r="PDV224" s="6"/>
      <c r="PDW224" s="6"/>
      <c r="PDX224" s="6"/>
      <c r="PDY224" s="6"/>
      <c r="PDZ224" s="6"/>
      <c r="PEA224" s="6"/>
      <c r="PEB224" s="6"/>
      <c r="PEC224" s="6"/>
      <c r="PED224" s="6"/>
      <c r="PEE224" s="6"/>
      <c r="PEF224" s="6"/>
      <c r="PEG224" s="6"/>
      <c r="PEH224" s="6"/>
      <c r="PEI224" s="6"/>
      <c r="PEJ224" s="6"/>
      <c r="PEK224" s="6"/>
      <c r="PEL224" s="6"/>
      <c r="PEM224" s="6"/>
      <c r="PEN224" s="6"/>
      <c r="PEO224" s="6"/>
      <c r="PEP224" s="6"/>
      <c r="PEQ224" s="6"/>
      <c r="PER224" s="6"/>
      <c r="PES224" s="6"/>
      <c r="PET224" s="6"/>
      <c r="PEU224" s="6"/>
      <c r="PEV224" s="6"/>
      <c r="PEW224" s="6"/>
      <c r="PEX224" s="6"/>
      <c r="PEY224" s="6"/>
      <c r="PEZ224" s="6"/>
      <c r="PFA224" s="6"/>
      <c r="PFB224" s="6"/>
      <c r="PFC224" s="6"/>
      <c r="PFD224" s="6"/>
      <c r="PFE224" s="6"/>
      <c r="PFF224" s="6"/>
      <c r="PFG224" s="6"/>
      <c r="PFH224" s="6"/>
      <c r="PFI224" s="6"/>
      <c r="PFJ224" s="6"/>
      <c r="PFK224" s="6"/>
      <c r="PFL224" s="6"/>
      <c r="PFM224" s="6"/>
      <c r="PFN224" s="6"/>
      <c r="PFO224" s="6"/>
      <c r="PFP224" s="6"/>
      <c r="PFQ224" s="6"/>
      <c r="PFR224" s="6"/>
      <c r="PFS224" s="6"/>
      <c r="PFT224" s="6"/>
      <c r="PFU224" s="6"/>
      <c r="PFV224" s="6"/>
      <c r="PFW224" s="6"/>
      <c r="PFX224" s="6"/>
      <c r="PFY224" s="6"/>
      <c r="PFZ224" s="6"/>
      <c r="PGA224" s="6"/>
      <c r="PGB224" s="6"/>
      <c r="PGC224" s="6"/>
      <c r="PGD224" s="6"/>
      <c r="PGE224" s="6"/>
      <c r="PGF224" s="6"/>
      <c r="PGG224" s="6"/>
      <c r="PGH224" s="6"/>
      <c r="PGI224" s="6"/>
      <c r="PGJ224" s="6"/>
      <c r="PGK224" s="6"/>
      <c r="PGL224" s="6"/>
      <c r="PGM224" s="6"/>
      <c r="PGN224" s="6"/>
      <c r="PGO224" s="6"/>
      <c r="PGP224" s="6"/>
      <c r="PGQ224" s="6"/>
      <c r="PGR224" s="6"/>
      <c r="PGS224" s="6"/>
      <c r="PGT224" s="6"/>
      <c r="PGU224" s="6"/>
      <c r="PGV224" s="6"/>
      <c r="PGW224" s="6"/>
      <c r="PGX224" s="6"/>
      <c r="PGY224" s="6"/>
      <c r="PGZ224" s="6"/>
      <c r="PHA224" s="6"/>
      <c r="PHB224" s="6"/>
      <c r="PHC224" s="6"/>
      <c r="PHD224" s="6"/>
      <c r="PHE224" s="6"/>
      <c r="PHF224" s="6"/>
      <c r="PHG224" s="6"/>
      <c r="PHH224" s="6"/>
      <c r="PHI224" s="6"/>
      <c r="PHJ224" s="6"/>
      <c r="PHK224" s="6"/>
      <c r="PHL224" s="6"/>
      <c r="PHM224" s="6"/>
      <c r="PHN224" s="6"/>
      <c r="PHO224" s="6"/>
      <c r="PHP224" s="6"/>
      <c r="PHQ224" s="6"/>
      <c r="PHR224" s="6"/>
      <c r="PHS224" s="6"/>
      <c r="PHT224" s="6"/>
      <c r="PHU224" s="6"/>
      <c r="PHV224" s="6"/>
      <c r="PHW224" s="6"/>
      <c r="PHX224" s="6"/>
      <c r="PHY224" s="6"/>
      <c r="PHZ224" s="6"/>
      <c r="PIA224" s="6"/>
      <c r="PIB224" s="6"/>
      <c r="PIC224" s="6"/>
      <c r="PID224" s="6"/>
      <c r="PIE224" s="6"/>
      <c r="PIF224" s="6"/>
      <c r="PIG224" s="6"/>
      <c r="PIH224" s="6"/>
      <c r="PII224" s="6"/>
      <c r="PIJ224" s="6"/>
      <c r="PIK224" s="6"/>
      <c r="PIL224" s="6"/>
      <c r="PIM224" s="6"/>
      <c r="PIN224" s="6"/>
      <c r="PIO224" s="6"/>
      <c r="PIP224" s="6"/>
      <c r="PIQ224" s="6"/>
      <c r="PIR224" s="6"/>
      <c r="PIS224" s="6"/>
      <c r="PIT224" s="6"/>
      <c r="PIU224" s="6"/>
      <c r="PIV224" s="6"/>
      <c r="PIW224" s="6"/>
      <c r="PIX224" s="6"/>
      <c r="PIY224" s="6"/>
      <c r="PIZ224" s="6"/>
      <c r="PJA224" s="6"/>
      <c r="PJB224" s="6"/>
      <c r="PJC224" s="6"/>
      <c r="PJD224" s="6"/>
      <c r="PJE224" s="6"/>
      <c r="PJF224" s="6"/>
      <c r="PJG224" s="6"/>
      <c r="PJH224" s="6"/>
      <c r="PJI224" s="6"/>
      <c r="PJJ224" s="6"/>
      <c r="PJK224" s="6"/>
      <c r="PJL224" s="6"/>
      <c r="PJM224" s="6"/>
      <c r="PJN224" s="6"/>
      <c r="PJO224" s="6"/>
      <c r="PJP224" s="6"/>
      <c r="PJQ224" s="6"/>
      <c r="PJR224" s="6"/>
      <c r="PJS224" s="6"/>
      <c r="PJT224" s="6"/>
      <c r="PJU224" s="6"/>
      <c r="PJV224" s="6"/>
      <c r="PJW224" s="6"/>
      <c r="PJX224" s="6"/>
      <c r="PJY224" s="6"/>
      <c r="PJZ224" s="6"/>
      <c r="PKA224" s="6"/>
      <c r="PKB224" s="6"/>
      <c r="PKC224" s="6"/>
      <c r="PKD224" s="6"/>
      <c r="PKE224" s="6"/>
      <c r="PKF224" s="6"/>
      <c r="PKG224" s="6"/>
      <c r="PKH224" s="6"/>
      <c r="PKI224" s="6"/>
      <c r="PKJ224" s="6"/>
      <c r="PKK224" s="6"/>
      <c r="PKL224" s="6"/>
      <c r="PKM224" s="6"/>
      <c r="PKN224" s="6"/>
      <c r="PKO224" s="6"/>
      <c r="PKP224" s="6"/>
      <c r="PKQ224" s="6"/>
      <c r="PKR224" s="6"/>
      <c r="PKS224" s="6"/>
      <c r="PKT224" s="6"/>
      <c r="PKU224" s="6"/>
      <c r="PKV224" s="6"/>
      <c r="PKW224" s="6"/>
      <c r="PKX224" s="6"/>
      <c r="PKY224" s="6"/>
      <c r="PKZ224" s="6"/>
      <c r="PLA224" s="6"/>
      <c r="PLB224" s="6"/>
      <c r="PLC224" s="6"/>
      <c r="PLD224" s="6"/>
      <c r="PLE224" s="6"/>
      <c r="PLF224" s="6"/>
      <c r="PLG224" s="6"/>
      <c r="PLH224" s="6"/>
      <c r="PLI224" s="6"/>
      <c r="PLJ224" s="6"/>
      <c r="PLK224" s="6"/>
      <c r="PLL224" s="6"/>
      <c r="PLM224" s="6"/>
      <c r="PLN224" s="6"/>
      <c r="PLO224" s="6"/>
      <c r="PLP224" s="6"/>
      <c r="PLQ224" s="6"/>
      <c r="PLR224" s="6"/>
      <c r="PLS224" s="6"/>
      <c r="PLT224" s="6"/>
      <c r="PLU224" s="6"/>
      <c r="PLV224" s="6"/>
      <c r="PLW224" s="6"/>
      <c r="PLX224" s="6"/>
      <c r="PLY224" s="6"/>
      <c r="PLZ224" s="6"/>
      <c r="PMA224" s="6"/>
      <c r="PMB224" s="6"/>
      <c r="PMC224" s="6"/>
      <c r="PMD224" s="6"/>
      <c r="PME224" s="6"/>
      <c r="PMF224" s="6"/>
      <c r="PMG224" s="6"/>
      <c r="PMH224" s="6"/>
      <c r="PMI224" s="6"/>
      <c r="PMJ224" s="6"/>
      <c r="PMK224" s="6"/>
      <c r="PML224" s="6"/>
      <c r="PMM224" s="6"/>
      <c r="PMN224" s="6"/>
      <c r="PMO224" s="6"/>
      <c r="PMP224" s="6"/>
      <c r="PMQ224" s="6"/>
      <c r="PMR224" s="6"/>
      <c r="PMS224" s="6"/>
      <c r="PMT224" s="6"/>
      <c r="PMU224" s="6"/>
      <c r="PMV224" s="6"/>
      <c r="PMW224" s="6"/>
      <c r="PMX224" s="6"/>
      <c r="PMY224" s="6"/>
      <c r="PMZ224" s="6"/>
      <c r="PNA224" s="6"/>
      <c r="PNB224" s="6"/>
      <c r="PNC224" s="6"/>
      <c r="PND224" s="6"/>
      <c r="PNE224" s="6"/>
      <c r="PNF224" s="6"/>
      <c r="PNG224" s="6"/>
      <c r="PNH224" s="6"/>
      <c r="PNI224" s="6"/>
      <c r="PNJ224" s="6"/>
      <c r="PNK224" s="6"/>
      <c r="PNL224" s="6"/>
      <c r="PNM224" s="6"/>
      <c r="PNN224" s="6"/>
      <c r="PNO224" s="6"/>
      <c r="PNP224" s="6"/>
      <c r="PNQ224" s="6"/>
      <c r="PNR224" s="6"/>
      <c r="PNS224" s="6"/>
      <c r="PNT224" s="6"/>
      <c r="PNU224" s="6"/>
      <c r="PNV224" s="6"/>
      <c r="PNW224" s="6"/>
      <c r="PNX224" s="6"/>
      <c r="PNY224" s="6"/>
      <c r="PNZ224" s="6"/>
      <c r="POA224" s="6"/>
      <c r="POB224" s="6"/>
      <c r="POC224" s="6"/>
      <c r="POD224" s="6"/>
      <c r="POE224" s="6"/>
      <c r="POF224" s="6"/>
      <c r="POG224" s="6"/>
      <c r="POH224" s="6"/>
      <c r="POI224" s="6"/>
      <c r="POJ224" s="6"/>
      <c r="POK224" s="6"/>
      <c r="POL224" s="6"/>
      <c r="POM224" s="6"/>
      <c r="PON224" s="6"/>
      <c r="POO224" s="6"/>
      <c r="POP224" s="6"/>
      <c r="POQ224" s="6"/>
      <c r="POR224" s="6"/>
      <c r="POS224" s="6"/>
      <c r="POT224" s="6"/>
      <c r="POU224" s="6"/>
      <c r="POV224" s="6"/>
      <c r="POW224" s="6"/>
      <c r="POX224" s="6"/>
      <c r="POY224" s="6"/>
      <c r="POZ224" s="6"/>
      <c r="PPA224" s="6"/>
      <c r="PPB224" s="6"/>
      <c r="PPC224" s="6"/>
      <c r="PPD224" s="6"/>
      <c r="PPE224" s="6"/>
      <c r="PPF224" s="6"/>
      <c r="PPG224" s="6"/>
      <c r="PPH224" s="6"/>
      <c r="PPI224" s="6"/>
      <c r="PPJ224" s="6"/>
      <c r="PPK224" s="6"/>
      <c r="PPL224" s="6"/>
      <c r="PPM224" s="6"/>
      <c r="PPN224" s="6"/>
      <c r="PPO224" s="6"/>
      <c r="PPP224" s="6"/>
      <c r="PPQ224" s="6"/>
      <c r="PPR224" s="6"/>
      <c r="PPS224" s="6"/>
      <c r="PPT224" s="6"/>
      <c r="PPU224" s="6"/>
      <c r="PPV224" s="6"/>
      <c r="PPW224" s="6"/>
      <c r="PPX224" s="6"/>
      <c r="PPY224" s="6"/>
      <c r="PPZ224" s="6"/>
      <c r="PQA224" s="6"/>
      <c r="PQB224" s="6"/>
      <c r="PQC224" s="6"/>
      <c r="PQD224" s="6"/>
      <c r="PQE224" s="6"/>
      <c r="PQF224" s="6"/>
      <c r="PQG224" s="6"/>
      <c r="PQH224" s="6"/>
      <c r="PQI224" s="6"/>
      <c r="PQJ224" s="6"/>
      <c r="PQK224" s="6"/>
      <c r="PQL224" s="6"/>
      <c r="PQM224" s="6"/>
      <c r="PQN224" s="6"/>
      <c r="PQO224" s="6"/>
      <c r="PQP224" s="6"/>
      <c r="PQQ224" s="6"/>
      <c r="PQR224" s="6"/>
      <c r="PQS224" s="6"/>
      <c r="PQT224" s="6"/>
      <c r="PQU224" s="6"/>
      <c r="PQV224" s="6"/>
      <c r="PQW224" s="6"/>
      <c r="PQX224" s="6"/>
      <c r="PQY224" s="6"/>
      <c r="PQZ224" s="6"/>
      <c r="PRA224" s="6"/>
      <c r="PRB224" s="6"/>
      <c r="PRC224" s="6"/>
      <c r="PRD224" s="6"/>
      <c r="PRE224" s="6"/>
      <c r="PRF224" s="6"/>
      <c r="PRG224" s="6"/>
      <c r="PRH224" s="6"/>
      <c r="PRI224" s="6"/>
      <c r="PRJ224" s="6"/>
      <c r="PRK224" s="6"/>
      <c r="PRL224" s="6"/>
      <c r="PRM224" s="6"/>
      <c r="PRN224" s="6"/>
      <c r="PRO224" s="6"/>
      <c r="PRP224" s="6"/>
      <c r="PRQ224" s="6"/>
      <c r="PRR224" s="6"/>
      <c r="PRS224" s="6"/>
      <c r="PRT224" s="6"/>
      <c r="PRU224" s="6"/>
      <c r="PRV224" s="6"/>
      <c r="PRW224" s="6"/>
      <c r="PRX224" s="6"/>
      <c r="PRY224" s="6"/>
      <c r="PRZ224" s="6"/>
      <c r="PSA224" s="6"/>
      <c r="PSB224" s="6"/>
      <c r="PSC224" s="6"/>
      <c r="PSD224" s="6"/>
      <c r="PSE224" s="6"/>
      <c r="PSF224" s="6"/>
      <c r="PSG224" s="6"/>
      <c r="PSH224" s="6"/>
      <c r="PSI224" s="6"/>
      <c r="PSJ224" s="6"/>
      <c r="PSK224" s="6"/>
      <c r="PSL224" s="6"/>
      <c r="PSM224" s="6"/>
      <c r="PSN224" s="6"/>
      <c r="PSO224" s="6"/>
      <c r="PSP224" s="6"/>
      <c r="PSQ224" s="6"/>
      <c r="PSR224" s="6"/>
      <c r="PSS224" s="6"/>
      <c r="PST224" s="6"/>
      <c r="PSU224" s="6"/>
      <c r="PSV224" s="6"/>
      <c r="PSW224" s="6"/>
      <c r="PSX224" s="6"/>
      <c r="PSY224" s="6"/>
      <c r="PSZ224" s="6"/>
      <c r="PTA224" s="6"/>
      <c r="PTB224" s="6"/>
      <c r="PTC224" s="6"/>
      <c r="PTD224" s="6"/>
      <c r="PTE224" s="6"/>
      <c r="PTF224" s="6"/>
      <c r="PTG224" s="6"/>
      <c r="PTH224" s="6"/>
      <c r="PTI224" s="6"/>
      <c r="PTJ224" s="6"/>
      <c r="PTK224" s="6"/>
      <c r="PTL224" s="6"/>
      <c r="PTM224" s="6"/>
      <c r="PTN224" s="6"/>
      <c r="PTO224" s="6"/>
      <c r="PTP224" s="6"/>
      <c r="PTQ224" s="6"/>
      <c r="PTR224" s="6"/>
      <c r="PTS224" s="6"/>
      <c r="PTT224" s="6"/>
      <c r="PTU224" s="6"/>
      <c r="PTV224" s="6"/>
      <c r="PTW224" s="6"/>
      <c r="PTX224" s="6"/>
      <c r="PTY224" s="6"/>
      <c r="PTZ224" s="6"/>
      <c r="PUA224" s="6"/>
      <c r="PUB224" s="6"/>
      <c r="PUC224" s="6"/>
      <c r="PUD224" s="6"/>
      <c r="PUE224" s="6"/>
      <c r="PUF224" s="6"/>
      <c r="PUG224" s="6"/>
      <c r="PUH224" s="6"/>
      <c r="PUI224" s="6"/>
      <c r="PUJ224" s="6"/>
      <c r="PUK224" s="6"/>
      <c r="PUL224" s="6"/>
      <c r="PUM224" s="6"/>
      <c r="PUN224" s="6"/>
      <c r="PUO224" s="6"/>
      <c r="PUP224" s="6"/>
      <c r="PUQ224" s="6"/>
      <c r="PUR224" s="6"/>
      <c r="PUS224" s="6"/>
      <c r="PUT224" s="6"/>
      <c r="PUU224" s="6"/>
      <c r="PUV224" s="6"/>
      <c r="PUW224" s="6"/>
      <c r="PUX224" s="6"/>
      <c r="PUY224" s="6"/>
      <c r="PUZ224" s="6"/>
      <c r="PVA224" s="6"/>
      <c r="PVB224" s="6"/>
      <c r="PVC224" s="6"/>
      <c r="PVD224" s="6"/>
      <c r="PVE224" s="6"/>
      <c r="PVF224" s="6"/>
      <c r="PVG224" s="6"/>
      <c r="PVH224" s="6"/>
      <c r="PVI224" s="6"/>
      <c r="PVJ224" s="6"/>
      <c r="PVK224" s="6"/>
      <c r="PVL224" s="6"/>
      <c r="PVM224" s="6"/>
      <c r="PVN224" s="6"/>
      <c r="PVO224" s="6"/>
      <c r="PVP224" s="6"/>
      <c r="PVQ224" s="6"/>
      <c r="PVR224" s="6"/>
      <c r="PVS224" s="6"/>
      <c r="PVT224" s="6"/>
      <c r="PVU224" s="6"/>
      <c r="PVV224" s="6"/>
      <c r="PVW224" s="6"/>
      <c r="PVX224" s="6"/>
      <c r="PVY224" s="6"/>
      <c r="PVZ224" s="6"/>
      <c r="PWA224" s="6"/>
      <c r="PWB224" s="6"/>
      <c r="PWC224" s="6"/>
      <c r="PWD224" s="6"/>
      <c r="PWE224" s="6"/>
      <c r="PWF224" s="6"/>
      <c r="PWG224" s="6"/>
      <c r="PWH224" s="6"/>
      <c r="PWI224" s="6"/>
      <c r="PWJ224" s="6"/>
      <c r="PWK224" s="6"/>
      <c r="PWL224" s="6"/>
      <c r="PWM224" s="6"/>
      <c r="PWN224" s="6"/>
      <c r="PWO224" s="6"/>
      <c r="PWP224" s="6"/>
      <c r="PWQ224" s="6"/>
      <c r="PWR224" s="6"/>
      <c r="PWS224" s="6"/>
      <c r="PWT224" s="6"/>
      <c r="PWU224" s="6"/>
      <c r="PWV224" s="6"/>
      <c r="PWW224" s="6"/>
      <c r="PWX224" s="6"/>
      <c r="PWY224" s="6"/>
      <c r="PWZ224" s="6"/>
      <c r="PXA224" s="6"/>
      <c r="PXB224" s="6"/>
      <c r="PXC224" s="6"/>
      <c r="PXD224" s="6"/>
      <c r="PXE224" s="6"/>
      <c r="PXF224" s="6"/>
      <c r="PXG224" s="6"/>
      <c r="PXH224" s="6"/>
      <c r="PXI224" s="6"/>
      <c r="PXJ224" s="6"/>
      <c r="PXK224" s="6"/>
      <c r="PXL224" s="6"/>
      <c r="PXM224" s="6"/>
      <c r="PXN224" s="6"/>
      <c r="PXO224" s="6"/>
      <c r="PXP224" s="6"/>
      <c r="PXQ224" s="6"/>
      <c r="PXR224" s="6"/>
      <c r="PXS224" s="6"/>
      <c r="PXT224" s="6"/>
      <c r="PXU224" s="6"/>
      <c r="PXV224" s="6"/>
      <c r="PXW224" s="6"/>
      <c r="PXX224" s="6"/>
      <c r="PXY224" s="6"/>
      <c r="PXZ224" s="6"/>
      <c r="PYA224" s="6"/>
      <c r="PYB224" s="6"/>
      <c r="PYC224" s="6"/>
      <c r="PYD224" s="6"/>
      <c r="PYE224" s="6"/>
      <c r="PYF224" s="6"/>
      <c r="PYG224" s="6"/>
      <c r="PYH224" s="6"/>
      <c r="PYI224" s="6"/>
      <c r="PYJ224" s="6"/>
      <c r="PYK224" s="6"/>
      <c r="PYL224" s="6"/>
      <c r="PYM224" s="6"/>
      <c r="PYN224" s="6"/>
      <c r="PYO224" s="6"/>
      <c r="PYP224" s="6"/>
      <c r="PYQ224" s="6"/>
      <c r="PYR224" s="6"/>
      <c r="PYS224" s="6"/>
      <c r="PYT224" s="6"/>
      <c r="PYU224" s="6"/>
      <c r="PYV224" s="6"/>
      <c r="PYW224" s="6"/>
      <c r="PYX224" s="6"/>
      <c r="PYY224" s="6"/>
      <c r="PYZ224" s="6"/>
      <c r="PZA224" s="6"/>
      <c r="PZB224" s="6"/>
      <c r="PZC224" s="6"/>
      <c r="PZD224" s="6"/>
      <c r="PZE224" s="6"/>
      <c r="PZF224" s="6"/>
      <c r="PZG224" s="6"/>
      <c r="PZH224" s="6"/>
      <c r="PZI224" s="6"/>
      <c r="PZJ224" s="6"/>
      <c r="PZK224" s="6"/>
      <c r="PZL224" s="6"/>
      <c r="PZM224" s="6"/>
      <c r="PZN224" s="6"/>
      <c r="PZO224" s="6"/>
      <c r="PZP224" s="6"/>
      <c r="PZQ224" s="6"/>
      <c r="PZR224" s="6"/>
      <c r="PZS224" s="6"/>
      <c r="PZT224" s="6"/>
      <c r="PZU224" s="6"/>
      <c r="PZV224" s="6"/>
      <c r="PZW224" s="6"/>
      <c r="PZX224" s="6"/>
      <c r="PZY224" s="6"/>
      <c r="PZZ224" s="6"/>
      <c r="QAA224" s="6"/>
      <c r="QAB224" s="6"/>
      <c r="QAC224" s="6"/>
      <c r="QAD224" s="6"/>
      <c r="QAE224" s="6"/>
      <c r="QAF224" s="6"/>
      <c r="QAG224" s="6"/>
      <c r="QAH224" s="6"/>
      <c r="QAI224" s="6"/>
      <c r="QAJ224" s="6"/>
      <c r="QAK224" s="6"/>
      <c r="QAL224" s="6"/>
      <c r="QAM224" s="6"/>
      <c r="QAN224" s="6"/>
      <c r="QAO224" s="6"/>
      <c r="QAP224" s="6"/>
      <c r="QAQ224" s="6"/>
      <c r="QAR224" s="6"/>
      <c r="QAS224" s="6"/>
      <c r="QAT224" s="6"/>
      <c r="QAU224" s="6"/>
      <c r="QAV224" s="6"/>
      <c r="QAW224" s="6"/>
      <c r="QAX224" s="6"/>
      <c r="QAY224" s="6"/>
      <c r="QAZ224" s="6"/>
      <c r="QBA224" s="6"/>
      <c r="QBB224" s="6"/>
      <c r="QBC224" s="6"/>
      <c r="QBD224" s="6"/>
      <c r="QBE224" s="6"/>
      <c r="QBF224" s="6"/>
      <c r="QBG224" s="6"/>
      <c r="QBH224" s="6"/>
      <c r="QBI224" s="6"/>
      <c r="QBJ224" s="6"/>
      <c r="QBK224" s="6"/>
      <c r="QBL224" s="6"/>
      <c r="QBM224" s="6"/>
      <c r="QBN224" s="6"/>
      <c r="QBO224" s="6"/>
      <c r="QBP224" s="6"/>
      <c r="QBQ224" s="6"/>
      <c r="QBR224" s="6"/>
      <c r="QBS224" s="6"/>
      <c r="QBT224" s="6"/>
      <c r="QBU224" s="6"/>
      <c r="QBV224" s="6"/>
      <c r="QBW224" s="6"/>
      <c r="QBX224" s="6"/>
      <c r="QBY224" s="6"/>
      <c r="QBZ224" s="6"/>
      <c r="QCA224" s="6"/>
      <c r="QCB224" s="6"/>
      <c r="QCC224" s="6"/>
      <c r="QCD224" s="6"/>
      <c r="QCE224" s="6"/>
      <c r="QCF224" s="6"/>
      <c r="QCG224" s="6"/>
      <c r="QCH224" s="6"/>
      <c r="QCI224" s="6"/>
      <c r="QCJ224" s="6"/>
      <c r="QCK224" s="6"/>
      <c r="QCL224" s="6"/>
      <c r="QCM224" s="6"/>
      <c r="QCN224" s="6"/>
      <c r="QCO224" s="6"/>
      <c r="QCP224" s="6"/>
      <c r="QCQ224" s="6"/>
      <c r="QCR224" s="6"/>
      <c r="QCS224" s="6"/>
      <c r="QCT224" s="6"/>
      <c r="QCU224" s="6"/>
      <c r="QCV224" s="6"/>
      <c r="QCW224" s="6"/>
      <c r="QCX224" s="6"/>
      <c r="QCY224" s="6"/>
      <c r="QCZ224" s="6"/>
      <c r="QDA224" s="6"/>
      <c r="QDB224" s="6"/>
      <c r="QDC224" s="6"/>
      <c r="QDD224" s="6"/>
      <c r="QDE224" s="6"/>
      <c r="QDF224" s="6"/>
      <c r="QDG224" s="6"/>
      <c r="QDH224" s="6"/>
      <c r="QDI224" s="6"/>
      <c r="QDJ224" s="6"/>
      <c r="QDK224" s="6"/>
      <c r="QDL224" s="6"/>
      <c r="QDM224" s="6"/>
      <c r="QDN224" s="6"/>
      <c r="QDO224" s="6"/>
      <c r="QDP224" s="6"/>
      <c r="QDQ224" s="6"/>
      <c r="QDR224" s="6"/>
      <c r="QDS224" s="6"/>
      <c r="QDT224" s="6"/>
      <c r="QDU224" s="6"/>
      <c r="QDV224" s="6"/>
      <c r="QDW224" s="6"/>
      <c r="QDX224" s="6"/>
      <c r="QDY224" s="6"/>
      <c r="QDZ224" s="6"/>
      <c r="QEA224" s="6"/>
      <c r="QEB224" s="6"/>
      <c r="QEC224" s="6"/>
      <c r="QED224" s="6"/>
      <c r="QEE224" s="6"/>
      <c r="QEF224" s="6"/>
      <c r="QEG224" s="6"/>
      <c r="QEH224" s="6"/>
      <c r="QEI224" s="6"/>
      <c r="QEJ224" s="6"/>
      <c r="QEK224" s="6"/>
      <c r="QEL224" s="6"/>
      <c r="QEM224" s="6"/>
      <c r="QEN224" s="6"/>
      <c r="QEO224" s="6"/>
      <c r="QEP224" s="6"/>
      <c r="QEQ224" s="6"/>
      <c r="QER224" s="6"/>
      <c r="QES224" s="6"/>
      <c r="QET224" s="6"/>
      <c r="QEU224" s="6"/>
      <c r="QEV224" s="6"/>
      <c r="QEW224" s="6"/>
      <c r="QEX224" s="6"/>
      <c r="QEY224" s="6"/>
      <c r="QEZ224" s="6"/>
      <c r="QFA224" s="6"/>
      <c r="QFB224" s="6"/>
      <c r="QFC224" s="6"/>
      <c r="QFD224" s="6"/>
      <c r="QFE224" s="6"/>
      <c r="QFF224" s="6"/>
      <c r="QFG224" s="6"/>
      <c r="QFH224" s="6"/>
      <c r="QFI224" s="6"/>
      <c r="QFJ224" s="6"/>
      <c r="QFK224" s="6"/>
      <c r="QFL224" s="6"/>
      <c r="QFM224" s="6"/>
      <c r="QFN224" s="6"/>
      <c r="QFO224" s="6"/>
      <c r="QFP224" s="6"/>
      <c r="QFQ224" s="6"/>
      <c r="QFR224" s="6"/>
      <c r="QFS224" s="6"/>
      <c r="QFT224" s="6"/>
      <c r="QFU224" s="6"/>
      <c r="QFV224" s="6"/>
      <c r="QFW224" s="6"/>
      <c r="QFX224" s="6"/>
      <c r="QFY224" s="6"/>
      <c r="QFZ224" s="6"/>
      <c r="QGA224" s="6"/>
      <c r="QGB224" s="6"/>
      <c r="QGC224" s="6"/>
      <c r="QGD224" s="6"/>
      <c r="QGE224" s="6"/>
      <c r="QGF224" s="6"/>
      <c r="QGG224" s="6"/>
      <c r="QGH224" s="6"/>
      <c r="QGI224" s="6"/>
      <c r="QGJ224" s="6"/>
      <c r="QGK224" s="6"/>
      <c r="QGL224" s="6"/>
      <c r="QGM224" s="6"/>
      <c r="QGN224" s="6"/>
      <c r="QGO224" s="6"/>
      <c r="QGP224" s="6"/>
      <c r="QGQ224" s="6"/>
      <c r="QGR224" s="6"/>
      <c r="QGS224" s="6"/>
      <c r="QGT224" s="6"/>
      <c r="QGU224" s="6"/>
      <c r="QGV224" s="6"/>
      <c r="QGW224" s="6"/>
      <c r="QGX224" s="6"/>
      <c r="QGY224" s="6"/>
      <c r="QGZ224" s="6"/>
      <c r="QHA224" s="6"/>
      <c r="QHB224" s="6"/>
      <c r="QHC224" s="6"/>
      <c r="QHD224" s="6"/>
      <c r="QHE224" s="6"/>
      <c r="QHF224" s="6"/>
      <c r="QHG224" s="6"/>
      <c r="QHH224" s="6"/>
      <c r="QHI224" s="6"/>
      <c r="QHJ224" s="6"/>
      <c r="QHK224" s="6"/>
      <c r="QHL224" s="6"/>
      <c r="QHM224" s="6"/>
      <c r="QHN224" s="6"/>
      <c r="QHO224" s="6"/>
      <c r="QHP224" s="6"/>
      <c r="QHQ224" s="6"/>
      <c r="QHR224" s="6"/>
      <c r="QHS224" s="6"/>
      <c r="QHT224" s="6"/>
      <c r="QHU224" s="6"/>
      <c r="QHV224" s="6"/>
      <c r="QHW224" s="6"/>
      <c r="QHX224" s="6"/>
      <c r="QHY224" s="6"/>
      <c r="QHZ224" s="6"/>
      <c r="QIA224" s="6"/>
      <c r="QIB224" s="6"/>
      <c r="QIC224" s="6"/>
      <c r="QID224" s="6"/>
      <c r="QIE224" s="6"/>
      <c r="QIF224" s="6"/>
      <c r="QIG224" s="6"/>
      <c r="QIH224" s="6"/>
      <c r="QII224" s="6"/>
      <c r="QIJ224" s="6"/>
      <c r="QIK224" s="6"/>
      <c r="QIL224" s="6"/>
      <c r="QIM224" s="6"/>
      <c r="QIN224" s="6"/>
      <c r="QIO224" s="6"/>
      <c r="QIP224" s="6"/>
      <c r="QIQ224" s="6"/>
      <c r="QIR224" s="6"/>
      <c r="QIS224" s="6"/>
      <c r="QIT224" s="6"/>
      <c r="QIU224" s="6"/>
      <c r="QIV224" s="6"/>
      <c r="QIW224" s="6"/>
      <c r="QIX224" s="6"/>
      <c r="QIY224" s="6"/>
      <c r="QIZ224" s="6"/>
      <c r="QJA224" s="6"/>
      <c r="QJB224" s="6"/>
      <c r="QJC224" s="6"/>
      <c r="QJD224" s="6"/>
      <c r="QJE224" s="6"/>
      <c r="QJF224" s="6"/>
      <c r="QJG224" s="6"/>
      <c r="QJH224" s="6"/>
      <c r="QJI224" s="6"/>
      <c r="QJJ224" s="6"/>
      <c r="QJK224" s="6"/>
      <c r="QJL224" s="6"/>
      <c r="QJM224" s="6"/>
      <c r="QJN224" s="6"/>
      <c r="QJO224" s="6"/>
      <c r="QJP224" s="6"/>
      <c r="QJQ224" s="6"/>
      <c r="QJR224" s="6"/>
      <c r="QJS224" s="6"/>
      <c r="QJT224" s="6"/>
      <c r="QJU224" s="6"/>
      <c r="QJV224" s="6"/>
      <c r="QJW224" s="6"/>
      <c r="QJX224" s="6"/>
      <c r="QJY224" s="6"/>
      <c r="QJZ224" s="6"/>
      <c r="QKA224" s="6"/>
      <c r="QKB224" s="6"/>
      <c r="QKC224" s="6"/>
      <c r="QKD224" s="6"/>
      <c r="QKE224" s="6"/>
      <c r="QKF224" s="6"/>
      <c r="QKG224" s="6"/>
      <c r="QKH224" s="6"/>
      <c r="QKI224" s="6"/>
      <c r="QKJ224" s="6"/>
      <c r="QKK224" s="6"/>
      <c r="QKL224" s="6"/>
      <c r="QKM224" s="6"/>
      <c r="QKN224" s="6"/>
      <c r="QKO224" s="6"/>
      <c r="QKP224" s="6"/>
      <c r="QKQ224" s="6"/>
      <c r="QKR224" s="6"/>
      <c r="QKS224" s="6"/>
      <c r="QKT224" s="6"/>
      <c r="QKU224" s="6"/>
      <c r="QKV224" s="6"/>
      <c r="QKW224" s="6"/>
      <c r="QKX224" s="6"/>
      <c r="QKY224" s="6"/>
      <c r="QKZ224" s="6"/>
      <c r="QLA224" s="6"/>
      <c r="QLB224" s="6"/>
      <c r="QLC224" s="6"/>
      <c r="QLD224" s="6"/>
      <c r="QLE224" s="6"/>
      <c r="QLF224" s="6"/>
      <c r="QLG224" s="6"/>
      <c r="QLH224" s="6"/>
      <c r="QLI224" s="6"/>
      <c r="QLJ224" s="6"/>
      <c r="QLK224" s="6"/>
      <c r="QLL224" s="6"/>
      <c r="QLM224" s="6"/>
      <c r="QLN224" s="6"/>
      <c r="QLO224" s="6"/>
      <c r="QLP224" s="6"/>
      <c r="QLQ224" s="6"/>
      <c r="QLR224" s="6"/>
      <c r="QLS224" s="6"/>
      <c r="QLT224" s="6"/>
      <c r="QLU224" s="6"/>
      <c r="QLV224" s="6"/>
      <c r="QLW224" s="6"/>
      <c r="QLX224" s="6"/>
      <c r="QLY224" s="6"/>
      <c r="QLZ224" s="6"/>
      <c r="QMA224" s="6"/>
      <c r="QMB224" s="6"/>
      <c r="QMC224" s="6"/>
      <c r="QMD224" s="6"/>
      <c r="QME224" s="6"/>
      <c r="QMF224" s="6"/>
      <c r="QMG224" s="6"/>
      <c r="QMH224" s="6"/>
      <c r="QMI224" s="6"/>
      <c r="QMJ224" s="6"/>
      <c r="QMK224" s="6"/>
      <c r="QML224" s="6"/>
      <c r="QMM224" s="6"/>
      <c r="QMN224" s="6"/>
      <c r="QMO224" s="6"/>
      <c r="QMP224" s="6"/>
      <c r="QMQ224" s="6"/>
      <c r="QMR224" s="6"/>
      <c r="QMS224" s="6"/>
      <c r="QMT224" s="6"/>
      <c r="QMU224" s="6"/>
      <c r="QMV224" s="6"/>
      <c r="QMW224" s="6"/>
      <c r="QMX224" s="6"/>
      <c r="QMY224" s="6"/>
      <c r="QMZ224" s="6"/>
      <c r="QNA224" s="6"/>
      <c r="QNB224" s="6"/>
      <c r="QNC224" s="6"/>
      <c r="QND224" s="6"/>
      <c r="QNE224" s="6"/>
      <c r="QNF224" s="6"/>
      <c r="QNG224" s="6"/>
      <c r="QNH224" s="6"/>
      <c r="QNI224" s="6"/>
      <c r="QNJ224" s="6"/>
      <c r="QNK224" s="6"/>
      <c r="QNL224" s="6"/>
      <c r="QNM224" s="6"/>
      <c r="QNN224" s="6"/>
      <c r="QNO224" s="6"/>
      <c r="QNP224" s="6"/>
      <c r="QNQ224" s="6"/>
      <c r="QNR224" s="6"/>
      <c r="QNS224" s="6"/>
      <c r="QNT224" s="6"/>
      <c r="QNU224" s="6"/>
      <c r="QNV224" s="6"/>
      <c r="QNW224" s="6"/>
      <c r="QNX224" s="6"/>
      <c r="QNY224" s="6"/>
      <c r="QNZ224" s="6"/>
      <c r="QOA224" s="6"/>
      <c r="QOB224" s="6"/>
      <c r="QOC224" s="6"/>
      <c r="QOD224" s="6"/>
      <c r="QOE224" s="6"/>
      <c r="QOF224" s="6"/>
      <c r="QOG224" s="6"/>
      <c r="QOH224" s="6"/>
      <c r="QOI224" s="6"/>
      <c r="QOJ224" s="6"/>
      <c r="QOK224" s="6"/>
      <c r="QOL224" s="6"/>
      <c r="QOM224" s="6"/>
      <c r="QON224" s="6"/>
      <c r="QOO224" s="6"/>
      <c r="QOP224" s="6"/>
      <c r="QOQ224" s="6"/>
      <c r="QOR224" s="6"/>
      <c r="QOS224" s="6"/>
      <c r="QOT224" s="6"/>
      <c r="QOU224" s="6"/>
      <c r="QOV224" s="6"/>
      <c r="QOW224" s="6"/>
      <c r="QOX224" s="6"/>
      <c r="QOY224" s="6"/>
      <c r="QOZ224" s="6"/>
      <c r="QPA224" s="6"/>
      <c r="QPB224" s="6"/>
      <c r="QPC224" s="6"/>
      <c r="QPD224" s="6"/>
      <c r="QPE224" s="6"/>
      <c r="QPF224" s="6"/>
      <c r="QPG224" s="6"/>
      <c r="QPH224" s="6"/>
      <c r="QPI224" s="6"/>
      <c r="QPJ224" s="6"/>
      <c r="QPK224" s="6"/>
      <c r="QPL224" s="6"/>
      <c r="QPM224" s="6"/>
      <c r="QPN224" s="6"/>
      <c r="QPO224" s="6"/>
      <c r="QPP224" s="6"/>
      <c r="QPQ224" s="6"/>
      <c r="QPR224" s="6"/>
      <c r="QPS224" s="6"/>
      <c r="QPT224" s="6"/>
      <c r="QPU224" s="6"/>
      <c r="QPV224" s="6"/>
      <c r="QPW224" s="6"/>
      <c r="QPX224" s="6"/>
      <c r="QPY224" s="6"/>
      <c r="QPZ224" s="6"/>
      <c r="QQA224" s="6"/>
      <c r="QQB224" s="6"/>
      <c r="QQC224" s="6"/>
      <c r="QQD224" s="6"/>
      <c r="QQE224" s="6"/>
      <c r="QQF224" s="6"/>
      <c r="QQG224" s="6"/>
      <c r="QQH224" s="6"/>
      <c r="QQI224" s="6"/>
      <c r="QQJ224" s="6"/>
      <c r="QQK224" s="6"/>
      <c r="QQL224" s="6"/>
      <c r="QQM224" s="6"/>
      <c r="QQN224" s="6"/>
      <c r="QQO224" s="6"/>
      <c r="QQP224" s="6"/>
      <c r="QQQ224" s="6"/>
      <c r="QQR224" s="6"/>
      <c r="QQS224" s="6"/>
      <c r="QQT224" s="6"/>
      <c r="QQU224" s="6"/>
      <c r="QQV224" s="6"/>
      <c r="QQW224" s="6"/>
      <c r="QQX224" s="6"/>
      <c r="QQY224" s="6"/>
      <c r="QQZ224" s="6"/>
      <c r="QRA224" s="6"/>
      <c r="QRB224" s="6"/>
      <c r="QRC224" s="6"/>
      <c r="QRD224" s="6"/>
      <c r="QRE224" s="6"/>
      <c r="QRF224" s="6"/>
      <c r="QRG224" s="6"/>
      <c r="QRH224" s="6"/>
      <c r="QRI224" s="6"/>
      <c r="QRJ224" s="6"/>
      <c r="QRK224" s="6"/>
      <c r="QRL224" s="6"/>
      <c r="QRM224" s="6"/>
      <c r="QRN224" s="6"/>
      <c r="QRO224" s="6"/>
      <c r="QRP224" s="6"/>
      <c r="QRQ224" s="6"/>
      <c r="QRR224" s="6"/>
      <c r="QRS224" s="6"/>
      <c r="QRT224" s="6"/>
      <c r="QRU224" s="6"/>
      <c r="QRV224" s="6"/>
      <c r="QRW224" s="6"/>
      <c r="QRX224" s="6"/>
      <c r="QRY224" s="6"/>
      <c r="QRZ224" s="6"/>
      <c r="QSA224" s="6"/>
      <c r="QSB224" s="6"/>
      <c r="QSC224" s="6"/>
      <c r="QSD224" s="6"/>
      <c r="QSE224" s="6"/>
      <c r="QSF224" s="6"/>
      <c r="QSG224" s="6"/>
      <c r="QSH224" s="6"/>
      <c r="QSI224" s="6"/>
      <c r="QSJ224" s="6"/>
      <c r="QSK224" s="6"/>
      <c r="QSL224" s="6"/>
      <c r="QSM224" s="6"/>
      <c r="QSN224" s="6"/>
      <c r="QSO224" s="6"/>
      <c r="QSP224" s="6"/>
      <c r="QSQ224" s="6"/>
      <c r="QSR224" s="6"/>
      <c r="QSS224" s="6"/>
      <c r="QST224" s="6"/>
      <c r="QSU224" s="6"/>
      <c r="QSV224" s="6"/>
      <c r="QSW224" s="6"/>
      <c r="QSX224" s="6"/>
      <c r="QSY224" s="6"/>
      <c r="QSZ224" s="6"/>
      <c r="QTA224" s="6"/>
      <c r="QTB224" s="6"/>
      <c r="QTC224" s="6"/>
      <c r="QTD224" s="6"/>
      <c r="QTE224" s="6"/>
      <c r="QTF224" s="6"/>
      <c r="QTG224" s="6"/>
      <c r="QTH224" s="6"/>
      <c r="QTI224" s="6"/>
      <c r="QTJ224" s="6"/>
      <c r="QTK224" s="6"/>
      <c r="QTL224" s="6"/>
      <c r="QTM224" s="6"/>
      <c r="QTN224" s="6"/>
      <c r="QTO224" s="6"/>
      <c r="QTP224" s="6"/>
      <c r="QTQ224" s="6"/>
      <c r="QTR224" s="6"/>
      <c r="QTS224" s="6"/>
      <c r="QTT224" s="6"/>
      <c r="QTU224" s="6"/>
      <c r="QTV224" s="6"/>
      <c r="QTW224" s="6"/>
      <c r="QTX224" s="6"/>
      <c r="QTY224" s="6"/>
      <c r="QTZ224" s="6"/>
      <c r="QUA224" s="6"/>
      <c r="QUB224" s="6"/>
      <c r="QUC224" s="6"/>
      <c r="QUD224" s="6"/>
      <c r="QUE224" s="6"/>
      <c r="QUF224" s="6"/>
      <c r="QUG224" s="6"/>
      <c r="QUH224" s="6"/>
      <c r="QUI224" s="6"/>
      <c r="QUJ224" s="6"/>
      <c r="QUK224" s="6"/>
      <c r="QUL224" s="6"/>
      <c r="QUM224" s="6"/>
      <c r="QUN224" s="6"/>
      <c r="QUO224" s="6"/>
      <c r="QUP224" s="6"/>
      <c r="QUQ224" s="6"/>
      <c r="QUR224" s="6"/>
      <c r="QUS224" s="6"/>
      <c r="QUT224" s="6"/>
      <c r="QUU224" s="6"/>
      <c r="QUV224" s="6"/>
      <c r="QUW224" s="6"/>
      <c r="QUX224" s="6"/>
      <c r="QUY224" s="6"/>
      <c r="QUZ224" s="6"/>
      <c r="QVA224" s="6"/>
      <c r="QVB224" s="6"/>
      <c r="QVC224" s="6"/>
      <c r="QVD224" s="6"/>
      <c r="QVE224" s="6"/>
      <c r="QVF224" s="6"/>
      <c r="QVG224" s="6"/>
      <c r="QVH224" s="6"/>
      <c r="QVI224" s="6"/>
      <c r="QVJ224" s="6"/>
      <c r="QVK224" s="6"/>
      <c r="QVL224" s="6"/>
      <c r="QVM224" s="6"/>
      <c r="QVN224" s="6"/>
      <c r="QVO224" s="6"/>
      <c r="QVP224" s="6"/>
      <c r="QVQ224" s="6"/>
      <c r="QVR224" s="6"/>
      <c r="QVS224" s="6"/>
      <c r="QVT224" s="6"/>
      <c r="QVU224" s="6"/>
      <c r="QVV224" s="6"/>
      <c r="QVW224" s="6"/>
      <c r="QVX224" s="6"/>
      <c r="QVY224" s="6"/>
      <c r="QVZ224" s="6"/>
      <c r="QWA224" s="6"/>
      <c r="QWB224" s="6"/>
      <c r="QWC224" s="6"/>
      <c r="QWD224" s="6"/>
      <c r="QWE224" s="6"/>
      <c r="QWF224" s="6"/>
      <c r="QWG224" s="6"/>
      <c r="QWH224" s="6"/>
      <c r="QWI224" s="6"/>
      <c r="QWJ224" s="6"/>
      <c r="QWK224" s="6"/>
      <c r="QWL224" s="6"/>
      <c r="QWM224" s="6"/>
      <c r="QWN224" s="6"/>
      <c r="QWO224" s="6"/>
      <c r="QWP224" s="6"/>
      <c r="QWQ224" s="6"/>
      <c r="QWR224" s="6"/>
      <c r="QWS224" s="6"/>
      <c r="QWT224" s="6"/>
      <c r="QWU224" s="6"/>
      <c r="QWV224" s="6"/>
      <c r="QWW224" s="6"/>
      <c r="QWX224" s="6"/>
      <c r="QWY224" s="6"/>
      <c r="QWZ224" s="6"/>
      <c r="QXA224" s="6"/>
      <c r="QXB224" s="6"/>
      <c r="QXC224" s="6"/>
      <c r="QXD224" s="6"/>
      <c r="QXE224" s="6"/>
      <c r="QXF224" s="6"/>
      <c r="QXG224" s="6"/>
      <c r="QXH224" s="6"/>
      <c r="QXI224" s="6"/>
      <c r="QXJ224" s="6"/>
      <c r="QXK224" s="6"/>
      <c r="QXL224" s="6"/>
      <c r="QXM224" s="6"/>
      <c r="QXN224" s="6"/>
      <c r="QXO224" s="6"/>
      <c r="QXP224" s="6"/>
      <c r="QXQ224" s="6"/>
      <c r="QXR224" s="6"/>
      <c r="QXS224" s="6"/>
      <c r="QXT224" s="6"/>
      <c r="QXU224" s="6"/>
      <c r="QXV224" s="6"/>
      <c r="QXW224" s="6"/>
      <c r="QXX224" s="6"/>
      <c r="QXY224" s="6"/>
      <c r="QXZ224" s="6"/>
      <c r="QYA224" s="6"/>
      <c r="QYB224" s="6"/>
      <c r="QYC224" s="6"/>
      <c r="QYD224" s="6"/>
      <c r="QYE224" s="6"/>
      <c r="QYF224" s="6"/>
      <c r="QYG224" s="6"/>
      <c r="QYH224" s="6"/>
      <c r="QYI224" s="6"/>
      <c r="QYJ224" s="6"/>
      <c r="QYK224" s="6"/>
      <c r="QYL224" s="6"/>
      <c r="QYM224" s="6"/>
      <c r="QYN224" s="6"/>
      <c r="QYO224" s="6"/>
      <c r="QYP224" s="6"/>
      <c r="QYQ224" s="6"/>
      <c r="QYR224" s="6"/>
      <c r="QYS224" s="6"/>
      <c r="QYT224" s="6"/>
      <c r="QYU224" s="6"/>
      <c r="QYV224" s="6"/>
      <c r="QYW224" s="6"/>
      <c r="QYX224" s="6"/>
      <c r="QYY224" s="6"/>
      <c r="QYZ224" s="6"/>
      <c r="QZA224" s="6"/>
      <c r="QZB224" s="6"/>
      <c r="QZC224" s="6"/>
      <c r="QZD224" s="6"/>
      <c r="QZE224" s="6"/>
      <c r="QZF224" s="6"/>
      <c r="QZG224" s="6"/>
      <c r="QZH224" s="6"/>
      <c r="QZI224" s="6"/>
      <c r="QZJ224" s="6"/>
      <c r="QZK224" s="6"/>
      <c r="QZL224" s="6"/>
      <c r="QZM224" s="6"/>
      <c r="QZN224" s="6"/>
      <c r="QZO224" s="6"/>
      <c r="QZP224" s="6"/>
      <c r="QZQ224" s="6"/>
      <c r="QZR224" s="6"/>
      <c r="QZS224" s="6"/>
      <c r="QZT224" s="6"/>
      <c r="QZU224" s="6"/>
      <c r="QZV224" s="6"/>
      <c r="QZW224" s="6"/>
      <c r="QZX224" s="6"/>
      <c r="QZY224" s="6"/>
      <c r="QZZ224" s="6"/>
      <c r="RAA224" s="6"/>
      <c r="RAB224" s="6"/>
      <c r="RAC224" s="6"/>
      <c r="RAD224" s="6"/>
      <c r="RAE224" s="6"/>
      <c r="RAF224" s="6"/>
      <c r="RAG224" s="6"/>
      <c r="RAH224" s="6"/>
      <c r="RAI224" s="6"/>
      <c r="RAJ224" s="6"/>
      <c r="RAK224" s="6"/>
      <c r="RAL224" s="6"/>
      <c r="RAM224" s="6"/>
      <c r="RAN224" s="6"/>
      <c r="RAO224" s="6"/>
      <c r="RAP224" s="6"/>
      <c r="RAQ224" s="6"/>
      <c r="RAR224" s="6"/>
      <c r="RAS224" s="6"/>
      <c r="RAT224" s="6"/>
      <c r="RAU224" s="6"/>
      <c r="RAV224" s="6"/>
      <c r="RAW224" s="6"/>
      <c r="RAX224" s="6"/>
      <c r="RAY224" s="6"/>
      <c r="RAZ224" s="6"/>
      <c r="RBA224" s="6"/>
      <c r="RBB224" s="6"/>
      <c r="RBC224" s="6"/>
      <c r="RBD224" s="6"/>
      <c r="RBE224" s="6"/>
      <c r="RBF224" s="6"/>
      <c r="RBG224" s="6"/>
      <c r="RBH224" s="6"/>
      <c r="RBI224" s="6"/>
      <c r="RBJ224" s="6"/>
      <c r="RBK224" s="6"/>
      <c r="RBL224" s="6"/>
      <c r="RBM224" s="6"/>
      <c r="RBN224" s="6"/>
      <c r="RBO224" s="6"/>
      <c r="RBP224" s="6"/>
      <c r="RBQ224" s="6"/>
      <c r="RBR224" s="6"/>
      <c r="RBS224" s="6"/>
      <c r="RBT224" s="6"/>
      <c r="RBU224" s="6"/>
      <c r="RBV224" s="6"/>
      <c r="RBW224" s="6"/>
      <c r="RBX224" s="6"/>
      <c r="RBY224" s="6"/>
      <c r="RBZ224" s="6"/>
      <c r="RCA224" s="6"/>
      <c r="RCB224" s="6"/>
      <c r="RCC224" s="6"/>
      <c r="RCD224" s="6"/>
      <c r="RCE224" s="6"/>
      <c r="RCF224" s="6"/>
      <c r="RCG224" s="6"/>
      <c r="RCH224" s="6"/>
      <c r="RCI224" s="6"/>
      <c r="RCJ224" s="6"/>
      <c r="RCK224" s="6"/>
      <c r="RCL224" s="6"/>
      <c r="RCM224" s="6"/>
      <c r="RCN224" s="6"/>
      <c r="RCO224" s="6"/>
      <c r="RCP224" s="6"/>
      <c r="RCQ224" s="6"/>
      <c r="RCR224" s="6"/>
      <c r="RCS224" s="6"/>
      <c r="RCT224" s="6"/>
      <c r="RCU224" s="6"/>
      <c r="RCV224" s="6"/>
      <c r="RCW224" s="6"/>
      <c r="RCX224" s="6"/>
      <c r="RCY224" s="6"/>
      <c r="RCZ224" s="6"/>
      <c r="RDA224" s="6"/>
      <c r="RDB224" s="6"/>
      <c r="RDC224" s="6"/>
      <c r="RDD224" s="6"/>
      <c r="RDE224" s="6"/>
      <c r="RDF224" s="6"/>
      <c r="RDG224" s="6"/>
      <c r="RDH224" s="6"/>
      <c r="RDI224" s="6"/>
      <c r="RDJ224" s="6"/>
      <c r="RDK224" s="6"/>
      <c r="RDL224" s="6"/>
      <c r="RDM224" s="6"/>
      <c r="RDN224" s="6"/>
      <c r="RDO224" s="6"/>
      <c r="RDP224" s="6"/>
      <c r="RDQ224" s="6"/>
      <c r="RDR224" s="6"/>
      <c r="RDS224" s="6"/>
      <c r="RDT224" s="6"/>
      <c r="RDU224" s="6"/>
      <c r="RDV224" s="6"/>
      <c r="RDW224" s="6"/>
      <c r="RDX224" s="6"/>
      <c r="RDY224" s="6"/>
      <c r="RDZ224" s="6"/>
      <c r="REA224" s="6"/>
      <c r="REB224" s="6"/>
      <c r="REC224" s="6"/>
      <c r="RED224" s="6"/>
      <c r="REE224" s="6"/>
      <c r="REF224" s="6"/>
      <c r="REG224" s="6"/>
      <c r="REH224" s="6"/>
      <c r="REI224" s="6"/>
      <c r="REJ224" s="6"/>
      <c r="REK224" s="6"/>
      <c r="REL224" s="6"/>
      <c r="REM224" s="6"/>
      <c r="REN224" s="6"/>
      <c r="REO224" s="6"/>
      <c r="REP224" s="6"/>
      <c r="REQ224" s="6"/>
      <c r="RER224" s="6"/>
      <c r="RES224" s="6"/>
      <c r="RET224" s="6"/>
      <c r="REU224" s="6"/>
      <c r="REV224" s="6"/>
      <c r="REW224" s="6"/>
      <c r="REX224" s="6"/>
      <c r="REY224" s="6"/>
      <c r="REZ224" s="6"/>
      <c r="RFA224" s="6"/>
      <c r="RFB224" s="6"/>
      <c r="RFC224" s="6"/>
      <c r="RFD224" s="6"/>
      <c r="RFE224" s="6"/>
      <c r="RFF224" s="6"/>
      <c r="RFG224" s="6"/>
      <c r="RFH224" s="6"/>
      <c r="RFI224" s="6"/>
      <c r="RFJ224" s="6"/>
      <c r="RFK224" s="6"/>
      <c r="RFL224" s="6"/>
      <c r="RFM224" s="6"/>
      <c r="RFN224" s="6"/>
      <c r="RFO224" s="6"/>
      <c r="RFP224" s="6"/>
      <c r="RFQ224" s="6"/>
      <c r="RFR224" s="6"/>
      <c r="RFS224" s="6"/>
      <c r="RFT224" s="6"/>
      <c r="RFU224" s="6"/>
      <c r="RFV224" s="6"/>
      <c r="RFW224" s="6"/>
      <c r="RFX224" s="6"/>
      <c r="RFY224" s="6"/>
      <c r="RFZ224" s="6"/>
      <c r="RGA224" s="6"/>
      <c r="RGB224" s="6"/>
      <c r="RGC224" s="6"/>
      <c r="RGD224" s="6"/>
      <c r="RGE224" s="6"/>
      <c r="RGF224" s="6"/>
      <c r="RGG224" s="6"/>
      <c r="RGH224" s="6"/>
      <c r="RGI224" s="6"/>
      <c r="RGJ224" s="6"/>
      <c r="RGK224" s="6"/>
      <c r="RGL224" s="6"/>
      <c r="RGM224" s="6"/>
      <c r="RGN224" s="6"/>
      <c r="RGO224" s="6"/>
      <c r="RGP224" s="6"/>
      <c r="RGQ224" s="6"/>
      <c r="RGR224" s="6"/>
      <c r="RGS224" s="6"/>
      <c r="RGT224" s="6"/>
      <c r="RGU224" s="6"/>
      <c r="RGV224" s="6"/>
      <c r="RGW224" s="6"/>
      <c r="RGX224" s="6"/>
      <c r="RGY224" s="6"/>
      <c r="RGZ224" s="6"/>
      <c r="RHA224" s="6"/>
      <c r="RHB224" s="6"/>
      <c r="RHC224" s="6"/>
      <c r="RHD224" s="6"/>
      <c r="RHE224" s="6"/>
      <c r="RHF224" s="6"/>
      <c r="RHG224" s="6"/>
      <c r="RHH224" s="6"/>
      <c r="RHI224" s="6"/>
      <c r="RHJ224" s="6"/>
      <c r="RHK224" s="6"/>
      <c r="RHL224" s="6"/>
      <c r="RHM224" s="6"/>
      <c r="RHN224" s="6"/>
      <c r="RHO224" s="6"/>
      <c r="RHP224" s="6"/>
      <c r="RHQ224" s="6"/>
      <c r="RHR224" s="6"/>
      <c r="RHS224" s="6"/>
      <c r="RHT224" s="6"/>
      <c r="RHU224" s="6"/>
      <c r="RHV224" s="6"/>
      <c r="RHW224" s="6"/>
      <c r="RHX224" s="6"/>
      <c r="RHY224" s="6"/>
      <c r="RHZ224" s="6"/>
      <c r="RIA224" s="6"/>
      <c r="RIB224" s="6"/>
      <c r="RIC224" s="6"/>
      <c r="RID224" s="6"/>
      <c r="RIE224" s="6"/>
      <c r="RIF224" s="6"/>
      <c r="RIG224" s="6"/>
      <c r="RIH224" s="6"/>
      <c r="RII224" s="6"/>
      <c r="RIJ224" s="6"/>
      <c r="RIK224" s="6"/>
      <c r="RIL224" s="6"/>
      <c r="RIM224" s="6"/>
      <c r="RIN224" s="6"/>
      <c r="RIO224" s="6"/>
      <c r="RIP224" s="6"/>
      <c r="RIQ224" s="6"/>
      <c r="RIR224" s="6"/>
      <c r="RIS224" s="6"/>
      <c r="RIT224" s="6"/>
      <c r="RIU224" s="6"/>
      <c r="RIV224" s="6"/>
      <c r="RIW224" s="6"/>
      <c r="RIX224" s="6"/>
      <c r="RIY224" s="6"/>
      <c r="RIZ224" s="6"/>
      <c r="RJA224" s="6"/>
      <c r="RJB224" s="6"/>
      <c r="RJC224" s="6"/>
      <c r="RJD224" s="6"/>
      <c r="RJE224" s="6"/>
      <c r="RJF224" s="6"/>
      <c r="RJG224" s="6"/>
      <c r="RJH224" s="6"/>
      <c r="RJI224" s="6"/>
      <c r="RJJ224" s="6"/>
      <c r="RJK224" s="6"/>
      <c r="RJL224" s="6"/>
      <c r="RJM224" s="6"/>
      <c r="RJN224" s="6"/>
      <c r="RJO224" s="6"/>
      <c r="RJP224" s="6"/>
      <c r="RJQ224" s="6"/>
      <c r="RJR224" s="6"/>
      <c r="RJS224" s="6"/>
      <c r="RJT224" s="6"/>
      <c r="RJU224" s="6"/>
      <c r="RJV224" s="6"/>
      <c r="RJW224" s="6"/>
      <c r="RJX224" s="6"/>
      <c r="RJY224" s="6"/>
      <c r="RJZ224" s="6"/>
      <c r="RKA224" s="6"/>
      <c r="RKB224" s="6"/>
      <c r="RKC224" s="6"/>
      <c r="RKD224" s="6"/>
      <c r="RKE224" s="6"/>
      <c r="RKF224" s="6"/>
      <c r="RKG224" s="6"/>
      <c r="RKH224" s="6"/>
      <c r="RKI224" s="6"/>
      <c r="RKJ224" s="6"/>
      <c r="RKK224" s="6"/>
      <c r="RKL224" s="6"/>
      <c r="RKM224" s="6"/>
      <c r="RKN224" s="6"/>
      <c r="RKO224" s="6"/>
      <c r="RKP224" s="6"/>
      <c r="RKQ224" s="6"/>
      <c r="RKR224" s="6"/>
      <c r="RKS224" s="6"/>
      <c r="RKT224" s="6"/>
      <c r="RKU224" s="6"/>
      <c r="RKV224" s="6"/>
      <c r="RKW224" s="6"/>
      <c r="RKX224" s="6"/>
      <c r="RKY224" s="6"/>
      <c r="RKZ224" s="6"/>
      <c r="RLA224" s="6"/>
      <c r="RLB224" s="6"/>
      <c r="RLC224" s="6"/>
      <c r="RLD224" s="6"/>
      <c r="RLE224" s="6"/>
      <c r="RLF224" s="6"/>
      <c r="RLG224" s="6"/>
      <c r="RLH224" s="6"/>
      <c r="RLI224" s="6"/>
      <c r="RLJ224" s="6"/>
      <c r="RLK224" s="6"/>
      <c r="RLL224" s="6"/>
      <c r="RLM224" s="6"/>
      <c r="RLN224" s="6"/>
      <c r="RLO224" s="6"/>
      <c r="RLP224" s="6"/>
      <c r="RLQ224" s="6"/>
      <c r="RLR224" s="6"/>
      <c r="RLS224" s="6"/>
      <c r="RLT224" s="6"/>
      <c r="RLU224" s="6"/>
      <c r="RLV224" s="6"/>
      <c r="RLW224" s="6"/>
      <c r="RLX224" s="6"/>
      <c r="RLY224" s="6"/>
      <c r="RLZ224" s="6"/>
      <c r="RMA224" s="6"/>
      <c r="RMB224" s="6"/>
      <c r="RMC224" s="6"/>
      <c r="RMD224" s="6"/>
      <c r="RME224" s="6"/>
      <c r="RMF224" s="6"/>
      <c r="RMG224" s="6"/>
      <c r="RMH224" s="6"/>
      <c r="RMI224" s="6"/>
      <c r="RMJ224" s="6"/>
      <c r="RMK224" s="6"/>
      <c r="RML224" s="6"/>
      <c r="RMM224" s="6"/>
      <c r="RMN224" s="6"/>
      <c r="RMO224" s="6"/>
      <c r="RMP224" s="6"/>
      <c r="RMQ224" s="6"/>
      <c r="RMR224" s="6"/>
      <c r="RMS224" s="6"/>
      <c r="RMT224" s="6"/>
      <c r="RMU224" s="6"/>
      <c r="RMV224" s="6"/>
      <c r="RMW224" s="6"/>
      <c r="RMX224" s="6"/>
      <c r="RMY224" s="6"/>
      <c r="RMZ224" s="6"/>
      <c r="RNA224" s="6"/>
      <c r="RNB224" s="6"/>
      <c r="RNC224" s="6"/>
      <c r="RND224" s="6"/>
      <c r="RNE224" s="6"/>
      <c r="RNF224" s="6"/>
      <c r="RNG224" s="6"/>
      <c r="RNH224" s="6"/>
      <c r="RNI224" s="6"/>
      <c r="RNJ224" s="6"/>
      <c r="RNK224" s="6"/>
      <c r="RNL224" s="6"/>
      <c r="RNM224" s="6"/>
      <c r="RNN224" s="6"/>
      <c r="RNO224" s="6"/>
      <c r="RNP224" s="6"/>
      <c r="RNQ224" s="6"/>
      <c r="RNR224" s="6"/>
      <c r="RNS224" s="6"/>
      <c r="RNT224" s="6"/>
      <c r="RNU224" s="6"/>
      <c r="RNV224" s="6"/>
      <c r="RNW224" s="6"/>
      <c r="RNX224" s="6"/>
      <c r="RNY224" s="6"/>
      <c r="RNZ224" s="6"/>
      <c r="ROA224" s="6"/>
      <c r="ROB224" s="6"/>
      <c r="ROC224" s="6"/>
      <c r="ROD224" s="6"/>
      <c r="ROE224" s="6"/>
      <c r="ROF224" s="6"/>
      <c r="ROG224" s="6"/>
      <c r="ROH224" s="6"/>
      <c r="ROI224" s="6"/>
      <c r="ROJ224" s="6"/>
      <c r="ROK224" s="6"/>
      <c r="ROL224" s="6"/>
      <c r="ROM224" s="6"/>
      <c r="RON224" s="6"/>
      <c r="ROO224" s="6"/>
      <c r="ROP224" s="6"/>
      <c r="ROQ224" s="6"/>
      <c r="ROR224" s="6"/>
      <c r="ROS224" s="6"/>
      <c r="ROT224" s="6"/>
      <c r="ROU224" s="6"/>
      <c r="ROV224" s="6"/>
      <c r="ROW224" s="6"/>
      <c r="ROX224" s="6"/>
      <c r="ROY224" s="6"/>
      <c r="ROZ224" s="6"/>
      <c r="RPA224" s="6"/>
      <c r="RPB224" s="6"/>
      <c r="RPC224" s="6"/>
      <c r="RPD224" s="6"/>
      <c r="RPE224" s="6"/>
      <c r="RPF224" s="6"/>
      <c r="RPG224" s="6"/>
      <c r="RPH224" s="6"/>
      <c r="RPI224" s="6"/>
      <c r="RPJ224" s="6"/>
      <c r="RPK224" s="6"/>
      <c r="RPL224" s="6"/>
      <c r="RPM224" s="6"/>
      <c r="RPN224" s="6"/>
      <c r="RPO224" s="6"/>
      <c r="RPP224" s="6"/>
      <c r="RPQ224" s="6"/>
      <c r="RPR224" s="6"/>
      <c r="RPS224" s="6"/>
      <c r="RPT224" s="6"/>
      <c r="RPU224" s="6"/>
      <c r="RPV224" s="6"/>
      <c r="RPW224" s="6"/>
      <c r="RPX224" s="6"/>
      <c r="RPY224" s="6"/>
      <c r="RPZ224" s="6"/>
      <c r="RQA224" s="6"/>
      <c r="RQB224" s="6"/>
      <c r="RQC224" s="6"/>
      <c r="RQD224" s="6"/>
      <c r="RQE224" s="6"/>
      <c r="RQF224" s="6"/>
      <c r="RQG224" s="6"/>
      <c r="RQH224" s="6"/>
      <c r="RQI224" s="6"/>
      <c r="RQJ224" s="6"/>
      <c r="RQK224" s="6"/>
      <c r="RQL224" s="6"/>
      <c r="RQM224" s="6"/>
      <c r="RQN224" s="6"/>
      <c r="RQO224" s="6"/>
      <c r="RQP224" s="6"/>
      <c r="RQQ224" s="6"/>
      <c r="RQR224" s="6"/>
      <c r="RQS224" s="6"/>
      <c r="RQT224" s="6"/>
      <c r="RQU224" s="6"/>
      <c r="RQV224" s="6"/>
      <c r="RQW224" s="6"/>
      <c r="RQX224" s="6"/>
      <c r="RQY224" s="6"/>
      <c r="RQZ224" s="6"/>
      <c r="RRA224" s="6"/>
      <c r="RRB224" s="6"/>
      <c r="RRC224" s="6"/>
      <c r="RRD224" s="6"/>
      <c r="RRE224" s="6"/>
      <c r="RRF224" s="6"/>
      <c r="RRG224" s="6"/>
      <c r="RRH224" s="6"/>
      <c r="RRI224" s="6"/>
      <c r="RRJ224" s="6"/>
      <c r="RRK224" s="6"/>
      <c r="RRL224" s="6"/>
      <c r="RRM224" s="6"/>
      <c r="RRN224" s="6"/>
      <c r="RRO224" s="6"/>
      <c r="RRP224" s="6"/>
      <c r="RRQ224" s="6"/>
      <c r="RRR224" s="6"/>
      <c r="RRS224" s="6"/>
      <c r="RRT224" s="6"/>
      <c r="RRU224" s="6"/>
      <c r="RRV224" s="6"/>
      <c r="RRW224" s="6"/>
      <c r="RRX224" s="6"/>
      <c r="RRY224" s="6"/>
      <c r="RRZ224" s="6"/>
      <c r="RSA224" s="6"/>
      <c r="RSB224" s="6"/>
      <c r="RSC224" s="6"/>
      <c r="RSD224" s="6"/>
      <c r="RSE224" s="6"/>
      <c r="RSF224" s="6"/>
      <c r="RSG224" s="6"/>
      <c r="RSH224" s="6"/>
      <c r="RSI224" s="6"/>
      <c r="RSJ224" s="6"/>
      <c r="RSK224" s="6"/>
      <c r="RSL224" s="6"/>
      <c r="RSM224" s="6"/>
      <c r="RSN224" s="6"/>
      <c r="RSO224" s="6"/>
      <c r="RSP224" s="6"/>
      <c r="RSQ224" s="6"/>
      <c r="RSR224" s="6"/>
      <c r="RSS224" s="6"/>
      <c r="RST224" s="6"/>
      <c r="RSU224" s="6"/>
      <c r="RSV224" s="6"/>
      <c r="RSW224" s="6"/>
      <c r="RSX224" s="6"/>
      <c r="RSY224" s="6"/>
      <c r="RSZ224" s="6"/>
      <c r="RTA224" s="6"/>
      <c r="RTB224" s="6"/>
      <c r="RTC224" s="6"/>
      <c r="RTD224" s="6"/>
      <c r="RTE224" s="6"/>
      <c r="RTF224" s="6"/>
      <c r="RTG224" s="6"/>
      <c r="RTH224" s="6"/>
      <c r="RTI224" s="6"/>
      <c r="RTJ224" s="6"/>
      <c r="RTK224" s="6"/>
      <c r="RTL224" s="6"/>
      <c r="RTM224" s="6"/>
      <c r="RTN224" s="6"/>
      <c r="RTO224" s="6"/>
      <c r="RTP224" s="6"/>
      <c r="RTQ224" s="6"/>
      <c r="RTR224" s="6"/>
      <c r="RTS224" s="6"/>
      <c r="RTT224" s="6"/>
      <c r="RTU224" s="6"/>
      <c r="RTV224" s="6"/>
      <c r="RTW224" s="6"/>
      <c r="RTX224" s="6"/>
      <c r="RTY224" s="6"/>
      <c r="RTZ224" s="6"/>
      <c r="RUA224" s="6"/>
      <c r="RUB224" s="6"/>
      <c r="RUC224" s="6"/>
      <c r="RUD224" s="6"/>
      <c r="RUE224" s="6"/>
      <c r="RUF224" s="6"/>
      <c r="RUG224" s="6"/>
      <c r="RUH224" s="6"/>
      <c r="RUI224" s="6"/>
      <c r="RUJ224" s="6"/>
      <c r="RUK224" s="6"/>
      <c r="RUL224" s="6"/>
      <c r="RUM224" s="6"/>
      <c r="RUN224" s="6"/>
      <c r="RUO224" s="6"/>
      <c r="RUP224" s="6"/>
      <c r="RUQ224" s="6"/>
      <c r="RUR224" s="6"/>
      <c r="RUS224" s="6"/>
      <c r="RUT224" s="6"/>
      <c r="RUU224" s="6"/>
      <c r="RUV224" s="6"/>
      <c r="RUW224" s="6"/>
      <c r="RUX224" s="6"/>
      <c r="RUY224" s="6"/>
      <c r="RUZ224" s="6"/>
      <c r="RVA224" s="6"/>
      <c r="RVB224" s="6"/>
      <c r="RVC224" s="6"/>
      <c r="RVD224" s="6"/>
      <c r="RVE224" s="6"/>
      <c r="RVF224" s="6"/>
      <c r="RVG224" s="6"/>
      <c r="RVH224" s="6"/>
      <c r="RVI224" s="6"/>
      <c r="RVJ224" s="6"/>
      <c r="RVK224" s="6"/>
      <c r="RVL224" s="6"/>
      <c r="RVM224" s="6"/>
      <c r="RVN224" s="6"/>
      <c r="RVO224" s="6"/>
      <c r="RVP224" s="6"/>
      <c r="RVQ224" s="6"/>
      <c r="RVR224" s="6"/>
      <c r="RVS224" s="6"/>
      <c r="RVT224" s="6"/>
      <c r="RVU224" s="6"/>
      <c r="RVV224" s="6"/>
      <c r="RVW224" s="6"/>
      <c r="RVX224" s="6"/>
      <c r="RVY224" s="6"/>
      <c r="RVZ224" s="6"/>
      <c r="RWA224" s="6"/>
      <c r="RWB224" s="6"/>
      <c r="RWC224" s="6"/>
      <c r="RWD224" s="6"/>
      <c r="RWE224" s="6"/>
      <c r="RWF224" s="6"/>
      <c r="RWG224" s="6"/>
      <c r="RWH224" s="6"/>
      <c r="RWI224" s="6"/>
      <c r="RWJ224" s="6"/>
      <c r="RWK224" s="6"/>
      <c r="RWL224" s="6"/>
      <c r="RWM224" s="6"/>
      <c r="RWN224" s="6"/>
      <c r="RWO224" s="6"/>
      <c r="RWP224" s="6"/>
      <c r="RWQ224" s="6"/>
      <c r="RWR224" s="6"/>
      <c r="RWS224" s="6"/>
      <c r="RWT224" s="6"/>
      <c r="RWU224" s="6"/>
      <c r="RWV224" s="6"/>
      <c r="RWW224" s="6"/>
      <c r="RWX224" s="6"/>
      <c r="RWY224" s="6"/>
      <c r="RWZ224" s="6"/>
      <c r="RXA224" s="6"/>
      <c r="RXB224" s="6"/>
      <c r="RXC224" s="6"/>
      <c r="RXD224" s="6"/>
      <c r="RXE224" s="6"/>
      <c r="RXF224" s="6"/>
      <c r="RXG224" s="6"/>
      <c r="RXH224" s="6"/>
      <c r="RXI224" s="6"/>
      <c r="RXJ224" s="6"/>
      <c r="RXK224" s="6"/>
      <c r="RXL224" s="6"/>
      <c r="RXM224" s="6"/>
      <c r="RXN224" s="6"/>
      <c r="RXO224" s="6"/>
      <c r="RXP224" s="6"/>
      <c r="RXQ224" s="6"/>
      <c r="RXR224" s="6"/>
      <c r="RXS224" s="6"/>
      <c r="RXT224" s="6"/>
      <c r="RXU224" s="6"/>
      <c r="RXV224" s="6"/>
      <c r="RXW224" s="6"/>
      <c r="RXX224" s="6"/>
      <c r="RXY224" s="6"/>
      <c r="RXZ224" s="6"/>
      <c r="RYA224" s="6"/>
      <c r="RYB224" s="6"/>
      <c r="RYC224" s="6"/>
      <c r="RYD224" s="6"/>
      <c r="RYE224" s="6"/>
      <c r="RYF224" s="6"/>
      <c r="RYG224" s="6"/>
      <c r="RYH224" s="6"/>
      <c r="RYI224" s="6"/>
      <c r="RYJ224" s="6"/>
      <c r="RYK224" s="6"/>
      <c r="RYL224" s="6"/>
      <c r="RYM224" s="6"/>
      <c r="RYN224" s="6"/>
      <c r="RYO224" s="6"/>
      <c r="RYP224" s="6"/>
      <c r="RYQ224" s="6"/>
      <c r="RYR224" s="6"/>
      <c r="RYS224" s="6"/>
      <c r="RYT224" s="6"/>
      <c r="RYU224" s="6"/>
      <c r="RYV224" s="6"/>
      <c r="RYW224" s="6"/>
      <c r="RYX224" s="6"/>
      <c r="RYY224" s="6"/>
      <c r="RYZ224" s="6"/>
      <c r="RZA224" s="6"/>
      <c r="RZB224" s="6"/>
      <c r="RZC224" s="6"/>
      <c r="RZD224" s="6"/>
      <c r="RZE224" s="6"/>
      <c r="RZF224" s="6"/>
      <c r="RZG224" s="6"/>
      <c r="RZH224" s="6"/>
      <c r="RZI224" s="6"/>
      <c r="RZJ224" s="6"/>
      <c r="RZK224" s="6"/>
      <c r="RZL224" s="6"/>
      <c r="RZM224" s="6"/>
      <c r="RZN224" s="6"/>
      <c r="RZO224" s="6"/>
      <c r="RZP224" s="6"/>
      <c r="RZQ224" s="6"/>
      <c r="RZR224" s="6"/>
      <c r="RZS224" s="6"/>
      <c r="RZT224" s="6"/>
      <c r="RZU224" s="6"/>
      <c r="RZV224" s="6"/>
      <c r="RZW224" s="6"/>
      <c r="RZX224" s="6"/>
      <c r="RZY224" s="6"/>
      <c r="RZZ224" s="6"/>
      <c r="SAA224" s="6"/>
      <c r="SAB224" s="6"/>
      <c r="SAC224" s="6"/>
      <c r="SAD224" s="6"/>
      <c r="SAE224" s="6"/>
      <c r="SAF224" s="6"/>
      <c r="SAG224" s="6"/>
      <c r="SAH224" s="6"/>
      <c r="SAI224" s="6"/>
      <c r="SAJ224" s="6"/>
      <c r="SAK224" s="6"/>
      <c r="SAL224" s="6"/>
      <c r="SAM224" s="6"/>
      <c r="SAN224" s="6"/>
      <c r="SAO224" s="6"/>
      <c r="SAP224" s="6"/>
      <c r="SAQ224" s="6"/>
      <c r="SAR224" s="6"/>
      <c r="SAS224" s="6"/>
      <c r="SAT224" s="6"/>
      <c r="SAU224" s="6"/>
      <c r="SAV224" s="6"/>
      <c r="SAW224" s="6"/>
      <c r="SAX224" s="6"/>
      <c r="SAY224" s="6"/>
      <c r="SAZ224" s="6"/>
      <c r="SBA224" s="6"/>
      <c r="SBB224" s="6"/>
      <c r="SBC224" s="6"/>
      <c r="SBD224" s="6"/>
      <c r="SBE224" s="6"/>
      <c r="SBF224" s="6"/>
      <c r="SBG224" s="6"/>
      <c r="SBH224" s="6"/>
      <c r="SBI224" s="6"/>
      <c r="SBJ224" s="6"/>
      <c r="SBK224" s="6"/>
      <c r="SBL224" s="6"/>
      <c r="SBM224" s="6"/>
      <c r="SBN224" s="6"/>
      <c r="SBO224" s="6"/>
      <c r="SBP224" s="6"/>
      <c r="SBQ224" s="6"/>
      <c r="SBR224" s="6"/>
      <c r="SBS224" s="6"/>
      <c r="SBT224" s="6"/>
      <c r="SBU224" s="6"/>
      <c r="SBV224" s="6"/>
      <c r="SBW224" s="6"/>
      <c r="SBX224" s="6"/>
      <c r="SBY224" s="6"/>
      <c r="SBZ224" s="6"/>
      <c r="SCA224" s="6"/>
      <c r="SCB224" s="6"/>
      <c r="SCC224" s="6"/>
      <c r="SCD224" s="6"/>
      <c r="SCE224" s="6"/>
      <c r="SCF224" s="6"/>
      <c r="SCG224" s="6"/>
      <c r="SCH224" s="6"/>
      <c r="SCI224" s="6"/>
      <c r="SCJ224" s="6"/>
      <c r="SCK224" s="6"/>
      <c r="SCL224" s="6"/>
      <c r="SCM224" s="6"/>
      <c r="SCN224" s="6"/>
      <c r="SCO224" s="6"/>
      <c r="SCP224" s="6"/>
      <c r="SCQ224" s="6"/>
      <c r="SCR224" s="6"/>
      <c r="SCS224" s="6"/>
      <c r="SCT224" s="6"/>
      <c r="SCU224" s="6"/>
      <c r="SCV224" s="6"/>
      <c r="SCW224" s="6"/>
      <c r="SCX224" s="6"/>
      <c r="SCY224" s="6"/>
      <c r="SCZ224" s="6"/>
      <c r="SDA224" s="6"/>
      <c r="SDB224" s="6"/>
      <c r="SDC224" s="6"/>
      <c r="SDD224" s="6"/>
      <c r="SDE224" s="6"/>
      <c r="SDF224" s="6"/>
      <c r="SDG224" s="6"/>
      <c r="SDH224" s="6"/>
      <c r="SDI224" s="6"/>
      <c r="SDJ224" s="6"/>
      <c r="SDK224" s="6"/>
      <c r="SDL224" s="6"/>
      <c r="SDM224" s="6"/>
      <c r="SDN224" s="6"/>
      <c r="SDO224" s="6"/>
      <c r="SDP224" s="6"/>
      <c r="SDQ224" s="6"/>
      <c r="SDR224" s="6"/>
      <c r="SDS224" s="6"/>
      <c r="SDT224" s="6"/>
      <c r="SDU224" s="6"/>
      <c r="SDV224" s="6"/>
      <c r="SDW224" s="6"/>
      <c r="SDX224" s="6"/>
      <c r="SDY224" s="6"/>
      <c r="SDZ224" s="6"/>
      <c r="SEA224" s="6"/>
      <c r="SEB224" s="6"/>
      <c r="SEC224" s="6"/>
      <c r="SED224" s="6"/>
      <c r="SEE224" s="6"/>
      <c r="SEF224" s="6"/>
      <c r="SEG224" s="6"/>
      <c r="SEH224" s="6"/>
      <c r="SEI224" s="6"/>
      <c r="SEJ224" s="6"/>
      <c r="SEK224" s="6"/>
      <c r="SEL224" s="6"/>
      <c r="SEM224" s="6"/>
      <c r="SEN224" s="6"/>
      <c r="SEO224" s="6"/>
      <c r="SEP224" s="6"/>
      <c r="SEQ224" s="6"/>
      <c r="SER224" s="6"/>
      <c r="SES224" s="6"/>
      <c r="SET224" s="6"/>
      <c r="SEU224" s="6"/>
      <c r="SEV224" s="6"/>
      <c r="SEW224" s="6"/>
      <c r="SEX224" s="6"/>
      <c r="SEY224" s="6"/>
      <c r="SEZ224" s="6"/>
      <c r="SFA224" s="6"/>
      <c r="SFB224" s="6"/>
      <c r="SFC224" s="6"/>
      <c r="SFD224" s="6"/>
      <c r="SFE224" s="6"/>
      <c r="SFF224" s="6"/>
      <c r="SFG224" s="6"/>
      <c r="SFH224" s="6"/>
      <c r="SFI224" s="6"/>
      <c r="SFJ224" s="6"/>
      <c r="SFK224" s="6"/>
      <c r="SFL224" s="6"/>
      <c r="SFM224" s="6"/>
      <c r="SFN224" s="6"/>
      <c r="SFO224" s="6"/>
      <c r="SFP224" s="6"/>
      <c r="SFQ224" s="6"/>
      <c r="SFR224" s="6"/>
      <c r="SFS224" s="6"/>
      <c r="SFT224" s="6"/>
      <c r="SFU224" s="6"/>
      <c r="SFV224" s="6"/>
      <c r="SFW224" s="6"/>
      <c r="SFX224" s="6"/>
      <c r="SFY224" s="6"/>
      <c r="SFZ224" s="6"/>
      <c r="SGA224" s="6"/>
      <c r="SGB224" s="6"/>
      <c r="SGC224" s="6"/>
      <c r="SGD224" s="6"/>
      <c r="SGE224" s="6"/>
      <c r="SGF224" s="6"/>
      <c r="SGG224" s="6"/>
      <c r="SGH224" s="6"/>
      <c r="SGI224" s="6"/>
      <c r="SGJ224" s="6"/>
      <c r="SGK224" s="6"/>
      <c r="SGL224" s="6"/>
      <c r="SGM224" s="6"/>
      <c r="SGN224" s="6"/>
      <c r="SGO224" s="6"/>
      <c r="SGP224" s="6"/>
      <c r="SGQ224" s="6"/>
      <c r="SGR224" s="6"/>
      <c r="SGS224" s="6"/>
      <c r="SGT224" s="6"/>
      <c r="SGU224" s="6"/>
      <c r="SGV224" s="6"/>
      <c r="SGW224" s="6"/>
      <c r="SGX224" s="6"/>
      <c r="SGY224" s="6"/>
      <c r="SGZ224" s="6"/>
      <c r="SHA224" s="6"/>
      <c r="SHB224" s="6"/>
      <c r="SHC224" s="6"/>
      <c r="SHD224" s="6"/>
      <c r="SHE224" s="6"/>
      <c r="SHF224" s="6"/>
      <c r="SHG224" s="6"/>
      <c r="SHH224" s="6"/>
      <c r="SHI224" s="6"/>
      <c r="SHJ224" s="6"/>
      <c r="SHK224" s="6"/>
      <c r="SHL224" s="6"/>
      <c r="SHM224" s="6"/>
      <c r="SHN224" s="6"/>
      <c r="SHO224" s="6"/>
      <c r="SHP224" s="6"/>
      <c r="SHQ224" s="6"/>
      <c r="SHR224" s="6"/>
      <c r="SHS224" s="6"/>
      <c r="SHT224" s="6"/>
      <c r="SHU224" s="6"/>
      <c r="SHV224" s="6"/>
      <c r="SHW224" s="6"/>
      <c r="SHX224" s="6"/>
      <c r="SHY224" s="6"/>
      <c r="SHZ224" s="6"/>
      <c r="SIA224" s="6"/>
      <c r="SIB224" s="6"/>
      <c r="SIC224" s="6"/>
      <c r="SID224" s="6"/>
      <c r="SIE224" s="6"/>
      <c r="SIF224" s="6"/>
      <c r="SIG224" s="6"/>
      <c r="SIH224" s="6"/>
      <c r="SII224" s="6"/>
      <c r="SIJ224" s="6"/>
      <c r="SIK224" s="6"/>
      <c r="SIL224" s="6"/>
      <c r="SIM224" s="6"/>
      <c r="SIN224" s="6"/>
      <c r="SIO224" s="6"/>
      <c r="SIP224" s="6"/>
      <c r="SIQ224" s="6"/>
      <c r="SIR224" s="6"/>
      <c r="SIS224" s="6"/>
      <c r="SIT224" s="6"/>
      <c r="SIU224" s="6"/>
      <c r="SIV224" s="6"/>
      <c r="SIW224" s="6"/>
      <c r="SIX224" s="6"/>
      <c r="SIY224" s="6"/>
      <c r="SIZ224" s="6"/>
      <c r="SJA224" s="6"/>
      <c r="SJB224" s="6"/>
      <c r="SJC224" s="6"/>
      <c r="SJD224" s="6"/>
      <c r="SJE224" s="6"/>
      <c r="SJF224" s="6"/>
      <c r="SJG224" s="6"/>
      <c r="SJH224" s="6"/>
      <c r="SJI224" s="6"/>
      <c r="SJJ224" s="6"/>
      <c r="SJK224" s="6"/>
      <c r="SJL224" s="6"/>
      <c r="SJM224" s="6"/>
      <c r="SJN224" s="6"/>
      <c r="SJO224" s="6"/>
      <c r="SJP224" s="6"/>
      <c r="SJQ224" s="6"/>
      <c r="SJR224" s="6"/>
      <c r="SJS224" s="6"/>
      <c r="SJT224" s="6"/>
      <c r="SJU224" s="6"/>
      <c r="SJV224" s="6"/>
      <c r="SJW224" s="6"/>
      <c r="SJX224" s="6"/>
      <c r="SJY224" s="6"/>
      <c r="SJZ224" s="6"/>
      <c r="SKA224" s="6"/>
      <c r="SKB224" s="6"/>
      <c r="SKC224" s="6"/>
      <c r="SKD224" s="6"/>
      <c r="SKE224" s="6"/>
      <c r="SKF224" s="6"/>
      <c r="SKG224" s="6"/>
      <c r="SKH224" s="6"/>
      <c r="SKI224" s="6"/>
      <c r="SKJ224" s="6"/>
      <c r="SKK224" s="6"/>
      <c r="SKL224" s="6"/>
      <c r="SKM224" s="6"/>
      <c r="SKN224" s="6"/>
      <c r="SKO224" s="6"/>
      <c r="SKP224" s="6"/>
      <c r="SKQ224" s="6"/>
      <c r="SKR224" s="6"/>
      <c r="SKS224" s="6"/>
      <c r="SKT224" s="6"/>
      <c r="SKU224" s="6"/>
      <c r="SKV224" s="6"/>
      <c r="SKW224" s="6"/>
      <c r="SKX224" s="6"/>
      <c r="SKY224" s="6"/>
      <c r="SKZ224" s="6"/>
      <c r="SLA224" s="6"/>
      <c r="SLB224" s="6"/>
      <c r="SLC224" s="6"/>
      <c r="SLD224" s="6"/>
      <c r="SLE224" s="6"/>
      <c r="SLF224" s="6"/>
      <c r="SLG224" s="6"/>
      <c r="SLH224" s="6"/>
      <c r="SLI224" s="6"/>
      <c r="SLJ224" s="6"/>
      <c r="SLK224" s="6"/>
      <c r="SLL224" s="6"/>
      <c r="SLM224" s="6"/>
      <c r="SLN224" s="6"/>
      <c r="SLO224" s="6"/>
      <c r="SLP224" s="6"/>
      <c r="SLQ224" s="6"/>
      <c r="SLR224" s="6"/>
      <c r="SLS224" s="6"/>
      <c r="SLT224" s="6"/>
      <c r="SLU224" s="6"/>
      <c r="SLV224" s="6"/>
      <c r="SLW224" s="6"/>
      <c r="SLX224" s="6"/>
      <c r="SLY224" s="6"/>
      <c r="SLZ224" s="6"/>
      <c r="SMA224" s="6"/>
      <c r="SMB224" s="6"/>
      <c r="SMC224" s="6"/>
      <c r="SMD224" s="6"/>
      <c r="SME224" s="6"/>
      <c r="SMF224" s="6"/>
      <c r="SMG224" s="6"/>
      <c r="SMH224" s="6"/>
      <c r="SMI224" s="6"/>
      <c r="SMJ224" s="6"/>
      <c r="SMK224" s="6"/>
      <c r="SML224" s="6"/>
      <c r="SMM224" s="6"/>
      <c r="SMN224" s="6"/>
      <c r="SMO224" s="6"/>
      <c r="SMP224" s="6"/>
      <c r="SMQ224" s="6"/>
      <c r="SMR224" s="6"/>
      <c r="SMS224" s="6"/>
      <c r="SMT224" s="6"/>
      <c r="SMU224" s="6"/>
      <c r="SMV224" s="6"/>
      <c r="SMW224" s="6"/>
      <c r="SMX224" s="6"/>
      <c r="SMY224" s="6"/>
      <c r="SMZ224" s="6"/>
      <c r="SNA224" s="6"/>
      <c r="SNB224" s="6"/>
      <c r="SNC224" s="6"/>
      <c r="SND224" s="6"/>
      <c r="SNE224" s="6"/>
      <c r="SNF224" s="6"/>
      <c r="SNG224" s="6"/>
      <c r="SNH224" s="6"/>
      <c r="SNI224" s="6"/>
      <c r="SNJ224" s="6"/>
      <c r="SNK224" s="6"/>
      <c r="SNL224" s="6"/>
      <c r="SNM224" s="6"/>
      <c r="SNN224" s="6"/>
      <c r="SNO224" s="6"/>
      <c r="SNP224" s="6"/>
      <c r="SNQ224" s="6"/>
      <c r="SNR224" s="6"/>
      <c r="SNS224" s="6"/>
      <c r="SNT224" s="6"/>
      <c r="SNU224" s="6"/>
      <c r="SNV224" s="6"/>
      <c r="SNW224" s="6"/>
      <c r="SNX224" s="6"/>
      <c r="SNY224" s="6"/>
      <c r="SNZ224" s="6"/>
      <c r="SOA224" s="6"/>
      <c r="SOB224" s="6"/>
      <c r="SOC224" s="6"/>
      <c r="SOD224" s="6"/>
      <c r="SOE224" s="6"/>
      <c r="SOF224" s="6"/>
      <c r="SOG224" s="6"/>
      <c r="SOH224" s="6"/>
      <c r="SOI224" s="6"/>
      <c r="SOJ224" s="6"/>
      <c r="SOK224" s="6"/>
      <c r="SOL224" s="6"/>
      <c r="SOM224" s="6"/>
      <c r="SON224" s="6"/>
      <c r="SOO224" s="6"/>
      <c r="SOP224" s="6"/>
      <c r="SOQ224" s="6"/>
      <c r="SOR224" s="6"/>
      <c r="SOS224" s="6"/>
      <c r="SOT224" s="6"/>
      <c r="SOU224" s="6"/>
      <c r="SOV224" s="6"/>
      <c r="SOW224" s="6"/>
      <c r="SOX224" s="6"/>
      <c r="SOY224" s="6"/>
      <c r="SOZ224" s="6"/>
      <c r="SPA224" s="6"/>
      <c r="SPB224" s="6"/>
      <c r="SPC224" s="6"/>
      <c r="SPD224" s="6"/>
      <c r="SPE224" s="6"/>
      <c r="SPF224" s="6"/>
      <c r="SPG224" s="6"/>
      <c r="SPH224" s="6"/>
      <c r="SPI224" s="6"/>
      <c r="SPJ224" s="6"/>
      <c r="SPK224" s="6"/>
      <c r="SPL224" s="6"/>
      <c r="SPM224" s="6"/>
      <c r="SPN224" s="6"/>
      <c r="SPO224" s="6"/>
      <c r="SPP224" s="6"/>
      <c r="SPQ224" s="6"/>
      <c r="SPR224" s="6"/>
      <c r="SPS224" s="6"/>
      <c r="SPT224" s="6"/>
      <c r="SPU224" s="6"/>
      <c r="SPV224" s="6"/>
      <c r="SPW224" s="6"/>
      <c r="SPX224" s="6"/>
      <c r="SPY224" s="6"/>
      <c r="SPZ224" s="6"/>
      <c r="SQA224" s="6"/>
      <c r="SQB224" s="6"/>
      <c r="SQC224" s="6"/>
      <c r="SQD224" s="6"/>
      <c r="SQE224" s="6"/>
      <c r="SQF224" s="6"/>
      <c r="SQG224" s="6"/>
      <c r="SQH224" s="6"/>
      <c r="SQI224" s="6"/>
      <c r="SQJ224" s="6"/>
      <c r="SQK224" s="6"/>
      <c r="SQL224" s="6"/>
      <c r="SQM224" s="6"/>
      <c r="SQN224" s="6"/>
      <c r="SQO224" s="6"/>
      <c r="SQP224" s="6"/>
      <c r="SQQ224" s="6"/>
      <c r="SQR224" s="6"/>
      <c r="SQS224" s="6"/>
      <c r="SQT224" s="6"/>
      <c r="SQU224" s="6"/>
      <c r="SQV224" s="6"/>
      <c r="SQW224" s="6"/>
      <c r="SQX224" s="6"/>
      <c r="SQY224" s="6"/>
      <c r="SQZ224" s="6"/>
      <c r="SRA224" s="6"/>
      <c r="SRB224" s="6"/>
      <c r="SRC224" s="6"/>
      <c r="SRD224" s="6"/>
      <c r="SRE224" s="6"/>
      <c r="SRF224" s="6"/>
      <c r="SRG224" s="6"/>
      <c r="SRH224" s="6"/>
      <c r="SRI224" s="6"/>
      <c r="SRJ224" s="6"/>
      <c r="SRK224" s="6"/>
      <c r="SRL224" s="6"/>
      <c r="SRM224" s="6"/>
      <c r="SRN224" s="6"/>
      <c r="SRO224" s="6"/>
      <c r="SRP224" s="6"/>
      <c r="SRQ224" s="6"/>
      <c r="SRR224" s="6"/>
      <c r="SRS224" s="6"/>
      <c r="SRT224" s="6"/>
      <c r="SRU224" s="6"/>
      <c r="SRV224" s="6"/>
      <c r="SRW224" s="6"/>
      <c r="SRX224" s="6"/>
      <c r="SRY224" s="6"/>
      <c r="SRZ224" s="6"/>
      <c r="SSA224" s="6"/>
      <c r="SSB224" s="6"/>
      <c r="SSC224" s="6"/>
      <c r="SSD224" s="6"/>
      <c r="SSE224" s="6"/>
      <c r="SSF224" s="6"/>
      <c r="SSG224" s="6"/>
      <c r="SSH224" s="6"/>
      <c r="SSI224" s="6"/>
      <c r="SSJ224" s="6"/>
      <c r="SSK224" s="6"/>
      <c r="SSL224" s="6"/>
      <c r="SSM224" s="6"/>
      <c r="SSN224" s="6"/>
      <c r="SSO224" s="6"/>
      <c r="SSP224" s="6"/>
      <c r="SSQ224" s="6"/>
      <c r="SSR224" s="6"/>
      <c r="SSS224" s="6"/>
      <c r="SST224" s="6"/>
      <c r="SSU224" s="6"/>
      <c r="SSV224" s="6"/>
      <c r="SSW224" s="6"/>
      <c r="SSX224" s="6"/>
      <c r="SSY224" s="6"/>
      <c r="SSZ224" s="6"/>
      <c r="STA224" s="6"/>
      <c r="STB224" s="6"/>
      <c r="STC224" s="6"/>
      <c r="STD224" s="6"/>
      <c r="STE224" s="6"/>
      <c r="STF224" s="6"/>
      <c r="STG224" s="6"/>
      <c r="STH224" s="6"/>
      <c r="STI224" s="6"/>
      <c r="STJ224" s="6"/>
      <c r="STK224" s="6"/>
      <c r="STL224" s="6"/>
      <c r="STM224" s="6"/>
      <c r="STN224" s="6"/>
      <c r="STO224" s="6"/>
      <c r="STP224" s="6"/>
      <c r="STQ224" s="6"/>
      <c r="STR224" s="6"/>
      <c r="STS224" s="6"/>
      <c r="STT224" s="6"/>
      <c r="STU224" s="6"/>
      <c r="STV224" s="6"/>
      <c r="STW224" s="6"/>
      <c r="STX224" s="6"/>
      <c r="STY224" s="6"/>
      <c r="STZ224" s="6"/>
      <c r="SUA224" s="6"/>
      <c r="SUB224" s="6"/>
      <c r="SUC224" s="6"/>
      <c r="SUD224" s="6"/>
      <c r="SUE224" s="6"/>
      <c r="SUF224" s="6"/>
      <c r="SUG224" s="6"/>
      <c r="SUH224" s="6"/>
      <c r="SUI224" s="6"/>
      <c r="SUJ224" s="6"/>
      <c r="SUK224" s="6"/>
      <c r="SUL224" s="6"/>
      <c r="SUM224" s="6"/>
      <c r="SUN224" s="6"/>
      <c r="SUO224" s="6"/>
      <c r="SUP224" s="6"/>
      <c r="SUQ224" s="6"/>
      <c r="SUR224" s="6"/>
      <c r="SUS224" s="6"/>
      <c r="SUT224" s="6"/>
      <c r="SUU224" s="6"/>
      <c r="SUV224" s="6"/>
      <c r="SUW224" s="6"/>
      <c r="SUX224" s="6"/>
      <c r="SUY224" s="6"/>
      <c r="SUZ224" s="6"/>
      <c r="SVA224" s="6"/>
      <c r="SVB224" s="6"/>
      <c r="SVC224" s="6"/>
      <c r="SVD224" s="6"/>
      <c r="SVE224" s="6"/>
      <c r="SVF224" s="6"/>
      <c r="SVG224" s="6"/>
      <c r="SVH224" s="6"/>
      <c r="SVI224" s="6"/>
      <c r="SVJ224" s="6"/>
      <c r="SVK224" s="6"/>
      <c r="SVL224" s="6"/>
      <c r="SVM224" s="6"/>
      <c r="SVN224" s="6"/>
      <c r="SVO224" s="6"/>
      <c r="SVP224" s="6"/>
      <c r="SVQ224" s="6"/>
      <c r="SVR224" s="6"/>
      <c r="SVS224" s="6"/>
      <c r="SVT224" s="6"/>
      <c r="SVU224" s="6"/>
      <c r="SVV224" s="6"/>
      <c r="SVW224" s="6"/>
      <c r="SVX224" s="6"/>
      <c r="SVY224" s="6"/>
      <c r="SVZ224" s="6"/>
      <c r="SWA224" s="6"/>
      <c r="SWB224" s="6"/>
      <c r="SWC224" s="6"/>
      <c r="SWD224" s="6"/>
      <c r="SWE224" s="6"/>
      <c r="SWF224" s="6"/>
      <c r="SWG224" s="6"/>
      <c r="SWH224" s="6"/>
      <c r="SWI224" s="6"/>
      <c r="SWJ224" s="6"/>
      <c r="SWK224" s="6"/>
      <c r="SWL224" s="6"/>
      <c r="SWM224" s="6"/>
      <c r="SWN224" s="6"/>
      <c r="SWO224" s="6"/>
      <c r="SWP224" s="6"/>
      <c r="SWQ224" s="6"/>
      <c r="SWR224" s="6"/>
      <c r="SWS224" s="6"/>
      <c r="SWT224" s="6"/>
      <c r="SWU224" s="6"/>
      <c r="SWV224" s="6"/>
      <c r="SWW224" s="6"/>
      <c r="SWX224" s="6"/>
      <c r="SWY224" s="6"/>
      <c r="SWZ224" s="6"/>
      <c r="SXA224" s="6"/>
      <c r="SXB224" s="6"/>
      <c r="SXC224" s="6"/>
      <c r="SXD224" s="6"/>
      <c r="SXE224" s="6"/>
      <c r="SXF224" s="6"/>
      <c r="SXG224" s="6"/>
      <c r="SXH224" s="6"/>
      <c r="SXI224" s="6"/>
      <c r="SXJ224" s="6"/>
      <c r="SXK224" s="6"/>
      <c r="SXL224" s="6"/>
      <c r="SXM224" s="6"/>
      <c r="SXN224" s="6"/>
      <c r="SXO224" s="6"/>
      <c r="SXP224" s="6"/>
      <c r="SXQ224" s="6"/>
      <c r="SXR224" s="6"/>
      <c r="SXS224" s="6"/>
      <c r="SXT224" s="6"/>
      <c r="SXU224" s="6"/>
      <c r="SXV224" s="6"/>
      <c r="SXW224" s="6"/>
      <c r="SXX224" s="6"/>
      <c r="SXY224" s="6"/>
      <c r="SXZ224" s="6"/>
      <c r="SYA224" s="6"/>
      <c r="SYB224" s="6"/>
      <c r="SYC224" s="6"/>
      <c r="SYD224" s="6"/>
      <c r="SYE224" s="6"/>
      <c r="SYF224" s="6"/>
      <c r="SYG224" s="6"/>
      <c r="SYH224" s="6"/>
      <c r="SYI224" s="6"/>
      <c r="SYJ224" s="6"/>
      <c r="SYK224" s="6"/>
      <c r="SYL224" s="6"/>
      <c r="SYM224" s="6"/>
      <c r="SYN224" s="6"/>
      <c r="SYO224" s="6"/>
      <c r="SYP224" s="6"/>
      <c r="SYQ224" s="6"/>
      <c r="SYR224" s="6"/>
      <c r="SYS224" s="6"/>
      <c r="SYT224" s="6"/>
      <c r="SYU224" s="6"/>
      <c r="SYV224" s="6"/>
      <c r="SYW224" s="6"/>
      <c r="SYX224" s="6"/>
      <c r="SYY224" s="6"/>
      <c r="SYZ224" s="6"/>
      <c r="SZA224" s="6"/>
      <c r="SZB224" s="6"/>
      <c r="SZC224" s="6"/>
      <c r="SZD224" s="6"/>
      <c r="SZE224" s="6"/>
      <c r="SZF224" s="6"/>
      <c r="SZG224" s="6"/>
      <c r="SZH224" s="6"/>
      <c r="SZI224" s="6"/>
      <c r="SZJ224" s="6"/>
      <c r="SZK224" s="6"/>
      <c r="SZL224" s="6"/>
      <c r="SZM224" s="6"/>
      <c r="SZN224" s="6"/>
      <c r="SZO224" s="6"/>
      <c r="SZP224" s="6"/>
      <c r="SZQ224" s="6"/>
      <c r="SZR224" s="6"/>
      <c r="SZS224" s="6"/>
      <c r="SZT224" s="6"/>
      <c r="SZU224" s="6"/>
      <c r="SZV224" s="6"/>
      <c r="SZW224" s="6"/>
      <c r="SZX224" s="6"/>
      <c r="SZY224" s="6"/>
      <c r="SZZ224" s="6"/>
      <c r="TAA224" s="6"/>
      <c r="TAB224" s="6"/>
      <c r="TAC224" s="6"/>
      <c r="TAD224" s="6"/>
      <c r="TAE224" s="6"/>
      <c r="TAF224" s="6"/>
      <c r="TAG224" s="6"/>
      <c r="TAH224" s="6"/>
      <c r="TAI224" s="6"/>
      <c r="TAJ224" s="6"/>
      <c r="TAK224" s="6"/>
      <c r="TAL224" s="6"/>
      <c r="TAM224" s="6"/>
      <c r="TAN224" s="6"/>
      <c r="TAO224" s="6"/>
      <c r="TAP224" s="6"/>
      <c r="TAQ224" s="6"/>
      <c r="TAR224" s="6"/>
      <c r="TAS224" s="6"/>
      <c r="TAT224" s="6"/>
      <c r="TAU224" s="6"/>
      <c r="TAV224" s="6"/>
      <c r="TAW224" s="6"/>
      <c r="TAX224" s="6"/>
      <c r="TAY224" s="6"/>
      <c r="TAZ224" s="6"/>
      <c r="TBA224" s="6"/>
      <c r="TBB224" s="6"/>
      <c r="TBC224" s="6"/>
      <c r="TBD224" s="6"/>
      <c r="TBE224" s="6"/>
      <c r="TBF224" s="6"/>
      <c r="TBG224" s="6"/>
      <c r="TBH224" s="6"/>
      <c r="TBI224" s="6"/>
      <c r="TBJ224" s="6"/>
      <c r="TBK224" s="6"/>
      <c r="TBL224" s="6"/>
      <c r="TBM224" s="6"/>
      <c r="TBN224" s="6"/>
      <c r="TBO224" s="6"/>
      <c r="TBP224" s="6"/>
      <c r="TBQ224" s="6"/>
      <c r="TBR224" s="6"/>
      <c r="TBS224" s="6"/>
      <c r="TBT224" s="6"/>
      <c r="TBU224" s="6"/>
      <c r="TBV224" s="6"/>
      <c r="TBW224" s="6"/>
      <c r="TBX224" s="6"/>
      <c r="TBY224" s="6"/>
      <c r="TBZ224" s="6"/>
      <c r="TCA224" s="6"/>
      <c r="TCB224" s="6"/>
      <c r="TCC224" s="6"/>
      <c r="TCD224" s="6"/>
      <c r="TCE224" s="6"/>
      <c r="TCF224" s="6"/>
      <c r="TCG224" s="6"/>
      <c r="TCH224" s="6"/>
      <c r="TCI224" s="6"/>
      <c r="TCJ224" s="6"/>
      <c r="TCK224" s="6"/>
      <c r="TCL224" s="6"/>
      <c r="TCM224" s="6"/>
      <c r="TCN224" s="6"/>
      <c r="TCO224" s="6"/>
      <c r="TCP224" s="6"/>
      <c r="TCQ224" s="6"/>
      <c r="TCR224" s="6"/>
      <c r="TCS224" s="6"/>
      <c r="TCT224" s="6"/>
      <c r="TCU224" s="6"/>
      <c r="TCV224" s="6"/>
      <c r="TCW224" s="6"/>
      <c r="TCX224" s="6"/>
      <c r="TCY224" s="6"/>
      <c r="TCZ224" s="6"/>
      <c r="TDA224" s="6"/>
      <c r="TDB224" s="6"/>
      <c r="TDC224" s="6"/>
      <c r="TDD224" s="6"/>
      <c r="TDE224" s="6"/>
      <c r="TDF224" s="6"/>
      <c r="TDG224" s="6"/>
      <c r="TDH224" s="6"/>
      <c r="TDI224" s="6"/>
      <c r="TDJ224" s="6"/>
      <c r="TDK224" s="6"/>
      <c r="TDL224" s="6"/>
      <c r="TDM224" s="6"/>
      <c r="TDN224" s="6"/>
      <c r="TDO224" s="6"/>
      <c r="TDP224" s="6"/>
      <c r="TDQ224" s="6"/>
      <c r="TDR224" s="6"/>
      <c r="TDS224" s="6"/>
      <c r="TDT224" s="6"/>
      <c r="TDU224" s="6"/>
      <c r="TDV224" s="6"/>
      <c r="TDW224" s="6"/>
      <c r="TDX224" s="6"/>
      <c r="TDY224" s="6"/>
      <c r="TDZ224" s="6"/>
      <c r="TEA224" s="6"/>
      <c r="TEB224" s="6"/>
      <c r="TEC224" s="6"/>
      <c r="TED224" s="6"/>
      <c r="TEE224" s="6"/>
      <c r="TEF224" s="6"/>
      <c r="TEG224" s="6"/>
      <c r="TEH224" s="6"/>
      <c r="TEI224" s="6"/>
      <c r="TEJ224" s="6"/>
      <c r="TEK224" s="6"/>
      <c r="TEL224" s="6"/>
      <c r="TEM224" s="6"/>
      <c r="TEN224" s="6"/>
      <c r="TEO224" s="6"/>
      <c r="TEP224" s="6"/>
      <c r="TEQ224" s="6"/>
      <c r="TER224" s="6"/>
      <c r="TES224" s="6"/>
      <c r="TET224" s="6"/>
      <c r="TEU224" s="6"/>
      <c r="TEV224" s="6"/>
      <c r="TEW224" s="6"/>
      <c r="TEX224" s="6"/>
      <c r="TEY224" s="6"/>
      <c r="TEZ224" s="6"/>
      <c r="TFA224" s="6"/>
      <c r="TFB224" s="6"/>
      <c r="TFC224" s="6"/>
      <c r="TFD224" s="6"/>
      <c r="TFE224" s="6"/>
      <c r="TFF224" s="6"/>
      <c r="TFG224" s="6"/>
      <c r="TFH224" s="6"/>
      <c r="TFI224" s="6"/>
      <c r="TFJ224" s="6"/>
      <c r="TFK224" s="6"/>
      <c r="TFL224" s="6"/>
      <c r="TFM224" s="6"/>
      <c r="TFN224" s="6"/>
      <c r="TFO224" s="6"/>
      <c r="TFP224" s="6"/>
      <c r="TFQ224" s="6"/>
      <c r="TFR224" s="6"/>
      <c r="TFS224" s="6"/>
      <c r="TFT224" s="6"/>
      <c r="TFU224" s="6"/>
      <c r="TFV224" s="6"/>
      <c r="TFW224" s="6"/>
      <c r="TFX224" s="6"/>
      <c r="TFY224" s="6"/>
      <c r="TFZ224" s="6"/>
      <c r="TGA224" s="6"/>
      <c r="TGB224" s="6"/>
      <c r="TGC224" s="6"/>
      <c r="TGD224" s="6"/>
      <c r="TGE224" s="6"/>
      <c r="TGF224" s="6"/>
      <c r="TGG224" s="6"/>
      <c r="TGH224" s="6"/>
      <c r="TGI224" s="6"/>
      <c r="TGJ224" s="6"/>
      <c r="TGK224" s="6"/>
      <c r="TGL224" s="6"/>
      <c r="TGM224" s="6"/>
      <c r="TGN224" s="6"/>
      <c r="TGO224" s="6"/>
      <c r="TGP224" s="6"/>
      <c r="TGQ224" s="6"/>
      <c r="TGR224" s="6"/>
      <c r="TGS224" s="6"/>
      <c r="TGT224" s="6"/>
      <c r="TGU224" s="6"/>
      <c r="TGV224" s="6"/>
      <c r="TGW224" s="6"/>
      <c r="TGX224" s="6"/>
      <c r="TGY224" s="6"/>
      <c r="TGZ224" s="6"/>
      <c r="THA224" s="6"/>
      <c r="THB224" s="6"/>
      <c r="THC224" s="6"/>
      <c r="THD224" s="6"/>
      <c r="THE224" s="6"/>
      <c r="THF224" s="6"/>
      <c r="THG224" s="6"/>
      <c r="THH224" s="6"/>
      <c r="THI224" s="6"/>
      <c r="THJ224" s="6"/>
      <c r="THK224" s="6"/>
      <c r="THL224" s="6"/>
      <c r="THM224" s="6"/>
      <c r="THN224" s="6"/>
      <c r="THO224" s="6"/>
      <c r="THP224" s="6"/>
      <c r="THQ224" s="6"/>
      <c r="THR224" s="6"/>
      <c r="THS224" s="6"/>
      <c r="THT224" s="6"/>
      <c r="THU224" s="6"/>
      <c r="THV224" s="6"/>
      <c r="THW224" s="6"/>
      <c r="THX224" s="6"/>
      <c r="THY224" s="6"/>
      <c r="THZ224" s="6"/>
      <c r="TIA224" s="6"/>
      <c r="TIB224" s="6"/>
      <c r="TIC224" s="6"/>
      <c r="TID224" s="6"/>
      <c r="TIE224" s="6"/>
      <c r="TIF224" s="6"/>
      <c r="TIG224" s="6"/>
      <c r="TIH224" s="6"/>
      <c r="TII224" s="6"/>
      <c r="TIJ224" s="6"/>
      <c r="TIK224" s="6"/>
      <c r="TIL224" s="6"/>
      <c r="TIM224" s="6"/>
      <c r="TIN224" s="6"/>
      <c r="TIO224" s="6"/>
      <c r="TIP224" s="6"/>
      <c r="TIQ224" s="6"/>
      <c r="TIR224" s="6"/>
      <c r="TIS224" s="6"/>
      <c r="TIT224" s="6"/>
      <c r="TIU224" s="6"/>
      <c r="TIV224" s="6"/>
      <c r="TIW224" s="6"/>
      <c r="TIX224" s="6"/>
      <c r="TIY224" s="6"/>
      <c r="TIZ224" s="6"/>
      <c r="TJA224" s="6"/>
      <c r="TJB224" s="6"/>
      <c r="TJC224" s="6"/>
      <c r="TJD224" s="6"/>
      <c r="TJE224" s="6"/>
      <c r="TJF224" s="6"/>
      <c r="TJG224" s="6"/>
      <c r="TJH224" s="6"/>
      <c r="TJI224" s="6"/>
      <c r="TJJ224" s="6"/>
      <c r="TJK224" s="6"/>
      <c r="TJL224" s="6"/>
      <c r="TJM224" s="6"/>
      <c r="TJN224" s="6"/>
      <c r="TJO224" s="6"/>
      <c r="TJP224" s="6"/>
      <c r="TJQ224" s="6"/>
      <c r="TJR224" s="6"/>
      <c r="TJS224" s="6"/>
      <c r="TJT224" s="6"/>
      <c r="TJU224" s="6"/>
      <c r="TJV224" s="6"/>
      <c r="TJW224" s="6"/>
      <c r="TJX224" s="6"/>
      <c r="TJY224" s="6"/>
      <c r="TJZ224" s="6"/>
      <c r="TKA224" s="6"/>
      <c r="TKB224" s="6"/>
      <c r="TKC224" s="6"/>
      <c r="TKD224" s="6"/>
      <c r="TKE224" s="6"/>
      <c r="TKF224" s="6"/>
      <c r="TKG224" s="6"/>
      <c r="TKH224" s="6"/>
      <c r="TKI224" s="6"/>
      <c r="TKJ224" s="6"/>
      <c r="TKK224" s="6"/>
      <c r="TKL224" s="6"/>
      <c r="TKM224" s="6"/>
      <c r="TKN224" s="6"/>
      <c r="TKO224" s="6"/>
      <c r="TKP224" s="6"/>
      <c r="TKQ224" s="6"/>
      <c r="TKR224" s="6"/>
      <c r="TKS224" s="6"/>
      <c r="TKT224" s="6"/>
      <c r="TKU224" s="6"/>
      <c r="TKV224" s="6"/>
      <c r="TKW224" s="6"/>
      <c r="TKX224" s="6"/>
      <c r="TKY224" s="6"/>
      <c r="TKZ224" s="6"/>
      <c r="TLA224" s="6"/>
      <c r="TLB224" s="6"/>
      <c r="TLC224" s="6"/>
      <c r="TLD224" s="6"/>
      <c r="TLE224" s="6"/>
      <c r="TLF224" s="6"/>
      <c r="TLG224" s="6"/>
      <c r="TLH224" s="6"/>
      <c r="TLI224" s="6"/>
      <c r="TLJ224" s="6"/>
      <c r="TLK224" s="6"/>
      <c r="TLL224" s="6"/>
      <c r="TLM224" s="6"/>
      <c r="TLN224" s="6"/>
      <c r="TLO224" s="6"/>
      <c r="TLP224" s="6"/>
      <c r="TLQ224" s="6"/>
      <c r="TLR224" s="6"/>
      <c r="TLS224" s="6"/>
      <c r="TLT224" s="6"/>
      <c r="TLU224" s="6"/>
      <c r="TLV224" s="6"/>
      <c r="TLW224" s="6"/>
      <c r="TLX224" s="6"/>
      <c r="TLY224" s="6"/>
      <c r="TLZ224" s="6"/>
      <c r="TMA224" s="6"/>
      <c r="TMB224" s="6"/>
      <c r="TMC224" s="6"/>
      <c r="TMD224" s="6"/>
      <c r="TME224" s="6"/>
      <c r="TMF224" s="6"/>
      <c r="TMG224" s="6"/>
      <c r="TMH224" s="6"/>
      <c r="TMI224" s="6"/>
      <c r="TMJ224" s="6"/>
      <c r="TMK224" s="6"/>
      <c r="TML224" s="6"/>
      <c r="TMM224" s="6"/>
      <c r="TMN224" s="6"/>
      <c r="TMO224" s="6"/>
      <c r="TMP224" s="6"/>
      <c r="TMQ224" s="6"/>
      <c r="TMR224" s="6"/>
      <c r="TMS224" s="6"/>
      <c r="TMT224" s="6"/>
      <c r="TMU224" s="6"/>
      <c r="TMV224" s="6"/>
      <c r="TMW224" s="6"/>
      <c r="TMX224" s="6"/>
      <c r="TMY224" s="6"/>
      <c r="TMZ224" s="6"/>
      <c r="TNA224" s="6"/>
      <c r="TNB224" s="6"/>
      <c r="TNC224" s="6"/>
      <c r="TND224" s="6"/>
      <c r="TNE224" s="6"/>
      <c r="TNF224" s="6"/>
      <c r="TNG224" s="6"/>
      <c r="TNH224" s="6"/>
      <c r="TNI224" s="6"/>
      <c r="TNJ224" s="6"/>
      <c r="TNK224" s="6"/>
      <c r="TNL224" s="6"/>
      <c r="TNM224" s="6"/>
      <c r="TNN224" s="6"/>
      <c r="TNO224" s="6"/>
      <c r="TNP224" s="6"/>
      <c r="TNQ224" s="6"/>
      <c r="TNR224" s="6"/>
      <c r="TNS224" s="6"/>
      <c r="TNT224" s="6"/>
      <c r="TNU224" s="6"/>
      <c r="TNV224" s="6"/>
      <c r="TNW224" s="6"/>
      <c r="TNX224" s="6"/>
      <c r="TNY224" s="6"/>
      <c r="TNZ224" s="6"/>
      <c r="TOA224" s="6"/>
      <c r="TOB224" s="6"/>
      <c r="TOC224" s="6"/>
      <c r="TOD224" s="6"/>
      <c r="TOE224" s="6"/>
      <c r="TOF224" s="6"/>
      <c r="TOG224" s="6"/>
      <c r="TOH224" s="6"/>
      <c r="TOI224" s="6"/>
      <c r="TOJ224" s="6"/>
      <c r="TOK224" s="6"/>
      <c r="TOL224" s="6"/>
      <c r="TOM224" s="6"/>
      <c r="TON224" s="6"/>
      <c r="TOO224" s="6"/>
      <c r="TOP224" s="6"/>
      <c r="TOQ224" s="6"/>
      <c r="TOR224" s="6"/>
      <c r="TOS224" s="6"/>
      <c r="TOT224" s="6"/>
      <c r="TOU224" s="6"/>
      <c r="TOV224" s="6"/>
      <c r="TOW224" s="6"/>
      <c r="TOX224" s="6"/>
      <c r="TOY224" s="6"/>
      <c r="TOZ224" s="6"/>
      <c r="TPA224" s="6"/>
      <c r="TPB224" s="6"/>
      <c r="TPC224" s="6"/>
      <c r="TPD224" s="6"/>
      <c r="TPE224" s="6"/>
      <c r="TPF224" s="6"/>
      <c r="TPG224" s="6"/>
      <c r="TPH224" s="6"/>
      <c r="TPI224" s="6"/>
      <c r="TPJ224" s="6"/>
      <c r="TPK224" s="6"/>
      <c r="TPL224" s="6"/>
      <c r="TPM224" s="6"/>
      <c r="TPN224" s="6"/>
      <c r="TPO224" s="6"/>
      <c r="TPP224" s="6"/>
      <c r="TPQ224" s="6"/>
      <c r="TPR224" s="6"/>
      <c r="TPS224" s="6"/>
      <c r="TPT224" s="6"/>
      <c r="TPU224" s="6"/>
      <c r="TPV224" s="6"/>
      <c r="TPW224" s="6"/>
      <c r="TPX224" s="6"/>
      <c r="TPY224" s="6"/>
      <c r="TPZ224" s="6"/>
      <c r="TQA224" s="6"/>
      <c r="TQB224" s="6"/>
      <c r="TQC224" s="6"/>
      <c r="TQD224" s="6"/>
      <c r="TQE224" s="6"/>
      <c r="TQF224" s="6"/>
      <c r="TQG224" s="6"/>
      <c r="TQH224" s="6"/>
      <c r="TQI224" s="6"/>
      <c r="TQJ224" s="6"/>
      <c r="TQK224" s="6"/>
      <c r="TQL224" s="6"/>
      <c r="TQM224" s="6"/>
      <c r="TQN224" s="6"/>
      <c r="TQO224" s="6"/>
      <c r="TQP224" s="6"/>
      <c r="TQQ224" s="6"/>
      <c r="TQR224" s="6"/>
      <c r="TQS224" s="6"/>
      <c r="TQT224" s="6"/>
      <c r="TQU224" s="6"/>
      <c r="TQV224" s="6"/>
      <c r="TQW224" s="6"/>
      <c r="TQX224" s="6"/>
      <c r="TQY224" s="6"/>
      <c r="TQZ224" s="6"/>
      <c r="TRA224" s="6"/>
      <c r="TRB224" s="6"/>
      <c r="TRC224" s="6"/>
      <c r="TRD224" s="6"/>
      <c r="TRE224" s="6"/>
      <c r="TRF224" s="6"/>
      <c r="TRG224" s="6"/>
      <c r="TRH224" s="6"/>
      <c r="TRI224" s="6"/>
      <c r="TRJ224" s="6"/>
      <c r="TRK224" s="6"/>
      <c r="TRL224" s="6"/>
      <c r="TRM224" s="6"/>
      <c r="TRN224" s="6"/>
      <c r="TRO224" s="6"/>
      <c r="TRP224" s="6"/>
      <c r="TRQ224" s="6"/>
      <c r="TRR224" s="6"/>
      <c r="TRS224" s="6"/>
      <c r="TRT224" s="6"/>
      <c r="TRU224" s="6"/>
      <c r="TRV224" s="6"/>
      <c r="TRW224" s="6"/>
      <c r="TRX224" s="6"/>
      <c r="TRY224" s="6"/>
      <c r="TRZ224" s="6"/>
      <c r="TSA224" s="6"/>
      <c r="TSB224" s="6"/>
      <c r="TSC224" s="6"/>
      <c r="TSD224" s="6"/>
      <c r="TSE224" s="6"/>
      <c r="TSF224" s="6"/>
      <c r="TSG224" s="6"/>
      <c r="TSH224" s="6"/>
      <c r="TSI224" s="6"/>
      <c r="TSJ224" s="6"/>
      <c r="TSK224" s="6"/>
      <c r="TSL224" s="6"/>
      <c r="TSM224" s="6"/>
      <c r="TSN224" s="6"/>
      <c r="TSO224" s="6"/>
      <c r="TSP224" s="6"/>
      <c r="TSQ224" s="6"/>
      <c r="TSR224" s="6"/>
      <c r="TSS224" s="6"/>
      <c r="TST224" s="6"/>
      <c r="TSU224" s="6"/>
      <c r="TSV224" s="6"/>
      <c r="TSW224" s="6"/>
      <c r="TSX224" s="6"/>
      <c r="TSY224" s="6"/>
      <c r="TSZ224" s="6"/>
      <c r="TTA224" s="6"/>
      <c r="TTB224" s="6"/>
      <c r="TTC224" s="6"/>
      <c r="TTD224" s="6"/>
      <c r="TTE224" s="6"/>
      <c r="TTF224" s="6"/>
      <c r="TTG224" s="6"/>
      <c r="TTH224" s="6"/>
      <c r="TTI224" s="6"/>
      <c r="TTJ224" s="6"/>
      <c r="TTK224" s="6"/>
      <c r="TTL224" s="6"/>
      <c r="TTM224" s="6"/>
      <c r="TTN224" s="6"/>
      <c r="TTO224" s="6"/>
      <c r="TTP224" s="6"/>
      <c r="TTQ224" s="6"/>
      <c r="TTR224" s="6"/>
      <c r="TTS224" s="6"/>
      <c r="TTT224" s="6"/>
      <c r="TTU224" s="6"/>
      <c r="TTV224" s="6"/>
      <c r="TTW224" s="6"/>
      <c r="TTX224" s="6"/>
      <c r="TTY224" s="6"/>
      <c r="TTZ224" s="6"/>
      <c r="TUA224" s="6"/>
      <c r="TUB224" s="6"/>
      <c r="TUC224" s="6"/>
      <c r="TUD224" s="6"/>
      <c r="TUE224" s="6"/>
      <c r="TUF224" s="6"/>
      <c r="TUG224" s="6"/>
      <c r="TUH224" s="6"/>
      <c r="TUI224" s="6"/>
      <c r="TUJ224" s="6"/>
      <c r="TUK224" s="6"/>
      <c r="TUL224" s="6"/>
      <c r="TUM224" s="6"/>
      <c r="TUN224" s="6"/>
      <c r="TUO224" s="6"/>
      <c r="TUP224" s="6"/>
      <c r="TUQ224" s="6"/>
      <c r="TUR224" s="6"/>
      <c r="TUS224" s="6"/>
      <c r="TUT224" s="6"/>
      <c r="TUU224" s="6"/>
      <c r="TUV224" s="6"/>
      <c r="TUW224" s="6"/>
      <c r="TUX224" s="6"/>
      <c r="TUY224" s="6"/>
      <c r="TUZ224" s="6"/>
      <c r="TVA224" s="6"/>
      <c r="TVB224" s="6"/>
      <c r="TVC224" s="6"/>
      <c r="TVD224" s="6"/>
      <c r="TVE224" s="6"/>
      <c r="TVF224" s="6"/>
      <c r="TVG224" s="6"/>
      <c r="TVH224" s="6"/>
      <c r="TVI224" s="6"/>
      <c r="TVJ224" s="6"/>
      <c r="TVK224" s="6"/>
      <c r="TVL224" s="6"/>
      <c r="TVM224" s="6"/>
      <c r="TVN224" s="6"/>
      <c r="TVO224" s="6"/>
      <c r="TVP224" s="6"/>
      <c r="TVQ224" s="6"/>
      <c r="TVR224" s="6"/>
      <c r="TVS224" s="6"/>
      <c r="TVT224" s="6"/>
      <c r="TVU224" s="6"/>
      <c r="TVV224" s="6"/>
      <c r="TVW224" s="6"/>
      <c r="TVX224" s="6"/>
      <c r="TVY224" s="6"/>
      <c r="TVZ224" s="6"/>
      <c r="TWA224" s="6"/>
      <c r="TWB224" s="6"/>
      <c r="TWC224" s="6"/>
      <c r="TWD224" s="6"/>
      <c r="TWE224" s="6"/>
      <c r="TWF224" s="6"/>
      <c r="TWG224" s="6"/>
      <c r="TWH224" s="6"/>
      <c r="TWI224" s="6"/>
      <c r="TWJ224" s="6"/>
      <c r="TWK224" s="6"/>
      <c r="TWL224" s="6"/>
      <c r="TWM224" s="6"/>
      <c r="TWN224" s="6"/>
      <c r="TWO224" s="6"/>
      <c r="TWP224" s="6"/>
      <c r="TWQ224" s="6"/>
      <c r="TWR224" s="6"/>
      <c r="TWS224" s="6"/>
      <c r="TWT224" s="6"/>
      <c r="TWU224" s="6"/>
      <c r="TWV224" s="6"/>
      <c r="TWW224" s="6"/>
      <c r="TWX224" s="6"/>
      <c r="TWY224" s="6"/>
      <c r="TWZ224" s="6"/>
      <c r="TXA224" s="6"/>
      <c r="TXB224" s="6"/>
      <c r="TXC224" s="6"/>
      <c r="TXD224" s="6"/>
      <c r="TXE224" s="6"/>
      <c r="TXF224" s="6"/>
      <c r="TXG224" s="6"/>
      <c r="TXH224" s="6"/>
      <c r="TXI224" s="6"/>
      <c r="TXJ224" s="6"/>
      <c r="TXK224" s="6"/>
      <c r="TXL224" s="6"/>
      <c r="TXM224" s="6"/>
      <c r="TXN224" s="6"/>
      <c r="TXO224" s="6"/>
      <c r="TXP224" s="6"/>
      <c r="TXQ224" s="6"/>
      <c r="TXR224" s="6"/>
      <c r="TXS224" s="6"/>
      <c r="TXT224" s="6"/>
      <c r="TXU224" s="6"/>
      <c r="TXV224" s="6"/>
      <c r="TXW224" s="6"/>
      <c r="TXX224" s="6"/>
      <c r="TXY224" s="6"/>
      <c r="TXZ224" s="6"/>
      <c r="TYA224" s="6"/>
      <c r="TYB224" s="6"/>
      <c r="TYC224" s="6"/>
      <c r="TYD224" s="6"/>
      <c r="TYE224" s="6"/>
      <c r="TYF224" s="6"/>
      <c r="TYG224" s="6"/>
      <c r="TYH224" s="6"/>
      <c r="TYI224" s="6"/>
      <c r="TYJ224" s="6"/>
      <c r="TYK224" s="6"/>
      <c r="TYL224" s="6"/>
      <c r="TYM224" s="6"/>
      <c r="TYN224" s="6"/>
      <c r="TYO224" s="6"/>
      <c r="TYP224" s="6"/>
      <c r="TYQ224" s="6"/>
      <c r="TYR224" s="6"/>
      <c r="TYS224" s="6"/>
      <c r="TYT224" s="6"/>
      <c r="TYU224" s="6"/>
      <c r="TYV224" s="6"/>
      <c r="TYW224" s="6"/>
      <c r="TYX224" s="6"/>
      <c r="TYY224" s="6"/>
      <c r="TYZ224" s="6"/>
      <c r="TZA224" s="6"/>
      <c r="TZB224" s="6"/>
      <c r="TZC224" s="6"/>
      <c r="TZD224" s="6"/>
      <c r="TZE224" s="6"/>
      <c r="TZF224" s="6"/>
      <c r="TZG224" s="6"/>
      <c r="TZH224" s="6"/>
      <c r="TZI224" s="6"/>
      <c r="TZJ224" s="6"/>
      <c r="TZK224" s="6"/>
      <c r="TZL224" s="6"/>
      <c r="TZM224" s="6"/>
      <c r="TZN224" s="6"/>
      <c r="TZO224" s="6"/>
      <c r="TZP224" s="6"/>
      <c r="TZQ224" s="6"/>
      <c r="TZR224" s="6"/>
      <c r="TZS224" s="6"/>
      <c r="TZT224" s="6"/>
      <c r="TZU224" s="6"/>
      <c r="TZV224" s="6"/>
      <c r="TZW224" s="6"/>
      <c r="TZX224" s="6"/>
      <c r="TZY224" s="6"/>
      <c r="TZZ224" s="6"/>
      <c r="UAA224" s="6"/>
      <c r="UAB224" s="6"/>
      <c r="UAC224" s="6"/>
      <c r="UAD224" s="6"/>
      <c r="UAE224" s="6"/>
      <c r="UAF224" s="6"/>
      <c r="UAG224" s="6"/>
      <c r="UAH224" s="6"/>
      <c r="UAI224" s="6"/>
      <c r="UAJ224" s="6"/>
      <c r="UAK224" s="6"/>
      <c r="UAL224" s="6"/>
      <c r="UAM224" s="6"/>
      <c r="UAN224" s="6"/>
      <c r="UAO224" s="6"/>
      <c r="UAP224" s="6"/>
      <c r="UAQ224" s="6"/>
      <c r="UAR224" s="6"/>
      <c r="UAS224" s="6"/>
      <c r="UAT224" s="6"/>
      <c r="UAU224" s="6"/>
      <c r="UAV224" s="6"/>
      <c r="UAW224" s="6"/>
      <c r="UAX224" s="6"/>
      <c r="UAY224" s="6"/>
      <c r="UAZ224" s="6"/>
      <c r="UBA224" s="6"/>
      <c r="UBB224" s="6"/>
      <c r="UBC224" s="6"/>
      <c r="UBD224" s="6"/>
      <c r="UBE224" s="6"/>
      <c r="UBF224" s="6"/>
      <c r="UBG224" s="6"/>
      <c r="UBH224" s="6"/>
      <c r="UBI224" s="6"/>
      <c r="UBJ224" s="6"/>
      <c r="UBK224" s="6"/>
      <c r="UBL224" s="6"/>
      <c r="UBM224" s="6"/>
      <c r="UBN224" s="6"/>
      <c r="UBO224" s="6"/>
      <c r="UBP224" s="6"/>
      <c r="UBQ224" s="6"/>
      <c r="UBR224" s="6"/>
      <c r="UBS224" s="6"/>
      <c r="UBT224" s="6"/>
      <c r="UBU224" s="6"/>
      <c r="UBV224" s="6"/>
      <c r="UBW224" s="6"/>
      <c r="UBX224" s="6"/>
      <c r="UBY224" s="6"/>
      <c r="UBZ224" s="6"/>
      <c r="UCA224" s="6"/>
      <c r="UCB224" s="6"/>
      <c r="UCC224" s="6"/>
      <c r="UCD224" s="6"/>
      <c r="UCE224" s="6"/>
      <c r="UCF224" s="6"/>
      <c r="UCG224" s="6"/>
      <c r="UCH224" s="6"/>
      <c r="UCI224" s="6"/>
      <c r="UCJ224" s="6"/>
      <c r="UCK224" s="6"/>
      <c r="UCL224" s="6"/>
      <c r="UCM224" s="6"/>
      <c r="UCN224" s="6"/>
      <c r="UCO224" s="6"/>
      <c r="UCP224" s="6"/>
      <c r="UCQ224" s="6"/>
      <c r="UCR224" s="6"/>
      <c r="UCS224" s="6"/>
      <c r="UCT224" s="6"/>
      <c r="UCU224" s="6"/>
      <c r="UCV224" s="6"/>
      <c r="UCW224" s="6"/>
      <c r="UCX224" s="6"/>
      <c r="UCY224" s="6"/>
      <c r="UCZ224" s="6"/>
      <c r="UDA224" s="6"/>
      <c r="UDB224" s="6"/>
      <c r="UDC224" s="6"/>
      <c r="UDD224" s="6"/>
      <c r="UDE224" s="6"/>
      <c r="UDF224" s="6"/>
      <c r="UDG224" s="6"/>
      <c r="UDH224" s="6"/>
      <c r="UDI224" s="6"/>
      <c r="UDJ224" s="6"/>
      <c r="UDK224" s="6"/>
      <c r="UDL224" s="6"/>
      <c r="UDM224" s="6"/>
      <c r="UDN224" s="6"/>
      <c r="UDO224" s="6"/>
      <c r="UDP224" s="6"/>
      <c r="UDQ224" s="6"/>
      <c r="UDR224" s="6"/>
      <c r="UDS224" s="6"/>
      <c r="UDT224" s="6"/>
      <c r="UDU224" s="6"/>
      <c r="UDV224" s="6"/>
      <c r="UDW224" s="6"/>
      <c r="UDX224" s="6"/>
      <c r="UDY224" s="6"/>
      <c r="UDZ224" s="6"/>
      <c r="UEA224" s="6"/>
      <c r="UEB224" s="6"/>
      <c r="UEC224" s="6"/>
      <c r="UED224" s="6"/>
      <c r="UEE224" s="6"/>
      <c r="UEF224" s="6"/>
      <c r="UEG224" s="6"/>
      <c r="UEH224" s="6"/>
      <c r="UEI224" s="6"/>
      <c r="UEJ224" s="6"/>
      <c r="UEK224" s="6"/>
      <c r="UEL224" s="6"/>
      <c r="UEM224" s="6"/>
      <c r="UEN224" s="6"/>
      <c r="UEO224" s="6"/>
      <c r="UEP224" s="6"/>
      <c r="UEQ224" s="6"/>
      <c r="UER224" s="6"/>
      <c r="UES224" s="6"/>
      <c r="UET224" s="6"/>
      <c r="UEU224" s="6"/>
      <c r="UEV224" s="6"/>
      <c r="UEW224" s="6"/>
      <c r="UEX224" s="6"/>
      <c r="UEY224" s="6"/>
      <c r="UEZ224" s="6"/>
      <c r="UFA224" s="6"/>
      <c r="UFB224" s="6"/>
      <c r="UFC224" s="6"/>
      <c r="UFD224" s="6"/>
      <c r="UFE224" s="6"/>
      <c r="UFF224" s="6"/>
      <c r="UFG224" s="6"/>
      <c r="UFH224" s="6"/>
      <c r="UFI224" s="6"/>
      <c r="UFJ224" s="6"/>
      <c r="UFK224" s="6"/>
      <c r="UFL224" s="6"/>
      <c r="UFM224" s="6"/>
      <c r="UFN224" s="6"/>
      <c r="UFO224" s="6"/>
      <c r="UFP224" s="6"/>
      <c r="UFQ224" s="6"/>
      <c r="UFR224" s="6"/>
      <c r="UFS224" s="6"/>
      <c r="UFT224" s="6"/>
      <c r="UFU224" s="6"/>
      <c r="UFV224" s="6"/>
      <c r="UFW224" s="6"/>
      <c r="UFX224" s="6"/>
      <c r="UFY224" s="6"/>
      <c r="UFZ224" s="6"/>
      <c r="UGA224" s="6"/>
      <c r="UGB224" s="6"/>
      <c r="UGC224" s="6"/>
      <c r="UGD224" s="6"/>
      <c r="UGE224" s="6"/>
      <c r="UGF224" s="6"/>
      <c r="UGG224" s="6"/>
      <c r="UGH224" s="6"/>
      <c r="UGI224" s="6"/>
      <c r="UGJ224" s="6"/>
      <c r="UGK224" s="6"/>
      <c r="UGL224" s="6"/>
      <c r="UGM224" s="6"/>
      <c r="UGN224" s="6"/>
      <c r="UGO224" s="6"/>
      <c r="UGP224" s="6"/>
      <c r="UGQ224" s="6"/>
      <c r="UGR224" s="6"/>
      <c r="UGS224" s="6"/>
      <c r="UGT224" s="6"/>
      <c r="UGU224" s="6"/>
      <c r="UGV224" s="6"/>
      <c r="UGW224" s="6"/>
      <c r="UGX224" s="6"/>
      <c r="UGY224" s="6"/>
      <c r="UGZ224" s="6"/>
      <c r="UHA224" s="6"/>
      <c r="UHB224" s="6"/>
      <c r="UHC224" s="6"/>
      <c r="UHD224" s="6"/>
      <c r="UHE224" s="6"/>
      <c r="UHF224" s="6"/>
      <c r="UHG224" s="6"/>
      <c r="UHH224" s="6"/>
      <c r="UHI224" s="6"/>
      <c r="UHJ224" s="6"/>
      <c r="UHK224" s="6"/>
      <c r="UHL224" s="6"/>
      <c r="UHM224" s="6"/>
      <c r="UHN224" s="6"/>
      <c r="UHO224" s="6"/>
      <c r="UHP224" s="6"/>
      <c r="UHQ224" s="6"/>
      <c r="UHR224" s="6"/>
      <c r="UHS224" s="6"/>
      <c r="UHT224" s="6"/>
      <c r="UHU224" s="6"/>
      <c r="UHV224" s="6"/>
      <c r="UHW224" s="6"/>
      <c r="UHX224" s="6"/>
      <c r="UHY224" s="6"/>
      <c r="UHZ224" s="6"/>
      <c r="UIA224" s="6"/>
      <c r="UIB224" s="6"/>
      <c r="UIC224" s="6"/>
      <c r="UID224" s="6"/>
      <c r="UIE224" s="6"/>
      <c r="UIF224" s="6"/>
      <c r="UIG224" s="6"/>
      <c r="UIH224" s="6"/>
      <c r="UII224" s="6"/>
      <c r="UIJ224" s="6"/>
      <c r="UIK224" s="6"/>
      <c r="UIL224" s="6"/>
      <c r="UIM224" s="6"/>
      <c r="UIN224" s="6"/>
      <c r="UIO224" s="6"/>
      <c r="UIP224" s="6"/>
      <c r="UIQ224" s="6"/>
      <c r="UIR224" s="6"/>
      <c r="UIS224" s="6"/>
      <c r="UIT224" s="6"/>
      <c r="UIU224" s="6"/>
      <c r="UIV224" s="6"/>
      <c r="UIW224" s="6"/>
      <c r="UIX224" s="6"/>
      <c r="UIY224" s="6"/>
      <c r="UIZ224" s="6"/>
      <c r="UJA224" s="6"/>
      <c r="UJB224" s="6"/>
      <c r="UJC224" s="6"/>
      <c r="UJD224" s="6"/>
      <c r="UJE224" s="6"/>
      <c r="UJF224" s="6"/>
      <c r="UJG224" s="6"/>
      <c r="UJH224" s="6"/>
      <c r="UJI224" s="6"/>
      <c r="UJJ224" s="6"/>
      <c r="UJK224" s="6"/>
      <c r="UJL224" s="6"/>
      <c r="UJM224" s="6"/>
      <c r="UJN224" s="6"/>
      <c r="UJO224" s="6"/>
      <c r="UJP224" s="6"/>
      <c r="UJQ224" s="6"/>
      <c r="UJR224" s="6"/>
      <c r="UJS224" s="6"/>
      <c r="UJT224" s="6"/>
      <c r="UJU224" s="6"/>
      <c r="UJV224" s="6"/>
      <c r="UJW224" s="6"/>
      <c r="UJX224" s="6"/>
      <c r="UJY224" s="6"/>
      <c r="UJZ224" s="6"/>
      <c r="UKA224" s="6"/>
      <c r="UKB224" s="6"/>
      <c r="UKC224" s="6"/>
      <c r="UKD224" s="6"/>
      <c r="UKE224" s="6"/>
      <c r="UKF224" s="6"/>
      <c r="UKG224" s="6"/>
      <c r="UKH224" s="6"/>
      <c r="UKI224" s="6"/>
      <c r="UKJ224" s="6"/>
      <c r="UKK224" s="6"/>
      <c r="UKL224" s="6"/>
      <c r="UKM224" s="6"/>
      <c r="UKN224" s="6"/>
      <c r="UKO224" s="6"/>
      <c r="UKP224" s="6"/>
      <c r="UKQ224" s="6"/>
      <c r="UKR224" s="6"/>
      <c r="UKS224" s="6"/>
      <c r="UKT224" s="6"/>
      <c r="UKU224" s="6"/>
      <c r="UKV224" s="6"/>
      <c r="UKW224" s="6"/>
      <c r="UKX224" s="6"/>
      <c r="UKY224" s="6"/>
      <c r="UKZ224" s="6"/>
      <c r="ULA224" s="6"/>
      <c r="ULB224" s="6"/>
      <c r="ULC224" s="6"/>
      <c r="ULD224" s="6"/>
      <c r="ULE224" s="6"/>
      <c r="ULF224" s="6"/>
      <c r="ULG224" s="6"/>
      <c r="ULH224" s="6"/>
      <c r="ULI224" s="6"/>
      <c r="ULJ224" s="6"/>
      <c r="ULK224" s="6"/>
      <c r="ULL224" s="6"/>
      <c r="ULM224" s="6"/>
      <c r="ULN224" s="6"/>
      <c r="ULO224" s="6"/>
      <c r="ULP224" s="6"/>
      <c r="ULQ224" s="6"/>
      <c r="ULR224" s="6"/>
      <c r="ULS224" s="6"/>
      <c r="ULT224" s="6"/>
      <c r="ULU224" s="6"/>
      <c r="ULV224" s="6"/>
      <c r="ULW224" s="6"/>
      <c r="ULX224" s="6"/>
      <c r="ULY224" s="6"/>
      <c r="ULZ224" s="6"/>
      <c r="UMA224" s="6"/>
      <c r="UMB224" s="6"/>
      <c r="UMC224" s="6"/>
      <c r="UMD224" s="6"/>
      <c r="UME224" s="6"/>
      <c r="UMF224" s="6"/>
      <c r="UMG224" s="6"/>
      <c r="UMH224" s="6"/>
      <c r="UMI224" s="6"/>
      <c r="UMJ224" s="6"/>
      <c r="UMK224" s="6"/>
      <c r="UML224" s="6"/>
      <c r="UMM224" s="6"/>
      <c r="UMN224" s="6"/>
      <c r="UMO224" s="6"/>
      <c r="UMP224" s="6"/>
      <c r="UMQ224" s="6"/>
      <c r="UMR224" s="6"/>
      <c r="UMS224" s="6"/>
      <c r="UMT224" s="6"/>
      <c r="UMU224" s="6"/>
      <c r="UMV224" s="6"/>
      <c r="UMW224" s="6"/>
      <c r="UMX224" s="6"/>
      <c r="UMY224" s="6"/>
      <c r="UMZ224" s="6"/>
      <c r="UNA224" s="6"/>
      <c r="UNB224" s="6"/>
      <c r="UNC224" s="6"/>
      <c r="UND224" s="6"/>
      <c r="UNE224" s="6"/>
      <c r="UNF224" s="6"/>
      <c r="UNG224" s="6"/>
      <c r="UNH224" s="6"/>
      <c r="UNI224" s="6"/>
      <c r="UNJ224" s="6"/>
      <c r="UNK224" s="6"/>
      <c r="UNL224" s="6"/>
      <c r="UNM224" s="6"/>
      <c r="UNN224" s="6"/>
      <c r="UNO224" s="6"/>
      <c r="UNP224" s="6"/>
      <c r="UNQ224" s="6"/>
      <c r="UNR224" s="6"/>
      <c r="UNS224" s="6"/>
      <c r="UNT224" s="6"/>
      <c r="UNU224" s="6"/>
      <c r="UNV224" s="6"/>
      <c r="UNW224" s="6"/>
      <c r="UNX224" s="6"/>
      <c r="UNY224" s="6"/>
      <c r="UNZ224" s="6"/>
      <c r="UOA224" s="6"/>
      <c r="UOB224" s="6"/>
      <c r="UOC224" s="6"/>
      <c r="UOD224" s="6"/>
      <c r="UOE224" s="6"/>
      <c r="UOF224" s="6"/>
      <c r="UOG224" s="6"/>
      <c r="UOH224" s="6"/>
      <c r="UOI224" s="6"/>
      <c r="UOJ224" s="6"/>
      <c r="UOK224" s="6"/>
      <c r="UOL224" s="6"/>
      <c r="UOM224" s="6"/>
      <c r="UON224" s="6"/>
      <c r="UOO224" s="6"/>
      <c r="UOP224" s="6"/>
      <c r="UOQ224" s="6"/>
      <c r="UOR224" s="6"/>
      <c r="UOS224" s="6"/>
      <c r="UOT224" s="6"/>
      <c r="UOU224" s="6"/>
      <c r="UOV224" s="6"/>
      <c r="UOW224" s="6"/>
      <c r="UOX224" s="6"/>
      <c r="UOY224" s="6"/>
      <c r="UOZ224" s="6"/>
      <c r="UPA224" s="6"/>
      <c r="UPB224" s="6"/>
      <c r="UPC224" s="6"/>
      <c r="UPD224" s="6"/>
      <c r="UPE224" s="6"/>
      <c r="UPF224" s="6"/>
      <c r="UPG224" s="6"/>
      <c r="UPH224" s="6"/>
      <c r="UPI224" s="6"/>
      <c r="UPJ224" s="6"/>
      <c r="UPK224" s="6"/>
      <c r="UPL224" s="6"/>
      <c r="UPM224" s="6"/>
      <c r="UPN224" s="6"/>
      <c r="UPO224" s="6"/>
      <c r="UPP224" s="6"/>
      <c r="UPQ224" s="6"/>
      <c r="UPR224" s="6"/>
      <c r="UPS224" s="6"/>
      <c r="UPT224" s="6"/>
      <c r="UPU224" s="6"/>
      <c r="UPV224" s="6"/>
      <c r="UPW224" s="6"/>
      <c r="UPX224" s="6"/>
      <c r="UPY224" s="6"/>
      <c r="UPZ224" s="6"/>
      <c r="UQA224" s="6"/>
      <c r="UQB224" s="6"/>
      <c r="UQC224" s="6"/>
      <c r="UQD224" s="6"/>
      <c r="UQE224" s="6"/>
      <c r="UQF224" s="6"/>
      <c r="UQG224" s="6"/>
      <c r="UQH224" s="6"/>
      <c r="UQI224" s="6"/>
      <c r="UQJ224" s="6"/>
      <c r="UQK224" s="6"/>
      <c r="UQL224" s="6"/>
      <c r="UQM224" s="6"/>
      <c r="UQN224" s="6"/>
      <c r="UQO224" s="6"/>
      <c r="UQP224" s="6"/>
      <c r="UQQ224" s="6"/>
      <c r="UQR224" s="6"/>
      <c r="UQS224" s="6"/>
      <c r="UQT224" s="6"/>
      <c r="UQU224" s="6"/>
      <c r="UQV224" s="6"/>
      <c r="UQW224" s="6"/>
      <c r="UQX224" s="6"/>
      <c r="UQY224" s="6"/>
      <c r="UQZ224" s="6"/>
      <c r="URA224" s="6"/>
      <c r="URB224" s="6"/>
      <c r="URC224" s="6"/>
      <c r="URD224" s="6"/>
      <c r="URE224" s="6"/>
      <c r="URF224" s="6"/>
      <c r="URG224" s="6"/>
      <c r="URH224" s="6"/>
      <c r="URI224" s="6"/>
      <c r="URJ224" s="6"/>
      <c r="URK224" s="6"/>
      <c r="URL224" s="6"/>
      <c r="URM224" s="6"/>
      <c r="URN224" s="6"/>
      <c r="URO224" s="6"/>
      <c r="URP224" s="6"/>
      <c r="URQ224" s="6"/>
      <c r="URR224" s="6"/>
      <c r="URS224" s="6"/>
      <c r="URT224" s="6"/>
      <c r="URU224" s="6"/>
      <c r="URV224" s="6"/>
      <c r="URW224" s="6"/>
      <c r="URX224" s="6"/>
      <c r="URY224" s="6"/>
      <c r="URZ224" s="6"/>
      <c r="USA224" s="6"/>
      <c r="USB224" s="6"/>
      <c r="USC224" s="6"/>
      <c r="USD224" s="6"/>
      <c r="USE224" s="6"/>
      <c r="USF224" s="6"/>
      <c r="USG224" s="6"/>
      <c r="USH224" s="6"/>
      <c r="USI224" s="6"/>
      <c r="USJ224" s="6"/>
      <c r="USK224" s="6"/>
      <c r="USL224" s="6"/>
      <c r="USM224" s="6"/>
      <c r="USN224" s="6"/>
      <c r="USO224" s="6"/>
      <c r="USP224" s="6"/>
      <c r="USQ224" s="6"/>
      <c r="USR224" s="6"/>
      <c r="USS224" s="6"/>
      <c r="UST224" s="6"/>
      <c r="USU224" s="6"/>
      <c r="USV224" s="6"/>
      <c r="USW224" s="6"/>
      <c r="USX224" s="6"/>
      <c r="USY224" s="6"/>
      <c r="USZ224" s="6"/>
      <c r="UTA224" s="6"/>
      <c r="UTB224" s="6"/>
      <c r="UTC224" s="6"/>
      <c r="UTD224" s="6"/>
      <c r="UTE224" s="6"/>
      <c r="UTF224" s="6"/>
      <c r="UTG224" s="6"/>
      <c r="UTH224" s="6"/>
      <c r="UTI224" s="6"/>
      <c r="UTJ224" s="6"/>
      <c r="UTK224" s="6"/>
      <c r="UTL224" s="6"/>
      <c r="UTM224" s="6"/>
      <c r="UTN224" s="6"/>
      <c r="UTO224" s="6"/>
      <c r="UTP224" s="6"/>
      <c r="UTQ224" s="6"/>
      <c r="UTR224" s="6"/>
      <c r="UTS224" s="6"/>
      <c r="UTT224" s="6"/>
      <c r="UTU224" s="6"/>
      <c r="UTV224" s="6"/>
      <c r="UTW224" s="6"/>
      <c r="UTX224" s="6"/>
      <c r="UTY224" s="6"/>
      <c r="UTZ224" s="6"/>
      <c r="UUA224" s="6"/>
      <c r="UUB224" s="6"/>
      <c r="UUC224" s="6"/>
      <c r="UUD224" s="6"/>
      <c r="UUE224" s="6"/>
      <c r="UUF224" s="6"/>
      <c r="UUG224" s="6"/>
      <c r="UUH224" s="6"/>
      <c r="UUI224" s="6"/>
      <c r="UUJ224" s="6"/>
      <c r="UUK224" s="6"/>
      <c r="UUL224" s="6"/>
      <c r="UUM224" s="6"/>
      <c r="UUN224" s="6"/>
      <c r="UUO224" s="6"/>
      <c r="UUP224" s="6"/>
      <c r="UUQ224" s="6"/>
      <c r="UUR224" s="6"/>
      <c r="UUS224" s="6"/>
      <c r="UUT224" s="6"/>
      <c r="UUU224" s="6"/>
      <c r="UUV224" s="6"/>
      <c r="UUW224" s="6"/>
      <c r="UUX224" s="6"/>
      <c r="UUY224" s="6"/>
      <c r="UUZ224" s="6"/>
      <c r="UVA224" s="6"/>
      <c r="UVB224" s="6"/>
      <c r="UVC224" s="6"/>
      <c r="UVD224" s="6"/>
      <c r="UVE224" s="6"/>
      <c r="UVF224" s="6"/>
      <c r="UVG224" s="6"/>
      <c r="UVH224" s="6"/>
      <c r="UVI224" s="6"/>
      <c r="UVJ224" s="6"/>
      <c r="UVK224" s="6"/>
      <c r="UVL224" s="6"/>
      <c r="UVM224" s="6"/>
      <c r="UVN224" s="6"/>
      <c r="UVO224" s="6"/>
      <c r="UVP224" s="6"/>
      <c r="UVQ224" s="6"/>
      <c r="UVR224" s="6"/>
      <c r="UVS224" s="6"/>
      <c r="UVT224" s="6"/>
      <c r="UVU224" s="6"/>
      <c r="UVV224" s="6"/>
      <c r="UVW224" s="6"/>
      <c r="UVX224" s="6"/>
      <c r="UVY224" s="6"/>
      <c r="UVZ224" s="6"/>
      <c r="UWA224" s="6"/>
      <c r="UWB224" s="6"/>
      <c r="UWC224" s="6"/>
      <c r="UWD224" s="6"/>
      <c r="UWE224" s="6"/>
      <c r="UWF224" s="6"/>
      <c r="UWG224" s="6"/>
      <c r="UWH224" s="6"/>
      <c r="UWI224" s="6"/>
      <c r="UWJ224" s="6"/>
      <c r="UWK224" s="6"/>
      <c r="UWL224" s="6"/>
      <c r="UWM224" s="6"/>
      <c r="UWN224" s="6"/>
      <c r="UWO224" s="6"/>
      <c r="UWP224" s="6"/>
      <c r="UWQ224" s="6"/>
      <c r="UWR224" s="6"/>
      <c r="UWS224" s="6"/>
      <c r="UWT224" s="6"/>
      <c r="UWU224" s="6"/>
      <c r="UWV224" s="6"/>
      <c r="UWW224" s="6"/>
      <c r="UWX224" s="6"/>
      <c r="UWY224" s="6"/>
      <c r="UWZ224" s="6"/>
      <c r="UXA224" s="6"/>
      <c r="UXB224" s="6"/>
      <c r="UXC224" s="6"/>
      <c r="UXD224" s="6"/>
      <c r="UXE224" s="6"/>
      <c r="UXF224" s="6"/>
      <c r="UXG224" s="6"/>
      <c r="UXH224" s="6"/>
      <c r="UXI224" s="6"/>
      <c r="UXJ224" s="6"/>
      <c r="UXK224" s="6"/>
      <c r="UXL224" s="6"/>
      <c r="UXM224" s="6"/>
      <c r="UXN224" s="6"/>
      <c r="UXO224" s="6"/>
      <c r="UXP224" s="6"/>
      <c r="UXQ224" s="6"/>
      <c r="UXR224" s="6"/>
      <c r="UXS224" s="6"/>
      <c r="UXT224" s="6"/>
      <c r="UXU224" s="6"/>
      <c r="UXV224" s="6"/>
      <c r="UXW224" s="6"/>
      <c r="UXX224" s="6"/>
      <c r="UXY224" s="6"/>
      <c r="UXZ224" s="6"/>
      <c r="UYA224" s="6"/>
      <c r="UYB224" s="6"/>
      <c r="UYC224" s="6"/>
      <c r="UYD224" s="6"/>
      <c r="UYE224" s="6"/>
      <c r="UYF224" s="6"/>
      <c r="UYG224" s="6"/>
      <c r="UYH224" s="6"/>
      <c r="UYI224" s="6"/>
      <c r="UYJ224" s="6"/>
      <c r="UYK224" s="6"/>
      <c r="UYL224" s="6"/>
      <c r="UYM224" s="6"/>
      <c r="UYN224" s="6"/>
      <c r="UYO224" s="6"/>
      <c r="UYP224" s="6"/>
      <c r="UYQ224" s="6"/>
      <c r="UYR224" s="6"/>
      <c r="UYS224" s="6"/>
      <c r="UYT224" s="6"/>
      <c r="UYU224" s="6"/>
      <c r="UYV224" s="6"/>
      <c r="UYW224" s="6"/>
      <c r="UYX224" s="6"/>
      <c r="UYY224" s="6"/>
      <c r="UYZ224" s="6"/>
      <c r="UZA224" s="6"/>
      <c r="UZB224" s="6"/>
      <c r="UZC224" s="6"/>
      <c r="UZD224" s="6"/>
      <c r="UZE224" s="6"/>
      <c r="UZF224" s="6"/>
      <c r="UZG224" s="6"/>
      <c r="UZH224" s="6"/>
      <c r="UZI224" s="6"/>
      <c r="UZJ224" s="6"/>
      <c r="UZK224" s="6"/>
      <c r="UZL224" s="6"/>
      <c r="UZM224" s="6"/>
      <c r="UZN224" s="6"/>
      <c r="UZO224" s="6"/>
      <c r="UZP224" s="6"/>
      <c r="UZQ224" s="6"/>
      <c r="UZR224" s="6"/>
      <c r="UZS224" s="6"/>
      <c r="UZT224" s="6"/>
      <c r="UZU224" s="6"/>
      <c r="UZV224" s="6"/>
      <c r="UZW224" s="6"/>
      <c r="UZX224" s="6"/>
      <c r="UZY224" s="6"/>
      <c r="UZZ224" s="6"/>
      <c r="VAA224" s="6"/>
      <c r="VAB224" s="6"/>
      <c r="VAC224" s="6"/>
      <c r="VAD224" s="6"/>
      <c r="VAE224" s="6"/>
      <c r="VAF224" s="6"/>
      <c r="VAG224" s="6"/>
      <c r="VAH224" s="6"/>
      <c r="VAI224" s="6"/>
      <c r="VAJ224" s="6"/>
      <c r="VAK224" s="6"/>
      <c r="VAL224" s="6"/>
      <c r="VAM224" s="6"/>
      <c r="VAN224" s="6"/>
      <c r="VAO224" s="6"/>
      <c r="VAP224" s="6"/>
      <c r="VAQ224" s="6"/>
      <c r="VAR224" s="6"/>
      <c r="VAS224" s="6"/>
      <c r="VAT224" s="6"/>
      <c r="VAU224" s="6"/>
      <c r="VAV224" s="6"/>
      <c r="VAW224" s="6"/>
      <c r="VAX224" s="6"/>
      <c r="VAY224" s="6"/>
      <c r="VAZ224" s="6"/>
      <c r="VBA224" s="6"/>
      <c r="VBB224" s="6"/>
      <c r="VBC224" s="6"/>
      <c r="VBD224" s="6"/>
      <c r="VBE224" s="6"/>
      <c r="VBF224" s="6"/>
      <c r="VBG224" s="6"/>
      <c r="VBH224" s="6"/>
      <c r="VBI224" s="6"/>
      <c r="VBJ224" s="6"/>
      <c r="VBK224" s="6"/>
      <c r="VBL224" s="6"/>
      <c r="VBM224" s="6"/>
      <c r="VBN224" s="6"/>
      <c r="VBO224" s="6"/>
      <c r="VBP224" s="6"/>
      <c r="VBQ224" s="6"/>
      <c r="VBR224" s="6"/>
      <c r="VBS224" s="6"/>
      <c r="VBT224" s="6"/>
      <c r="VBU224" s="6"/>
      <c r="VBV224" s="6"/>
      <c r="VBW224" s="6"/>
      <c r="VBX224" s="6"/>
      <c r="VBY224" s="6"/>
      <c r="VBZ224" s="6"/>
      <c r="VCA224" s="6"/>
      <c r="VCB224" s="6"/>
      <c r="VCC224" s="6"/>
      <c r="VCD224" s="6"/>
      <c r="VCE224" s="6"/>
      <c r="VCF224" s="6"/>
      <c r="VCG224" s="6"/>
      <c r="VCH224" s="6"/>
      <c r="VCI224" s="6"/>
      <c r="VCJ224" s="6"/>
      <c r="VCK224" s="6"/>
      <c r="VCL224" s="6"/>
      <c r="VCM224" s="6"/>
      <c r="VCN224" s="6"/>
      <c r="VCO224" s="6"/>
      <c r="VCP224" s="6"/>
      <c r="VCQ224" s="6"/>
      <c r="VCR224" s="6"/>
      <c r="VCS224" s="6"/>
      <c r="VCT224" s="6"/>
      <c r="VCU224" s="6"/>
      <c r="VCV224" s="6"/>
      <c r="VCW224" s="6"/>
      <c r="VCX224" s="6"/>
      <c r="VCY224" s="6"/>
      <c r="VCZ224" s="6"/>
      <c r="VDA224" s="6"/>
      <c r="VDB224" s="6"/>
      <c r="VDC224" s="6"/>
      <c r="VDD224" s="6"/>
      <c r="VDE224" s="6"/>
      <c r="VDF224" s="6"/>
      <c r="VDG224" s="6"/>
      <c r="VDH224" s="6"/>
      <c r="VDI224" s="6"/>
      <c r="VDJ224" s="6"/>
      <c r="VDK224" s="6"/>
      <c r="VDL224" s="6"/>
      <c r="VDM224" s="6"/>
      <c r="VDN224" s="6"/>
      <c r="VDO224" s="6"/>
      <c r="VDP224" s="6"/>
      <c r="VDQ224" s="6"/>
      <c r="VDR224" s="6"/>
      <c r="VDS224" s="6"/>
      <c r="VDT224" s="6"/>
      <c r="VDU224" s="6"/>
      <c r="VDV224" s="6"/>
      <c r="VDW224" s="6"/>
      <c r="VDX224" s="6"/>
      <c r="VDY224" s="6"/>
      <c r="VDZ224" s="6"/>
      <c r="VEA224" s="6"/>
      <c r="VEB224" s="6"/>
      <c r="VEC224" s="6"/>
      <c r="VED224" s="6"/>
      <c r="VEE224" s="6"/>
      <c r="VEF224" s="6"/>
      <c r="VEG224" s="6"/>
      <c r="VEH224" s="6"/>
      <c r="VEI224" s="6"/>
      <c r="VEJ224" s="6"/>
      <c r="VEK224" s="6"/>
      <c r="VEL224" s="6"/>
      <c r="VEM224" s="6"/>
      <c r="VEN224" s="6"/>
      <c r="VEO224" s="6"/>
      <c r="VEP224" s="6"/>
      <c r="VEQ224" s="6"/>
      <c r="VER224" s="6"/>
      <c r="VES224" s="6"/>
      <c r="VET224" s="6"/>
      <c r="VEU224" s="6"/>
      <c r="VEV224" s="6"/>
      <c r="VEW224" s="6"/>
      <c r="VEX224" s="6"/>
      <c r="VEY224" s="6"/>
      <c r="VEZ224" s="6"/>
      <c r="VFA224" s="6"/>
      <c r="VFB224" s="6"/>
      <c r="VFC224" s="6"/>
      <c r="VFD224" s="6"/>
      <c r="VFE224" s="6"/>
      <c r="VFF224" s="6"/>
      <c r="VFG224" s="6"/>
      <c r="VFH224" s="6"/>
      <c r="VFI224" s="6"/>
      <c r="VFJ224" s="6"/>
      <c r="VFK224" s="6"/>
      <c r="VFL224" s="6"/>
      <c r="VFM224" s="6"/>
      <c r="VFN224" s="6"/>
      <c r="VFO224" s="6"/>
      <c r="VFP224" s="6"/>
      <c r="VFQ224" s="6"/>
      <c r="VFR224" s="6"/>
      <c r="VFS224" s="6"/>
      <c r="VFT224" s="6"/>
      <c r="VFU224" s="6"/>
      <c r="VFV224" s="6"/>
      <c r="VFW224" s="6"/>
      <c r="VFX224" s="6"/>
      <c r="VFY224" s="6"/>
      <c r="VFZ224" s="6"/>
      <c r="VGA224" s="6"/>
      <c r="VGB224" s="6"/>
      <c r="VGC224" s="6"/>
      <c r="VGD224" s="6"/>
      <c r="VGE224" s="6"/>
      <c r="VGF224" s="6"/>
      <c r="VGG224" s="6"/>
      <c r="VGH224" s="6"/>
      <c r="VGI224" s="6"/>
      <c r="VGJ224" s="6"/>
      <c r="VGK224" s="6"/>
      <c r="VGL224" s="6"/>
      <c r="VGM224" s="6"/>
      <c r="VGN224" s="6"/>
      <c r="VGO224" s="6"/>
      <c r="VGP224" s="6"/>
      <c r="VGQ224" s="6"/>
      <c r="VGR224" s="6"/>
      <c r="VGS224" s="6"/>
      <c r="VGT224" s="6"/>
      <c r="VGU224" s="6"/>
      <c r="VGV224" s="6"/>
      <c r="VGW224" s="6"/>
      <c r="VGX224" s="6"/>
      <c r="VGY224" s="6"/>
      <c r="VGZ224" s="6"/>
      <c r="VHA224" s="6"/>
      <c r="VHB224" s="6"/>
      <c r="VHC224" s="6"/>
      <c r="VHD224" s="6"/>
      <c r="VHE224" s="6"/>
      <c r="VHF224" s="6"/>
      <c r="VHG224" s="6"/>
      <c r="VHH224" s="6"/>
      <c r="VHI224" s="6"/>
      <c r="VHJ224" s="6"/>
      <c r="VHK224" s="6"/>
      <c r="VHL224" s="6"/>
      <c r="VHM224" s="6"/>
      <c r="VHN224" s="6"/>
      <c r="VHO224" s="6"/>
      <c r="VHP224" s="6"/>
      <c r="VHQ224" s="6"/>
      <c r="VHR224" s="6"/>
      <c r="VHS224" s="6"/>
      <c r="VHT224" s="6"/>
      <c r="VHU224" s="6"/>
      <c r="VHV224" s="6"/>
      <c r="VHW224" s="6"/>
      <c r="VHX224" s="6"/>
      <c r="VHY224" s="6"/>
      <c r="VHZ224" s="6"/>
      <c r="VIA224" s="6"/>
      <c r="VIB224" s="6"/>
      <c r="VIC224" s="6"/>
      <c r="VID224" s="6"/>
      <c r="VIE224" s="6"/>
      <c r="VIF224" s="6"/>
      <c r="VIG224" s="6"/>
      <c r="VIH224" s="6"/>
      <c r="VII224" s="6"/>
      <c r="VIJ224" s="6"/>
      <c r="VIK224" s="6"/>
      <c r="VIL224" s="6"/>
      <c r="VIM224" s="6"/>
      <c r="VIN224" s="6"/>
      <c r="VIO224" s="6"/>
      <c r="VIP224" s="6"/>
      <c r="VIQ224" s="6"/>
      <c r="VIR224" s="6"/>
      <c r="VIS224" s="6"/>
      <c r="VIT224" s="6"/>
      <c r="VIU224" s="6"/>
      <c r="VIV224" s="6"/>
      <c r="VIW224" s="6"/>
      <c r="VIX224" s="6"/>
      <c r="VIY224" s="6"/>
      <c r="VIZ224" s="6"/>
      <c r="VJA224" s="6"/>
      <c r="VJB224" s="6"/>
      <c r="VJC224" s="6"/>
      <c r="VJD224" s="6"/>
      <c r="VJE224" s="6"/>
      <c r="VJF224" s="6"/>
      <c r="VJG224" s="6"/>
      <c r="VJH224" s="6"/>
      <c r="VJI224" s="6"/>
      <c r="VJJ224" s="6"/>
      <c r="VJK224" s="6"/>
      <c r="VJL224" s="6"/>
      <c r="VJM224" s="6"/>
      <c r="VJN224" s="6"/>
      <c r="VJO224" s="6"/>
      <c r="VJP224" s="6"/>
      <c r="VJQ224" s="6"/>
      <c r="VJR224" s="6"/>
      <c r="VJS224" s="6"/>
      <c r="VJT224" s="6"/>
      <c r="VJU224" s="6"/>
      <c r="VJV224" s="6"/>
      <c r="VJW224" s="6"/>
      <c r="VJX224" s="6"/>
      <c r="VJY224" s="6"/>
      <c r="VJZ224" s="6"/>
      <c r="VKA224" s="6"/>
      <c r="VKB224" s="6"/>
      <c r="VKC224" s="6"/>
      <c r="VKD224" s="6"/>
      <c r="VKE224" s="6"/>
      <c r="VKF224" s="6"/>
      <c r="VKG224" s="6"/>
      <c r="VKH224" s="6"/>
      <c r="VKI224" s="6"/>
      <c r="VKJ224" s="6"/>
      <c r="VKK224" s="6"/>
      <c r="VKL224" s="6"/>
      <c r="VKM224" s="6"/>
      <c r="VKN224" s="6"/>
      <c r="VKO224" s="6"/>
      <c r="VKP224" s="6"/>
      <c r="VKQ224" s="6"/>
      <c r="VKR224" s="6"/>
      <c r="VKS224" s="6"/>
      <c r="VKT224" s="6"/>
      <c r="VKU224" s="6"/>
      <c r="VKV224" s="6"/>
      <c r="VKW224" s="6"/>
      <c r="VKX224" s="6"/>
      <c r="VKY224" s="6"/>
      <c r="VKZ224" s="6"/>
      <c r="VLA224" s="6"/>
      <c r="VLB224" s="6"/>
      <c r="VLC224" s="6"/>
      <c r="VLD224" s="6"/>
      <c r="VLE224" s="6"/>
      <c r="VLF224" s="6"/>
      <c r="VLG224" s="6"/>
      <c r="VLH224" s="6"/>
      <c r="VLI224" s="6"/>
      <c r="VLJ224" s="6"/>
      <c r="VLK224" s="6"/>
      <c r="VLL224" s="6"/>
      <c r="VLM224" s="6"/>
      <c r="VLN224" s="6"/>
      <c r="VLO224" s="6"/>
      <c r="VLP224" s="6"/>
      <c r="VLQ224" s="6"/>
      <c r="VLR224" s="6"/>
      <c r="VLS224" s="6"/>
      <c r="VLT224" s="6"/>
      <c r="VLU224" s="6"/>
      <c r="VLV224" s="6"/>
      <c r="VLW224" s="6"/>
      <c r="VLX224" s="6"/>
      <c r="VLY224" s="6"/>
      <c r="VLZ224" s="6"/>
      <c r="VMA224" s="6"/>
      <c r="VMB224" s="6"/>
      <c r="VMC224" s="6"/>
      <c r="VMD224" s="6"/>
      <c r="VME224" s="6"/>
      <c r="VMF224" s="6"/>
      <c r="VMG224" s="6"/>
      <c r="VMH224" s="6"/>
      <c r="VMI224" s="6"/>
      <c r="VMJ224" s="6"/>
      <c r="VMK224" s="6"/>
      <c r="VML224" s="6"/>
      <c r="VMM224" s="6"/>
      <c r="VMN224" s="6"/>
      <c r="VMO224" s="6"/>
      <c r="VMP224" s="6"/>
      <c r="VMQ224" s="6"/>
      <c r="VMR224" s="6"/>
      <c r="VMS224" s="6"/>
      <c r="VMT224" s="6"/>
      <c r="VMU224" s="6"/>
      <c r="VMV224" s="6"/>
      <c r="VMW224" s="6"/>
      <c r="VMX224" s="6"/>
      <c r="VMY224" s="6"/>
      <c r="VMZ224" s="6"/>
      <c r="VNA224" s="6"/>
      <c r="VNB224" s="6"/>
      <c r="VNC224" s="6"/>
      <c r="VND224" s="6"/>
      <c r="VNE224" s="6"/>
      <c r="VNF224" s="6"/>
      <c r="VNG224" s="6"/>
      <c r="VNH224" s="6"/>
      <c r="VNI224" s="6"/>
      <c r="VNJ224" s="6"/>
      <c r="VNK224" s="6"/>
      <c r="VNL224" s="6"/>
      <c r="VNM224" s="6"/>
      <c r="VNN224" s="6"/>
      <c r="VNO224" s="6"/>
      <c r="VNP224" s="6"/>
      <c r="VNQ224" s="6"/>
      <c r="VNR224" s="6"/>
      <c r="VNS224" s="6"/>
      <c r="VNT224" s="6"/>
      <c r="VNU224" s="6"/>
      <c r="VNV224" s="6"/>
      <c r="VNW224" s="6"/>
      <c r="VNX224" s="6"/>
      <c r="VNY224" s="6"/>
      <c r="VNZ224" s="6"/>
      <c r="VOA224" s="6"/>
      <c r="VOB224" s="6"/>
      <c r="VOC224" s="6"/>
      <c r="VOD224" s="6"/>
      <c r="VOE224" s="6"/>
      <c r="VOF224" s="6"/>
      <c r="VOG224" s="6"/>
      <c r="VOH224" s="6"/>
      <c r="VOI224" s="6"/>
      <c r="VOJ224" s="6"/>
      <c r="VOK224" s="6"/>
      <c r="VOL224" s="6"/>
      <c r="VOM224" s="6"/>
      <c r="VON224" s="6"/>
      <c r="VOO224" s="6"/>
      <c r="VOP224" s="6"/>
      <c r="VOQ224" s="6"/>
      <c r="VOR224" s="6"/>
      <c r="VOS224" s="6"/>
      <c r="VOT224" s="6"/>
      <c r="VOU224" s="6"/>
      <c r="VOV224" s="6"/>
      <c r="VOW224" s="6"/>
      <c r="VOX224" s="6"/>
      <c r="VOY224" s="6"/>
      <c r="VOZ224" s="6"/>
      <c r="VPA224" s="6"/>
      <c r="VPB224" s="6"/>
      <c r="VPC224" s="6"/>
      <c r="VPD224" s="6"/>
      <c r="VPE224" s="6"/>
      <c r="VPF224" s="6"/>
      <c r="VPG224" s="6"/>
      <c r="VPH224" s="6"/>
      <c r="VPI224" s="6"/>
      <c r="VPJ224" s="6"/>
      <c r="VPK224" s="6"/>
      <c r="VPL224" s="6"/>
      <c r="VPM224" s="6"/>
      <c r="VPN224" s="6"/>
      <c r="VPO224" s="6"/>
      <c r="VPP224" s="6"/>
      <c r="VPQ224" s="6"/>
      <c r="VPR224" s="6"/>
      <c r="VPS224" s="6"/>
      <c r="VPT224" s="6"/>
      <c r="VPU224" s="6"/>
      <c r="VPV224" s="6"/>
      <c r="VPW224" s="6"/>
      <c r="VPX224" s="6"/>
      <c r="VPY224" s="6"/>
      <c r="VPZ224" s="6"/>
      <c r="VQA224" s="6"/>
      <c r="VQB224" s="6"/>
      <c r="VQC224" s="6"/>
      <c r="VQD224" s="6"/>
      <c r="VQE224" s="6"/>
      <c r="VQF224" s="6"/>
      <c r="VQG224" s="6"/>
      <c r="VQH224" s="6"/>
      <c r="VQI224" s="6"/>
      <c r="VQJ224" s="6"/>
      <c r="VQK224" s="6"/>
      <c r="VQL224" s="6"/>
      <c r="VQM224" s="6"/>
      <c r="VQN224" s="6"/>
      <c r="VQO224" s="6"/>
      <c r="VQP224" s="6"/>
      <c r="VQQ224" s="6"/>
      <c r="VQR224" s="6"/>
      <c r="VQS224" s="6"/>
      <c r="VQT224" s="6"/>
      <c r="VQU224" s="6"/>
      <c r="VQV224" s="6"/>
      <c r="VQW224" s="6"/>
      <c r="VQX224" s="6"/>
      <c r="VQY224" s="6"/>
      <c r="VQZ224" s="6"/>
      <c r="VRA224" s="6"/>
      <c r="VRB224" s="6"/>
      <c r="VRC224" s="6"/>
      <c r="VRD224" s="6"/>
      <c r="VRE224" s="6"/>
      <c r="VRF224" s="6"/>
      <c r="VRG224" s="6"/>
      <c r="VRH224" s="6"/>
      <c r="VRI224" s="6"/>
      <c r="VRJ224" s="6"/>
      <c r="VRK224" s="6"/>
      <c r="VRL224" s="6"/>
      <c r="VRM224" s="6"/>
      <c r="VRN224" s="6"/>
      <c r="VRO224" s="6"/>
      <c r="VRP224" s="6"/>
      <c r="VRQ224" s="6"/>
      <c r="VRR224" s="6"/>
      <c r="VRS224" s="6"/>
      <c r="VRT224" s="6"/>
      <c r="VRU224" s="6"/>
      <c r="VRV224" s="6"/>
      <c r="VRW224" s="6"/>
      <c r="VRX224" s="6"/>
      <c r="VRY224" s="6"/>
      <c r="VRZ224" s="6"/>
      <c r="VSA224" s="6"/>
      <c r="VSB224" s="6"/>
      <c r="VSC224" s="6"/>
      <c r="VSD224" s="6"/>
      <c r="VSE224" s="6"/>
      <c r="VSF224" s="6"/>
      <c r="VSG224" s="6"/>
      <c r="VSH224" s="6"/>
      <c r="VSI224" s="6"/>
      <c r="VSJ224" s="6"/>
      <c r="VSK224" s="6"/>
      <c r="VSL224" s="6"/>
      <c r="VSM224" s="6"/>
      <c r="VSN224" s="6"/>
      <c r="VSO224" s="6"/>
      <c r="VSP224" s="6"/>
      <c r="VSQ224" s="6"/>
      <c r="VSR224" s="6"/>
      <c r="VSS224" s="6"/>
      <c r="VST224" s="6"/>
      <c r="VSU224" s="6"/>
      <c r="VSV224" s="6"/>
      <c r="VSW224" s="6"/>
      <c r="VSX224" s="6"/>
      <c r="VSY224" s="6"/>
      <c r="VSZ224" s="6"/>
      <c r="VTA224" s="6"/>
      <c r="VTB224" s="6"/>
      <c r="VTC224" s="6"/>
      <c r="VTD224" s="6"/>
      <c r="VTE224" s="6"/>
      <c r="VTF224" s="6"/>
      <c r="VTG224" s="6"/>
      <c r="VTH224" s="6"/>
      <c r="VTI224" s="6"/>
      <c r="VTJ224" s="6"/>
      <c r="VTK224" s="6"/>
      <c r="VTL224" s="6"/>
      <c r="VTM224" s="6"/>
      <c r="VTN224" s="6"/>
      <c r="VTO224" s="6"/>
      <c r="VTP224" s="6"/>
      <c r="VTQ224" s="6"/>
      <c r="VTR224" s="6"/>
      <c r="VTS224" s="6"/>
      <c r="VTT224" s="6"/>
      <c r="VTU224" s="6"/>
      <c r="VTV224" s="6"/>
      <c r="VTW224" s="6"/>
      <c r="VTX224" s="6"/>
      <c r="VTY224" s="6"/>
      <c r="VTZ224" s="6"/>
      <c r="VUA224" s="6"/>
      <c r="VUB224" s="6"/>
      <c r="VUC224" s="6"/>
      <c r="VUD224" s="6"/>
      <c r="VUE224" s="6"/>
      <c r="VUF224" s="6"/>
      <c r="VUG224" s="6"/>
      <c r="VUH224" s="6"/>
      <c r="VUI224" s="6"/>
      <c r="VUJ224" s="6"/>
      <c r="VUK224" s="6"/>
      <c r="VUL224" s="6"/>
      <c r="VUM224" s="6"/>
      <c r="VUN224" s="6"/>
      <c r="VUO224" s="6"/>
      <c r="VUP224" s="6"/>
      <c r="VUQ224" s="6"/>
      <c r="VUR224" s="6"/>
      <c r="VUS224" s="6"/>
      <c r="VUT224" s="6"/>
      <c r="VUU224" s="6"/>
      <c r="VUV224" s="6"/>
      <c r="VUW224" s="6"/>
      <c r="VUX224" s="6"/>
      <c r="VUY224" s="6"/>
      <c r="VUZ224" s="6"/>
      <c r="VVA224" s="6"/>
      <c r="VVB224" s="6"/>
      <c r="VVC224" s="6"/>
      <c r="VVD224" s="6"/>
      <c r="VVE224" s="6"/>
      <c r="VVF224" s="6"/>
      <c r="VVG224" s="6"/>
      <c r="VVH224" s="6"/>
      <c r="VVI224" s="6"/>
      <c r="VVJ224" s="6"/>
      <c r="VVK224" s="6"/>
      <c r="VVL224" s="6"/>
      <c r="VVM224" s="6"/>
      <c r="VVN224" s="6"/>
      <c r="VVO224" s="6"/>
      <c r="VVP224" s="6"/>
      <c r="VVQ224" s="6"/>
      <c r="VVR224" s="6"/>
      <c r="VVS224" s="6"/>
      <c r="VVT224" s="6"/>
      <c r="VVU224" s="6"/>
      <c r="VVV224" s="6"/>
      <c r="VVW224" s="6"/>
      <c r="VVX224" s="6"/>
      <c r="VVY224" s="6"/>
      <c r="VVZ224" s="6"/>
      <c r="VWA224" s="6"/>
      <c r="VWB224" s="6"/>
      <c r="VWC224" s="6"/>
      <c r="VWD224" s="6"/>
      <c r="VWE224" s="6"/>
      <c r="VWF224" s="6"/>
      <c r="VWG224" s="6"/>
      <c r="VWH224" s="6"/>
      <c r="VWI224" s="6"/>
      <c r="VWJ224" s="6"/>
      <c r="VWK224" s="6"/>
      <c r="VWL224" s="6"/>
      <c r="VWM224" s="6"/>
      <c r="VWN224" s="6"/>
      <c r="VWO224" s="6"/>
      <c r="VWP224" s="6"/>
      <c r="VWQ224" s="6"/>
      <c r="VWR224" s="6"/>
      <c r="VWS224" s="6"/>
      <c r="VWT224" s="6"/>
      <c r="VWU224" s="6"/>
      <c r="VWV224" s="6"/>
      <c r="VWW224" s="6"/>
      <c r="VWX224" s="6"/>
      <c r="VWY224" s="6"/>
      <c r="VWZ224" s="6"/>
      <c r="VXA224" s="6"/>
      <c r="VXB224" s="6"/>
      <c r="VXC224" s="6"/>
      <c r="VXD224" s="6"/>
      <c r="VXE224" s="6"/>
      <c r="VXF224" s="6"/>
      <c r="VXG224" s="6"/>
      <c r="VXH224" s="6"/>
      <c r="VXI224" s="6"/>
      <c r="VXJ224" s="6"/>
      <c r="VXK224" s="6"/>
      <c r="VXL224" s="6"/>
      <c r="VXM224" s="6"/>
      <c r="VXN224" s="6"/>
      <c r="VXO224" s="6"/>
      <c r="VXP224" s="6"/>
      <c r="VXQ224" s="6"/>
      <c r="VXR224" s="6"/>
      <c r="VXS224" s="6"/>
      <c r="VXT224" s="6"/>
      <c r="VXU224" s="6"/>
      <c r="VXV224" s="6"/>
      <c r="VXW224" s="6"/>
      <c r="VXX224" s="6"/>
      <c r="VXY224" s="6"/>
      <c r="VXZ224" s="6"/>
      <c r="VYA224" s="6"/>
      <c r="VYB224" s="6"/>
      <c r="VYC224" s="6"/>
      <c r="VYD224" s="6"/>
      <c r="VYE224" s="6"/>
      <c r="VYF224" s="6"/>
      <c r="VYG224" s="6"/>
      <c r="VYH224" s="6"/>
      <c r="VYI224" s="6"/>
      <c r="VYJ224" s="6"/>
      <c r="VYK224" s="6"/>
      <c r="VYL224" s="6"/>
      <c r="VYM224" s="6"/>
      <c r="VYN224" s="6"/>
      <c r="VYO224" s="6"/>
      <c r="VYP224" s="6"/>
      <c r="VYQ224" s="6"/>
      <c r="VYR224" s="6"/>
      <c r="VYS224" s="6"/>
      <c r="VYT224" s="6"/>
      <c r="VYU224" s="6"/>
      <c r="VYV224" s="6"/>
      <c r="VYW224" s="6"/>
      <c r="VYX224" s="6"/>
      <c r="VYY224" s="6"/>
      <c r="VYZ224" s="6"/>
      <c r="VZA224" s="6"/>
      <c r="VZB224" s="6"/>
      <c r="VZC224" s="6"/>
      <c r="VZD224" s="6"/>
      <c r="VZE224" s="6"/>
      <c r="VZF224" s="6"/>
      <c r="VZG224" s="6"/>
      <c r="VZH224" s="6"/>
      <c r="VZI224" s="6"/>
      <c r="VZJ224" s="6"/>
      <c r="VZK224" s="6"/>
      <c r="VZL224" s="6"/>
      <c r="VZM224" s="6"/>
      <c r="VZN224" s="6"/>
      <c r="VZO224" s="6"/>
      <c r="VZP224" s="6"/>
      <c r="VZQ224" s="6"/>
      <c r="VZR224" s="6"/>
      <c r="VZS224" s="6"/>
      <c r="VZT224" s="6"/>
      <c r="VZU224" s="6"/>
      <c r="VZV224" s="6"/>
      <c r="VZW224" s="6"/>
      <c r="VZX224" s="6"/>
      <c r="VZY224" s="6"/>
      <c r="VZZ224" s="6"/>
      <c r="WAA224" s="6"/>
      <c r="WAB224" s="6"/>
      <c r="WAC224" s="6"/>
      <c r="WAD224" s="6"/>
      <c r="WAE224" s="6"/>
      <c r="WAF224" s="6"/>
      <c r="WAG224" s="6"/>
      <c r="WAH224" s="6"/>
      <c r="WAI224" s="6"/>
      <c r="WAJ224" s="6"/>
      <c r="WAK224" s="6"/>
      <c r="WAL224" s="6"/>
      <c r="WAM224" s="6"/>
      <c r="WAN224" s="6"/>
      <c r="WAO224" s="6"/>
      <c r="WAP224" s="6"/>
      <c r="WAQ224" s="6"/>
      <c r="WAR224" s="6"/>
      <c r="WAS224" s="6"/>
      <c r="WAT224" s="6"/>
      <c r="WAU224" s="6"/>
      <c r="WAV224" s="6"/>
      <c r="WAW224" s="6"/>
      <c r="WAX224" s="6"/>
      <c r="WAY224" s="6"/>
      <c r="WAZ224" s="6"/>
      <c r="WBA224" s="6"/>
      <c r="WBB224" s="6"/>
      <c r="WBC224" s="6"/>
      <c r="WBD224" s="6"/>
      <c r="WBE224" s="6"/>
      <c r="WBF224" s="6"/>
      <c r="WBG224" s="6"/>
      <c r="WBH224" s="6"/>
      <c r="WBI224" s="6"/>
      <c r="WBJ224" s="6"/>
      <c r="WBK224" s="6"/>
      <c r="WBL224" s="6"/>
      <c r="WBM224" s="6"/>
      <c r="WBN224" s="6"/>
      <c r="WBO224" s="6"/>
      <c r="WBP224" s="6"/>
      <c r="WBQ224" s="6"/>
      <c r="WBR224" s="6"/>
      <c r="WBS224" s="6"/>
      <c r="WBT224" s="6"/>
      <c r="WBU224" s="6"/>
      <c r="WBV224" s="6"/>
      <c r="WBW224" s="6"/>
      <c r="WBX224" s="6"/>
      <c r="WBY224" s="6"/>
      <c r="WBZ224" s="6"/>
      <c r="WCA224" s="6"/>
      <c r="WCB224" s="6"/>
      <c r="WCC224" s="6"/>
      <c r="WCD224" s="6"/>
      <c r="WCE224" s="6"/>
      <c r="WCF224" s="6"/>
      <c r="WCG224" s="6"/>
      <c r="WCH224" s="6"/>
      <c r="WCI224" s="6"/>
      <c r="WCJ224" s="6"/>
      <c r="WCK224" s="6"/>
      <c r="WCL224" s="6"/>
      <c r="WCM224" s="6"/>
      <c r="WCN224" s="6"/>
      <c r="WCO224" s="6"/>
      <c r="WCP224" s="6"/>
      <c r="WCQ224" s="6"/>
      <c r="WCR224" s="6"/>
      <c r="WCS224" s="6"/>
      <c r="WCT224" s="6"/>
      <c r="WCU224" s="6"/>
      <c r="WCV224" s="6"/>
      <c r="WCW224" s="6"/>
      <c r="WCX224" s="6"/>
      <c r="WCY224" s="6"/>
      <c r="WCZ224" s="6"/>
      <c r="WDA224" s="6"/>
      <c r="WDB224" s="6"/>
      <c r="WDC224" s="6"/>
      <c r="WDD224" s="6"/>
      <c r="WDE224" s="6"/>
      <c r="WDF224" s="6"/>
      <c r="WDG224" s="6"/>
      <c r="WDH224" s="6"/>
      <c r="WDI224" s="6"/>
      <c r="WDJ224" s="6"/>
      <c r="WDK224" s="6"/>
      <c r="WDL224" s="6"/>
      <c r="WDM224" s="6"/>
      <c r="WDN224" s="6"/>
      <c r="WDO224" s="6"/>
      <c r="WDP224" s="6"/>
      <c r="WDQ224" s="6"/>
      <c r="WDR224" s="6"/>
      <c r="WDS224" s="6"/>
      <c r="WDT224" s="6"/>
      <c r="WDU224" s="6"/>
      <c r="WDV224" s="6"/>
      <c r="WDW224" s="6"/>
      <c r="WDX224" s="6"/>
      <c r="WDY224" s="6"/>
      <c r="WDZ224" s="6"/>
      <c r="WEA224" s="6"/>
      <c r="WEB224" s="6"/>
      <c r="WEC224" s="6"/>
      <c r="WED224" s="6"/>
      <c r="WEE224" s="6"/>
      <c r="WEF224" s="6"/>
      <c r="WEG224" s="6"/>
      <c r="WEH224" s="6"/>
      <c r="WEI224" s="6"/>
      <c r="WEJ224" s="6"/>
      <c r="WEK224" s="6"/>
      <c r="WEL224" s="6"/>
      <c r="WEM224" s="6"/>
      <c r="WEN224" s="6"/>
      <c r="WEO224" s="6"/>
      <c r="WEP224" s="6"/>
      <c r="WEQ224" s="6"/>
      <c r="WER224" s="6"/>
      <c r="WES224" s="6"/>
      <c r="WET224" s="6"/>
      <c r="WEU224" s="6"/>
      <c r="WEV224" s="6"/>
      <c r="WEW224" s="6"/>
      <c r="WEX224" s="6"/>
      <c r="WEY224" s="6"/>
      <c r="WEZ224" s="6"/>
      <c r="WFA224" s="6"/>
      <c r="WFB224" s="6"/>
      <c r="WFC224" s="6"/>
      <c r="WFD224" s="6"/>
      <c r="WFE224" s="6"/>
      <c r="WFF224" s="6"/>
      <c r="WFG224" s="6"/>
      <c r="WFH224" s="6"/>
      <c r="WFI224" s="6"/>
      <c r="WFJ224" s="6"/>
      <c r="WFK224" s="6"/>
      <c r="WFL224" s="6"/>
      <c r="WFM224" s="6"/>
      <c r="WFN224" s="6"/>
      <c r="WFO224" s="6"/>
      <c r="WFP224" s="6"/>
      <c r="WFQ224" s="6"/>
      <c r="WFR224" s="6"/>
      <c r="WFS224" s="6"/>
      <c r="WFT224" s="6"/>
      <c r="WFU224" s="6"/>
      <c r="WFV224" s="6"/>
      <c r="WFW224" s="6"/>
      <c r="WFX224" s="6"/>
      <c r="WFY224" s="6"/>
      <c r="WFZ224" s="6"/>
      <c r="WGA224" s="6"/>
      <c r="WGB224" s="6"/>
      <c r="WGC224" s="6"/>
      <c r="WGD224" s="6"/>
      <c r="WGE224" s="6"/>
      <c r="WGF224" s="6"/>
      <c r="WGG224" s="6"/>
      <c r="WGH224" s="6"/>
      <c r="WGI224" s="6"/>
      <c r="WGJ224" s="6"/>
      <c r="WGK224" s="6"/>
      <c r="WGL224" s="6"/>
      <c r="WGM224" s="6"/>
      <c r="WGN224" s="6"/>
      <c r="WGO224" s="6"/>
      <c r="WGP224" s="6"/>
      <c r="WGQ224" s="6"/>
      <c r="WGR224" s="6"/>
      <c r="WGS224" s="6"/>
      <c r="WGT224" s="6"/>
      <c r="WGU224" s="6"/>
      <c r="WGV224" s="6"/>
      <c r="WGW224" s="6"/>
      <c r="WGX224" s="6"/>
      <c r="WGY224" s="6"/>
      <c r="WGZ224" s="6"/>
      <c r="WHA224" s="6"/>
      <c r="WHB224" s="6"/>
      <c r="WHC224" s="6"/>
      <c r="WHD224" s="6"/>
      <c r="WHE224" s="6"/>
      <c r="WHF224" s="6"/>
      <c r="WHG224" s="6"/>
      <c r="WHH224" s="6"/>
      <c r="WHI224" s="6"/>
      <c r="WHJ224" s="6"/>
      <c r="WHK224" s="6"/>
      <c r="WHL224" s="6"/>
      <c r="WHM224" s="6"/>
      <c r="WHN224" s="6"/>
      <c r="WHO224" s="6"/>
      <c r="WHP224" s="6"/>
      <c r="WHQ224" s="6"/>
      <c r="WHR224" s="6"/>
      <c r="WHS224" s="6"/>
      <c r="WHT224" s="6"/>
      <c r="WHU224" s="6"/>
      <c r="WHV224" s="6"/>
      <c r="WHW224" s="6"/>
      <c r="WHX224" s="6"/>
      <c r="WHY224" s="6"/>
      <c r="WHZ224" s="6"/>
      <c r="WIA224" s="6"/>
      <c r="WIB224" s="6"/>
      <c r="WIC224" s="6"/>
      <c r="WID224" s="6"/>
      <c r="WIE224" s="6"/>
      <c r="WIF224" s="6"/>
      <c r="WIG224" s="6"/>
      <c r="WIH224" s="6"/>
      <c r="WII224" s="6"/>
      <c r="WIJ224" s="6"/>
      <c r="WIK224" s="6"/>
      <c r="WIL224" s="6"/>
      <c r="WIM224" s="6"/>
      <c r="WIN224" s="6"/>
      <c r="WIO224" s="6"/>
      <c r="WIP224" s="6"/>
      <c r="WIQ224" s="6"/>
      <c r="WIR224" s="6"/>
      <c r="WIS224" s="6"/>
      <c r="WIT224" s="6"/>
      <c r="WIU224" s="6"/>
      <c r="WIV224" s="6"/>
      <c r="WIW224" s="6"/>
      <c r="WIX224" s="6"/>
      <c r="WIY224" s="6"/>
      <c r="WIZ224" s="6"/>
      <c r="WJA224" s="6"/>
      <c r="WJB224" s="6"/>
      <c r="WJC224" s="6"/>
      <c r="WJD224" s="6"/>
      <c r="WJE224" s="6"/>
      <c r="WJF224" s="6"/>
      <c r="WJG224" s="6"/>
      <c r="WJH224" s="6"/>
      <c r="WJI224" s="6"/>
      <c r="WJJ224" s="6"/>
      <c r="WJK224" s="6"/>
      <c r="WJL224" s="6"/>
      <c r="WJM224" s="6"/>
      <c r="WJN224" s="6"/>
      <c r="WJO224" s="6"/>
      <c r="WJP224" s="6"/>
      <c r="WJQ224" s="6"/>
      <c r="WJR224" s="6"/>
      <c r="WJS224" s="6"/>
      <c r="WJT224" s="6"/>
      <c r="WJU224" s="6"/>
      <c r="WJV224" s="6"/>
      <c r="WJW224" s="6"/>
      <c r="WJX224" s="6"/>
      <c r="WJY224" s="6"/>
      <c r="WJZ224" s="6"/>
      <c r="WKA224" s="6"/>
      <c r="WKB224" s="6"/>
      <c r="WKC224" s="6"/>
      <c r="WKD224" s="6"/>
      <c r="WKE224" s="6"/>
      <c r="WKF224" s="6"/>
      <c r="WKG224" s="6"/>
      <c r="WKH224" s="6"/>
      <c r="WKI224" s="6"/>
      <c r="WKJ224" s="6"/>
      <c r="WKK224" s="6"/>
      <c r="WKL224" s="6"/>
      <c r="WKM224" s="6"/>
      <c r="WKN224" s="6"/>
      <c r="WKO224" s="6"/>
      <c r="WKP224" s="6"/>
      <c r="WKQ224" s="6"/>
      <c r="WKR224" s="6"/>
      <c r="WKS224" s="6"/>
      <c r="WKT224" s="6"/>
      <c r="WKU224" s="6"/>
      <c r="WKV224" s="6"/>
      <c r="WKW224" s="6"/>
      <c r="WKX224" s="6"/>
      <c r="WKY224" s="6"/>
      <c r="WKZ224" s="6"/>
      <c r="WLA224" s="6"/>
      <c r="WLB224" s="6"/>
      <c r="WLC224" s="6"/>
      <c r="WLD224" s="6"/>
      <c r="WLE224" s="6"/>
      <c r="WLF224" s="6"/>
      <c r="WLG224" s="6"/>
      <c r="WLH224" s="6"/>
      <c r="WLI224" s="6"/>
      <c r="WLJ224" s="6"/>
      <c r="WLK224" s="6"/>
      <c r="WLL224" s="6"/>
      <c r="WLM224" s="6"/>
      <c r="WLN224" s="6"/>
      <c r="WLO224" s="6"/>
      <c r="WLP224" s="6"/>
      <c r="WLQ224" s="6"/>
      <c r="WLR224" s="6"/>
      <c r="WLS224" s="6"/>
      <c r="WLT224" s="6"/>
      <c r="WLU224" s="6"/>
      <c r="WLV224" s="6"/>
      <c r="WLW224" s="6"/>
      <c r="WLX224" s="6"/>
      <c r="WLY224" s="6"/>
      <c r="WLZ224" s="6"/>
      <c r="WMA224" s="6"/>
      <c r="WMB224" s="6"/>
      <c r="WMC224" s="6"/>
      <c r="WMD224" s="6"/>
      <c r="WME224" s="6"/>
      <c r="WMF224" s="6"/>
      <c r="WMG224" s="6"/>
      <c r="WMH224" s="6"/>
      <c r="WMI224" s="6"/>
      <c r="WMJ224" s="6"/>
      <c r="WMK224" s="6"/>
      <c r="WML224" s="6"/>
      <c r="WMM224" s="6"/>
      <c r="WMN224" s="6"/>
      <c r="WMO224" s="6"/>
      <c r="WMP224" s="6"/>
      <c r="WMQ224" s="6"/>
      <c r="WMR224" s="6"/>
      <c r="WMS224" s="6"/>
      <c r="WMT224" s="6"/>
      <c r="WMU224" s="6"/>
      <c r="WMV224" s="6"/>
      <c r="WMW224" s="6"/>
      <c r="WMX224" s="6"/>
      <c r="WMY224" s="6"/>
      <c r="WMZ224" s="6"/>
      <c r="WNA224" s="6"/>
      <c r="WNB224" s="6"/>
      <c r="WNC224" s="6"/>
      <c r="WND224" s="6"/>
      <c r="WNE224" s="6"/>
      <c r="WNF224" s="6"/>
      <c r="WNG224" s="6"/>
      <c r="WNH224" s="6"/>
      <c r="WNI224" s="6"/>
      <c r="WNJ224" s="6"/>
      <c r="WNK224" s="6"/>
      <c r="WNL224" s="6"/>
      <c r="WNM224" s="6"/>
      <c r="WNN224" s="6"/>
      <c r="WNO224" s="6"/>
      <c r="WNP224" s="6"/>
      <c r="WNQ224" s="6"/>
      <c r="WNR224" s="6"/>
      <c r="WNS224" s="6"/>
      <c r="WNT224" s="6"/>
      <c r="WNU224" s="6"/>
      <c r="WNV224" s="6"/>
      <c r="WNW224" s="6"/>
      <c r="WNX224" s="6"/>
      <c r="WNY224" s="6"/>
      <c r="WNZ224" s="6"/>
      <c r="WOA224" s="6"/>
      <c r="WOB224" s="6"/>
      <c r="WOC224" s="6"/>
      <c r="WOD224" s="6"/>
      <c r="WOE224" s="6"/>
      <c r="WOF224" s="6"/>
      <c r="WOG224" s="6"/>
      <c r="WOH224" s="6"/>
      <c r="WOI224" s="6"/>
      <c r="WOJ224" s="6"/>
      <c r="WOK224" s="6"/>
      <c r="WOL224" s="6"/>
      <c r="WOM224" s="6"/>
      <c r="WON224" s="6"/>
      <c r="WOO224" s="6"/>
      <c r="WOP224" s="6"/>
      <c r="WOQ224" s="6"/>
      <c r="WOR224" s="6"/>
      <c r="WOS224" s="6"/>
      <c r="WOT224" s="6"/>
      <c r="WOU224" s="6"/>
      <c r="WOV224" s="6"/>
      <c r="WOW224" s="6"/>
      <c r="WOX224" s="6"/>
      <c r="WOY224" s="6"/>
      <c r="WOZ224" s="6"/>
      <c r="WPA224" s="6"/>
      <c r="WPB224" s="6"/>
      <c r="WPC224" s="6"/>
      <c r="WPD224" s="6"/>
      <c r="WPE224" s="6"/>
      <c r="WPF224" s="6"/>
      <c r="WPG224" s="6"/>
      <c r="WPH224" s="6"/>
      <c r="WPI224" s="6"/>
      <c r="WPJ224" s="6"/>
      <c r="WPK224" s="6"/>
      <c r="WPL224" s="6"/>
      <c r="WPM224" s="6"/>
      <c r="WPN224" s="6"/>
      <c r="WPO224" s="6"/>
      <c r="WPP224" s="6"/>
      <c r="WPQ224" s="6"/>
      <c r="WPR224" s="6"/>
      <c r="WPS224" s="6"/>
      <c r="WPT224" s="6"/>
      <c r="WPU224" s="6"/>
      <c r="WPV224" s="6"/>
      <c r="WPW224" s="6"/>
      <c r="WPX224" s="6"/>
      <c r="WPY224" s="6"/>
      <c r="WPZ224" s="6"/>
      <c r="WQA224" s="6"/>
      <c r="WQB224" s="6"/>
      <c r="WQC224" s="6"/>
      <c r="WQD224" s="6"/>
      <c r="WQE224" s="6"/>
      <c r="WQF224" s="6"/>
      <c r="WQG224" s="6"/>
      <c r="WQH224" s="6"/>
      <c r="WQI224" s="6"/>
      <c r="WQJ224" s="6"/>
      <c r="WQK224" s="6"/>
      <c r="WQL224" s="6"/>
      <c r="WQM224" s="6"/>
      <c r="WQN224" s="6"/>
      <c r="WQO224" s="6"/>
      <c r="WQP224" s="6"/>
      <c r="WQQ224" s="6"/>
      <c r="WQR224" s="6"/>
      <c r="WQS224" s="6"/>
      <c r="WQT224" s="6"/>
      <c r="WQU224" s="6"/>
      <c r="WQV224" s="6"/>
      <c r="WQW224" s="6"/>
      <c r="WQX224" s="6"/>
      <c r="WQY224" s="6"/>
      <c r="WQZ224" s="6"/>
      <c r="WRA224" s="6"/>
      <c r="WRB224" s="6"/>
      <c r="WRC224" s="6"/>
      <c r="WRD224" s="6"/>
      <c r="WRE224" s="6"/>
      <c r="WRF224" s="6"/>
      <c r="WRG224" s="6"/>
      <c r="WRH224" s="6"/>
      <c r="WRI224" s="6"/>
      <c r="WRJ224" s="6"/>
      <c r="WRK224" s="6"/>
      <c r="WRL224" s="6"/>
      <c r="WRM224" s="6"/>
      <c r="WRN224" s="6"/>
      <c r="WRO224" s="6"/>
      <c r="WRP224" s="6"/>
      <c r="WRQ224" s="6"/>
      <c r="WRR224" s="6"/>
      <c r="WRS224" s="6"/>
      <c r="WRT224" s="6"/>
      <c r="WRU224" s="6"/>
      <c r="WRV224" s="6"/>
      <c r="WRW224" s="6"/>
      <c r="WRX224" s="6"/>
      <c r="WRY224" s="6"/>
      <c r="WRZ224" s="6"/>
      <c r="WSA224" s="6"/>
      <c r="WSB224" s="6"/>
      <c r="WSC224" s="6"/>
      <c r="WSD224" s="6"/>
      <c r="WSE224" s="6"/>
      <c r="WSF224" s="6"/>
      <c r="WSG224" s="6"/>
      <c r="WSH224" s="6"/>
      <c r="WSI224" s="6"/>
      <c r="WSJ224" s="6"/>
      <c r="WSK224" s="6"/>
      <c r="WSL224" s="6"/>
      <c r="WSM224" s="6"/>
      <c r="WSN224" s="6"/>
      <c r="WSO224" s="6"/>
      <c r="WSP224" s="6"/>
      <c r="WSQ224" s="6"/>
      <c r="WSR224" s="6"/>
      <c r="WSS224" s="6"/>
      <c r="WST224" s="6"/>
      <c r="WSU224" s="6"/>
      <c r="WSV224" s="6"/>
      <c r="WSW224" s="6"/>
      <c r="WSX224" s="6"/>
      <c r="WSY224" s="6"/>
      <c r="WSZ224" s="6"/>
      <c r="WTA224" s="6"/>
      <c r="WTB224" s="6"/>
      <c r="WTC224" s="6"/>
      <c r="WTD224" s="6"/>
      <c r="WTE224" s="6"/>
      <c r="WTF224" s="6"/>
      <c r="WTG224" s="6"/>
      <c r="WTH224" s="6"/>
      <c r="WTI224" s="6"/>
      <c r="WTJ224" s="6"/>
      <c r="WTK224" s="6"/>
      <c r="WTL224" s="6"/>
      <c r="WTM224" s="6"/>
      <c r="WTN224" s="6"/>
      <c r="WTO224" s="6"/>
      <c r="WTP224" s="6"/>
      <c r="WTQ224" s="6"/>
      <c r="WTR224" s="6"/>
      <c r="WTS224" s="6"/>
      <c r="WTT224" s="6"/>
      <c r="WTU224" s="6"/>
      <c r="WTV224" s="6"/>
      <c r="WTW224" s="6"/>
      <c r="WTX224" s="6"/>
      <c r="WTY224" s="6"/>
      <c r="WTZ224" s="6"/>
      <c r="WUA224" s="6"/>
      <c r="WUB224" s="6"/>
      <c r="WUC224" s="6"/>
      <c r="WUD224" s="6"/>
      <c r="WUE224" s="6"/>
      <c r="WUF224" s="6"/>
      <c r="WUG224" s="6"/>
      <c r="WUH224" s="6"/>
      <c r="WUI224" s="6"/>
      <c r="WUJ224" s="6"/>
      <c r="WUK224" s="6"/>
      <c r="WUL224" s="6"/>
      <c r="WUM224" s="6"/>
      <c r="WUN224" s="6"/>
      <c r="WUO224" s="6"/>
      <c r="WUP224" s="6"/>
      <c r="WUQ224" s="6"/>
      <c r="WUR224" s="6"/>
      <c r="WUS224" s="6"/>
      <c r="WUT224" s="6"/>
      <c r="WUU224" s="6"/>
      <c r="WUV224" s="6"/>
      <c r="WUW224" s="6"/>
      <c r="WUX224" s="6"/>
      <c r="WUY224" s="6"/>
      <c r="WUZ224" s="6"/>
      <c r="WVA224" s="6"/>
      <c r="WVB224" s="6"/>
      <c r="WVC224" s="6"/>
      <c r="WVD224" s="6"/>
      <c r="WVE224" s="6"/>
      <c r="WVF224" s="6"/>
      <c r="WVG224" s="6"/>
      <c r="WVH224" s="6"/>
      <c r="WVI224" s="6"/>
      <c r="WVJ224" s="6"/>
      <c r="WVK224" s="6"/>
      <c r="WVL224" s="6"/>
      <c r="WVM224" s="6"/>
      <c r="WVN224" s="6"/>
      <c r="WVO224" s="6"/>
      <c r="WVP224" s="6"/>
      <c r="WVQ224" s="6"/>
      <c r="WVR224" s="6"/>
      <c r="WVS224" s="6"/>
      <c r="WVT224" s="6"/>
      <c r="WVU224" s="6"/>
      <c r="WVV224" s="6"/>
      <c r="WVW224" s="6"/>
      <c r="WVX224" s="6"/>
      <c r="WVY224" s="6"/>
      <c r="WVZ224" s="6"/>
      <c r="WWA224" s="6"/>
      <c r="WWB224" s="6"/>
      <c r="WWC224" s="6"/>
      <c r="WWD224" s="6"/>
      <c r="WWE224" s="6"/>
      <c r="WWF224" s="6"/>
      <c r="WWG224" s="6"/>
      <c r="WWH224" s="6"/>
      <c r="WWI224" s="6"/>
      <c r="WWJ224" s="6"/>
      <c r="WWK224" s="6"/>
      <c r="WWL224" s="6"/>
      <c r="WWM224" s="6"/>
      <c r="WWN224" s="6"/>
      <c r="WWO224" s="6"/>
      <c r="WWP224" s="6"/>
      <c r="WWQ224" s="6"/>
      <c r="WWR224" s="6"/>
      <c r="WWS224" s="6"/>
      <c r="WWT224" s="6"/>
      <c r="WWU224" s="6"/>
      <c r="WWV224" s="6"/>
      <c r="WWW224" s="6"/>
      <c r="WWX224" s="6"/>
      <c r="WWY224" s="6"/>
      <c r="WWZ224" s="6"/>
      <c r="WXA224" s="6"/>
      <c r="WXB224" s="6"/>
      <c r="WXC224" s="6"/>
      <c r="WXD224" s="6"/>
      <c r="WXE224" s="6"/>
      <c r="WXF224" s="6"/>
      <c r="WXG224" s="6"/>
      <c r="WXH224" s="6"/>
      <c r="WXI224" s="6"/>
      <c r="WXJ224" s="6"/>
      <c r="WXK224" s="6"/>
      <c r="WXL224" s="6"/>
      <c r="WXM224" s="6"/>
      <c r="WXN224" s="6"/>
      <c r="WXO224" s="6"/>
      <c r="WXP224" s="6"/>
      <c r="WXQ224" s="6"/>
      <c r="WXR224" s="6"/>
      <c r="WXS224" s="6"/>
      <c r="WXT224" s="6"/>
      <c r="WXU224" s="6"/>
      <c r="WXV224" s="6"/>
      <c r="WXW224" s="6"/>
      <c r="WXX224" s="6"/>
      <c r="WXY224" s="6"/>
      <c r="WXZ224" s="6"/>
      <c r="WYA224" s="6"/>
      <c r="WYB224" s="6"/>
      <c r="WYC224" s="6"/>
      <c r="WYD224" s="6"/>
      <c r="WYE224" s="6"/>
      <c r="WYF224" s="6"/>
      <c r="WYG224" s="6"/>
      <c r="WYH224" s="6"/>
      <c r="WYI224" s="6"/>
      <c r="WYJ224" s="6"/>
      <c r="WYK224" s="6"/>
      <c r="WYL224" s="6"/>
      <c r="WYM224" s="6"/>
      <c r="WYN224" s="6"/>
      <c r="WYO224" s="6"/>
      <c r="WYP224" s="6"/>
      <c r="WYQ224" s="6"/>
      <c r="WYR224" s="6"/>
      <c r="WYS224" s="6"/>
      <c r="WYT224" s="6"/>
      <c r="WYU224" s="6"/>
      <c r="WYV224" s="6"/>
      <c r="WYW224" s="6"/>
      <c r="WYX224" s="6"/>
      <c r="WYY224" s="6"/>
      <c r="WYZ224" s="6"/>
      <c r="WZA224" s="6"/>
      <c r="WZB224" s="6"/>
      <c r="WZC224" s="6"/>
      <c r="WZD224" s="6"/>
      <c r="WZE224" s="6"/>
      <c r="WZF224" s="6"/>
      <c r="WZG224" s="6"/>
      <c r="WZH224" s="6"/>
      <c r="WZI224" s="6"/>
      <c r="WZJ224" s="6"/>
      <c r="WZK224" s="6"/>
      <c r="WZL224" s="6"/>
      <c r="WZM224" s="6"/>
      <c r="WZN224" s="6"/>
      <c r="WZO224" s="6"/>
      <c r="WZP224" s="6"/>
      <c r="WZQ224" s="6"/>
      <c r="WZR224" s="6"/>
      <c r="WZS224" s="6"/>
      <c r="WZT224" s="6"/>
      <c r="WZU224" s="6"/>
      <c r="WZV224" s="6"/>
      <c r="WZW224" s="6"/>
      <c r="WZX224" s="6"/>
      <c r="WZY224" s="6"/>
      <c r="WZZ224" s="6"/>
      <c r="XAA224" s="6"/>
      <c r="XAB224" s="6"/>
      <c r="XAC224" s="6"/>
      <c r="XAD224" s="6"/>
      <c r="XAE224" s="6"/>
      <c r="XAF224" s="6"/>
      <c r="XAG224" s="6"/>
      <c r="XAH224" s="6"/>
      <c r="XAI224" s="6"/>
      <c r="XAJ224" s="6"/>
      <c r="XAK224" s="6"/>
      <c r="XAL224" s="6"/>
      <c r="XAM224" s="6"/>
      <c r="XAN224" s="6"/>
      <c r="XAO224" s="6"/>
      <c r="XAP224" s="6"/>
      <c r="XAQ224" s="6"/>
      <c r="XAR224" s="6"/>
      <c r="XAS224" s="6"/>
      <c r="XAT224" s="6"/>
      <c r="XAU224" s="6"/>
      <c r="XAV224" s="6"/>
      <c r="XAW224" s="6"/>
      <c r="XAX224" s="6"/>
      <c r="XAY224" s="6"/>
      <c r="XAZ224" s="6"/>
      <c r="XBA224" s="6"/>
      <c r="XBB224" s="6"/>
      <c r="XBC224" s="6"/>
      <c r="XBD224" s="6"/>
      <c r="XBE224" s="6"/>
      <c r="XBF224" s="6"/>
      <c r="XBG224" s="6"/>
      <c r="XBH224" s="6"/>
      <c r="XBI224" s="6"/>
      <c r="XBJ224" s="6"/>
      <c r="XBK224" s="6"/>
      <c r="XBL224" s="6"/>
      <c r="XBM224" s="6"/>
      <c r="XBN224" s="6"/>
      <c r="XBO224" s="6"/>
      <c r="XBP224" s="6"/>
      <c r="XBQ224" s="6"/>
      <c r="XBR224" s="6"/>
      <c r="XBS224" s="6"/>
      <c r="XBT224" s="6"/>
      <c r="XBU224" s="6"/>
      <c r="XBV224" s="6"/>
      <c r="XBW224" s="6"/>
      <c r="XBX224" s="6"/>
      <c r="XBY224" s="6"/>
      <c r="XBZ224" s="6"/>
      <c r="XCA224" s="6"/>
      <c r="XCB224" s="6"/>
      <c r="XCC224" s="6"/>
      <c r="XCD224" s="6"/>
      <c r="XCE224" s="6"/>
      <c r="XCF224" s="6"/>
      <c r="XCG224" s="6"/>
      <c r="XCH224" s="6"/>
      <c r="XCI224" s="6"/>
      <c r="XCJ224" s="6"/>
      <c r="XCK224" s="6"/>
      <c r="XCL224" s="6"/>
      <c r="XCM224" s="6"/>
      <c r="XCN224" s="6"/>
      <c r="XCO224" s="6"/>
      <c r="XCP224" s="6"/>
      <c r="XCQ224" s="6"/>
      <c r="XCR224" s="6"/>
      <c r="XCS224" s="6"/>
      <c r="XCT224" s="6"/>
      <c r="XCU224" s="6"/>
      <c r="XCV224" s="6"/>
      <c r="XCW224" s="6"/>
      <c r="XCX224" s="6"/>
      <c r="XCY224" s="6"/>
      <c r="XCZ224" s="6"/>
      <c r="XDA224" s="6"/>
      <c r="XDB224" s="6"/>
      <c r="XDC224" s="6"/>
      <c r="XDD224" s="6"/>
      <c r="XDE224" s="6"/>
      <c r="XDF224" s="6"/>
      <c r="XDG224" s="6"/>
      <c r="XDH224" s="6"/>
      <c r="XDI224" s="6"/>
      <c r="XDJ224" s="6"/>
      <c r="XDK224" s="6"/>
      <c r="XDL224" s="6"/>
      <c r="XDM224" s="6"/>
      <c r="XDN224" s="6"/>
      <c r="XDO224" s="6"/>
      <c r="XDP224" s="6"/>
      <c r="XDQ224" s="6"/>
      <c r="XDR224" s="6"/>
      <c r="XDS224" s="6"/>
      <c r="XDT224" s="6"/>
      <c r="XDU224" s="6"/>
      <c r="XDV224" s="6"/>
      <c r="XDW224" s="6"/>
      <c r="XDX224" s="6"/>
      <c r="XDY224" s="6"/>
      <c r="XDZ224" s="6"/>
      <c r="XEA224" s="6"/>
      <c r="XEB224" s="6"/>
      <c r="XEC224" s="6"/>
      <c r="XED224" s="6"/>
      <c r="XEE224" s="6"/>
      <c r="XEF224" s="6"/>
      <c r="XEG224" s="6"/>
      <c r="XEH224" s="6"/>
      <c r="XEI224" s="6"/>
    </row>
    <row r="225" s="7" customFormat="1" ht="79" customHeight="1" spans="1:1024 1025:16363">
      <c r="A225" s="28" t="str">
        <f t="shared" si="12"/>
        <v>8.30</v>
      </c>
      <c r="B225" s="29" t="s">
        <v>593</v>
      </c>
      <c r="C225" s="34" t="s">
        <v>594</v>
      </c>
      <c r="D225" s="28" t="s">
        <v>186</v>
      </c>
      <c r="E225" s="30">
        <v>251</v>
      </c>
      <c r="F225" s="31"/>
      <c r="G225" s="32">
        <f t="shared" si="10"/>
        <v>0</v>
      </c>
      <c r="H225" s="33">
        <v>110.44</v>
      </c>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c r="BFG225" s="6"/>
      <c r="BFH225" s="6"/>
      <c r="BFI225" s="6"/>
      <c r="BFJ225" s="6"/>
      <c r="BFK225" s="6"/>
      <c r="BFL225" s="6"/>
      <c r="BFM225" s="6"/>
      <c r="BFN225" s="6"/>
      <c r="BFO225" s="6"/>
      <c r="BFP225" s="6"/>
      <c r="BFQ225" s="6"/>
      <c r="BFR225" s="6"/>
      <c r="BFS225" s="6"/>
      <c r="BFT225" s="6"/>
      <c r="BFU225" s="6"/>
      <c r="BFV225" s="6"/>
      <c r="BFW225" s="6"/>
      <c r="BFX225" s="6"/>
      <c r="BFY225" s="6"/>
      <c r="BFZ225" s="6"/>
      <c r="BGA225" s="6"/>
      <c r="BGB225" s="6"/>
      <c r="BGC225" s="6"/>
      <c r="BGD225" s="6"/>
      <c r="BGE225" s="6"/>
      <c r="BGF225" s="6"/>
      <c r="BGG225" s="6"/>
      <c r="BGH225" s="6"/>
      <c r="BGI225" s="6"/>
      <c r="BGJ225" s="6"/>
      <c r="BGK225" s="6"/>
      <c r="BGL225" s="6"/>
      <c r="BGM225" s="6"/>
      <c r="BGN225" s="6"/>
      <c r="BGO225" s="6"/>
      <c r="BGP225" s="6"/>
      <c r="BGQ225" s="6"/>
      <c r="BGR225" s="6"/>
      <c r="BGS225" s="6"/>
      <c r="BGT225" s="6"/>
      <c r="BGU225" s="6"/>
      <c r="BGV225" s="6"/>
      <c r="BGW225" s="6"/>
      <c r="BGX225" s="6"/>
      <c r="BGY225" s="6"/>
      <c r="BGZ225" s="6"/>
      <c r="BHA225" s="6"/>
      <c r="BHB225" s="6"/>
      <c r="BHC225" s="6"/>
      <c r="BHD225" s="6"/>
      <c r="BHE225" s="6"/>
      <c r="BHF225" s="6"/>
      <c r="BHG225" s="6"/>
      <c r="BHH225" s="6"/>
      <c r="BHI225" s="6"/>
      <c r="BHJ225" s="6"/>
      <c r="BHK225" s="6"/>
      <c r="BHL225" s="6"/>
      <c r="BHM225" s="6"/>
      <c r="BHN225" s="6"/>
      <c r="BHO225" s="6"/>
      <c r="BHP225" s="6"/>
      <c r="BHQ225" s="6"/>
      <c r="BHR225" s="6"/>
      <c r="BHS225" s="6"/>
      <c r="BHT225" s="6"/>
      <c r="BHU225" s="6"/>
      <c r="BHV225" s="6"/>
      <c r="BHW225" s="6"/>
      <c r="BHX225" s="6"/>
      <c r="BHY225" s="6"/>
      <c r="BHZ225" s="6"/>
      <c r="BIA225" s="6"/>
      <c r="BIB225" s="6"/>
      <c r="BIC225" s="6"/>
      <c r="BID225" s="6"/>
      <c r="BIE225" s="6"/>
      <c r="BIF225" s="6"/>
      <c r="BIG225" s="6"/>
      <c r="BIH225" s="6"/>
      <c r="BII225" s="6"/>
      <c r="BIJ225" s="6"/>
      <c r="BIK225" s="6"/>
      <c r="BIL225" s="6"/>
      <c r="BIM225" s="6"/>
      <c r="BIN225" s="6"/>
      <c r="BIO225" s="6"/>
      <c r="BIP225" s="6"/>
      <c r="BIQ225" s="6"/>
      <c r="BIR225" s="6"/>
      <c r="BIS225" s="6"/>
      <c r="BIT225" s="6"/>
      <c r="BIU225" s="6"/>
      <c r="BIV225" s="6"/>
      <c r="BIW225" s="6"/>
      <c r="BIX225" s="6"/>
      <c r="BIY225" s="6"/>
      <c r="BIZ225" s="6"/>
      <c r="BJA225" s="6"/>
      <c r="BJB225" s="6"/>
      <c r="BJC225" s="6"/>
      <c r="BJD225" s="6"/>
      <c r="BJE225" s="6"/>
      <c r="BJF225" s="6"/>
      <c r="BJG225" s="6"/>
      <c r="BJH225" s="6"/>
      <c r="BJI225" s="6"/>
      <c r="BJJ225" s="6"/>
      <c r="BJK225" s="6"/>
      <c r="BJL225" s="6"/>
      <c r="BJM225" s="6"/>
      <c r="BJN225" s="6"/>
      <c r="BJO225" s="6"/>
      <c r="BJP225" s="6"/>
      <c r="BJQ225" s="6"/>
      <c r="BJR225" s="6"/>
      <c r="BJS225" s="6"/>
      <c r="BJT225" s="6"/>
      <c r="BJU225" s="6"/>
      <c r="BJV225" s="6"/>
      <c r="BJW225" s="6"/>
      <c r="BJX225" s="6"/>
      <c r="BJY225" s="6"/>
      <c r="BJZ225" s="6"/>
      <c r="BKA225" s="6"/>
      <c r="BKB225" s="6"/>
      <c r="BKC225" s="6"/>
      <c r="BKD225" s="6"/>
      <c r="BKE225" s="6"/>
      <c r="BKF225" s="6"/>
      <c r="BKG225" s="6"/>
      <c r="BKH225" s="6"/>
      <c r="BKI225" s="6"/>
      <c r="BKJ225" s="6"/>
      <c r="BKK225" s="6"/>
      <c r="BKL225" s="6"/>
      <c r="BKM225" s="6"/>
      <c r="BKN225" s="6"/>
      <c r="BKO225" s="6"/>
      <c r="BKP225" s="6"/>
      <c r="BKQ225" s="6"/>
      <c r="BKR225" s="6"/>
      <c r="BKS225" s="6"/>
      <c r="BKT225" s="6"/>
      <c r="BKU225" s="6"/>
      <c r="BKV225" s="6"/>
      <c r="BKW225" s="6"/>
      <c r="BKX225" s="6"/>
      <c r="BKY225" s="6"/>
      <c r="BKZ225" s="6"/>
      <c r="BLA225" s="6"/>
      <c r="BLB225" s="6"/>
      <c r="BLC225" s="6"/>
      <c r="BLD225" s="6"/>
      <c r="BLE225" s="6"/>
      <c r="BLF225" s="6"/>
      <c r="BLG225" s="6"/>
      <c r="BLH225" s="6"/>
      <c r="BLI225" s="6"/>
      <c r="BLJ225" s="6"/>
      <c r="BLK225" s="6"/>
      <c r="BLL225" s="6"/>
      <c r="BLM225" s="6"/>
      <c r="BLN225" s="6"/>
      <c r="BLO225" s="6"/>
      <c r="BLP225" s="6"/>
      <c r="BLQ225" s="6"/>
      <c r="BLR225" s="6"/>
      <c r="BLS225" s="6"/>
      <c r="BLT225" s="6"/>
      <c r="BLU225" s="6"/>
      <c r="BLV225" s="6"/>
      <c r="BLW225" s="6"/>
      <c r="BLX225" s="6"/>
      <c r="BLY225" s="6"/>
      <c r="BLZ225" s="6"/>
      <c r="BMA225" s="6"/>
      <c r="BMB225" s="6"/>
      <c r="BMC225" s="6"/>
      <c r="BMD225" s="6"/>
      <c r="BME225" s="6"/>
      <c r="BMF225" s="6"/>
      <c r="BMG225" s="6"/>
      <c r="BMH225" s="6"/>
      <c r="BMI225" s="6"/>
      <c r="BMJ225" s="6"/>
      <c r="BMK225" s="6"/>
      <c r="BML225" s="6"/>
      <c r="BMM225" s="6"/>
      <c r="BMN225" s="6"/>
      <c r="BMO225" s="6"/>
      <c r="BMP225" s="6"/>
      <c r="BMQ225" s="6"/>
      <c r="BMR225" s="6"/>
      <c r="BMS225" s="6"/>
      <c r="BMT225" s="6"/>
      <c r="BMU225" s="6"/>
      <c r="BMV225" s="6"/>
      <c r="BMW225" s="6"/>
      <c r="BMX225" s="6"/>
      <c r="BMY225" s="6"/>
      <c r="BMZ225" s="6"/>
      <c r="BNA225" s="6"/>
      <c r="BNB225" s="6"/>
      <c r="BNC225" s="6"/>
      <c r="BND225" s="6"/>
      <c r="BNE225" s="6"/>
      <c r="BNF225" s="6"/>
      <c r="BNG225" s="6"/>
      <c r="BNH225" s="6"/>
      <c r="BNI225" s="6"/>
      <c r="BNJ225" s="6"/>
      <c r="BNK225" s="6"/>
      <c r="BNL225" s="6"/>
      <c r="BNM225" s="6"/>
      <c r="BNN225" s="6"/>
      <c r="BNO225" s="6"/>
      <c r="BNP225" s="6"/>
      <c r="BNQ225" s="6"/>
      <c r="BNR225" s="6"/>
      <c r="BNS225" s="6"/>
      <c r="BNT225" s="6"/>
      <c r="BNU225" s="6"/>
      <c r="BNV225" s="6"/>
      <c r="BNW225" s="6"/>
      <c r="BNX225" s="6"/>
      <c r="BNY225" s="6"/>
      <c r="BNZ225" s="6"/>
      <c r="BOA225" s="6"/>
      <c r="BOB225" s="6"/>
      <c r="BOC225" s="6"/>
      <c r="BOD225" s="6"/>
      <c r="BOE225" s="6"/>
      <c r="BOF225" s="6"/>
      <c r="BOG225" s="6"/>
      <c r="BOH225" s="6"/>
      <c r="BOI225" s="6"/>
      <c r="BOJ225" s="6"/>
      <c r="BOK225" s="6"/>
      <c r="BOL225" s="6"/>
      <c r="BOM225" s="6"/>
      <c r="BON225" s="6"/>
      <c r="BOO225" s="6"/>
      <c r="BOP225" s="6"/>
      <c r="BOQ225" s="6"/>
      <c r="BOR225" s="6"/>
      <c r="BOS225" s="6"/>
      <c r="BOT225" s="6"/>
      <c r="BOU225" s="6"/>
      <c r="BOV225" s="6"/>
      <c r="BOW225" s="6"/>
      <c r="BOX225" s="6"/>
      <c r="BOY225" s="6"/>
      <c r="BOZ225" s="6"/>
      <c r="BPA225" s="6"/>
      <c r="BPB225" s="6"/>
      <c r="BPC225" s="6"/>
      <c r="BPD225" s="6"/>
      <c r="BPE225" s="6"/>
      <c r="BPF225" s="6"/>
      <c r="BPG225" s="6"/>
      <c r="BPH225" s="6"/>
      <c r="BPI225" s="6"/>
      <c r="BPJ225" s="6"/>
      <c r="BPK225" s="6"/>
      <c r="BPL225" s="6"/>
      <c r="BPM225" s="6"/>
      <c r="BPN225" s="6"/>
      <c r="BPO225" s="6"/>
      <c r="BPP225" s="6"/>
      <c r="BPQ225" s="6"/>
      <c r="BPR225" s="6"/>
      <c r="BPS225" s="6"/>
      <c r="BPT225" s="6"/>
      <c r="BPU225" s="6"/>
      <c r="BPV225" s="6"/>
      <c r="BPW225" s="6"/>
      <c r="BPX225" s="6"/>
      <c r="BPY225" s="6"/>
      <c r="BPZ225" s="6"/>
      <c r="BQA225" s="6"/>
      <c r="BQB225" s="6"/>
      <c r="BQC225" s="6"/>
      <c r="BQD225" s="6"/>
      <c r="BQE225" s="6"/>
      <c r="BQF225" s="6"/>
      <c r="BQG225" s="6"/>
      <c r="BQH225" s="6"/>
      <c r="BQI225" s="6"/>
      <c r="BQJ225" s="6"/>
      <c r="BQK225" s="6"/>
      <c r="BQL225" s="6"/>
      <c r="BQM225" s="6"/>
      <c r="BQN225" s="6"/>
      <c r="BQO225" s="6"/>
      <c r="BQP225" s="6"/>
      <c r="BQQ225" s="6"/>
      <c r="BQR225" s="6"/>
      <c r="BQS225" s="6"/>
      <c r="BQT225" s="6"/>
      <c r="BQU225" s="6"/>
      <c r="BQV225" s="6"/>
      <c r="BQW225" s="6"/>
      <c r="BQX225" s="6"/>
      <c r="BQY225" s="6"/>
      <c r="BQZ225" s="6"/>
      <c r="BRA225" s="6"/>
      <c r="BRB225" s="6"/>
      <c r="BRC225" s="6"/>
      <c r="BRD225" s="6"/>
      <c r="BRE225" s="6"/>
      <c r="BRF225" s="6"/>
      <c r="BRG225" s="6"/>
      <c r="BRH225" s="6"/>
      <c r="BRI225" s="6"/>
      <c r="BRJ225" s="6"/>
      <c r="BRK225" s="6"/>
      <c r="BRL225" s="6"/>
      <c r="BRM225" s="6"/>
      <c r="BRN225" s="6"/>
      <c r="BRO225" s="6"/>
      <c r="BRP225" s="6"/>
      <c r="BRQ225" s="6"/>
      <c r="BRR225" s="6"/>
      <c r="BRS225" s="6"/>
      <c r="BRT225" s="6"/>
      <c r="BRU225" s="6"/>
      <c r="BRV225" s="6"/>
      <c r="BRW225" s="6"/>
      <c r="BRX225" s="6"/>
      <c r="BRY225" s="6"/>
      <c r="BRZ225" s="6"/>
      <c r="BSA225" s="6"/>
      <c r="BSB225" s="6"/>
      <c r="BSC225" s="6"/>
      <c r="BSD225" s="6"/>
      <c r="BSE225" s="6"/>
      <c r="BSF225" s="6"/>
      <c r="BSG225" s="6"/>
      <c r="BSH225" s="6"/>
      <c r="BSI225" s="6"/>
      <c r="BSJ225" s="6"/>
      <c r="BSK225" s="6"/>
      <c r="BSL225" s="6"/>
      <c r="BSM225" s="6"/>
      <c r="BSN225" s="6"/>
      <c r="BSO225" s="6"/>
      <c r="BSP225" s="6"/>
      <c r="BSQ225" s="6"/>
      <c r="BSR225" s="6"/>
      <c r="BSS225" s="6"/>
      <c r="BST225" s="6"/>
      <c r="BSU225" s="6"/>
      <c r="BSV225" s="6"/>
      <c r="BSW225" s="6"/>
      <c r="BSX225" s="6"/>
      <c r="BSY225" s="6"/>
      <c r="BSZ225" s="6"/>
      <c r="BTA225" s="6"/>
      <c r="BTB225" s="6"/>
      <c r="BTC225" s="6"/>
      <c r="BTD225" s="6"/>
      <c r="BTE225" s="6"/>
      <c r="BTF225" s="6"/>
      <c r="BTG225" s="6"/>
      <c r="BTH225" s="6"/>
      <c r="BTI225" s="6"/>
      <c r="BTJ225" s="6"/>
      <c r="BTK225" s="6"/>
      <c r="BTL225" s="6"/>
      <c r="BTM225" s="6"/>
      <c r="BTN225" s="6"/>
      <c r="BTO225" s="6"/>
      <c r="BTP225" s="6"/>
      <c r="BTQ225" s="6"/>
      <c r="BTR225" s="6"/>
      <c r="BTS225" s="6"/>
      <c r="BTT225" s="6"/>
      <c r="BTU225" s="6"/>
      <c r="BTV225" s="6"/>
      <c r="BTW225" s="6"/>
      <c r="BTX225" s="6"/>
      <c r="BTY225" s="6"/>
      <c r="BTZ225" s="6"/>
      <c r="BUA225" s="6"/>
      <c r="BUB225" s="6"/>
      <c r="BUC225" s="6"/>
      <c r="BUD225" s="6"/>
      <c r="BUE225" s="6"/>
      <c r="BUF225" s="6"/>
      <c r="BUG225" s="6"/>
      <c r="BUH225" s="6"/>
      <c r="BUI225" s="6"/>
      <c r="BUJ225" s="6"/>
      <c r="BUK225" s="6"/>
      <c r="BUL225" s="6"/>
      <c r="BUM225" s="6"/>
      <c r="BUN225" s="6"/>
      <c r="BUO225" s="6"/>
      <c r="BUP225" s="6"/>
      <c r="BUQ225" s="6"/>
      <c r="BUR225" s="6"/>
      <c r="BUS225" s="6"/>
      <c r="BUT225" s="6"/>
      <c r="BUU225" s="6"/>
      <c r="BUV225" s="6"/>
      <c r="BUW225" s="6"/>
      <c r="BUX225" s="6"/>
      <c r="BUY225" s="6"/>
      <c r="BUZ225" s="6"/>
      <c r="BVA225" s="6"/>
      <c r="BVB225" s="6"/>
      <c r="BVC225" s="6"/>
      <c r="BVD225" s="6"/>
      <c r="BVE225" s="6"/>
      <c r="BVF225" s="6"/>
      <c r="BVG225" s="6"/>
      <c r="BVH225" s="6"/>
      <c r="BVI225" s="6"/>
      <c r="BVJ225" s="6"/>
      <c r="BVK225" s="6"/>
      <c r="BVL225" s="6"/>
      <c r="BVM225" s="6"/>
      <c r="BVN225" s="6"/>
      <c r="BVO225" s="6"/>
      <c r="BVP225" s="6"/>
      <c r="BVQ225" s="6"/>
      <c r="BVR225" s="6"/>
      <c r="BVS225" s="6"/>
      <c r="BVT225" s="6"/>
      <c r="BVU225" s="6"/>
      <c r="BVV225" s="6"/>
      <c r="BVW225" s="6"/>
      <c r="BVX225" s="6"/>
      <c r="BVY225" s="6"/>
      <c r="BVZ225" s="6"/>
      <c r="BWA225" s="6"/>
      <c r="BWB225" s="6"/>
      <c r="BWC225" s="6"/>
      <c r="BWD225" s="6"/>
      <c r="BWE225" s="6"/>
      <c r="BWF225" s="6"/>
      <c r="BWG225" s="6"/>
      <c r="BWH225" s="6"/>
      <c r="BWI225" s="6"/>
      <c r="BWJ225" s="6"/>
      <c r="BWK225" s="6"/>
      <c r="BWL225" s="6"/>
      <c r="BWM225" s="6"/>
      <c r="BWN225" s="6"/>
      <c r="BWO225" s="6"/>
      <c r="BWP225" s="6"/>
      <c r="BWQ225" s="6"/>
      <c r="BWR225" s="6"/>
      <c r="BWS225" s="6"/>
      <c r="BWT225" s="6"/>
      <c r="BWU225" s="6"/>
      <c r="BWV225" s="6"/>
      <c r="BWW225" s="6"/>
      <c r="BWX225" s="6"/>
      <c r="BWY225" s="6"/>
      <c r="BWZ225" s="6"/>
      <c r="BXA225" s="6"/>
      <c r="BXB225" s="6"/>
      <c r="BXC225" s="6"/>
      <c r="BXD225" s="6"/>
      <c r="BXE225" s="6"/>
      <c r="BXF225" s="6"/>
      <c r="BXG225" s="6"/>
      <c r="BXH225" s="6"/>
      <c r="BXI225" s="6"/>
      <c r="BXJ225" s="6"/>
      <c r="BXK225" s="6"/>
      <c r="BXL225" s="6"/>
      <c r="BXM225" s="6"/>
      <c r="BXN225" s="6"/>
      <c r="BXO225" s="6"/>
      <c r="BXP225" s="6"/>
      <c r="BXQ225" s="6"/>
      <c r="BXR225" s="6"/>
      <c r="BXS225" s="6"/>
      <c r="BXT225" s="6"/>
      <c r="BXU225" s="6"/>
      <c r="BXV225" s="6"/>
      <c r="BXW225" s="6"/>
      <c r="BXX225" s="6"/>
      <c r="BXY225" s="6"/>
      <c r="BXZ225" s="6"/>
      <c r="BYA225" s="6"/>
      <c r="BYB225" s="6"/>
      <c r="BYC225" s="6"/>
      <c r="BYD225" s="6"/>
      <c r="BYE225" s="6"/>
      <c r="BYF225" s="6"/>
      <c r="BYG225" s="6"/>
      <c r="BYH225" s="6"/>
      <c r="BYI225" s="6"/>
      <c r="BYJ225" s="6"/>
      <c r="BYK225" s="6"/>
      <c r="BYL225" s="6"/>
      <c r="BYM225" s="6"/>
      <c r="BYN225" s="6"/>
      <c r="BYO225" s="6"/>
      <c r="BYP225" s="6"/>
      <c r="BYQ225" s="6"/>
      <c r="BYR225" s="6"/>
      <c r="BYS225" s="6"/>
      <c r="BYT225" s="6"/>
      <c r="BYU225" s="6"/>
      <c r="BYV225" s="6"/>
      <c r="BYW225" s="6"/>
      <c r="BYX225" s="6"/>
      <c r="BYY225" s="6"/>
      <c r="BYZ225" s="6"/>
      <c r="BZA225" s="6"/>
      <c r="BZB225" s="6"/>
      <c r="BZC225" s="6"/>
      <c r="BZD225" s="6"/>
      <c r="BZE225" s="6"/>
      <c r="BZF225" s="6"/>
      <c r="BZG225" s="6"/>
      <c r="BZH225" s="6"/>
      <c r="BZI225" s="6"/>
      <c r="BZJ225" s="6"/>
      <c r="BZK225" s="6"/>
      <c r="BZL225" s="6"/>
      <c r="BZM225" s="6"/>
      <c r="BZN225" s="6"/>
      <c r="BZO225" s="6"/>
      <c r="BZP225" s="6"/>
      <c r="BZQ225" s="6"/>
      <c r="BZR225" s="6"/>
      <c r="BZS225" s="6"/>
      <c r="BZT225" s="6"/>
      <c r="BZU225" s="6"/>
      <c r="BZV225" s="6"/>
      <c r="BZW225" s="6"/>
      <c r="BZX225" s="6"/>
      <c r="BZY225" s="6"/>
      <c r="BZZ225" s="6"/>
      <c r="CAA225" s="6"/>
      <c r="CAB225" s="6"/>
      <c r="CAC225" s="6"/>
      <c r="CAD225" s="6"/>
      <c r="CAE225" s="6"/>
      <c r="CAF225" s="6"/>
      <c r="CAG225" s="6"/>
      <c r="CAH225" s="6"/>
      <c r="CAI225" s="6"/>
      <c r="CAJ225" s="6"/>
      <c r="CAK225" s="6"/>
      <c r="CAL225" s="6"/>
      <c r="CAM225" s="6"/>
      <c r="CAN225" s="6"/>
      <c r="CAO225" s="6"/>
      <c r="CAP225" s="6"/>
      <c r="CAQ225" s="6"/>
      <c r="CAR225" s="6"/>
      <c r="CAS225" s="6"/>
      <c r="CAT225" s="6"/>
      <c r="CAU225" s="6"/>
      <c r="CAV225" s="6"/>
      <c r="CAW225" s="6"/>
      <c r="CAX225" s="6"/>
      <c r="CAY225" s="6"/>
      <c r="CAZ225" s="6"/>
      <c r="CBA225" s="6"/>
      <c r="CBB225" s="6"/>
      <c r="CBC225" s="6"/>
      <c r="CBD225" s="6"/>
      <c r="CBE225" s="6"/>
      <c r="CBF225" s="6"/>
      <c r="CBG225" s="6"/>
      <c r="CBH225" s="6"/>
      <c r="CBI225" s="6"/>
      <c r="CBJ225" s="6"/>
      <c r="CBK225" s="6"/>
      <c r="CBL225" s="6"/>
      <c r="CBM225" s="6"/>
      <c r="CBN225" s="6"/>
      <c r="CBO225" s="6"/>
      <c r="CBP225" s="6"/>
      <c r="CBQ225" s="6"/>
      <c r="CBR225" s="6"/>
      <c r="CBS225" s="6"/>
      <c r="CBT225" s="6"/>
      <c r="CBU225" s="6"/>
      <c r="CBV225" s="6"/>
      <c r="CBW225" s="6"/>
      <c r="CBX225" s="6"/>
      <c r="CBY225" s="6"/>
      <c r="CBZ225" s="6"/>
      <c r="CCA225" s="6"/>
      <c r="CCB225" s="6"/>
      <c r="CCC225" s="6"/>
      <c r="CCD225" s="6"/>
      <c r="CCE225" s="6"/>
      <c r="CCF225" s="6"/>
      <c r="CCG225" s="6"/>
      <c r="CCH225" s="6"/>
      <c r="CCI225" s="6"/>
      <c r="CCJ225" s="6"/>
      <c r="CCK225" s="6"/>
      <c r="CCL225" s="6"/>
      <c r="CCM225" s="6"/>
      <c r="CCN225" s="6"/>
      <c r="CCO225" s="6"/>
      <c r="CCP225" s="6"/>
      <c r="CCQ225" s="6"/>
      <c r="CCR225" s="6"/>
      <c r="CCS225" s="6"/>
      <c r="CCT225" s="6"/>
      <c r="CCU225" s="6"/>
      <c r="CCV225" s="6"/>
      <c r="CCW225" s="6"/>
      <c r="CCX225" s="6"/>
      <c r="CCY225" s="6"/>
      <c r="CCZ225" s="6"/>
      <c r="CDA225" s="6"/>
      <c r="CDB225" s="6"/>
      <c r="CDC225" s="6"/>
      <c r="CDD225" s="6"/>
      <c r="CDE225" s="6"/>
      <c r="CDF225" s="6"/>
      <c r="CDG225" s="6"/>
      <c r="CDH225" s="6"/>
      <c r="CDI225" s="6"/>
      <c r="CDJ225" s="6"/>
      <c r="CDK225" s="6"/>
      <c r="CDL225" s="6"/>
      <c r="CDM225" s="6"/>
      <c r="CDN225" s="6"/>
      <c r="CDO225" s="6"/>
      <c r="CDP225" s="6"/>
      <c r="CDQ225" s="6"/>
      <c r="CDR225" s="6"/>
      <c r="CDS225" s="6"/>
      <c r="CDT225" s="6"/>
      <c r="CDU225" s="6"/>
      <c r="CDV225" s="6"/>
      <c r="CDW225" s="6"/>
      <c r="CDX225" s="6"/>
      <c r="CDY225" s="6"/>
      <c r="CDZ225" s="6"/>
      <c r="CEA225" s="6"/>
      <c r="CEB225" s="6"/>
      <c r="CEC225" s="6"/>
      <c r="CED225" s="6"/>
      <c r="CEE225" s="6"/>
      <c r="CEF225" s="6"/>
      <c r="CEG225" s="6"/>
      <c r="CEH225" s="6"/>
      <c r="CEI225" s="6"/>
      <c r="CEJ225" s="6"/>
      <c r="CEK225" s="6"/>
      <c r="CEL225" s="6"/>
      <c r="CEM225" s="6"/>
      <c r="CEN225" s="6"/>
      <c r="CEO225" s="6"/>
      <c r="CEP225" s="6"/>
      <c r="CEQ225" s="6"/>
      <c r="CER225" s="6"/>
      <c r="CES225" s="6"/>
      <c r="CET225" s="6"/>
      <c r="CEU225" s="6"/>
      <c r="CEV225" s="6"/>
      <c r="CEW225" s="6"/>
      <c r="CEX225" s="6"/>
      <c r="CEY225" s="6"/>
      <c r="CEZ225" s="6"/>
      <c r="CFA225" s="6"/>
      <c r="CFB225" s="6"/>
      <c r="CFC225" s="6"/>
      <c r="CFD225" s="6"/>
      <c r="CFE225" s="6"/>
      <c r="CFF225" s="6"/>
      <c r="CFG225" s="6"/>
      <c r="CFH225" s="6"/>
      <c r="CFI225" s="6"/>
      <c r="CFJ225" s="6"/>
      <c r="CFK225" s="6"/>
      <c r="CFL225" s="6"/>
      <c r="CFM225" s="6"/>
      <c r="CFN225" s="6"/>
      <c r="CFO225" s="6"/>
      <c r="CFP225" s="6"/>
      <c r="CFQ225" s="6"/>
      <c r="CFR225" s="6"/>
      <c r="CFS225" s="6"/>
      <c r="CFT225" s="6"/>
      <c r="CFU225" s="6"/>
      <c r="CFV225" s="6"/>
      <c r="CFW225" s="6"/>
      <c r="CFX225" s="6"/>
      <c r="CFY225" s="6"/>
      <c r="CFZ225" s="6"/>
      <c r="CGA225" s="6"/>
      <c r="CGB225" s="6"/>
      <c r="CGC225" s="6"/>
      <c r="CGD225" s="6"/>
      <c r="CGE225" s="6"/>
      <c r="CGF225" s="6"/>
      <c r="CGG225" s="6"/>
      <c r="CGH225" s="6"/>
      <c r="CGI225" s="6"/>
      <c r="CGJ225" s="6"/>
      <c r="CGK225" s="6"/>
      <c r="CGL225" s="6"/>
      <c r="CGM225" s="6"/>
      <c r="CGN225" s="6"/>
      <c r="CGO225" s="6"/>
      <c r="CGP225" s="6"/>
      <c r="CGQ225" s="6"/>
      <c r="CGR225" s="6"/>
      <c r="CGS225" s="6"/>
      <c r="CGT225" s="6"/>
      <c r="CGU225" s="6"/>
      <c r="CGV225" s="6"/>
      <c r="CGW225" s="6"/>
      <c r="CGX225" s="6"/>
      <c r="CGY225" s="6"/>
      <c r="CGZ225" s="6"/>
      <c r="CHA225" s="6"/>
      <c r="CHB225" s="6"/>
      <c r="CHC225" s="6"/>
      <c r="CHD225" s="6"/>
      <c r="CHE225" s="6"/>
      <c r="CHF225" s="6"/>
      <c r="CHG225" s="6"/>
      <c r="CHH225" s="6"/>
      <c r="CHI225" s="6"/>
      <c r="CHJ225" s="6"/>
      <c r="CHK225" s="6"/>
      <c r="CHL225" s="6"/>
      <c r="CHM225" s="6"/>
      <c r="CHN225" s="6"/>
      <c r="CHO225" s="6"/>
      <c r="CHP225" s="6"/>
      <c r="CHQ225" s="6"/>
      <c r="CHR225" s="6"/>
      <c r="CHS225" s="6"/>
      <c r="CHT225" s="6"/>
      <c r="CHU225" s="6"/>
      <c r="CHV225" s="6"/>
      <c r="CHW225" s="6"/>
      <c r="CHX225" s="6"/>
      <c r="CHY225" s="6"/>
      <c r="CHZ225" s="6"/>
      <c r="CIA225" s="6"/>
      <c r="CIB225" s="6"/>
      <c r="CIC225" s="6"/>
      <c r="CID225" s="6"/>
      <c r="CIE225" s="6"/>
      <c r="CIF225" s="6"/>
      <c r="CIG225" s="6"/>
      <c r="CIH225" s="6"/>
      <c r="CII225" s="6"/>
      <c r="CIJ225" s="6"/>
      <c r="CIK225" s="6"/>
      <c r="CIL225" s="6"/>
      <c r="CIM225" s="6"/>
      <c r="CIN225" s="6"/>
      <c r="CIO225" s="6"/>
      <c r="CIP225" s="6"/>
      <c r="CIQ225" s="6"/>
      <c r="CIR225" s="6"/>
      <c r="CIS225" s="6"/>
      <c r="CIT225" s="6"/>
      <c r="CIU225" s="6"/>
      <c r="CIV225" s="6"/>
      <c r="CIW225" s="6"/>
      <c r="CIX225" s="6"/>
      <c r="CIY225" s="6"/>
      <c r="CIZ225" s="6"/>
      <c r="CJA225" s="6"/>
      <c r="CJB225" s="6"/>
      <c r="CJC225" s="6"/>
      <c r="CJD225" s="6"/>
      <c r="CJE225" s="6"/>
      <c r="CJF225" s="6"/>
      <c r="CJG225" s="6"/>
      <c r="CJH225" s="6"/>
      <c r="CJI225" s="6"/>
      <c r="CJJ225" s="6"/>
      <c r="CJK225" s="6"/>
      <c r="CJL225" s="6"/>
      <c r="CJM225" s="6"/>
      <c r="CJN225" s="6"/>
      <c r="CJO225" s="6"/>
      <c r="CJP225" s="6"/>
      <c r="CJQ225" s="6"/>
      <c r="CJR225" s="6"/>
      <c r="CJS225" s="6"/>
      <c r="CJT225" s="6"/>
      <c r="CJU225" s="6"/>
      <c r="CJV225" s="6"/>
      <c r="CJW225" s="6"/>
      <c r="CJX225" s="6"/>
      <c r="CJY225" s="6"/>
      <c r="CJZ225" s="6"/>
      <c r="CKA225" s="6"/>
      <c r="CKB225" s="6"/>
      <c r="CKC225" s="6"/>
      <c r="CKD225" s="6"/>
      <c r="CKE225" s="6"/>
      <c r="CKF225" s="6"/>
      <c r="CKG225" s="6"/>
      <c r="CKH225" s="6"/>
      <c r="CKI225" s="6"/>
      <c r="CKJ225" s="6"/>
      <c r="CKK225" s="6"/>
      <c r="CKL225" s="6"/>
      <c r="CKM225" s="6"/>
      <c r="CKN225" s="6"/>
      <c r="CKO225" s="6"/>
      <c r="CKP225" s="6"/>
      <c r="CKQ225" s="6"/>
      <c r="CKR225" s="6"/>
      <c r="CKS225" s="6"/>
      <c r="CKT225" s="6"/>
      <c r="CKU225" s="6"/>
      <c r="CKV225" s="6"/>
      <c r="CKW225" s="6"/>
      <c r="CKX225" s="6"/>
      <c r="CKY225" s="6"/>
      <c r="CKZ225" s="6"/>
      <c r="CLA225" s="6"/>
      <c r="CLB225" s="6"/>
      <c r="CLC225" s="6"/>
      <c r="CLD225" s="6"/>
      <c r="CLE225" s="6"/>
      <c r="CLF225" s="6"/>
      <c r="CLG225" s="6"/>
      <c r="CLH225" s="6"/>
      <c r="CLI225" s="6"/>
      <c r="CLJ225" s="6"/>
      <c r="CLK225" s="6"/>
      <c r="CLL225" s="6"/>
      <c r="CLM225" s="6"/>
      <c r="CLN225" s="6"/>
      <c r="CLO225" s="6"/>
      <c r="CLP225" s="6"/>
      <c r="CLQ225" s="6"/>
      <c r="CLR225" s="6"/>
      <c r="CLS225" s="6"/>
      <c r="CLT225" s="6"/>
      <c r="CLU225" s="6"/>
      <c r="CLV225" s="6"/>
      <c r="CLW225" s="6"/>
      <c r="CLX225" s="6"/>
      <c r="CLY225" s="6"/>
      <c r="CLZ225" s="6"/>
      <c r="CMA225" s="6"/>
      <c r="CMB225" s="6"/>
      <c r="CMC225" s="6"/>
      <c r="CMD225" s="6"/>
      <c r="CME225" s="6"/>
      <c r="CMF225" s="6"/>
      <c r="CMG225" s="6"/>
      <c r="CMH225" s="6"/>
      <c r="CMI225" s="6"/>
      <c r="CMJ225" s="6"/>
      <c r="CMK225" s="6"/>
      <c r="CML225" s="6"/>
      <c r="CMM225" s="6"/>
      <c r="CMN225" s="6"/>
      <c r="CMO225" s="6"/>
      <c r="CMP225" s="6"/>
      <c r="CMQ225" s="6"/>
      <c r="CMR225" s="6"/>
      <c r="CMS225" s="6"/>
      <c r="CMT225" s="6"/>
      <c r="CMU225" s="6"/>
      <c r="CMV225" s="6"/>
      <c r="CMW225" s="6"/>
      <c r="CMX225" s="6"/>
      <c r="CMY225" s="6"/>
      <c r="CMZ225" s="6"/>
      <c r="CNA225" s="6"/>
      <c r="CNB225" s="6"/>
      <c r="CNC225" s="6"/>
      <c r="CND225" s="6"/>
      <c r="CNE225" s="6"/>
      <c r="CNF225" s="6"/>
      <c r="CNG225" s="6"/>
      <c r="CNH225" s="6"/>
      <c r="CNI225" s="6"/>
      <c r="CNJ225" s="6"/>
      <c r="CNK225" s="6"/>
      <c r="CNL225" s="6"/>
      <c r="CNM225" s="6"/>
      <c r="CNN225" s="6"/>
      <c r="CNO225" s="6"/>
      <c r="CNP225" s="6"/>
      <c r="CNQ225" s="6"/>
      <c r="CNR225" s="6"/>
      <c r="CNS225" s="6"/>
      <c r="CNT225" s="6"/>
      <c r="CNU225" s="6"/>
      <c r="CNV225" s="6"/>
      <c r="CNW225" s="6"/>
      <c r="CNX225" s="6"/>
      <c r="CNY225" s="6"/>
      <c r="CNZ225" s="6"/>
      <c r="COA225" s="6"/>
      <c r="COB225" s="6"/>
      <c r="COC225" s="6"/>
      <c r="COD225" s="6"/>
      <c r="COE225" s="6"/>
      <c r="COF225" s="6"/>
      <c r="COG225" s="6"/>
      <c r="COH225" s="6"/>
      <c r="COI225" s="6"/>
      <c r="COJ225" s="6"/>
      <c r="COK225" s="6"/>
      <c r="COL225" s="6"/>
      <c r="COM225" s="6"/>
      <c r="CON225" s="6"/>
      <c r="COO225" s="6"/>
      <c r="COP225" s="6"/>
      <c r="COQ225" s="6"/>
      <c r="COR225" s="6"/>
      <c r="COS225" s="6"/>
      <c r="COT225" s="6"/>
      <c r="COU225" s="6"/>
      <c r="COV225" s="6"/>
      <c r="COW225" s="6"/>
      <c r="COX225" s="6"/>
      <c r="COY225" s="6"/>
      <c r="COZ225" s="6"/>
      <c r="CPA225" s="6"/>
      <c r="CPB225" s="6"/>
      <c r="CPC225" s="6"/>
      <c r="CPD225" s="6"/>
      <c r="CPE225" s="6"/>
      <c r="CPF225" s="6"/>
      <c r="CPG225" s="6"/>
      <c r="CPH225" s="6"/>
      <c r="CPI225" s="6"/>
      <c r="CPJ225" s="6"/>
      <c r="CPK225" s="6"/>
      <c r="CPL225" s="6"/>
      <c r="CPM225" s="6"/>
      <c r="CPN225" s="6"/>
      <c r="CPO225" s="6"/>
      <c r="CPP225" s="6"/>
      <c r="CPQ225" s="6"/>
      <c r="CPR225" s="6"/>
      <c r="CPS225" s="6"/>
      <c r="CPT225" s="6"/>
      <c r="CPU225" s="6"/>
      <c r="CPV225" s="6"/>
      <c r="CPW225" s="6"/>
      <c r="CPX225" s="6"/>
      <c r="CPY225" s="6"/>
      <c r="CPZ225" s="6"/>
      <c r="CQA225" s="6"/>
      <c r="CQB225" s="6"/>
      <c r="CQC225" s="6"/>
      <c r="CQD225" s="6"/>
      <c r="CQE225" s="6"/>
      <c r="CQF225" s="6"/>
      <c r="CQG225" s="6"/>
      <c r="CQH225" s="6"/>
      <c r="CQI225" s="6"/>
      <c r="CQJ225" s="6"/>
      <c r="CQK225" s="6"/>
      <c r="CQL225" s="6"/>
      <c r="CQM225" s="6"/>
      <c r="CQN225" s="6"/>
      <c r="CQO225" s="6"/>
      <c r="CQP225" s="6"/>
      <c r="CQQ225" s="6"/>
      <c r="CQR225" s="6"/>
      <c r="CQS225" s="6"/>
      <c r="CQT225" s="6"/>
      <c r="CQU225" s="6"/>
      <c r="CQV225" s="6"/>
      <c r="CQW225" s="6"/>
      <c r="CQX225" s="6"/>
      <c r="CQY225" s="6"/>
      <c r="CQZ225" s="6"/>
      <c r="CRA225" s="6"/>
      <c r="CRB225" s="6"/>
      <c r="CRC225" s="6"/>
      <c r="CRD225" s="6"/>
      <c r="CRE225" s="6"/>
      <c r="CRF225" s="6"/>
      <c r="CRG225" s="6"/>
      <c r="CRH225" s="6"/>
      <c r="CRI225" s="6"/>
      <c r="CRJ225" s="6"/>
      <c r="CRK225" s="6"/>
      <c r="CRL225" s="6"/>
      <c r="CRM225" s="6"/>
      <c r="CRN225" s="6"/>
      <c r="CRO225" s="6"/>
      <c r="CRP225" s="6"/>
      <c r="CRQ225" s="6"/>
      <c r="CRR225" s="6"/>
      <c r="CRS225" s="6"/>
      <c r="CRT225" s="6"/>
      <c r="CRU225" s="6"/>
      <c r="CRV225" s="6"/>
      <c r="CRW225" s="6"/>
      <c r="CRX225" s="6"/>
      <c r="CRY225" s="6"/>
      <c r="CRZ225" s="6"/>
      <c r="CSA225" s="6"/>
      <c r="CSB225" s="6"/>
      <c r="CSC225" s="6"/>
      <c r="CSD225" s="6"/>
      <c r="CSE225" s="6"/>
      <c r="CSF225" s="6"/>
      <c r="CSG225" s="6"/>
      <c r="CSH225" s="6"/>
      <c r="CSI225" s="6"/>
      <c r="CSJ225" s="6"/>
      <c r="CSK225" s="6"/>
      <c r="CSL225" s="6"/>
      <c r="CSM225" s="6"/>
      <c r="CSN225" s="6"/>
      <c r="CSO225" s="6"/>
      <c r="CSP225" s="6"/>
      <c r="CSQ225" s="6"/>
      <c r="CSR225" s="6"/>
      <c r="CSS225" s="6"/>
      <c r="CST225" s="6"/>
      <c r="CSU225" s="6"/>
      <c r="CSV225" s="6"/>
      <c r="CSW225" s="6"/>
      <c r="CSX225" s="6"/>
      <c r="CSY225" s="6"/>
      <c r="CSZ225" s="6"/>
      <c r="CTA225" s="6"/>
      <c r="CTB225" s="6"/>
      <c r="CTC225" s="6"/>
      <c r="CTD225" s="6"/>
      <c r="CTE225" s="6"/>
      <c r="CTF225" s="6"/>
      <c r="CTG225" s="6"/>
      <c r="CTH225" s="6"/>
      <c r="CTI225" s="6"/>
      <c r="CTJ225" s="6"/>
      <c r="CTK225" s="6"/>
      <c r="CTL225" s="6"/>
      <c r="CTM225" s="6"/>
      <c r="CTN225" s="6"/>
      <c r="CTO225" s="6"/>
      <c r="CTP225" s="6"/>
      <c r="CTQ225" s="6"/>
      <c r="CTR225" s="6"/>
      <c r="CTS225" s="6"/>
      <c r="CTT225" s="6"/>
      <c r="CTU225" s="6"/>
      <c r="CTV225" s="6"/>
      <c r="CTW225" s="6"/>
      <c r="CTX225" s="6"/>
      <c r="CTY225" s="6"/>
      <c r="CTZ225" s="6"/>
      <c r="CUA225" s="6"/>
      <c r="CUB225" s="6"/>
      <c r="CUC225" s="6"/>
      <c r="CUD225" s="6"/>
      <c r="CUE225" s="6"/>
      <c r="CUF225" s="6"/>
      <c r="CUG225" s="6"/>
      <c r="CUH225" s="6"/>
      <c r="CUI225" s="6"/>
      <c r="CUJ225" s="6"/>
      <c r="CUK225" s="6"/>
      <c r="CUL225" s="6"/>
      <c r="CUM225" s="6"/>
      <c r="CUN225" s="6"/>
      <c r="CUO225" s="6"/>
      <c r="CUP225" s="6"/>
      <c r="CUQ225" s="6"/>
      <c r="CUR225" s="6"/>
      <c r="CUS225" s="6"/>
      <c r="CUT225" s="6"/>
      <c r="CUU225" s="6"/>
      <c r="CUV225" s="6"/>
      <c r="CUW225" s="6"/>
      <c r="CUX225" s="6"/>
      <c r="CUY225" s="6"/>
      <c r="CUZ225" s="6"/>
      <c r="CVA225" s="6"/>
      <c r="CVB225" s="6"/>
      <c r="CVC225" s="6"/>
      <c r="CVD225" s="6"/>
      <c r="CVE225" s="6"/>
      <c r="CVF225" s="6"/>
      <c r="CVG225" s="6"/>
      <c r="CVH225" s="6"/>
      <c r="CVI225" s="6"/>
      <c r="CVJ225" s="6"/>
      <c r="CVK225" s="6"/>
      <c r="CVL225" s="6"/>
      <c r="CVM225" s="6"/>
      <c r="CVN225" s="6"/>
      <c r="CVO225" s="6"/>
      <c r="CVP225" s="6"/>
      <c r="CVQ225" s="6"/>
      <c r="CVR225" s="6"/>
      <c r="CVS225" s="6"/>
      <c r="CVT225" s="6"/>
      <c r="CVU225" s="6"/>
      <c r="CVV225" s="6"/>
      <c r="CVW225" s="6"/>
      <c r="CVX225" s="6"/>
      <c r="CVY225" s="6"/>
      <c r="CVZ225" s="6"/>
      <c r="CWA225" s="6"/>
      <c r="CWB225" s="6"/>
      <c r="CWC225" s="6"/>
      <c r="CWD225" s="6"/>
      <c r="CWE225" s="6"/>
      <c r="CWF225" s="6"/>
      <c r="CWG225" s="6"/>
      <c r="CWH225" s="6"/>
      <c r="CWI225" s="6"/>
      <c r="CWJ225" s="6"/>
      <c r="CWK225" s="6"/>
      <c r="CWL225" s="6"/>
      <c r="CWM225" s="6"/>
      <c r="CWN225" s="6"/>
      <c r="CWO225" s="6"/>
      <c r="CWP225" s="6"/>
      <c r="CWQ225" s="6"/>
      <c r="CWR225" s="6"/>
      <c r="CWS225" s="6"/>
      <c r="CWT225" s="6"/>
      <c r="CWU225" s="6"/>
      <c r="CWV225" s="6"/>
      <c r="CWW225" s="6"/>
      <c r="CWX225" s="6"/>
      <c r="CWY225" s="6"/>
      <c r="CWZ225" s="6"/>
      <c r="CXA225" s="6"/>
      <c r="CXB225" s="6"/>
      <c r="CXC225" s="6"/>
      <c r="CXD225" s="6"/>
      <c r="CXE225" s="6"/>
      <c r="CXF225" s="6"/>
      <c r="CXG225" s="6"/>
      <c r="CXH225" s="6"/>
      <c r="CXI225" s="6"/>
      <c r="CXJ225" s="6"/>
      <c r="CXK225" s="6"/>
      <c r="CXL225" s="6"/>
      <c r="CXM225" s="6"/>
      <c r="CXN225" s="6"/>
      <c r="CXO225" s="6"/>
      <c r="CXP225" s="6"/>
      <c r="CXQ225" s="6"/>
      <c r="CXR225" s="6"/>
      <c r="CXS225" s="6"/>
      <c r="CXT225" s="6"/>
      <c r="CXU225" s="6"/>
      <c r="CXV225" s="6"/>
      <c r="CXW225" s="6"/>
      <c r="CXX225" s="6"/>
      <c r="CXY225" s="6"/>
      <c r="CXZ225" s="6"/>
      <c r="CYA225" s="6"/>
      <c r="CYB225" s="6"/>
      <c r="CYC225" s="6"/>
      <c r="CYD225" s="6"/>
      <c r="CYE225" s="6"/>
      <c r="CYF225" s="6"/>
      <c r="CYG225" s="6"/>
      <c r="CYH225" s="6"/>
      <c r="CYI225" s="6"/>
      <c r="CYJ225" s="6"/>
      <c r="CYK225" s="6"/>
      <c r="CYL225" s="6"/>
      <c r="CYM225" s="6"/>
      <c r="CYN225" s="6"/>
      <c r="CYO225" s="6"/>
      <c r="CYP225" s="6"/>
      <c r="CYQ225" s="6"/>
      <c r="CYR225" s="6"/>
      <c r="CYS225" s="6"/>
      <c r="CYT225" s="6"/>
      <c r="CYU225" s="6"/>
      <c r="CYV225" s="6"/>
      <c r="CYW225" s="6"/>
      <c r="CYX225" s="6"/>
      <c r="CYY225" s="6"/>
      <c r="CYZ225" s="6"/>
      <c r="CZA225" s="6"/>
      <c r="CZB225" s="6"/>
      <c r="CZC225" s="6"/>
      <c r="CZD225" s="6"/>
      <c r="CZE225" s="6"/>
      <c r="CZF225" s="6"/>
      <c r="CZG225" s="6"/>
      <c r="CZH225" s="6"/>
      <c r="CZI225" s="6"/>
      <c r="CZJ225" s="6"/>
      <c r="CZK225" s="6"/>
      <c r="CZL225" s="6"/>
      <c r="CZM225" s="6"/>
      <c r="CZN225" s="6"/>
      <c r="CZO225" s="6"/>
      <c r="CZP225" s="6"/>
      <c r="CZQ225" s="6"/>
      <c r="CZR225" s="6"/>
      <c r="CZS225" s="6"/>
      <c r="CZT225" s="6"/>
      <c r="CZU225" s="6"/>
      <c r="CZV225" s="6"/>
      <c r="CZW225" s="6"/>
      <c r="CZX225" s="6"/>
      <c r="CZY225" s="6"/>
      <c r="CZZ225" s="6"/>
      <c r="DAA225" s="6"/>
      <c r="DAB225" s="6"/>
      <c r="DAC225" s="6"/>
      <c r="DAD225" s="6"/>
      <c r="DAE225" s="6"/>
      <c r="DAF225" s="6"/>
      <c r="DAG225" s="6"/>
      <c r="DAH225" s="6"/>
      <c r="DAI225" s="6"/>
      <c r="DAJ225" s="6"/>
      <c r="DAK225" s="6"/>
      <c r="DAL225" s="6"/>
      <c r="DAM225" s="6"/>
      <c r="DAN225" s="6"/>
      <c r="DAO225" s="6"/>
      <c r="DAP225" s="6"/>
      <c r="DAQ225" s="6"/>
      <c r="DAR225" s="6"/>
      <c r="DAS225" s="6"/>
      <c r="DAT225" s="6"/>
      <c r="DAU225" s="6"/>
      <c r="DAV225" s="6"/>
      <c r="DAW225" s="6"/>
      <c r="DAX225" s="6"/>
      <c r="DAY225" s="6"/>
      <c r="DAZ225" s="6"/>
      <c r="DBA225" s="6"/>
      <c r="DBB225" s="6"/>
      <c r="DBC225" s="6"/>
      <c r="DBD225" s="6"/>
      <c r="DBE225" s="6"/>
      <c r="DBF225" s="6"/>
      <c r="DBG225" s="6"/>
      <c r="DBH225" s="6"/>
      <c r="DBI225" s="6"/>
      <c r="DBJ225" s="6"/>
      <c r="DBK225" s="6"/>
      <c r="DBL225" s="6"/>
      <c r="DBM225" s="6"/>
      <c r="DBN225" s="6"/>
      <c r="DBO225" s="6"/>
      <c r="DBP225" s="6"/>
      <c r="DBQ225" s="6"/>
      <c r="DBR225" s="6"/>
      <c r="DBS225" s="6"/>
      <c r="DBT225" s="6"/>
      <c r="DBU225" s="6"/>
      <c r="DBV225" s="6"/>
      <c r="DBW225" s="6"/>
      <c r="DBX225" s="6"/>
      <c r="DBY225" s="6"/>
      <c r="DBZ225" s="6"/>
      <c r="DCA225" s="6"/>
      <c r="DCB225" s="6"/>
      <c r="DCC225" s="6"/>
      <c r="DCD225" s="6"/>
      <c r="DCE225" s="6"/>
      <c r="DCF225" s="6"/>
      <c r="DCG225" s="6"/>
      <c r="DCH225" s="6"/>
      <c r="DCI225" s="6"/>
      <c r="DCJ225" s="6"/>
      <c r="DCK225" s="6"/>
      <c r="DCL225" s="6"/>
      <c r="DCM225" s="6"/>
      <c r="DCN225" s="6"/>
      <c r="DCO225" s="6"/>
      <c r="DCP225" s="6"/>
      <c r="DCQ225" s="6"/>
      <c r="DCR225" s="6"/>
      <c r="DCS225" s="6"/>
      <c r="DCT225" s="6"/>
      <c r="DCU225" s="6"/>
      <c r="DCV225" s="6"/>
      <c r="DCW225" s="6"/>
      <c r="DCX225" s="6"/>
      <c r="DCY225" s="6"/>
      <c r="DCZ225" s="6"/>
      <c r="DDA225" s="6"/>
      <c r="DDB225" s="6"/>
      <c r="DDC225" s="6"/>
      <c r="DDD225" s="6"/>
      <c r="DDE225" s="6"/>
      <c r="DDF225" s="6"/>
      <c r="DDG225" s="6"/>
      <c r="DDH225" s="6"/>
      <c r="DDI225" s="6"/>
      <c r="DDJ225" s="6"/>
      <c r="DDK225" s="6"/>
      <c r="DDL225" s="6"/>
      <c r="DDM225" s="6"/>
      <c r="DDN225" s="6"/>
      <c r="DDO225" s="6"/>
      <c r="DDP225" s="6"/>
      <c r="DDQ225" s="6"/>
      <c r="DDR225" s="6"/>
      <c r="DDS225" s="6"/>
      <c r="DDT225" s="6"/>
      <c r="DDU225" s="6"/>
      <c r="DDV225" s="6"/>
      <c r="DDW225" s="6"/>
      <c r="DDX225" s="6"/>
      <c r="DDY225" s="6"/>
      <c r="DDZ225" s="6"/>
      <c r="DEA225" s="6"/>
      <c r="DEB225" s="6"/>
      <c r="DEC225" s="6"/>
      <c r="DED225" s="6"/>
      <c r="DEE225" s="6"/>
      <c r="DEF225" s="6"/>
      <c r="DEG225" s="6"/>
      <c r="DEH225" s="6"/>
      <c r="DEI225" s="6"/>
      <c r="DEJ225" s="6"/>
      <c r="DEK225" s="6"/>
      <c r="DEL225" s="6"/>
      <c r="DEM225" s="6"/>
      <c r="DEN225" s="6"/>
      <c r="DEO225" s="6"/>
      <c r="DEP225" s="6"/>
      <c r="DEQ225" s="6"/>
      <c r="DER225" s="6"/>
      <c r="DES225" s="6"/>
      <c r="DET225" s="6"/>
      <c r="DEU225" s="6"/>
      <c r="DEV225" s="6"/>
      <c r="DEW225" s="6"/>
      <c r="DEX225" s="6"/>
      <c r="DEY225" s="6"/>
      <c r="DEZ225" s="6"/>
      <c r="DFA225" s="6"/>
      <c r="DFB225" s="6"/>
      <c r="DFC225" s="6"/>
      <c r="DFD225" s="6"/>
      <c r="DFE225" s="6"/>
      <c r="DFF225" s="6"/>
      <c r="DFG225" s="6"/>
      <c r="DFH225" s="6"/>
      <c r="DFI225" s="6"/>
      <c r="DFJ225" s="6"/>
      <c r="DFK225" s="6"/>
      <c r="DFL225" s="6"/>
      <c r="DFM225" s="6"/>
      <c r="DFN225" s="6"/>
      <c r="DFO225" s="6"/>
      <c r="DFP225" s="6"/>
      <c r="DFQ225" s="6"/>
      <c r="DFR225" s="6"/>
      <c r="DFS225" s="6"/>
      <c r="DFT225" s="6"/>
      <c r="DFU225" s="6"/>
      <c r="DFV225" s="6"/>
      <c r="DFW225" s="6"/>
      <c r="DFX225" s="6"/>
      <c r="DFY225" s="6"/>
      <c r="DFZ225" s="6"/>
      <c r="DGA225" s="6"/>
      <c r="DGB225" s="6"/>
      <c r="DGC225" s="6"/>
      <c r="DGD225" s="6"/>
      <c r="DGE225" s="6"/>
      <c r="DGF225" s="6"/>
      <c r="DGG225" s="6"/>
      <c r="DGH225" s="6"/>
      <c r="DGI225" s="6"/>
      <c r="DGJ225" s="6"/>
      <c r="DGK225" s="6"/>
      <c r="DGL225" s="6"/>
      <c r="DGM225" s="6"/>
      <c r="DGN225" s="6"/>
      <c r="DGO225" s="6"/>
      <c r="DGP225" s="6"/>
      <c r="DGQ225" s="6"/>
      <c r="DGR225" s="6"/>
      <c r="DGS225" s="6"/>
      <c r="DGT225" s="6"/>
      <c r="DGU225" s="6"/>
      <c r="DGV225" s="6"/>
      <c r="DGW225" s="6"/>
      <c r="DGX225" s="6"/>
      <c r="DGY225" s="6"/>
      <c r="DGZ225" s="6"/>
      <c r="DHA225" s="6"/>
      <c r="DHB225" s="6"/>
      <c r="DHC225" s="6"/>
      <c r="DHD225" s="6"/>
      <c r="DHE225" s="6"/>
      <c r="DHF225" s="6"/>
      <c r="DHG225" s="6"/>
      <c r="DHH225" s="6"/>
      <c r="DHI225" s="6"/>
      <c r="DHJ225" s="6"/>
      <c r="DHK225" s="6"/>
      <c r="DHL225" s="6"/>
      <c r="DHM225" s="6"/>
      <c r="DHN225" s="6"/>
      <c r="DHO225" s="6"/>
      <c r="DHP225" s="6"/>
      <c r="DHQ225" s="6"/>
      <c r="DHR225" s="6"/>
      <c r="DHS225" s="6"/>
      <c r="DHT225" s="6"/>
      <c r="DHU225" s="6"/>
      <c r="DHV225" s="6"/>
      <c r="DHW225" s="6"/>
      <c r="DHX225" s="6"/>
      <c r="DHY225" s="6"/>
      <c r="DHZ225" s="6"/>
      <c r="DIA225" s="6"/>
      <c r="DIB225" s="6"/>
      <c r="DIC225" s="6"/>
      <c r="DID225" s="6"/>
      <c r="DIE225" s="6"/>
      <c r="DIF225" s="6"/>
      <c r="DIG225" s="6"/>
      <c r="DIH225" s="6"/>
      <c r="DII225" s="6"/>
      <c r="DIJ225" s="6"/>
      <c r="DIK225" s="6"/>
      <c r="DIL225" s="6"/>
      <c r="DIM225" s="6"/>
      <c r="DIN225" s="6"/>
      <c r="DIO225" s="6"/>
      <c r="DIP225" s="6"/>
      <c r="DIQ225" s="6"/>
      <c r="DIR225" s="6"/>
      <c r="DIS225" s="6"/>
      <c r="DIT225" s="6"/>
      <c r="DIU225" s="6"/>
      <c r="DIV225" s="6"/>
      <c r="DIW225" s="6"/>
      <c r="DIX225" s="6"/>
      <c r="DIY225" s="6"/>
      <c r="DIZ225" s="6"/>
      <c r="DJA225" s="6"/>
      <c r="DJB225" s="6"/>
      <c r="DJC225" s="6"/>
      <c r="DJD225" s="6"/>
      <c r="DJE225" s="6"/>
      <c r="DJF225" s="6"/>
      <c r="DJG225" s="6"/>
      <c r="DJH225" s="6"/>
      <c r="DJI225" s="6"/>
      <c r="DJJ225" s="6"/>
      <c r="DJK225" s="6"/>
      <c r="DJL225" s="6"/>
      <c r="DJM225" s="6"/>
      <c r="DJN225" s="6"/>
      <c r="DJO225" s="6"/>
      <c r="DJP225" s="6"/>
      <c r="DJQ225" s="6"/>
      <c r="DJR225" s="6"/>
      <c r="DJS225" s="6"/>
      <c r="DJT225" s="6"/>
      <c r="DJU225" s="6"/>
      <c r="DJV225" s="6"/>
      <c r="DJW225" s="6"/>
      <c r="DJX225" s="6"/>
      <c r="DJY225" s="6"/>
      <c r="DJZ225" s="6"/>
      <c r="DKA225" s="6"/>
      <c r="DKB225" s="6"/>
      <c r="DKC225" s="6"/>
      <c r="DKD225" s="6"/>
      <c r="DKE225" s="6"/>
      <c r="DKF225" s="6"/>
      <c r="DKG225" s="6"/>
      <c r="DKH225" s="6"/>
      <c r="DKI225" s="6"/>
      <c r="DKJ225" s="6"/>
      <c r="DKK225" s="6"/>
      <c r="DKL225" s="6"/>
      <c r="DKM225" s="6"/>
      <c r="DKN225" s="6"/>
      <c r="DKO225" s="6"/>
      <c r="DKP225" s="6"/>
      <c r="DKQ225" s="6"/>
      <c r="DKR225" s="6"/>
      <c r="DKS225" s="6"/>
      <c r="DKT225" s="6"/>
      <c r="DKU225" s="6"/>
      <c r="DKV225" s="6"/>
      <c r="DKW225" s="6"/>
      <c r="DKX225" s="6"/>
      <c r="DKY225" s="6"/>
      <c r="DKZ225" s="6"/>
      <c r="DLA225" s="6"/>
      <c r="DLB225" s="6"/>
      <c r="DLC225" s="6"/>
      <c r="DLD225" s="6"/>
      <c r="DLE225" s="6"/>
      <c r="DLF225" s="6"/>
      <c r="DLG225" s="6"/>
      <c r="DLH225" s="6"/>
      <c r="DLI225" s="6"/>
      <c r="DLJ225" s="6"/>
      <c r="DLK225" s="6"/>
      <c r="DLL225" s="6"/>
      <c r="DLM225" s="6"/>
      <c r="DLN225" s="6"/>
      <c r="DLO225" s="6"/>
      <c r="DLP225" s="6"/>
      <c r="DLQ225" s="6"/>
      <c r="DLR225" s="6"/>
      <c r="DLS225" s="6"/>
      <c r="DLT225" s="6"/>
      <c r="DLU225" s="6"/>
      <c r="DLV225" s="6"/>
      <c r="DLW225" s="6"/>
      <c r="DLX225" s="6"/>
      <c r="DLY225" s="6"/>
      <c r="DLZ225" s="6"/>
      <c r="DMA225" s="6"/>
      <c r="DMB225" s="6"/>
      <c r="DMC225" s="6"/>
      <c r="DMD225" s="6"/>
      <c r="DME225" s="6"/>
      <c r="DMF225" s="6"/>
      <c r="DMG225" s="6"/>
      <c r="DMH225" s="6"/>
      <c r="DMI225" s="6"/>
      <c r="DMJ225" s="6"/>
      <c r="DMK225" s="6"/>
      <c r="DML225" s="6"/>
      <c r="DMM225" s="6"/>
      <c r="DMN225" s="6"/>
      <c r="DMO225" s="6"/>
      <c r="DMP225" s="6"/>
      <c r="DMQ225" s="6"/>
      <c r="DMR225" s="6"/>
      <c r="DMS225" s="6"/>
      <c r="DMT225" s="6"/>
      <c r="DMU225" s="6"/>
      <c r="DMV225" s="6"/>
      <c r="DMW225" s="6"/>
      <c r="DMX225" s="6"/>
      <c r="DMY225" s="6"/>
      <c r="DMZ225" s="6"/>
      <c r="DNA225" s="6"/>
      <c r="DNB225" s="6"/>
      <c r="DNC225" s="6"/>
      <c r="DND225" s="6"/>
      <c r="DNE225" s="6"/>
      <c r="DNF225" s="6"/>
      <c r="DNG225" s="6"/>
      <c r="DNH225" s="6"/>
      <c r="DNI225" s="6"/>
      <c r="DNJ225" s="6"/>
      <c r="DNK225" s="6"/>
      <c r="DNL225" s="6"/>
      <c r="DNM225" s="6"/>
      <c r="DNN225" s="6"/>
      <c r="DNO225" s="6"/>
      <c r="DNP225" s="6"/>
      <c r="DNQ225" s="6"/>
      <c r="DNR225" s="6"/>
      <c r="DNS225" s="6"/>
      <c r="DNT225" s="6"/>
      <c r="DNU225" s="6"/>
      <c r="DNV225" s="6"/>
      <c r="DNW225" s="6"/>
      <c r="DNX225" s="6"/>
      <c r="DNY225" s="6"/>
      <c r="DNZ225" s="6"/>
      <c r="DOA225" s="6"/>
      <c r="DOB225" s="6"/>
      <c r="DOC225" s="6"/>
      <c r="DOD225" s="6"/>
      <c r="DOE225" s="6"/>
      <c r="DOF225" s="6"/>
      <c r="DOG225" s="6"/>
      <c r="DOH225" s="6"/>
      <c r="DOI225" s="6"/>
      <c r="DOJ225" s="6"/>
      <c r="DOK225" s="6"/>
      <c r="DOL225" s="6"/>
      <c r="DOM225" s="6"/>
      <c r="DON225" s="6"/>
      <c r="DOO225" s="6"/>
      <c r="DOP225" s="6"/>
      <c r="DOQ225" s="6"/>
      <c r="DOR225" s="6"/>
      <c r="DOS225" s="6"/>
      <c r="DOT225" s="6"/>
      <c r="DOU225" s="6"/>
      <c r="DOV225" s="6"/>
      <c r="DOW225" s="6"/>
      <c r="DOX225" s="6"/>
      <c r="DOY225" s="6"/>
      <c r="DOZ225" s="6"/>
      <c r="DPA225" s="6"/>
      <c r="DPB225" s="6"/>
      <c r="DPC225" s="6"/>
      <c r="DPD225" s="6"/>
      <c r="DPE225" s="6"/>
      <c r="DPF225" s="6"/>
      <c r="DPG225" s="6"/>
      <c r="DPH225" s="6"/>
      <c r="DPI225" s="6"/>
      <c r="DPJ225" s="6"/>
      <c r="DPK225" s="6"/>
      <c r="DPL225" s="6"/>
      <c r="DPM225" s="6"/>
      <c r="DPN225" s="6"/>
      <c r="DPO225" s="6"/>
      <c r="DPP225" s="6"/>
      <c r="DPQ225" s="6"/>
      <c r="DPR225" s="6"/>
      <c r="DPS225" s="6"/>
      <c r="DPT225" s="6"/>
      <c r="DPU225" s="6"/>
      <c r="DPV225" s="6"/>
      <c r="DPW225" s="6"/>
      <c r="DPX225" s="6"/>
      <c r="DPY225" s="6"/>
      <c r="DPZ225" s="6"/>
      <c r="DQA225" s="6"/>
      <c r="DQB225" s="6"/>
      <c r="DQC225" s="6"/>
      <c r="DQD225" s="6"/>
      <c r="DQE225" s="6"/>
      <c r="DQF225" s="6"/>
      <c r="DQG225" s="6"/>
      <c r="DQH225" s="6"/>
      <c r="DQI225" s="6"/>
      <c r="DQJ225" s="6"/>
      <c r="DQK225" s="6"/>
      <c r="DQL225" s="6"/>
      <c r="DQM225" s="6"/>
      <c r="DQN225" s="6"/>
      <c r="DQO225" s="6"/>
      <c r="DQP225" s="6"/>
      <c r="DQQ225" s="6"/>
      <c r="DQR225" s="6"/>
      <c r="DQS225" s="6"/>
      <c r="DQT225" s="6"/>
      <c r="DQU225" s="6"/>
      <c r="DQV225" s="6"/>
      <c r="DQW225" s="6"/>
      <c r="DQX225" s="6"/>
      <c r="DQY225" s="6"/>
      <c r="DQZ225" s="6"/>
      <c r="DRA225" s="6"/>
      <c r="DRB225" s="6"/>
      <c r="DRC225" s="6"/>
      <c r="DRD225" s="6"/>
      <c r="DRE225" s="6"/>
      <c r="DRF225" s="6"/>
      <c r="DRG225" s="6"/>
      <c r="DRH225" s="6"/>
      <c r="DRI225" s="6"/>
      <c r="DRJ225" s="6"/>
      <c r="DRK225" s="6"/>
      <c r="DRL225" s="6"/>
      <c r="DRM225" s="6"/>
      <c r="DRN225" s="6"/>
      <c r="DRO225" s="6"/>
      <c r="DRP225" s="6"/>
      <c r="DRQ225" s="6"/>
      <c r="DRR225" s="6"/>
      <c r="DRS225" s="6"/>
      <c r="DRT225" s="6"/>
      <c r="DRU225" s="6"/>
      <c r="DRV225" s="6"/>
      <c r="DRW225" s="6"/>
      <c r="DRX225" s="6"/>
      <c r="DRY225" s="6"/>
      <c r="DRZ225" s="6"/>
      <c r="DSA225" s="6"/>
      <c r="DSB225" s="6"/>
      <c r="DSC225" s="6"/>
      <c r="DSD225" s="6"/>
      <c r="DSE225" s="6"/>
      <c r="DSF225" s="6"/>
      <c r="DSG225" s="6"/>
      <c r="DSH225" s="6"/>
      <c r="DSI225" s="6"/>
      <c r="DSJ225" s="6"/>
      <c r="DSK225" s="6"/>
      <c r="DSL225" s="6"/>
      <c r="DSM225" s="6"/>
      <c r="DSN225" s="6"/>
      <c r="DSO225" s="6"/>
      <c r="DSP225" s="6"/>
      <c r="DSQ225" s="6"/>
      <c r="DSR225" s="6"/>
      <c r="DSS225" s="6"/>
      <c r="DST225" s="6"/>
      <c r="DSU225" s="6"/>
      <c r="DSV225" s="6"/>
      <c r="DSW225" s="6"/>
      <c r="DSX225" s="6"/>
      <c r="DSY225" s="6"/>
      <c r="DSZ225" s="6"/>
      <c r="DTA225" s="6"/>
      <c r="DTB225" s="6"/>
      <c r="DTC225" s="6"/>
      <c r="DTD225" s="6"/>
      <c r="DTE225" s="6"/>
      <c r="DTF225" s="6"/>
      <c r="DTG225" s="6"/>
      <c r="DTH225" s="6"/>
      <c r="DTI225" s="6"/>
      <c r="DTJ225" s="6"/>
      <c r="DTK225" s="6"/>
      <c r="DTL225" s="6"/>
      <c r="DTM225" s="6"/>
      <c r="DTN225" s="6"/>
      <c r="DTO225" s="6"/>
      <c r="DTP225" s="6"/>
      <c r="DTQ225" s="6"/>
      <c r="DTR225" s="6"/>
      <c r="DTS225" s="6"/>
      <c r="DTT225" s="6"/>
      <c r="DTU225" s="6"/>
      <c r="DTV225" s="6"/>
      <c r="DTW225" s="6"/>
      <c r="DTX225" s="6"/>
      <c r="DTY225" s="6"/>
      <c r="DTZ225" s="6"/>
      <c r="DUA225" s="6"/>
      <c r="DUB225" s="6"/>
      <c r="DUC225" s="6"/>
      <c r="DUD225" s="6"/>
      <c r="DUE225" s="6"/>
      <c r="DUF225" s="6"/>
      <c r="DUG225" s="6"/>
      <c r="DUH225" s="6"/>
      <c r="DUI225" s="6"/>
      <c r="DUJ225" s="6"/>
      <c r="DUK225" s="6"/>
      <c r="DUL225" s="6"/>
      <c r="DUM225" s="6"/>
      <c r="DUN225" s="6"/>
      <c r="DUO225" s="6"/>
      <c r="DUP225" s="6"/>
      <c r="DUQ225" s="6"/>
      <c r="DUR225" s="6"/>
      <c r="DUS225" s="6"/>
      <c r="DUT225" s="6"/>
      <c r="DUU225" s="6"/>
      <c r="DUV225" s="6"/>
      <c r="DUW225" s="6"/>
      <c r="DUX225" s="6"/>
      <c r="DUY225" s="6"/>
      <c r="DUZ225" s="6"/>
      <c r="DVA225" s="6"/>
      <c r="DVB225" s="6"/>
      <c r="DVC225" s="6"/>
      <c r="DVD225" s="6"/>
      <c r="DVE225" s="6"/>
      <c r="DVF225" s="6"/>
      <c r="DVG225" s="6"/>
      <c r="DVH225" s="6"/>
      <c r="DVI225" s="6"/>
      <c r="DVJ225" s="6"/>
      <c r="DVK225" s="6"/>
      <c r="DVL225" s="6"/>
      <c r="DVM225" s="6"/>
      <c r="DVN225" s="6"/>
      <c r="DVO225" s="6"/>
      <c r="DVP225" s="6"/>
      <c r="DVQ225" s="6"/>
      <c r="DVR225" s="6"/>
      <c r="DVS225" s="6"/>
      <c r="DVT225" s="6"/>
      <c r="DVU225" s="6"/>
      <c r="DVV225" s="6"/>
      <c r="DVW225" s="6"/>
      <c r="DVX225" s="6"/>
      <c r="DVY225" s="6"/>
      <c r="DVZ225" s="6"/>
      <c r="DWA225" s="6"/>
      <c r="DWB225" s="6"/>
      <c r="DWC225" s="6"/>
      <c r="DWD225" s="6"/>
      <c r="DWE225" s="6"/>
      <c r="DWF225" s="6"/>
      <c r="DWG225" s="6"/>
      <c r="DWH225" s="6"/>
      <c r="DWI225" s="6"/>
      <c r="DWJ225" s="6"/>
      <c r="DWK225" s="6"/>
      <c r="DWL225" s="6"/>
      <c r="DWM225" s="6"/>
      <c r="DWN225" s="6"/>
      <c r="DWO225" s="6"/>
      <c r="DWP225" s="6"/>
      <c r="DWQ225" s="6"/>
      <c r="DWR225" s="6"/>
      <c r="DWS225" s="6"/>
      <c r="DWT225" s="6"/>
      <c r="DWU225" s="6"/>
      <c r="DWV225" s="6"/>
      <c r="DWW225" s="6"/>
      <c r="DWX225" s="6"/>
      <c r="DWY225" s="6"/>
      <c r="DWZ225" s="6"/>
      <c r="DXA225" s="6"/>
      <c r="DXB225" s="6"/>
      <c r="DXC225" s="6"/>
      <c r="DXD225" s="6"/>
      <c r="DXE225" s="6"/>
      <c r="DXF225" s="6"/>
      <c r="DXG225" s="6"/>
      <c r="DXH225" s="6"/>
      <c r="DXI225" s="6"/>
      <c r="DXJ225" s="6"/>
      <c r="DXK225" s="6"/>
      <c r="DXL225" s="6"/>
      <c r="DXM225" s="6"/>
      <c r="DXN225" s="6"/>
      <c r="DXO225" s="6"/>
      <c r="DXP225" s="6"/>
      <c r="DXQ225" s="6"/>
      <c r="DXR225" s="6"/>
      <c r="DXS225" s="6"/>
      <c r="DXT225" s="6"/>
      <c r="DXU225" s="6"/>
      <c r="DXV225" s="6"/>
      <c r="DXW225" s="6"/>
      <c r="DXX225" s="6"/>
      <c r="DXY225" s="6"/>
      <c r="DXZ225" s="6"/>
      <c r="DYA225" s="6"/>
      <c r="DYB225" s="6"/>
      <c r="DYC225" s="6"/>
      <c r="DYD225" s="6"/>
      <c r="DYE225" s="6"/>
      <c r="DYF225" s="6"/>
      <c r="DYG225" s="6"/>
      <c r="DYH225" s="6"/>
      <c r="DYI225" s="6"/>
      <c r="DYJ225" s="6"/>
      <c r="DYK225" s="6"/>
      <c r="DYL225" s="6"/>
      <c r="DYM225" s="6"/>
      <c r="DYN225" s="6"/>
      <c r="DYO225" s="6"/>
      <c r="DYP225" s="6"/>
      <c r="DYQ225" s="6"/>
      <c r="DYR225" s="6"/>
      <c r="DYS225" s="6"/>
      <c r="DYT225" s="6"/>
      <c r="DYU225" s="6"/>
      <c r="DYV225" s="6"/>
      <c r="DYW225" s="6"/>
      <c r="DYX225" s="6"/>
      <c r="DYY225" s="6"/>
      <c r="DYZ225" s="6"/>
      <c r="DZA225" s="6"/>
      <c r="DZB225" s="6"/>
      <c r="DZC225" s="6"/>
      <c r="DZD225" s="6"/>
      <c r="DZE225" s="6"/>
      <c r="DZF225" s="6"/>
      <c r="DZG225" s="6"/>
      <c r="DZH225" s="6"/>
      <c r="DZI225" s="6"/>
      <c r="DZJ225" s="6"/>
      <c r="DZK225" s="6"/>
      <c r="DZL225" s="6"/>
      <c r="DZM225" s="6"/>
      <c r="DZN225" s="6"/>
      <c r="DZO225" s="6"/>
      <c r="DZP225" s="6"/>
      <c r="DZQ225" s="6"/>
      <c r="DZR225" s="6"/>
      <c r="DZS225" s="6"/>
      <c r="DZT225" s="6"/>
      <c r="DZU225" s="6"/>
      <c r="DZV225" s="6"/>
      <c r="DZW225" s="6"/>
      <c r="DZX225" s="6"/>
      <c r="DZY225" s="6"/>
      <c r="DZZ225" s="6"/>
      <c r="EAA225" s="6"/>
      <c r="EAB225" s="6"/>
      <c r="EAC225" s="6"/>
      <c r="EAD225" s="6"/>
      <c r="EAE225" s="6"/>
      <c r="EAF225" s="6"/>
      <c r="EAG225" s="6"/>
      <c r="EAH225" s="6"/>
      <c r="EAI225" s="6"/>
      <c r="EAJ225" s="6"/>
      <c r="EAK225" s="6"/>
      <c r="EAL225" s="6"/>
      <c r="EAM225" s="6"/>
      <c r="EAN225" s="6"/>
      <c r="EAO225" s="6"/>
      <c r="EAP225" s="6"/>
      <c r="EAQ225" s="6"/>
      <c r="EAR225" s="6"/>
      <c r="EAS225" s="6"/>
      <c r="EAT225" s="6"/>
      <c r="EAU225" s="6"/>
      <c r="EAV225" s="6"/>
      <c r="EAW225" s="6"/>
      <c r="EAX225" s="6"/>
      <c r="EAY225" s="6"/>
      <c r="EAZ225" s="6"/>
      <c r="EBA225" s="6"/>
      <c r="EBB225" s="6"/>
      <c r="EBC225" s="6"/>
      <c r="EBD225" s="6"/>
      <c r="EBE225" s="6"/>
      <c r="EBF225" s="6"/>
      <c r="EBG225" s="6"/>
      <c r="EBH225" s="6"/>
      <c r="EBI225" s="6"/>
      <c r="EBJ225" s="6"/>
      <c r="EBK225" s="6"/>
      <c r="EBL225" s="6"/>
      <c r="EBM225" s="6"/>
      <c r="EBN225" s="6"/>
      <c r="EBO225" s="6"/>
      <c r="EBP225" s="6"/>
      <c r="EBQ225" s="6"/>
      <c r="EBR225" s="6"/>
      <c r="EBS225" s="6"/>
      <c r="EBT225" s="6"/>
      <c r="EBU225" s="6"/>
      <c r="EBV225" s="6"/>
      <c r="EBW225" s="6"/>
      <c r="EBX225" s="6"/>
      <c r="EBY225" s="6"/>
      <c r="EBZ225" s="6"/>
      <c r="ECA225" s="6"/>
      <c r="ECB225" s="6"/>
      <c r="ECC225" s="6"/>
      <c r="ECD225" s="6"/>
      <c r="ECE225" s="6"/>
      <c r="ECF225" s="6"/>
      <c r="ECG225" s="6"/>
      <c r="ECH225" s="6"/>
      <c r="ECI225" s="6"/>
      <c r="ECJ225" s="6"/>
      <c r="ECK225" s="6"/>
      <c r="ECL225" s="6"/>
      <c r="ECM225" s="6"/>
      <c r="ECN225" s="6"/>
      <c r="ECO225" s="6"/>
      <c r="ECP225" s="6"/>
      <c r="ECQ225" s="6"/>
      <c r="ECR225" s="6"/>
      <c r="ECS225" s="6"/>
      <c r="ECT225" s="6"/>
      <c r="ECU225" s="6"/>
      <c r="ECV225" s="6"/>
      <c r="ECW225" s="6"/>
      <c r="ECX225" s="6"/>
      <c r="ECY225" s="6"/>
      <c r="ECZ225" s="6"/>
      <c r="EDA225" s="6"/>
      <c r="EDB225" s="6"/>
      <c r="EDC225" s="6"/>
      <c r="EDD225" s="6"/>
      <c r="EDE225" s="6"/>
      <c r="EDF225" s="6"/>
      <c r="EDG225" s="6"/>
      <c r="EDH225" s="6"/>
      <c r="EDI225" s="6"/>
      <c r="EDJ225" s="6"/>
      <c r="EDK225" s="6"/>
      <c r="EDL225" s="6"/>
      <c r="EDM225" s="6"/>
      <c r="EDN225" s="6"/>
      <c r="EDO225" s="6"/>
      <c r="EDP225" s="6"/>
      <c r="EDQ225" s="6"/>
      <c r="EDR225" s="6"/>
      <c r="EDS225" s="6"/>
      <c r="EDT225" s="6"/>
      <c r="EDU225" s="6"/>
      <c r="EDV225" s="6"/>
      <c r="EDW225" s="6"/>
      <c r="EDX225" s="6"/>
      <c r="EDY225" s="6"/>
      <c r="EDZ225" s="6"/>
      <c r="EEA225" s="6"/>
      <c r="EEB225" s="6"/>
      <c r="EEC225" s="6"/>
      <c r="EED225" s="6"/>
      <c r="EEE225" s="6"/>
      <c r="EEF225" s="6"/>
      <c r="EEG225" s="6"/>
      <c r="EEH225" s="6"/>
      <c r="EEI225" s="6"/>
      <c r="EEJ225" s="6"/>
      <c r="EEK225" s="6"/>
      <c r="EEL225" s="6"/>
      <c r="EEM225" s="6"/>
      <c r="EEN225" s="6"/>
      <c r="EEO225" s="6"/>
      <c r="EEP225" s="6"/>
      <c r="EEQ225" s="6"/>
      <c r="EER225" s="6"/>
      <c r="EES225" s="6"/>
      <c r="EET225" s="6"/>
      <c r="EEU225" s="6"/>
      <c r="EEV225" s="6"/>
      <c r="EEW225" s="6"/>
      <c r="EEX225" s="6"/>
      <c r="EEY225" s="6"/>
      <c r="EEZ225" s="6"/>
      <c r="EFA225" s="6"/>
      <c r="EFB225" s="6"/>
      <c r="EFC225" s="6"/>
      <c r="EFD225" s="6"/>
      <c r="EFE225" s="6"/>
      <c r="EFF225" s="6"/>
      <c r="EFG225" s="6"/>
      <c r="EFH225" s="6"/>
      <c r="EFI225" s="6"/>
      <c r="EFJ225" s="6"/>
      <c r="EFK225" s="6"/>
      <c r="EFL225" s="6"/>
      <c r="EFM225" s="6"/>
      <c r="EFN225" s="6"/>
      <c r="EFO225" s="6"/>
      <c r="EFP225" s="6"/>
      <c r="EFQ225" s="6"/>
      <c r="EFR225" s="6"/>
      <c r="EFS225" s="6"/>
      <c r="EFT225" s="6"/>
      <c r="EFU225" s="6"/>
      <c r="EFV225" s="6"/>
      <c r="EFW225" s="6"/>
      <c r="EFX225" s="6"/>
      <c r="EFY225" s="6"/>
      <c r="EFZ225" s="6"/>
      <c r="EGA225" s="6"/>
      <c r="EGB225" s="6"/>
      <c r="EGC225" s="6"/>
      <c r="EGD225" s="6"/>
      <c r="EGE225" s="6"/>
      <c r="EGF225" s="6"/>
      <c r="EGG225" s="6"/>
      <c r="EGH225" s="6"/>
      <c r="EGI225" s="6"/>
      <c r="EGJ225" s="6"/>
      <c r="EGK225" s="6"/>
      <c r="EGL225" s="6"/>
      <c r="EGM225" s="6"/>
      <c r="EGN225" s="6"/>
      <c r="EGO225" s="6"/>
      <c r="EGP225" s="6"/>
      <c r="EGQ225" s="6"/>
      <c r="EGR225" s="6"/>
      <c r="EGS225" s="6"/>
      <c r="EGT225" s="6"/>
      <c r="EGU225" s="6"/>
      <c r="EGV225" s="6"/>
      <c r="EGW225" s="6"/>
      <c r="EGX225" s="6"/>
      <c r="EGY225" s="6"/>
      <c r="EGZ225" s="6"/>
      <c r="EHA225" s="6"/>
      <c r="EHB225" s="6"/>
      <c r="EHC225" s="6"/>
      <c r="EHD225" s="6"/>
      <c r="EHE225" s="6"/>
      <c r="EHF225" s="6"/>
      <c r="EHG225" s="6"/>
      <c r="EHH225" s="6"/>
      <c r="EHI225" s="6"/>
      <c r="EHJ225" s="6"/>
      <c r="EHK225" s="6"/>
      <c r="EHL225" s="6"/>
      <c r="EHM225" s="6"/>
      <c r="EHN225" s="6"/>
      <c r="EHO225" s="6"/>
      <c r="EHP225" s="6"/>
      <c r="EHQ225" s="6"/>
      <c r="EHR225" s="6"/>
      <c r="EHS225" s="6"/>
      <c r="EHT225" s="6"/>
      <c r="EHU225" s="6"/>
      <c r="EHV225" s="6"/>
      <c r="EHW225" s="6"/>
      <c r="EHX225" s="6"/>
      <c r="EHY225" s="6"/>
      <c r="EHZ225" s="6"/>
      <c r="EIA225" s="6"/>
      <c r="EIB225" s="6"/>
      <c r="EIC225" s="6"/>
      <c r="EID225" s="6"/>
      <c r="EIE225" s="6"/>
      <c r="EIF225" s="6"/>
      <c r="EIG225" s="6"/>
      <c r="EIH225" s="6"/>
      <c r="EII225" s="6"/>
      <c r="EIJ225" s="6"/>
      <c r="EIK225" s="6"/>
      <c r="EIL225" s="6"/>
      <c r="EIM225" s="6"/>
      <c r="EIN225" s="6"/>
      <c r="EIO225" s="6"/>
      <c r="EIP225" s="6"/>
      <c r="EIQ225" s="6"/>
      <c r="EIR225" s="6"/>
      <c r="EIS225" s="6"/>
      <c r="EIT225" s="6"/>
      <c r="EIU225" s="6"/>
      <c r="EIV225" s="6"/>
      <c r="EIW225" s="6"/>
      <c r="EIX225" s="6"/>
      <c r="EIY225" s="6"/>
      <c r="EIZ225" s="6"/>
      <c r="EJA225" s="6"/>
      <c r="EJB225" s="6"/>
      <c r="EJC225" s="6"/>
      <c r="EJD225" s="6"/>
      <c r="EJE225" s="6"/>
      <c r="EJF225" s="6"/>
      <c r="EJG225" s="6"/>
      <c r="EJH225" s="6"/>
      <c r="EJI225" s="6"/>
      <c r="EJJ225" s="6"/>
      <c r="EJK225" s="6"/>
      <c r="EJL225" s="6"/>
      <c r="EJM225" s="6"/>
      <c r="EJN225" s="6"/>
      <c r="EJO225" s="6"/>
      <c r="EJP225" s="6"/>
      <c r="EJQ225" s="6"/>
      <c r="EJR225" s="6"/>
      <c r="EJS225" s="6"/>
      <c r="EJT225" s="6"/>
      <c r="EJU225" s="6"/>
      <c r="EJV225" s="6"/>
      <c r="EJW225" s="6"/>
      <c r="EJX225" s="6"/>
      <c r="EJY225" s="6"/>
      <c r="EJZ225" s="6"/>
      <c r="EKA225" s="6"/>
      <c r="EKB225" s="6"/>
      <c r="EKC225" s="6"/>
      <c r="EKD225" s="6"/>
      <c r="EKE225" s="6"/>
      <c r="EKF225" s="6"/>
      <c r="EKG225" s="6"/>
      <c r="EKH225" s="6"/>
      <c r="EKI225" s="6"/>
      <c r="EKJ225" s="6"/>
      <c r="EKK225" s="6"/>
      <c r="EKL225" s="6"/>
      <c r="EKM225" s="6"/>
      <c r="EKN225" s="6"/>
      <c r="EKO225" s="6"/>
      <c r="EKP225" s="6"/>
      <c r="EKQ225" s="6"/>
      <c r="EKR225" s="6"/>
      <c r="EKS225" s="6"/>
      <c r="EKT225" s="6"/>
      <c r="EKU225" s="6"/>
      <c r="EKV225" s="6"/>
      <c r="EKW225" s="6"/>
      <c r="EKX225" s="6"/>
      <c r="EKY225" s="6"/>
      <c r="EKZ225" s="6"/>
      <c r="ELA225" s="6"/>
      <c r="ELB225" s="6"/>
      <c r="ELC225" s="6"/>
      <c r="ELD225" s="6"/>
      <c r="ELE225" s="6"/>
      <c r="ELF225" s="6"/>
      <c r="ELG225" s="6"/>
      <c r="ELH225" s="6"/>
      <c r="ELI225" s="6"/>
      <c r="ELJ225" s="6"/>
      <c r="ELK225" s="6"/>
      <c r="ELL225" s="6"/>
      <c r="ELM225" s="6"/>
      <c r="ELN225" s="6"/>
      <c r="ELO225" s="6"/>
      <c r="ELP225" s="6"/>
      <c r="ELQ225" s="6"/>
      <c r="ELR225" s="6"/>
      <c r="ELS225" s="6"/>
      <c r="ELT225" s="6"/>
      <c r="ELU225" s="6"/>
      <c r="ELV225" s="6"/>
      <c r="ELW225" s="6"/>
      <c r="ELX225" s="6"/>
      <c r="ELY225" s="6"/>
      <c r="ELZ225" s="6"/>
      <c r="EMA225" s="6"/>
      <c r="EMB225" s="6"/>
      <c r="EMC225" s="6"/>
      <c r="EMD225" s="6"/>
      <c r="EME225" s="6"/>
      <c r="EMF225" s="6"/>
      <c r="EMG225" s="6"/>
      <c r="EMH225" s="6"/>
      <c r="EMI225" s="6"/>
      <c r="EMJ225" s="6"/>
      <c r="EMK225" s="6"/>
      <c r="EML225" s="6"/>
      <c r="EMM225" s="6"/>
      <c r="EMN225" s="6"/>
      <c r="EMO225" s="6"/>
      <c r="EMP225" s="6"/>
      <c r="EMQ225" s="6"/>
      <c r="EMR225" s="6"/>
      <c r="EMS225" s="6"/>
      <c r="EMT225" s="6"/>
      <c r="EMU225" s="6"/>
      <c r="EMV225" s="6"/>
      <c r="EMW225" s="6"/>
      <c r="EMX225" s="6"/>
      <c r="EMY225" s="6"/>
      <c r="EMZ225" s="6"/>
      <c r="ENA225" s="6"/>
      <c r="ENB225" s="6"/>
      <c r="ENC225" s="6"/>
      <c r="END225" s="6"/>
      <c r="ENE225" s="6"/>
      <c r="ENF225" s="6"/>
      <c r="ENG225" s="6"/>
      <c r="ENH225" s="6"/>
      <c r="ENI225" s="6"/>
      <c r="ENJ225" s="6"/>
      <c r="ENK225" s="6"/>
      <c r="ENL225" s="6"/>
      <c r="ENM225" s="6"/>
      <c r="ENN225" s="6"/>
      <c r="ENO225" s="6"/>
      <c r="ENP225" s="6"/>
      <c r="ENQ225" s="6"/>
      <c r="ENR225" s="6"/>
      <c r="ENS225" s="6"/>
      <c r="ENT225" s="6"/>
      <c r="ENU225" s="6"/>
      <c r="ENV225" s="6"/>
      <c r="ENW225" s="6"/>
      <c r="ENX225" s="6"/>
      <c r="ENY225" s="6"/>
      <c r="ENZ225" s="6"/>
      <c r="EOA225" s="6"/>
      <c r="EOB225" s="6"/>
      <c r="EOC225" s="6"/>
      <c r="EOD225" s="6"/>
      <c r="EOE225" s="6"/>
      <c r="EOF225" s="6"/>
      <c r="EOG225" s="6"/>
      <c r="EOH225" s="6"/>
      <c r="EOI225" s="6"/>
      <c r="EOJ225" s="6"/>
      <c r="EOK225" s="6"/>
      <c r="EOL225" s="6"/>
      <c r="EOM225" s="6"/>
      <c r="EON225" s="6"/>
      <c r="EOO225" s="6"/>
      <c r="EOP225" s="6"/>
      <c r="EOQ225" s="6"/>
      <c r="EOR225" s="6"/>
      <c r="EOS225" s="6"/>
      <c r="EOT225" s="6"/>
      <c r="EOU225" s="6"/>
      <c r="EOV225" s="6"/>
      <c r="EOW225" s="6"/>
      <c r="EOX225" s="6"/>
      <c r="EOY225" s="6"/>
      <c r="EOZ225" s="6"/>
      <c r="EPA225" s="6"/>
      <c r="EPB225" s="6"/>
      <c r="EPC225" s="6"/>
      <c r="EPD225" s="6"/>
      <c r="EPE225" s="6"/>
      <c r="EPF225" s="6"/>
      <c r="EPG225" s="6"/>
      <c r="EPH225" s="6"/>
      <c r="EPI225" s="6"/>
      <c r="EPJ225" s="6"/>
      <c r="EPK225" s="6"/>
      <c r="EPL225" s="6"/>
      <c r="EPM225" s="6"/>
      <c r="EPN225" s="6"/>
      <c r="EPO225" s="6"/>
      <c r="EPP225" s="6"/>
      <c r="EPQ225" s="6"/>
      <c r="EPR225" s="6"/>
      <c r="EPS225" s="6"/>
      <c r="EPT225" s="6"/>
      <c r="EPU225" s="6"/>
      <c r="EPV225" s="6"/>
      <c r="EPW225" s="6"/>
      <c r="EPX225" s="6"/>
      <c r="EPY225" s="6"/>
      <c r="EPZ225" s="6"/>
      <c r="EQA225" s="6"/>
      <c r="EQB225" s="6"/>
      <c r="EQC225" s="6"/>
      <c r="EQD225" s="6"/>
      <c r="EQE225" s="6"/>
      <c r="EQF225" s="6"/>
      <c r="EQG225" s="6"/>
      <c r="EQH225" s="6"/>
      <c r="EQI225" s="6"/>
      <c r="EQJ225" s="6"/>
      <c r="EQK225" s="6"/>
      <c r="EQL225" s="6"/>
      <c r="EQM225" s="6"/>
      <c r="EQN225" s="6"/>
      <c r="EQO225" s="6"/>
      <c r="EQP225" s="6"/>
      <c r="EQQ225" s="6"/>
      <c r="EQR225" s="6"/>
      <c r="EQS225" s="6"/>
      <c r="EQT225" s="6"/>
      <c r="EQU225" s="6"/>
      <c r="EQV225" s="6"/>
      <c r="EQW225" s="6"/>
      <c r="EQX225" s="6"/>
      <c r="EQY225" s="6"/>
      <c r="EQZ225" s="6"/>
      <c r="ERA225" s="6"/>
      <c r="ERB225" s="6"/>
      <c r="ERC225" s="6"/>
      <c r="ERD225" s="6"/>
      <c r="ERE225" s="6"/>
      <c r="ERF225" s="6"/>
      <c r="ERG225" s="6"/>
      <c r="ERH225" s="6"/>
      <c r="ERI225" s="6"/>
      <c r="ERJ225" s="6"/>
      <c r="ERK225" s="6"/>
      <c r="ERL225" s="6"/>
      <c r="ERM225" s="6"/>
      <c r="ERN225" s="6"/>
      <c r="ERO225" s="6"/>
      <c r="ERP225" s="6"/>
      <c r="ERQ225" s="6"/>
      <c r="ERR225" s="6"/>
      <c r="ERS225" s="6"/>
      <c r="ERT225" s="6"/>
      <c r="ERU225" s="6"/>
      <c r="ERV225" s="6"/>
      <c r="ERW225" s="6"/>
      <c r="ERX225" s="6"/>
      <c r="ERY225" s="6"/>
      <c r="ERZ225" s="6"/>
      <c r="ESA225" s="6"/>
      <c r="ESB225" s="6"/>
      <c r="ESC225" s="6"/>
      <c r="ESD225" s="6"/>
      <c r="ESE225" s="6"/>
      <c r="ESF225" s="6"/>
      <c r="ESG225" s="6"/>
      <c r="ESH225" s="6"/>
      <c r="ESI225" s="6"/>
      <c r="ESJ225" s="6"/>
      <c r="ESK225" s="6"/>
      <c r="ESL225" s="6"/>
      <c r="ESM225" s="6"/>
      <c r="ESN225" s="6"/>
      <c r="ESO225" s="6"/>
      <c r="ESP225" s="6"/>
      <c r="ESQ225" s="6"/>
      <c r="ESR225" s="6"/>
      <c r="ESS225" s="6"/>
      <c r="EST225" s="6"/>
      <c r="ESU225" s="6"/>
      <c r="ESV225" s="6"/>
      <c r="ESW225" s="6"/>
      <c r="ESX225" s="6"/>
      <c r="ESY225" s="6"/>
      <c r="ESZ225" s="6"/>
      <c r="ETA225" s="6"/>
      <c r="ETB225" s="6"/>
      <c r="ETC225" s="6"/>
      <c r="ETD225" s="6"/>
      <c r="ETE225" s="6"/>
      <c r="ETF225" s="6"/>
      <c r="ETG225" s="6"/>
      <c r="ETH225" s="6"/>
      <c r="ETI225" s="6"/>
      <c r="ETJ225" s="6"/>
      <c r="ETK225" s="6"/>
      <c r="ETL225" s="6"/>
      <c r="ETM225" s="6"/>
      <c r="ETN225" s="6"/>
      <c r="ETO225" s="6"/>
      <c r="ETP225" s="6"/>
      <c r="ETQ225" s="6"/>
      <c r="ETR225" s="6"/>
      <c r="ETS225" s="6"/>
      <c r="ETT225" s="6"/>
      <c r="ETU225" s="6"/>
      <c r="ETV225" s="6"/>
      <c r="ETW225" s="6"/>
      <c r="ETX225" s="6"/>
      <c r="ETY225" s="6"/>
      <c r="ETZ225" s="6"/>
      <c r="EUA225" s="6"/>
      <c r="EUB225" s="6"/>
      <c r="EUC225" s="6"/>
      <c r="EUD225" s="6"/>
      <c r="EUE225" s="6"/>
      <c r="EUF225" s="6"/>
      <c r="EUG225" s="6"/>
      <c r="EUH225" s="6"/>
      <c r="EUI225" s="6"/>
      <c r="EUJ225" s="6"/>
      <c r="EUK225" s="6"/>
      <c r="EUL225" s="6"/>
      <c r="EUM225" s="6"/>
      <c r="EUN225" s="6"/>
      <c r="EUO225" s="6"/>
      <c r="EUP225" s="6"/>
      <c r="EUQ225" s="6"/>
      <c r="EUR225" s="6"/>
      <c r="EUS225" s="6"/>
      <c r="EUT225" s="6"/>
      <c r="EUU225" s="6"/>
      <c r="EUV225" s="6"/>
      <c r="EUW225" s="6"/>
      <c r="EUX225" s="6"/>
      <c r="EUY225" s="6"/>
      <c r="EUZ225" s="6"/>
      <c r="EVA225" s="6"/>
      <c r="EVB225" s="6"/>
      <c r="EVC225" s="6"/>
      <c r="EVD225" s="6"/>
      <c r="EVE225" s="6"/>
      <c r="EVF225" s="6"/>
      <c r="EVG225" s="6"/>
      <c r="EVH225" s="6"/>
      <c r="EVI225" s="6"/>
      <c r="EVJ225" s="6"/>
      <c r="EVK225" s="6"/>
      <c r="EVL225" s="6"/>
      <c r="EVM225" s="6"/>
      <c r="EVN225" s="6"/>
      <c r="EVO225" s="6"/>
      <c r="EVP225" s="6"/>
      <c r="EVQ225" s="6"/>
      <c r="EVR225" s="6"/>
      <c r="EVS225" s="6"/>
      <c r="EVT225" s="6"/>
      <c r="EVU225" s="6"/>
      <c r="EVV225" s="6"/>
      <c r="EVW225" s="6"/>
      <c r="EVX225" s="6"/>
      <c r="EVY225" s="6"/>
      <c r="EVZ225" s="6"/>
      <c r="EWA225" s="6"/>
      <c r="EWB225" s="6"/>
      <c r="EWC225" s="6"/>
      <c r="EWD225" s="6"/>
      <c r="EWE225" s="6"/>
      <c r="EWF225" s="6"/>
      <c r="EWG225" s="6"/>
      <c r="EWH225" s="6"/>
      <c r="EWI225" s="6"/>
      <c r="EWJ225" s="6"/>
      <c r="EWK225" s="6"/>
      <c r="EWL225" s="6"/>
      <c r="EWM225" s="6"/>
      <c r="EWN225" s="6"/>
      <c r="EWO225" s="6"/>
      <c r="EWP225" s="6"/>
      <c r="EWQ225" s="6"/>
      <c r="EWR225" s="6"/>
      <c r="EWS225" s="6"/>
      <c r="EWT225" s="6"/>
      <c r="EWU225" s="6"/>
      <c r="EWV225" s="6"/>
      <c r="EWW225" s="6"/>
      <c r="EWX225" s="6"/>
      <c r="EWY225" s="6"/>
      <c r="EWZ225" s="6"/>
      <c r="EXA225" s="6"/>
      <c r="EXB225" s="6"/>
      <c r="EXC225" s="6"/>
      <c r="EXD225" s="6"/>
      <c r="EXE225" s="6"/>
      <c r="EXF225" s="6"/>
      <c r="EXG225" s="6"/>
      <c r="EXH225" s="6"/>
      <c r="EXI225" s="6"/>
      <c r="EXJ225" s="6"/>
      <c r="EXK225" s="6"/>
      <c r="EXL225" s="6"/>
      <c r="EXM225" s="6"/>
      <c r="EXN225" s="6"/>
      <c r="EXO225" s="6"/>
      <c r="EXP225" s="6"/>
      <c r="EXQ225" s="6"/>
      <c r="EXR225" s="6"/>
      <c r="EXS225" s="6"/>
      <c r="EXT225" s="6"/>
      <c r="EXU225" s="6"/>
      <c r="EXV225" s="6"/>
      <c r="EXW225" s="6"/>
      <c r="EXX225" s="6"/>
      <c r="EXY225" s="6"/>
      <c r="EXZ225" s="6"/>
      <c r="EYA225" s="6"/>
      <c r="EYB225" s="6"/>
      <c r="EYC225" s="6"/>
      <c r="EYD225" s="6"/>
      <c r="EYE225" s="6"/>
      <c r="EYF225" s="6"/>
      <c r="EYG225" s="6"/>
      <c r="EYH225" s="6"/>
      <c r="EYI225" s="6"/>
      <c r="EYJ225" s="6"/>
      <c r="EYK225" s="6"/>
      <c r="EYL225" s="6"/>
      <c r="EYM225" s="6"/>
      <c r="EYN225" s="6"/>
      <c r="EYO225" s="6"/>
      <c r="EYP225" s="6"/>
      <c r="EYQ225" s="6"/>
      <c r="EYR225" s="6"/>
      <c r="EYS225" s="6"/>
      <c r="EYT225" s="6"/>
      <c r="EYU225" s="6"/>
      <c r="EYV225" s="6"/>
      <c r="EYW225" s="6"/>
      <c r="EYX225" s="6"/>
      <c r="EYY225" s="6"/>
      <c r="EYZ225" s="6"/>
      <c r="EZA225" s="6"/>
      <c r="EZB225" s="6"/>
      <c r="EZC225" s="6"/>
      <c r="EZD225" s="6"/>
      <c r="EZE225" s="6"/>
      <c r="EZF225" s="6"/>
      <c r="EZG225" s="6"/>
      <c r="EZH225" s="6"/>
      <c r="EZI225" s="6"/>
      <c r="EZJ225" s="6"/>
      <c r="EZK225" s="6"/>
      <c r="EZL225" s="6"/>
      <c r="EZM225" s="6"/>
      <c r="EZN225" s="6"/>
      <c r="EZO225" s="6"/>
      <c r="EZP225" s="6"/>
      <c r="EZQ225" s="6"/>
      <c r="EZR225" s="6"/>
      <c r="EZS225" s="6"/>
      <c r="EZT225" s="6"/>
      <c r="EZU225" s="6"/>
      <c r="EZV225" s="6"/>
      <c r="EZW225" s="6"/>
      <c r="EZX225" s="6"/>
      <c r="EZY225" s="6"/>
      <c r="EZZ225" s="6"/>
      <c r="FAA225" s="6"/>
      <c r="FAB225" s="6"/>
      <c r="FAC225" s="6"/>
      <c r="FAD225" s="6"/>
      <c r="FAE225" s="6"/>
      <c r="FAF225" s="6"/>
      <c r="FAG225" s="6"/>
      <c r="FAH225" s="6"/>
      <c r="FAI225" s="6"/>
      <c r="FAJ225" s="6"/>
      <c r="FAK225" s="6"/>
      <c r="FAL225" s="6"/>
      <c r="FAM225" s="6"/>
      <c r="FAN225" s="6"/>
      <c r="FAO225" s="6"/>
      <c r="FAP225" s="6"/>
      <c r="FAQ225" s="6"/>
      <c r="FAR225" s="6"/>
      <c r="FAS225" s="6"/>
      <c r="FAT225" s="6"/>
      <c r="FAU225" s="6"/>
      <c r="FAV225" s="6"/>
      <c r="FAW225" s="6"/>
      <c r="FAX225" s="6"/>
      <c r="FAY225" s="6"/>
      <c r="FAZ225" s="6"/>
      <c r="FBA225" s="6"/>
      <c r="FBB225" s="6"/>
      <c r="FBC225" s="6"/>
      <c r="FBD225" s="6"/>
      <c r="FBE225" s="6"/>
      <c r="FBF225" s="6"/>
      <c r="FBG225" s="6"/>
      <c r="FBH225" s="6"/>
      <c r="FBI225" s="6"/>
      <c r="FBJ225" s="6"/>
      <c r="FBK225" s="6"/>
      <c r="FBL225" s="6"/>
      <c r="FBM225" s="6"/>
      <c r="FBN225" s="6"/>
      <c r="FBO225" s="6"/>
      <c r="FBP225" s="6"/>
      <c r="FBQ225" s="6"/>
      <c r="FBR225" s="6"/>
      <c r="FBS225" s="6"/>
      <c r="FBT225" s="6"/>
      <c r="FBU225" s="6"/>
      <c r="FBV225" s="6"/>
      <c r="FBW225" s="6"/>
      <c r="FBX225" s="6"/>
      <c r="FBY225" s="6"/>
      <c r="FBZ225" s="6"/>
      <c r="FCA225" s="6"/>
      <c r="FCB225" s="6"/>
      <c r="FCC225" s="6"/>
      <c r="FCD225" s="6"/>
      <c r="FCE225" s="6"/>
      <c r="FCF225" s="6"/>
      <c r="FCG225" s="6"/>
      <c r="FCH225" s="6"/>
      <c r="FCI225" s="6"/>
      <c r="FCJ225" s="6"/>
      <c r="FCK225" s="6"/>
      <c r="FCL225" s="6"/>
      <c r="FCM225" s="6"/>
      <c r="FCN225" s="6"/>
      <c r="FCO225" s="6"/>
      <c r="FCP225" s="6"/>
      <c r="FCQ225" s="6"/>
      <c r="FCR225" s="6"/>
      <c r="FCS225" s="6"/>
      <c r="FCT225" s="6"/>
      <c r="FCU225" s="6"/>
      <c r="FCV225" s="6"/>
      <c r="FCW225" s="6"/>
      <c r="FCX225" s="6"/>
      <c r="FCY225" s="6"/>
      <c r="FCZ225" s="6"/>
      <c r="FDA225" s="6"/>
      <c r="FDB225" s="6"/>
      <c r="FDC225" s="6"/>
      <c r="FDD225" s="6"/>
      <c r="FDE225" s="6"/>
      <c r="FDF225" s="6"/>
      <c r="FDG225" s="6"/>
      <c r="FDH225" s="6"/>
      <c r="FDI225" s="6"/>
      <c r="FDJ225" s="6"/>
      <c r="FDK225" s="6"/>
      <c r="FDL225" s="6"/>
      <c r="FDM225" s="6"/>
      <c r="FDN225" s="6"/>
      <c r="FDO225" s="6"/>
      <c r="FDP225" s="6"/>
      <c r="FDQ225" s="6"/>
      <c r="FDR225" s="6"/>
      <c r="FDS225" s="6"/>
      <c r="FDT225" s="6"/>
      <c r="FDU225" s="6"/>
      <c r="FDV225" s="6"/>
      <c r="FDW225" s="6"/>
      <c r="FDX225" s="6"/>
      <c r="FDY225" s="6"/>
      <c r="FDZ225" s="6"/>
      <c r="FEA225" s="6"/>
      <c r="FEB225" s="6"/>
      <c r="FEC225" s="6"/>
      <c r="FED225" s="6"/>
      <c r="FEE225" s="6"/>
      <c r="FEF225" s="6"/>
      <c r="FEG225" s="6"/>
      <c r="FEH225" s="6"/>
      <c r="FEI225" s="6"/>
      <c r="FEJ225" s="6"/>
      <c r="FEK225" s="6"/>
      <c r="FEL225" s="6"/>
      <c r="FEM225" s="6"/>
      <c r="FEN225" s="6"/>
      <c r="FEO225" s="6"/>
      <c r="FEP225" s="6"/>
      <c r="FEQ225" s="6"/>
      <c r="FER225" s="6"/>
      <c r="FES225" s="6"/>
      <c r="FET225" s="6"/>
      <c r="FEU225" s="6"/>
      <c r="FEV225" s="6"/>
      <c r="FEW225" s="6"/>
      <c r="FEX225" s="6"/>
      <c r="FEY225" s="6"/>
      <c r="FEZ225" s="6"/>
      <c r="FFA225" s="6"/>
      <c r="FFB225" s="6"/>
      <c r="FFC225" s="6"/>
      <c r="FFD225" s="6"/>
      <c r="FFE225" s="6"/>
      <c r="FFF225" s="6"/>
      <c r="FFG225" s="6"/>
      <c r="FFH225" s="6"/>
      <c r="FFI225" s="6"/>
      <c r="FFJ225" s="6"/>
      <c r="FFK225" s="6"/>
      <c r="FFL225" s="6"/>
      <c r="FFM225" s="6"/>
      <c r="FFN225" s="6"/>
      <c r="FFO225" s="6"/>
      <c r="FFP225" s="6"/>
      <c r="FFQ225" s="6"/>
      <c r="FFR225" s="6"/>
      <c r="FFS225" s="6"/>
      <c r="FFT225" s="6"/>
      <c r="FFU225" s="6"/>
      <c r="FFV225" s="6"/>
      <c r="FFW225" s="6"/>
      <c r="FFX225" s="6"/>
      <c r="FFY225" s="6"/>
      <c r="FFZ225" s="6"/>
      <c r="FGA225" s="6"/>
      <c r="FGB225" s="6"/>
      <c r="FGC225" s="6"/>
      <c r="FGD225" s="6"/>
      <c r="FGE225" s="6"/>
      <c r="FGF225" s="6"/>
      <c r="FGG225" s="6"/>
      <c r="FGH225" s="6"/>
      <c r="FGI225" s="6"/>
      <c r="FGJ225" s="6"/>
      <c r="FGK225" s="6"/>
      <c r="FGL225" s="6"/>
      <c r="FGM225" s="6"/>
      <c r="FGN225" s="6"/>
      <c r="FGO225" s="6"/>
      <c r="FGP225" s="6"/>
      <c r="FGQ225" s="6"/>
      <c r="FGR225" s="6"/>
      <c r="FGS225" s="6"/>
      <c r="FGT225" s="6"/>
      <c r="FGU225" s="6"/>
      <c r="FGV225" s="6"/>
      <c r="FGW225" s="6"/>
      <c r="FGX225" s="6"/>
      <c r="FGY225" s="6"/>
      <c r="FGZ225" s="6"/>
      <c r="FHA225" s="6"/>
      <c r="FHB225" s="6"/>
      <c r="FHC225" s="6"/>
      <c r="FHD225" s="6"/>
      <c r="FHE225" s="6"/>
      <c r="FHF225" s="6"/>
      <c r="FHG225" s="6"/>
      <c r="FHH225" s="6"/>
      <c r="FHI225" s="6"/>
      <c r="FHJ225" s="6"/>
      <c r="FHK225" s="6"/>
      <c r="FHL225" s="6"/>
      <c r="FHM225" s="6"/>
      <c r="FHN225" s="6"/>
      <c r="FHO225" s="6"/>
      <c r="FHP225" s="6"/>
      <c r="FHQ225" s="6"/>
      <c r="FHR225" s="6"/>
      <c r="FHS225" s="6"/>
      <c r="FHT225" s="6"/>
      <c r="FHU225" s="6"/>
      <c r="FHV225" s="6"/>
      <c r="FHW225" s="6"/>
      <c r="FHX225" s="6"/>
      <c r="FHY225" s="6"/>
      <c r="FHZ225" s="6"/>
      <c r="FIA225" s="6"/>
      <c r="FIB225" s="6"/>
      <c r="FIC225" s="6"/>
      <c r="FID225" s="6"/>
      <c r="FIE225" s="6"/>
      <c r="FIF225" s="6"/>
      <c r="FIG225" s="6"/>
      <c r="FIH225" s="6"/>
      <c r="FII225" s="6"/>
      <c r="FIJ225" s="6"/>
      <c r="FIK225" s="6"/>
      <c r="FIL225" s="6"/>
      <c r="FIM225" s="6"/>
      <c r="FIN225" s="6"/>
      <c r="FIO225" s="6"/>
      <c r="FIP225" s="6"/>
      <c r="FIQ225" s="6"/>
      <c r="FIR225" s="6"/>
      <c r="FIS225" s="6"/>
      <c r="FIT225" s="6"/>
      <c r="FIU225" s="6"/>
      <c r="FIV225" s="6"/>
      <c r="FIW225" s="6"/>
      <c r="FIX225" s="6"/>
      <c r="FIY225" s="6"/>
      <c r="FIZ225" s="6"/>
      <c r="FJA225" s="6"/>
      <c r="FJB225" s="6"/>
      <c r="FJC225" s="6"/>
      <c r="FJD225" s="6"/>
      <c r="FJE225" s="6"/>
      <c r="FJF225" s="6"/>
      <c r="FJG225" s="6"/>
      <c r="FJH225" s="6"/>
      <c r="FJI225" s="6"/>
      <c r="FJJ225" s="6"/>
      <c r="FJK225" s="6"/>
      <c r="FJL225" s="6"/>
      <c r="FJM225" s="6"/>
      <c r="FJN225" s="6"/>
      <c r="FJO225" s="6"/>
      <c r="FJP225" s="6"/>
      <c r="FJQ225" s="6"/>
      <c r="FJR225" s="6"/>
      <c r="FJS225" s="6"/>
      <c r="FJT225" s="6"/>
      <c r="FJU225" s="6"/>
      <c r="FJV225" s="6"/>
      <c r="FJW225" s="6"/>
      <c r="FJX225" s="6"/>
      <c r="FJY225" s="6"/>
      <c r="FJZ225" s="6"/>
      <c r="FKA225" s="6"/>
      <c r="FKB225" s="6"/>
      <c r="FKC225" s="6"/>
      <c r="FKD225" s="6"/>
      <c r="FKE225" s="6"/>
      <c r="FKF225" s="6"/>
      <c r="FKG225" s="6"/>
      <c r="FKH225" s="6"/>
      <c r="FKI225" s="6"/>
      <c r="FKJ225" s="6"/>
      <c r="FKK225" s="6"/>
      <c r="FKL225" s="6"/>
      <c r="FKM225" s="6"/>
      <c r="FKN225" s="6"/>
      <c r="FKO225" s="6"/>
      <c r="FKP225" s="6"/>
      <c r="FKQ225" s="6"/>
      <c r="FKR225" s="6"/>
      <c r="FKS225" s="6"/>
      <c r="FKT225" s="6"/>
      <c r="FKU225" s="6"/>
      <c r="FKV225" s="6"/>
      <c r="FKW225" s="6"/>
      <c r="FKX225" s="6"/>
      <c r="FKY225" s="6"/>
      <c r="FKZ225" s="6"/>
      <c r="FLA225" s="6"/>
      <c r="FLB225" s="6"/>
      <c r="FLC225" s="6"/>
      <c r="FLD225" s="6"/>
      <c r="FLE225" s="6"/>
      <c r="FLF225" s="6"/>
      <c r="FLG225" s="6"/>
      <c r="FLH225" s="6"/>
      <c r="FLI225" s="6"/>
      <c r="FLJ225" s="6"/>
      <c r="FLK225" s="6"/>
      <c r="FLL225" s="6"/>
      <c r="FLM225" s="6"/>
      <c r="FLN225" s="6"/>
      <c r="FLO225" s="6"/>
      <c r="FLP225" s="6"/>
      <c r="FLQ225" s="6"/>
      <c r="FLR225" s="6"/>
      <c r="FLS225" s="6"/>
      <c r="FLT225" s="6"/>
      <c r="FLU225" s="6"/>
      <c r="FLV225" s="6"/>
      <c r="FLW225" s="6"/>
      <c r="FLX225" s="6"/>
      <c r="FLY225" s="6"/>
      <c r="FLZ225" s="6"/>
      <c r="FMA225" s="6"/>
      <c r="FMB225" s="6"/>
      <c r="FMC225" s="6"/>
      <c r="FMD225" s="6"/>
      <c r="FME225" s="6"/>
      <c r="FMF225" s="6"/>
      <c r="FMG225" s="6"/>
      <c r="FMH225" s="6"/>
      <c r="FMI225" s="6"/>
      <c r="FMJ225" s="6"/>
      <c r="FMK225" s="6"/>
      <c r="FML225" s="6"/>
      <c r="FMM225" s="6"/>
      <c r="FMN225" s="6"/>
      <c r="FMO225" s="6"/>
      <c r="FMP225" s="6"/>
      <c r="FMQ225" s="6"/>
      <c r="FMR225" s="6"/>
      <c r="FMS225" s="6"/>
      <c r="FMT225" s="6"/>
      <c r="FMU225" s="6"/>
      <c r="FMV225" s="6"/>
      <c r="FMW225" s="6"/>
      <c r="FMX225" s="6"/>
      <c r="FMY225" s="6"/>
      <c r="FMZ225" s="6"/>
      <c r="FNA225" s="6"/>
      <c r="FNB225" s="6"/>
      <c r="FNC225" s="6"/>
      <c r="FND225" s="6"/>
      <c r="FNE225" s="6"/>
      <c r="FNF225" s="6"/>
      <c r="FNG225" s="6"/>
      <c r="FNH225" s="6"/>
      <c r="FNI225" s="6"/>
      <c r="FNJ225" s="6"/>
      <c r="FNK225" s="6"/>
      <c r="FNL225" s="6"/>
      <c r="FNM225" s="6"/>
      <c r="FNN225" s="6"/>
      <c r="FNO225" s="6"/>
      <c r="FNP225" s="6"/>
      <c r="FNQ225" s="6"/>
      <c r="FNR225" s="6"/>
      <c r="FNS225" s="6"/>
      <c r="FNT225" s="6"/>
      <c r="FNU225" s="6"/>
      <c r="FNV225" s="6"/>
      <c r="FNW225" s="6"/>
      <c r="FNX225" s="6"/>
      <c r="FNY225" s="6"/>
      <c r="FNZ225" s="6"/>
      <c r="FOA225" s="6"/>
      <c r="FOB225" s="6"/>
      <c r="FOC225" s="6"/>
      <c r="FOD225" s="6"/>
      <c r="FOE225" s="6"/>
      <c r="FOF225" s="6"/>
      <c r="FOG225" s="6"/>
      <c r="FOH225" s="6"/>
      <c r="FOI225" s="6"/>
      <c r="FOJ225" s="6"/>
      <c r="FOK225" s="6"/>
      <c r="FOL225" s="6"/>
      <c r="FOM225" s="6"/>
      <c r="FON225" s="6"/>
      <c r="FOO225" s="6"/>
      <c r="FOP225" s="6"/>
      <c r="FOQ225" s="6"/>
      <c r="FOR225" s="6"/>
      <c r="FOS225" s="6"/>
      <c r="FOT225" s="6"/>
      <c r="FOU225" s="6"/>
      <c r="FOV225" s="6"/>
      <c r="FOW225" s="6"/>
      <c r="FOX225" s="6"/>
      <c r="FOY225" s="6"/>
      <c r="FOZ225" s="6"/>
      <c r="FPA225" s="6"/>
      <c r="FPB225" s="6"/>
      <c r="FPC225" s="6"/>
      <c r="FPD225" s="6"/>
      <c r="FPE225" s="6"/>
      <c r="FPF225" s="6"/>
      <c r="FPG225" s="6"/>
      <c r="FPH225" s="6"/>
      <c r="FPI225" s="6"/>
      <c r="FPJ225" s="6"/>
      <c r="FPK225" s="6"/>
      <c r="FPL225" s="6"/>
      <c r="FPM225" s="6"/>
      <c r="FPN225" s="6"/>
      <c r="FPO225" s="6"/>
      <c r="FPP225" s="6"/>
      <c r="FPQ225" s="6"/>
      <c r="FPR225" s="6"/>
      <c r="FPS225" s="6"/>
      <c r="FPT225" s="6"/>
      <c r="FPU225" s="6"/>
      <c r="FPV225" s="6"/>
      <c r="FPW225" s="6"/>
      <c r="FPX225" s="6"/>
      <c r="FPY225" s="6"/>
      <c r="FPZ225" s="6"/>
      <c r="FQA225" s="6"/>
      <c r="FQB225" s="6"/>
      <c r="FQC225" s="6"/>
      <c r="FQD225" s="6"/>
      <c r="FQE225" s="6"/>
      <c r="FQF225" s="6"/>
      <c r="FQG225" s="6"/>
      <c r="FQH225" s="6"/>
      <c r="FQI225" s="6"/>
      <c r="FQJ225" s="6"/>
      <c r="FQK225" s="6"/>
      <c r="FQL225" s="6"/>
      <c r="FQM225" s="6"/>
      <c r="FQN225" s="6"/>
      <c r="FQO225" s="6"/>
      <c r="FQP225" s="6"/>
      <c r="FQQ225" s="6"/>
      <c r="FQR225" s="6"/>
      <c r="FQS225" s="6"/>
      <c r="FQT225" s="6"/>
      <c r="FQU225" s="6"/>
      <c r="FQV225" s="6"/>
      <c r="FQW225" s="6"/>
      <c r="FQX225" s="6"/>
      <c r="FQY225" s="6"/>
      <c r="FQZ225" s="6"/>
      <c r="FRA225" s="6"/>
      <c r="FRB225" s="6"/>
      <c r="FRC225" s="6"/>
      <c r="FRD225" s="6"/>
      <c r="FRE225" s="6"/>
      <c r="FRF225" s="6"/>
      <c r="FRG225" s="6"/>
      <c r="FRH225" s="6"/>
      <c r="FRI225" s="6"/>
      <c r="FRJ225" s="6"/>
      <c r="FRK225" s="6"/>
      <c r="FRL225" s="6"/>
      <c r="FRM225" s="6"/>
      <c r="FRN225" s="6"/>
      <c r="FRO225" s="6"/>
      <c r="FRP225" s="6"/>
      <c r="FRQ225" s="6"/>
      <c r="FRR225" s="6"/>
      <c r="FRS225" s="6"/>
      <c r="FRT225" s="6"/>
      <c r="FRU225" s="6"/>
      <c r="FRV225" s="6"/>
      <c r="FRW225" s="6"/>
      <c r="FRX225" s="6"/>
      <c r="FRY225" s="6"/>
      <c r="FRZ225" s="6"/>
      <c r="FSA225" s="6"/>
      <c r="FSB225" s="6"/>
      <c r="FSC225" s="6"/>
      <c r="FSD225" s="6"/>
      <c r="FSE225" s="6"/>
      <c r="FSF225" s="6"/>
      <c r="FSG225" s="6"/>
      <c r="FSH225" s="6"/>
      <c r="FSI225" s="6"/>
      <c r="FSJ225" s="6"/>
      <c r="FSK225" s="6"/>
      <c r="FSL225" s="6"/>
      <c r="FSM225" s="6"/>
      <c r="FSN225" s="6"/>
      <c r="FSO225" s="6"/>
      <c r="FSP225" s="6"/>
      <c r="FSQ225" s="6"/>
      <c r="FSR225" s="6"/>
      <c r="FSS225" s="6"/>
      <c r="FST225" s="6"/>
      <c r="FSU225" s="6"/>
      <c r="FSV225" s="6"/>
      <c r="FSW225" s="6"/>
      <c r="FSX225" s="6"/>
      <c r="FSY225" s="6"/>
      <c r="FSZ225" s="6"/>
      <c r="FTA225" s="6"/>
      <c r="FTB225" s="6"/>
      <c r="FTC225" s="6"/>
      <c r="FTD225" s="6"/>
      <c r="FTE225" s="6"/>
      <c r="FTF225" s="6"/>
      <c r="FTG225" s="6"/>
      <c r="FTH225" s="6"/>
      <c r="FTI225" s="6"/>
      <c r="FTJ225" s="6"/>
      <c r="FTK225" s="6"/>
      <c r="FTL225" s="6"/>
      <c r="FTM225" s="6"/>
      <c r="FTN225" s="6"/>
      <c r="FTO225" s="6"/>
      <c r="FTP225" s="6"/>
      <c r="FTQ225" s="6"/>
      <c r="FTR225" s="6"/>
      <c r="FTS225" s="6"/>
      <c r="FTT225" s="6"/>
      <c r="FTU225" s="6"/>
      <c r="FTV225" s="6"/>
      <c r="FTW225" s="6"/>
      <c r="FTX225" s="6"/>
      <c r="FTY225" s="6"/>
      <c r="FTZ225" s="6"/>
      <c r="FUA225" s="6"/>
      <c r="FUB225" s="6"/>
      <c r="FUC225" s="6"/>
      <c r="FUD225" s="6"/>
      <c r="FUE225" s="6"/>
      <c r="FUF225" s="6"/>
      <c r="FUG225" s="6"/>
      <c r="FUH225" s="6"/>
      <c r="FUI225" s="6"/>
      <c r="FUJ225" s="6"/>
      <c r="FUK225" s="6"/>
      <c r="FUL225" s="6"/>
      <c r="FUM225" s="6"/>
      <c r="FUN225" s="6"/>
      <c r="FUO225" s="6"/>
      <c r="FUP225" s="6"/>
      <c r="FUQ225" s="6"/>
      <c r="FUR225" s="6"/>
      <c r="FUS225" s="6"/>
      <c r="FUT225" s="6"/>
      <c r="FUU225" s="6"/>
      <c r="FUV225" s="6"/>
      <c r="FUW225" s="6"/>
      <c r="FUX225" s="6"/>
      <c r="FUY225" s="6"/>
      <c r="FUZ225" s="6"/>
      <c r="FVA225" s="6"/>
      <c r="FVB225" s="6"/>
      <c r="FVC225" s="6"/>
      <c r="FVD225" s="6"/>
      <c r="FVE225" s="6"/>
      <c r="FVF225" s="6"/>
      <c r="FVG225" s="6"/>
      <c r="FVH225" s="6"/>
      <c r="FVI225" s="6"/>
      <c r="FVJ225" s="6"/>
      <c r="FVK225" s="6"/>
      <c r="FVL225" s="6"/>
      <c r="FVM225" s="6"/>
      <c r="FVN225" s="6"/>
      <c r="FVO225" s="6"/>
      <c r="FVP225" s="6"/>
      <c r="FVQ225" s="6"/>
      <c r="FVR225" s="6"/>
      <c r="FVS225" s="6"/>
      <c r="FVT225" s="6"/>
      <c r="FVU225" s="6"/>
      <c r="FVV225" s="6"/>
      <c r="FVW225" s="6"/>
      <c r="FVX225" s="6"/>
      <c r="FVY225" s="6"/>
      <c r="FVZ225" s="6"/>
      <c r="FWA225" s="6"/>
      <c r="FWB225" s="6"/>
      <c r="FWC225" s="6"/>
      <c r="FWD225" s="6"/>
      <c r="FWE225" s="6"/>
      <c r="FWF225" s="6"/>
      <c r="FWG225" s="6"/>
      <c r="FWH225" s="6"/>
      <c r="FWI225" s="6"/>
      <c r="FWJ225" s="6"/>
      <c r="FWK225" s="6"/>
      <c r="FWL225" s="6"/>
      <c r="FWM225" s="6"/>
      <c r="FWN225" s="6"/>
      <c r="FWO225" s="6"/>
      <c r="FWP225" s="6"/>
      <c r="FWQ225" s="6"/>
      <c r="FWR225" s="6"/>
      <c r="FWS225" s="6"/>
      <c r="FWT225" s="6"/>
      <c r="FWU225" s="6"/>
      <c r="FWV225" s="6"/>
      <c r="FWW225" s="6"/>
      <c r="FWX225" s="6"/>
      <c r="FWY225" s="6"/>
      <c r="FWZ225" s="6"/>
      <c r="FXA225" s="6"/>
      <c r="FXB225" s="6"/>
      <c r="FXC225" s="6"/>
      <c r="FXD225" s="6"/>
      <c r="FXE225" s="6"/>
      <c r="FXF225" s="6"/>
      <c r="FXG225" s="6"/>
      <c r="FXH225" s="6"/>
      <c r="FXI225" s="6"/>
      <c r="FXJ225" s="6"/>
      <c r="FXK225" s="6"/>
      <c r="FXL225" s="6"/>
      <c r="FXM225" s="6"/>
      <c r="FXN225" s="6"/>
      <c r="FXO225" s="6"/>
      <c r="FXP225" s="6"/>
      <c r="FXQ225" s="6"/>
      <c r="FXR225" s="6"/>
      <c r="FXS225" s="6"/>
      <c r="FXT225" s="6"/>
      <c r="FXU225" s="6"/>
      <c r="FXV225" s="6"/>
      <c r="FXW225" s="6"/>
      <c r="FXX225" s="6"/>
      <c r="FXY225" s="6"/>
      <c r="FXZ225" s="6"/>
      <c r="FYA225" s="6"/>
      <c r="FYB225" s="6"/>
      <c r="FYC225" s="6"/>
      <c r="FYD225" s="6"/>
      <c r="FYE225" s="6"/>
      <c r="FYF225" s="6"/>
      <c r="FYG225" s="6"/>
      <c r="FYH225" s="6"/>
      <c r="FYI225" s="6"/>
      <c r="FYJ225" s="6"/>
      <c r="FYK225" s="6"/>
      <c r="FYL225" s="6"/>
      <c r="FYM225" s="6"/>
      <c r="FYN225" s="6"/>
      <c r="FYO225" s="6"/>
      <c r="FYP225" s="6"/>
      <c r="FYQ225" s="6"/>
      <c r="FYR225" s="6"/>
      <c r="FYS225" s="6"/>
      <c r="FYT225" s="6"/>
      <c r="FYU225" s="6"/>
      <c r="FYV225" s="6"/>
      <c r="FYW225" s="6"/>
      <c r="FYX225" s="6"/>
      <c r="FYY225" s="6"/>
      <c r="FYZ225" s="6"/>
      <c r="FZA225" s="6"/>
      <c r="FZB225" s="6"/>
      <c r="FZC225" s="6"/>
      <c r="FZD225" s="6"/>
      <c r="FZE225" s="6"/>
      <c r="FZF225" s="6"/>
      <c r="FZG225" s="6"/>
      <c r="FZH225" s="6"/>
      <c r="FZI225" s="6"/>
      <c r="FZJ225" s="6"/>
      <c r="FZK225" s="6"/>
      <c r="FZL225" s="6"/>
      <c r="FZM225" s="6"/>
      <c r="FZN225" s="6"/>
      <c r="FZO225" s="6"/>
      <c r="FZP225" s="6"/>
      <c r="FZQ225" s="6"/>
      <c r="FZR225" s="6"/>
      <c r="FZS225" s="6"/>
      <c r="FZT225" s="6"/>
      <c r="FZU225" s="6"/>
      <c r="FZV225" s="6"/>
      <c r="FZW225" s="6"/>
      <c r="FZX225" s="6"/>
      <c r="FZY225" s="6"/>
      <c r="FZZ225" s="6"/>
      <c r="GAA225" s="6"/>
      <c r="GAB225" s="6"/>
      <c r="GAC225" s="6"/>
      <c r="GAD225" s="6"/>
      <c r="GAE225" s="6"/>
      <c r="GAF225" s="6"/>
      <c r="GAG225" s="6"/>
      <c r="GAH225" s="6"/>
      <c r="GAI225" s="6"/>
      <c r="GAJ225" s="6"/>
      <c r="GAK225" s="6"/>
      <c r="GAL225" s="6"/>
      <c r="GAM225" s="6"/>
      <c r="GAN225" s="6"/>
      <c r="GAO225" s="6"/>
      <c r="GAP225" s="6"/>
      <c r="GAQ225" s="6"/>
      <c r="GAR225" s="6"/>
      <c r="GAS225" s="6"/>
      <c r="GAT225" s="6"/>
      <c r="GAU225" s="6"/>
      <c r="GAV225" s="6"/>
      <c r="GAW225" s="6"/>
      <c r="GAX225" s="6"/>
      <c r="GAY225" s="6"/>
      <c r="GAZ225" s="6"/>
      <c r="GBA225" s="6"/>
      <c r="GBB225" s="6"/>
      <c r="GBC225" s="6"/>
      <c r="GBD225" s="6"/>
      <c r="GBE225" s="6"/>
      <c r="GBF225" s="6"/>
      <c r="GBG225" s="6"/>
      <c r="GBH225" s="6"/>
      <c r="GBI225" s="6"/>
      <c r="GBJ225" s="6"/>
      <c r="GBK225" s="6"/>
      <c r="GBL225" s="6"/>
      <c r="GBM225" s="6"/>
      <c r="GBN225" s="6"/>
      <c r="GBO225" s="6"/>
      <c r="GBP225" s="6"/>
      <c r="GBQ225" s="6"/>
      <c r="GBR225" s="6"/>
      <c r="GBS225" s="6"/>
      <c r="GBT225" s="6"/>
      <c r="GBU225" s="6"/>
      <c r="GBV225" s="6"/>
      <c r="GBW225" s="6"/>
      <c r="GBX225" s="6"/>
      <c r="GBY225" s="6"/>
      <c r="GBZ225" s="6"/>
      <c r="GCA225" s="6"/>
      <c r="GCB225" s="6"/>
      <c r="GCC225" s="6"/>
      <c r="GCD225" s="6"/>
      <c r="GCE225" s="6"/>
      <c r="GCF225" s="6"/>
      <c r="GCG225" s="6"/>
      <c r="GCH225" s="6"/>
      <c r="GCI225" s="6"/>
      <c r="GCJ225" s="6"/>
      <c r="GCK225" s="6"/>
      <c r="GCL225" s="6"/>
      <c r="GCM225" s="6"/>
      <c r="GCN225" s="6"/>
      <c r="GCO225" s="6"/>
      <c r="GCP225" s="6"/>
      <c r="GCQ225" s="6"/>
      <c r="GCR225" s="6"/>
      <c r="GCS225" s="6"/>
      <c r="GCT225" s="6"/>
      <c r="GCU225" s="6"/>
      <c r="GCV225" s="6"/>
      <c r="GCW225" s="6"/>
      <c r="GCX225" s="6"/>
      <c r="GCY225" s="6"/>
      <c r="GCZ225" s="6"/>
      <c r="GDA225" s="6"/>
      <c r="GDB225" s="6"/>
      <c r="GDC225" s="6"/>
      <c r="GDD225" s="6"/>
      <c r="GDE225" s="6"/>
      <c r="GDF225" s="6"/>
      <c r="GDG225" s="6"/>
      <c r="GDH225" s="6"/>
      <c r="GDI225" s="6"/>
      <c r="GDJ225" s="6"/>
      <c r="GDK225" s="6"/>
      <c r="GDL225" s="6"/>
      <c r="GDM225" s="6"/>
      <c r="GDN225" s="6"/>
      <c r="GDO225" s="6"/>
      <c r="GDP225" s="6"/>
      <c r="GDQ225" s="6"/>
      <c r="GDR225" s="6"/>
      <c r="GDS225" s="6"/>
      <c r="GDT225" s="6"/>
      <c r="GDU225" s="6"/>
      <c r="GDV225" s="6"/>
      <c r="GDW225" s="6"/>
      <c r="GDX225" s="6"/>
      <c r="GDY225" s="6"/>
      <c r="GDZ225" s="6"/>
      <c r="GEA225" s="6"/>
      <c r="GEB225" s="6"/>
      <c r="GEC225" s="6"/>
      <c r="GED225" s="6"/>
      <c r="GEE225" s="6"/>
      <c r="GEF225" s="6"/>
      <c r="GEG225" s="6"/>
      <c r="GEH225" s="6"/>
      <c r="GEI225" s="6"/>
      <c r="GEJ225" s="6"/>
      <c r="GEK225" s="6"/>
      <c r="GEL225" s="6"/>
      <c r="GEM225" s="6"/>
      <c r="GEN225" s="6"/>
      <c r="GEO225" s="6"/>
      <c r="GEP225" s="6"/>
      <c r="GEQ225" s="6"/>
      <c r="GER225" s="6"/>
      <c r="GES225" s="6"/>
      <c r="GET225" s="6"/>
      <c r="GEU225" s="6"/>
      <c r="GEV225" s="6"/>
      <c r="GEW225" s="6"/>
      <c r="GEX225" s="6"/>
      <c r="GEY225" s="6"/>
      <c r="GEZ225" s="6"/>
      <c r="GFA225" s="6"/>
      <c r="GFB225" s="6"/>
      <c r="GFC225" s="6"/>
      <c r="GFD225" s="6"/>
      <c r="GFE225" s="6"/>
      <c r="GFF225" s="6"/>
      <c r="GFG225" s="6"/>
      <c r="GFH225" s="6"/>
      <c r="GFI225" s="6"/>
      <c r="GFJ225" s="6"/>
      <c r="GFK225" s="6"/>
      <c r="GFL225" s="6"/>
      <c r="GFM225" s="6"/>
      <c r="GFN225" s="6"/>
      <c r="GFO225" s="6"/>
      <c r="GFP225" s="6"/>
      <c r="GFQ225" s="6"/>
      <c r="GFR225" s="6"/>
      <c r="GFS225" s="6"/>
      <c r="GFT225" s="6"/>
      <c r="GFU225" s="6"/>
      <c r="GFV225" s="6"/>
      <c r="GFW225" s="6"/>
      <c r="GFX225" s="6"/>
      <c r="GFY225" s="6"/>
      <c r="GFZ225" s="6"/>
      <c r="GGA225" s="6"/>
      <c r="GGB225" s="6"/>
      <c r="GGC225" s="6"/>
      <c r="GGD225" s="6"/>
      <c r="GGE225" s="6"/>
      <c r="GGF225" s="6"/>
      <c r="GGG225" s="6"/>
      <c r="GGH225" s="6"/>
      <c r="GGI225" s="6"/>
      <c r="GGJ225" s="6"/>
      <c r="GGK225" s="6"/>
      <c r="GGL225" s="6"/>
      <c r="GGM225" s="6"/>
      <c r="GGN225" s="6"/>
      <c r="GGO225" s="6"/>
      <c r="GGP225" s="6"/>
      <c r="GGQ225" s="6"/>
      <c r="GGR225" s="6"/>
      <c r="GGS225" s="6"/>
      <c r="GGT225" s="6"/>
      <c r="GGU225" s="6"/>
      <c r="GGV225" s="6"/>
      <c r="GGW225" s="6"/>
      <c r="GGX225" s="6"/>
      <c r="GGY225" s="6"/>
      <c r="GGZ225" s="6"/>
      <c r="GHA225" s="6"/>
      <c r="GHB225" s="6"/>
      <c r="GHC225" s="6"/>
      <c r="GHD225" s="6"/>
      <c r="GHE225" s="6"/>
      <c r="GHF225" s="6"/>
      <c r="GHG225" s="6"/>
      <c r="GHH225" s="6"/>
      <c r="GHI225" s="6"/>
      <c r="GHJ225" s="6"/>
      <c r="GHK225" s="6"/>
      <c r="GHL225" s="6"/>
      <c r="GHM225" s="6"/>
      <c r="GHN225" s="6"/>
      <c r="GHO225" s="6"/>
      <c r="GHP225" s="6"/>
      <c r="GHQ225" s="6"/>
      <c r="GHR225" s="6"/>
      <c r="GHS225" s="6"/>
      <c r="GHT225" s="6"/>
      <c r="GHU225" s="6"/>
      <c r="GHV225" s="6"/>
      <c r="GHW225" s="6"/>
      <c r="GHX225" s="6"/>
      <c r="GHY225" s="6"/>
      <c r="GHZ225" s="6"/>
      <c r="GIA225" s="6"/>
      <c r="GIB225" s="6"/>
      <c r="GIC225" s="6"/>
      <c r="GID225" s="6"/>
      <c r="GIE225" s="6"/>
      <c r="GIF225" s="6"/>
      <c r="GIG225" s="6"/>
      <c r="GIH225" s="6"/>
      <c r="GII225" s="6"/>
      <c r="GIJ225" s="6"/>
      <c r="GIK225" s="6"/>
      <c r="GIL225" s="6"/>
      <c r="GIM225" s="6"/>
      <c r="GIN225" s="6"/>
      <c r="GIO225" s="6"/>
      <c r="GIP225" s="6"/>
      <c r="GIQ225" s="6"/>
      <c r="GIR225" s="6"/>
      <c r="GIS225" s="6"/>
      <c r="GIT225" s="6"/>
      <c r="GIU225" s="6"/>
      <c r="GIV225" s="6"/>
      <c r="GIW225" s="6"/>
      <c r="GIX225" s="6"/>
      <c r="GIY225" s="6"/>
      <c r="GIZ225" s="6"/>
      <c r="GJA225" s="6"/>
      <c r="GJB225" s="6"/>
      <c r="GJC225" s="6"/>
      <c r="GJD225" s="6"/>
      <c r="GJE225" s="6"/>
      <c r="GJF225" s="6"/>
      <c r="GJG225" s="6"/>
      <c r="GJH225" s="6"/>
      <c r="GJI225" s="6"/>
      <c r="GJJ225" s="6"/>
      <c r="GJK225" s="6"/>
      <c r="GJL225" s="6"/>
      <c r="GJM225" s="6"/>
      <c r="GJN225" s="6"/>
      <c r="GJO225" s="6"/>
      <c r="GJP225" s="6"/>
      <c r="GJQ225" s="6"/>
      <c r="GJR225" s="6"/>
      <c r="GJS225" s="6"/>
      <c r="GJT225" s="6"/>
      <c r="GJU225" s="6"/>
      <c r="GJV225" s="6"/>
      <c r="GJW225" s="6"/>
      <c r="GJX225" s="6"/>
      <c r="GJY225" s="6"/>
      <c r="GJZ225" s="6"/>
      <c r="GKA225" s="6"/>
      <c r="GKB225" s="6"/>
      <c r="GKC225" s="6"/>
      <c r="GKD225" s="6"/>
      <c r="GKE225" s="6"/>
      <c r="GKF225" s="6"/>
      <c r="GKG225" s="6"/>
      <c r="GKH225" s="6"/>
      <c r="GKI225" s="6"/>
      <c r="GKJ225" s="6"/>
      <c r="GKK225" s="6"/>
      <c r="GKL225" s="6"/>
      <c r="GKM225" s="6"/>
      <c r="GKN225" s="6"/>
      <c r="GKO225" s="6"/>
      <c r="GKP225" s="6"/>
      <c r="GKQ225" s="6"/>
      <c r="GKR225" s="6"/>
      <c r="GKS225" s="6"/>
      <c r="GKT225" s="6"/>
      <c r="GKU225" s="6"/>
      <c r="GKV225" s="6"/>
      <c r="GKW225" s="6"/>
      <c r="GKX225" s="6"/>
      <c r="GKY225" s="6"/>
      <c r="GKZ225" s="6"/>
      <c r="GLA225" s="6"/>
      <c r="GLB225" s="6"/>
      <c r="GLC225" s="6"/>
      <c r="GLD225" s="6"/>
      <c r="GLE225" s="6"/>
      <c r="GLF225" s="6"/>
      <c r="GLG225" s="6"/>
      <c r="GLH225" s="6"/>
      <c r="GLI225" s="6"/>
      <c r="GLJ225" s="6"/>
      <c r="GLK225" s="6"/>
      <c r="GLL225" s="6"/>
      <c r="GLM225" s="6"/>
      <c r="GLN225" s="6"/>
      <c r="GLO225" s="6"/>
      <c r="GLP225" s="6"/>
      <c r="GLQ225" s="6"/>
      <c r="GLR225" s="6"/>
      <c r="GLS225" s="6"/>
      <c r="GLT225" s="6"/>
      <c r="GLU225" s="6"/>
      <c r="GLV225" s="6"/>
      <c r="GLW225" s="6"/>
      <c r="GLX225" s="6"/>
      <c r="GLY225" s="6"/>
      <c r="GLZ225" s="6"/>
      <c r="GMA225" s="6"/>
      <c r="GMB225" s="6"/>
      <c r="GMC225" s="6"/>
      <c r="GMD225" s="6"/>
      <c r="GME225" s="6"/>
      <c r="GMF225" s="6"/>
      <c r="GMG225" s="6"/>
      <c r="GMH225" s="6"/>
      <c r="GMI225" s="6"/>
      <c r="GMJ225" s="6"/>
      <c r="GMK225" s="6"/>
      <c r="GML225" s="6"/>
      <c r="GMM225" s="6"/>
      <c r="GMN225" s="6"/>
      <c r="GMO225" s="6"/>
      <c r="GMP225" s="6"/>
      <c r="GMQ225" s="6"/>
      <c r="GMR225" s="6"/>
      <c r="GMS225" s="6"/>
      <c r="GMT225" s="6"/>
      <c r="GMU225" s="6"/>
      <c r="GMV225" s="6"/>
      <c r="GMW225" s="6"/>
      <c r="GMX225" s="6"/>
      <c r="GMY225" s="6"/>
      <c r="GMZ225" s="6"/>
      <c r="GNA225" s="6"/>
      <c r="GNB225" s="6"/>
      <c r="GNC225" s="6"/>
      <c r="GND225" s="6"/>
      <c r="GNE225" s="6"/>
      <c r="GNF225" s="6"/>
      <c r="GNG225" s="6"/>
      <c r="GNH225" s="6"/>
      <c r="GNI225" s="6"/>
      <c r="GNJ225" s="6"/>
      <c r="GNK225" s="6"/>
      <c r="GNL225" s="6"/>
      <c r="GNM225" s="6"/>
      <c r="GNN225" s="6"/>
      <c r="GNO225" s="6"/>
      <c r="GNP225" s="6"/>
      <c r="GNQ225" s="6"/>
      <c r="GNR225" s="6"/>
      <c r="GNS225" s="6"/>
      <c r="GNT225" s="6"/>
      <c r="GNU225" s="6"/>
      <c r="GNV225" s="6"/>
      <c r="GNW225" s="6"/>
      <c r="GNX225" s="6"/>
      <c r="GNY225" s="6"/>
      <c r="GNZ225" s="6"/>
      <c r="GOA225" s="6"/>
      <c r="GOB225" s="6"/>
      <c r="GOC225" s="6"/>
      <c r="GOD225" s="6"/>
      <c r="GOE225" s="6"/>
      <c r="GOF225" s="6"/>
      <c r="GOG225" s="6"/>
      <c r="GOH225" s="6"/>
      <c r="GOI225" s="6"/>
      <c r="GOJ225" s="6"/>
      <c r="GOK225" s="6"/>
      <c r="GOL225" s="6"/>
      <c r="GOM225" s="6"/>
      <c r="GON225" s="6"/>
      <c r="GOO225" s="6"/>
      <c r="GOP225" s="6"/>
      <c r="GOQ225" s="6"/>
      <c r="GOR225" s="6"/>
      <c r="GOS225" s="6"/>
      <c r="GOT225" s="6"/>
      <c r="GOU225" s="6"/>
      <c r="GOV225" s="6"/>
      <c r="GOW225" s="6"/>
      <c r="GOX225" s="6"/>
      <c r="GOY225" s="6"/>
      <c r="GOZ225" s="6"/>
      <c r="GPA225" s="6"/>
      <c r="GPB225" s="6"/>
      <c r="GPC225" s="6"/>
      <c r="GPD225" s="6"/>
      <c r="GPE225" s="6"/>
      <c r="GPF225" s="6"/>
      <c r="GPG225" s="6"/>
      <c r="GPH225" s="6"/>
      <c r="GPI225" s="6"/>
      <c r="GPJ225" s="6"/>
      <c r="GPK225" s="6"/>
      <c r="GPL225" s="6"/>
      <c r="GPM225" s="6"/>
      <c r="GPN225" s="6"/>
      <c r="GPO225" s="6"/>
      <c r="GPP225" s="6"/>
      <c r="GPQ225" s="6"/>
      <c r="GPR225" s="6"/>
      <c r="GPS225" s="6"/>
      <c r="GPT225" s="6"/>
      <c r="GPU225" s="6"/>
      <c r="GPV225" s="6"/>
      <c r="GPW225" s="6"/>
      <c r="GPX225" s="6"/>
      <c r="GPY225" s="6"/>
      <c r="GPZ225" s="6"/>
      <c r="GQA225" s="6"/>
      <c r="GQB225" s="6"/>
      <c r="GQC225" s="6"/>
      <c r="GQD225" s="6"/>
      <c r="GQE225" s="6"/>
      <c r="GQF225" s="6"/>
      <c r="GQG225" s="6"/>
      <c r="GQH225" s="6"/>
      <c r="GQI225" s="6"/>
      <c r="GQJ225" s="6"/>
      <c r="GQK225" s="6"/>
      <c r="GQL225" s="6"/>
      <c r="GQM225" s="6"/>
      <c r="GQN225" s="6"/>
      <c r="GQO225" s="6"/>
      <c r="GQP225" s="6"/>
      <c r="GQQ225" s="6"/>
      <c r="GQR225" s="6"/>
      <c r="GQS225" s="6"/>
      <c r="GQT225" s="6"/>
      <c r="GQU225" s="6"/>
      <c r="GQV225" s="6"/>
      <c r="GQW225" s="6"/>
      <c r="GQX225" s="6"/>
      <c r="GQY225" s="6"/>
      <c r="GQZ225" s="6"/>
      <c r="GRA225" s="6"/>
      <c r="GRB225" s="6"/>
      <c r="GRC225" s="6"/>
      <c r="GRD225" s="6"/>
      <c r="GRE225" s="6"/>
      <c r="GRF225" s="6"/>
      <c r="GRG225" s="6"/>
      <c r="GRH225" s="6"/>
      <c r="GRI225" s="6"/>
      <c r="GRJ225" s="6"/>
      <c r="GRK225" s="6"/>
      <c r="GRL225" s="6"/>
      <c r="GRM225" s="6"/>
      <c r="GRN225" s="6"/>
      <c r="GRO225" s="6"/>
      <c r="GRP225" s="6"/>
      <c r="GRQ225" s="6"/>
      <c r="GRR225" s="6"/>
      <c r="GRS225" s="6"/>
      <c r="GRT225" s="6"/>
      <c r="GRU225" s="6"/>
      <c r="GRV225" s="6"/>
      <c r="GRW225" s="6"/>
      <c r="GRX225" s="6"/>
      <c r="GRY225" s="6"/>
      <c r="GRZ225" s="6"/>
      <c r="GSA225" s="6"/>
      <c r="GSB225" s="6"/>
      <c r="GSC225" s="6"/>
      <c r="GSD225" s="6"/>
      <c r="GSE225" s="6"/>
      <c r="GSF225" s="6"/>
      <c r="GSG225" s="6"/>
      <c r="GSH225" s="6"/>
      <c r="GSI225" s="6"/>
      <c r="GSJ225" s="6"/>
      <c r="GSK225" s="6"/>
      <c r="GSL225" s="6"/>
      <c r="GSM225" s="6"/>
      <c r="GSN225" s="6"/>
      <c r="GSO225" s="6"/>
      <c r="GSP225" s="6"/>
      <c r="GSQ225" s="6"/>
      <c r="GSR225" s="6"/>
      <c r="GSS225" s="6"/>
      <c r="GST225" s="6"/>
      <c r="GSU225" s="6"/>
      <c r="GSV225" s="6"/>
      <c r="GSW225" s="6"/>
      <c r="GSX225" s="6"/>
      <c r="GSY225" s="6"/>
      <c r="GSZ225" s="6"/>
      <c r="GTA225" s="6"/>
      <c r="GTB225" s="6"/>
      <c r="GTC225" s="6"/>
      <c r="GTD225" s="6"/>
      <c r="GTE225" s="6"/>
      <c r="GTF225" s="6"/>
      <c r="GTG225" s="6"/>
      <c r="GTH225" s="6"/>
      <c r="GTI225" s="6"/>
      <c r="GTJ225" s="6"/>
      <c r="GTK225" s="6"/>
      <c r="GTL225" s="6"/>
      <c r="GTM225" s="6"/>
      <c r="GTN225" s="6"/>
      <c r="GTO225" s="6"/>
      <c r="GTP225" s="6"/>
      <c r="GTQ225" s="6"/>
      <c r="GTR225" s="6"/>
      <c r="GTS225" s="6"/>
      <c r="GTT225" s="6"/>
      <c r="GTU225" s="6"/>
      <c r="GTV225" s="6"/>
      <c r="GTW225" s="6"/>
      <c r="GTX225" s="6"/>
      <c r="GTY225" s="6"/>
      <c r="GTZ225" s="6"/>
      <c r="GUA225" s="6"/>
      <c r="GUB225" s="6"/>
      <c r="GUC225" s="6"/>
      <c r="GUD225" s="6"/>
      <c r="GUE225" s="6"/>
      <c r="GUF225" s="6"/>
      <c r="GUG225" s="6"/>
      <c r="GUH225" s="6"/>
      <c r="GUI225" s="6"/>
      <c r="GUJ225" s="6"/>
      <c r="GUK225" s="6"/>
      <c r="GUL225" s="6"/>
      <c r="GUM225" s="6"/>
      <c r="GUN225" s="6"/>
      <c r="GUO225" s="6"/>
      <c r="GUP225" s="6"/>
      <c r="GUQ225" s="6"/>
      <c r="GUR225" s="6"/>
      <c r="GUS225" s="6"/>
      <c r="GUT225" s="6"/>
      <c r="GUU225" s="6"/>
      <c r="GUV225" s="6"/>
      <c r="GUW225" s="6"/>
      <c r="GUX225" s="6"/>
      <c r="GUY225" s="6"/>
      <c r="GUZ225" s="6"/>
      <c r="GVA225" s="6"/>
      <c r="GVB225" s="6"/>
      <c r="GVC225" s="6"/>
      <c r="GVD225" s="6"/>
      <c r="GVE225" s="6"/>
      <c r="GVF225" s="6"/>
      <c r="GVG225" s="6"/>
      <c r="GVH225" s="6"/>
      <c r="GVI225" s="6"/>
      <c r="GVJ225" s="6"/>
      <c r="GVK225" s="6"/>
      <c r="GVL225" s="6"/>
      <c r="GVM225" s="6"/>
      <c r="GVN225" s="6"/>
      <c r="GVO225" s="6"/>
      <c r="GVP225" s="6"/>
      <c r="GVQ225" s="6"/>
      <c r="GVR225" s="6"/>
      <c r="GVS225" s="6"/>
      <c r="GVT225" s="6"/>
      <c r="GVU225" s="6"/>
      <c r="GVV225" s="6"/>
      <c r="GVW225" s="6"/>
      <c r="GVX225" s="6"/>
      <c r="GVY225" s="6"/>
      <c r="GVZ225" s="6"/>
      <c r="GWA225" s="6"/>
      <c r="GWB225" s="6"/>
      <c r="GWC225" s="6"/>
      <c r="GWD225" s="6"/>
      <c r="GWE225" s="6"/>
      <c r="GWF225" s="6"/>
      <c r="GWG225" s="6"/>
      <c r="GWH225" s="6"/>
      <c r="GWI225" s="6"/>
      <c r="GWJ225" s="6"/>
      <c r="GWK225" s="6"/>
      <c r="GWL225" s="6"/>
      <c r="GWM225" s="6"/>
      <c r="GWN225" s="6"/>
      <c r="GWO225" s="6"/>
      <c r="GWP225" s="6"/>
      <c r="GWQ225" s="6"/>
      <c r="GWR225" s="6"/>
      <c r="GWS225" s="6"/>
      <c r="GWT225" s="6"/>
      <c r="GWU225" s="6"/>
      <c r="GWV225" s="6"/>
      <c r="GWW225" s="6"/>
      <c r="GWX225" s="6"/>
      <c r="GWY225" s="6"/>
      <c r="GWZ225" s="6"/>
      <c r="GXA225" s="6"/>
      <c r="GXB225" s="6"/>
      <c r="GXC225" s="6"/>
      <c r="GXD225" s="6"/>
      <c r="GXE225" s="6"/>
      <c r="GXF225" s="6"/>
      <c r="GXG225" s="6"/>
      <c r="GXH225" s="6"/>
      <c r="GXI225" s="6"/>
      <c r="GXJ225" s="6"/>
      <c r="GXK225" s="6"/>
      <c r="GXL225" s="6"/>
      <c r="GXM225" s="6"/>
      <c r="GXN225" s="6"/>
      <c r="GXO225" s="6"/>
      <c r="GXP225" s="6"/>
      <c r="GXQ225" s="6"/>
      <c r="GXR225" s="6"/>
      <c r="GXS225" s="6"/>
      <c r="GXT225" s="6"/>
      <c r="GXU225" s="6"/>
      <c r="GXV225" s="6"/>
      <c r="GXW225" s="6"/>
      <c r="GXX225" s="6"/>
      <c r="GXY225" s="6"/>
      <c r="GXZ225" s="6"/>
      <c r="GYA225" s="6"/>
      <c r="GYB225" s="6"/>
      <c r="GYC225" s="6"/>
      <c r="GYD225" s="6"/>
      <c r="GYE225" s="6"/>
      <c r="GYF225" s="6"/>
      <c r="GYG225" s="6"/>
      <c r="GYH225" s="6"/>
      <c r="GYI225" s="6"/>
      <c r="GYJ225" s="6"/>
      <c r="GYK225" s="6"/>
      <c r="GYL225" s="6"/>
      <c r="GYM225" s="6"/>
      <c r="GYN225" s="6"/>
      <c r="GYO225" s="6"/>
      <c r="GYP225" s="6"/>
      <c r="GYQ225" s="6"/>
      <c r="GYR225" s="6"/>
      <c r="GYS225" s="6"/>
      <c r="GYT225" s="6"/>
      <c r="GYU225" s="6"/>
      <c r="GYV225" s="6"/>
      <c r="GYW225" s="6"/>
      <c r="GYX225" s="6"/>
      <c r="GYY225" s="6"/>
      <c r="GYZ225" s="6"/>
      <c r="GZA225" s="6"/>
      <c r="GZB225" s="6"/>
      <c r="GZC225" s="6"/>
      <c r="GZD225" s="6"/>
      <c r="GZE225" s="6"/>
      <c r="GZF225" s="6"/>
      <c r="GZG225" s="6"/>
      <c r="GZH225" s="6"/>
      <c r="GZI225" s="6"/>
      <c r="GZJ225" s="6"/>
      <c r="GZK225" s="6"/>
      <c r="GZL225" s="6"/>
      <c r="GZM225" s="6"/>
      <c r="GZN225" s="6"/>
      <c r="GZO225" s="6"/>
      <c r="GZP225" s="6"/>
      <c r="GZQ225" s="6"/>
      <c r="GZR225" s="6"/>
      <c r="GZS225" s="6"/>
      <c r="GZT225" s="6"/>
      <c r="GZU225" s="6"/>
      <c r="GZV225" s="6"/>
      <c r="GZW225" s="6"/>
      <c r="GZX225" s="6"/>
      <c r="GZY225" s="6"/>
      <c r="GZZ225" s="6"/>
      <c r="HAA225" s="6"/>
      <c r="HAB225" s="6"/>
      <c r="HAC225" s="6"/>
      <c r="HAD225" s="6"/>
      <c r="HAE225" s="6"/>
      <c r="HAF225" s="6"/>
      <c r="HAG225" s="6"/>
      <c r="HAH225" s="6"/>
      <c r="HAI225" s="6"/>
      <c r="HAJ225" s="6"/>
      <c r="HAK225" s="6"/>
      <c r="HAL225" s="6"/>
      <c r="HAM225" s="6"/>
      <c r="HAN225" s="6"/>
      <c r="HAO225" s="6"/>
      <c r="HAP225" s="6"/>
      <c r="HAQ225" s="6"/>
      <c r="HAR225" s="6"/>
      <c r="HAS225" s="6"/>
      <c r="HAT225" s="6"/>
      <c r="HAU225" s="6"/>
      <c r="HAV225" s="6"/>
      <c r="HAW225" s="6"/>
      <c r="HAX225" s="6"/>
      <c r="HAY225" s="6"/>
      <c r="HAZ225" s="6"/>
      <c r="HBA225" s="6"/>
      <c r="HBB225" s="6"/>
      <c r="HBC225" s="6"/>
      <c r="HBD225" s="6"/>
      <c r="HBE225" s="6"/>
      <c r="HBF225" s="6"/>
      <c r="HBG225" s="6"/>
      <c r="HBH225" s="6"/>
      <c r="HBI225" s="6"/>
      <c r="HBJ225" s="6"/>
      <c r="HBK225" s="6"/>
      <c r="HBL225" s="6"/>
      <c r="HBM225" s="6"/>
      <c r="HBN225" s="6"/>
      <c r="HBO225" s="6"/>
      <c r="HBP225" s="6"/>
      <c r="HBQ225" s="6"/>
      <c r="HBR225" s="6"/>
      <c r="HBS225" s="6"/>
      <c r="HBT225" s="6"/>
      <c r="HBU225" s="6"/>
      <c r="HBV225" s="6"/>
      <c r="HBW225" s="6"/>
      <c r="HBX225" s="6"/>
      <c r="HBY225" s="6"/>
      <c r="HBZ225" s="6"/>
      <c r="HCA225" s="6"/>
      <c r="HCB225" s="6"/>
      <c r="HCC225" s="6"/>
      <c r="HCD225" s="6"/>
      <c r="HCE225" s="6"/>
      <c r="HCF225" s="6"/>
      <c r="HCG225" s="6"/>
      <c r="HCH225" s="6"/>
      <c r="HCI225" s="6"/>
      <c r="HCJ225" s="6"/>
      <c r="HCK225" s="6"/>
      <c r="HCL225" s="6"/>
      <c r="HCM225" s="6"/>
      <c r="HCN225" s="6"/>
      <c r="HCO225" s="6"/>
      <c r="HCP225" s="6"/>
      <c r="HCQ225" s="6"/>
      <c r="HCR225" s="6"/>
      <c r="HCS225" s="6"/>
      <c r="HCT225" s="6"/>
      <c r="HCU225" s="6"/>
      <c r="HCV225" s="6"/>
      <c r="HCW225" s="6"/>
      <c r="HCX225" s="6"/>
      <c r="HCY225" s="6"/>
      <c r="HCZ225" s="6"/>
      <c r="HDA225" s="6"/>
      <c r="HDB225" s="6"/>
      <c r="HDC225" s="6"/>
      <c r="HDD225" s="6"/>
      <c r="HDE225" s="6"/>
      <c r="HDF225" s="6"/>
      <c r="HDG225" s="6"/>
      <c r="HDH225" s="6"/>
      <c r="HDI225" s="6"/>
      <c r="HDJ225" s="6"/>
      <c r="HDK225" s="6"/>
      <c r="HDL225" s="6"/>
      <c r="HDM225" s="6"/>
      <c r="HDN225" s="6"/>
      <c r="HDO225" s="6"/>
      <c r="HDP225" s="6"/>
      <c r="HDQ225" s="6"/>
      <c r="HDR225" s="6"/>
      <c r="HDS225" s="6"/>
      <c r="HDT225" s="6"/>
      <c r="HDU225" s="6"/>
      <c r="HDV225" s="6"/>
      <c r="HDW225" s="6"/>
      <c r="HDX225" s="6"/>
      <c r="HDY225" s="6"/>
      <c r="HDZ225" s="6"/>
      <c r="HEA225" s="6"/>
      <c r="HEB225" s="6"/>
      <c r="HEC225" s="6"/>
      <c r="HED225" s="6"/>
      <c r="HEE225" s="6"/>
      <c r="HEF225" s="6"/>
      <c r="HEG225" s="6"/>
      <c r="HEH225" s="6"/>
      <c r="HEI225" s="6"/>
      <c r="HEJ225" s="6"/>
      <c r="HEK225" s="6"/>
      <c r="HEL225" s="6"/>
      <c r="HEM225" s="6"/>
      <c r="HEN225" s="6"/>
      <c r="HEO225" s="6"/>
      <c r="HEP225" s="6"/>
      <c r="HEQ225" s="6"/>
      <c r="HER225" s="6"/>
      <c r="HES225" s="6"/>
      <c r="HET225" s="6"/>
      <c r="HEU225" s="6"/>
      <c r="HEV225" s="6"/>
      <c r="HEW225" s="6"/>
      <c r="HEX225" s="6"/>
      <c r="HEY225" s="6"/>
      <c r="HEZ225" s="6"/>
      <c r="HFA225" s="6"/>
      <c r="HFB225" s="6"/>
      <c r="HFC225" s="6"/>
      <c r="HFD225" s="6"/>
      <c r="HFE225" s="6"/>
      <c r="HFF225" s="6"/>
      <c r="HFG225" s="6"/>
      <c r="HFH225" s="6"/>
      <c r="HFI225" s="6"/>
      <c r="HFJ225" s="6"/>
      <c r="HFK225" s="6"/>
      <c r="HFL225" s="6"/>
      <c r="HFM225" s="6"/>
      <c r="HFN225" s="6"/>
      <c r="HFO225" s="6"/>
      <c r="HFP225" s="6"/>
      <c r="HFQ225" s="6"/>
      <c r="HFR225" s="6"/>
      <c r="HFS225" s="6"/>
      <c r="HFT225" s="6"/>
      <c r="HFU225" s="6"/>
      <c r="HFV225" s="6"/>
      <c r="HFW225" s="6"/>
      <c r="HFX225" s="6"/>
      <c r="HFY225" s="6"/>
      <c r="HFZ225" s="6"/>
      <c r="HGA225" s="6"/>
      <c r="HGB225" s="6"/>
      <c r="HGC225" s="6"/>
      <c r="HGD225" s="6"/>
      <c r="HGE225" s="6"/>
      <c r="HGF225" s="6"/>
      <c r="HGG225" s="6"/>
      <c r="HGH225" s="6"/>
      <c r="HGI225" s="6"/>
      <c r="HGJ225" s="6"/>
      <c r="HGK225" s="6"/>
      <c r="HGL225" s="6"/>
      <c r="HGM225" s="6"/>
      <c r="HGN225" s="6"/>
      <c r="HGO225" s="6"/>
      <c r="HGP225" s="6"/>
      <c r="HGQ225" s="6"/>
      <c r="HGR225" s="6"/>
      <c r="HGS225" s="6"/>
      <c r="HGT225" s="6"/>
      <c r="HGU225" s="6"/>
      <c r="HGV225" s="6"/>
      <c r="HGW225" s="6"/>
      <c r="HGX225" s="6"/>
      <c r="HGY225" s="6"/>
      <c r="HGZ225" s="6"/>
      <c r="HHA225" s="6"/>
      <c r="HHB225" s="6"/>
      <c r="HHC225" s="6"/>
      <c r="HHD225" s="6"/>
      <c r="HHE225" s="6"/>
      <c r="HHF225" s="6"/>
      <c r="HHG225" s="6"/>
      <c r="HHH225" s="6"/>
      <c r="HHI225" s="6"/>
      <c r="HHJ225" s="6"/>
      <c r="HHK225" s="6"/>
      <c r="HHL225" s="6"/>
      <c r="HHM225" s="6"/>
      <c r="HHN225" s="6"/>
      <c r="HHO225" s="6"/>
      <c r="HHP225" s="6"/>
      <c r="HHQ225" s="6"/>
      <c r="HHR225" s="6"/>
      <c r="HHS225" s="6"/>
      <c r="HHT225" s="6"/>
      <c r="HHU225" s="6"/>
      <c r="HHV225" s="6"/>
      <c r="HHW225" s="6"/>
      <c r="HHX225" s="6"/>
      <c r="HHY225" s="6"/>
      <c r="HHZ225" s="6"/>
      <c r="HIA225" s="6"/>
      <c r="HIB225" s="6"/>
      <c r="HIC225" s="6"/>
      <c r="HID225" s="6"/>
      <c r="HIE225" s="6"/>
      <c r="HIF225" s="6"/>
      <c r="HIG225" s="6"/>
      <c r="HIH225" s="6"/>
      <c r="HII225" s="6"/>
      <c r="HIJ225" s="6"/>
      <c r="HIK225" s="6"/>
      <c r="HIL225" s="6"/>
      <c r="HIM225" s="6"/>
      <c r="HIN225" s="6"/>
      <c r="HIO225" s="6"/>
      <c r="HIP225" s="6"/>
      <c r="HIQ225" s="6"/>
      <c r="HIR225" s="6"/>
      <c r="HIS225" s="6"/>
      <c r="HIT225" s="6"/>
      <c r="HIU225" s="6"/>
      <c r="HIV225" s="6"/>
      <c r="HIW225" s="6"/>
      <c r="HIX225" s="6"/>
      <c r="HIY225" s="6"/>
      <c r="HIZ225" s="6"/>
      <c r="HJA225" s="6"/>
      <c r="HJB225" s="6"/>
      <c r="HJC225" s="6"/>
      <c r="HJD225" s="6"/>
      <c r="HJE225" s="6"/>
      <c r="HJF225" s="6"/>
      <c r="HJG225" s="6"/>
      <c r="HJH225" s="6"/>
      <c r="HJI225" s="6"/>
      <c r="HJJ225" s="6"/>
      <c r="HJK225" s="6"/>
      <c r="HJL225" s="6"/>
      <c r="HJM225" s="6"/>
      <c r="HJN225" s="6"/>
      <c r="HJO225" s="6"/>
      <c r="HJP225" s="6"/>
      <c r="HJQ225" s="6"/>
      <c r="HJR225" s="6"/>
      <c r="HJS225" s="6"/>
      <c r="HJT225" s="6"/>
      <c r="HJU225" s="6"/>
      <c r="HJV225" s="6"/>
      <c r="HJW225" s="6"/>
      <c r="HJX225" s="6"/>
      <c r="HJY225" s="6"/>
      <c r="HJZ225" s="6"/>
      <c r="HKA225" s="6"/>
      <c r="HKB225" s="6"/>
      <c r="HKC225" s="6"/>
      <c r="HKD225" s="6"/>
      <c r="HKE225" s="6"/>
      <c r="HKF225" s="6"/>
      <c r="HKG225" s="6"/>
      <c r="HKH225" s="6"/>
      <c r="HKI225" s="6"/>
      <c r="HKJ225" s="6"/>
      <c r="HKK225" s="6"/>
      <c r="HKL225" s="6"/>
      <c r="HKM225" s="6"/>
      <c r="HKN225" s="6"/>
      <c r="HKO225" s="6"/>
      <c r="HKP225" s="6"/>
      <c r="HKQ225" s="6"/>
      <c r="HKR225" s="6"/>
      <c r="HKS225" s="6"/>
      <c r="HKT225" s="6"/>
      <c r="HKU225" s="6"/>
      <c r="HKV225" s="6"/>
      <c r="HKW225" s="6"/>
      <c r="HKX225" s="6"/>
      <c r="HKY225" s="6"/>
      <c r="HKZ225" s="6"/>
      <c r="HLA225" s="6"/>
      <c r="HLB225" s="6"/>
      <c r="HLC225" s="6"/>
      <c r="HLD225" s="6"/>
      <c r="HLE225" s="6"/>
      <c r="HLF225" s="6"/>
      <c r="HLG225" s="6"/>
      <c r="HLH225" s="6"/>
      <c r="HLI225" s="6"/>
      <c r="HLJ225" s="6"/>
      <c r="HLK225" s="6"/>
      <c r="HLL225" s="6"/>
      <c r="HLM225" s="6"/>
      <c r="HLN225" s="6"/>
      <c r="HLO225" s="6"/>
      <c r="HLP225" s="6"/>
      <c r="HLQ225" s="6"/>
      <c r="HLR225" s="6"/>
      <c r="HLS225" s="6"/>
      <c r="HLT225" s="6"/>
      <c r="HLU225" s="6"/>
      <c r="HLV225" s="6"/>
      <c r="HLW225" s="6"/>
      <c r="HLX225" s="6"/>
      <c r="HLY225" s="6"/>
      <c r="HLZ225" s="6"/>
      <c r="HMA225" s="6"/>
      <c r="HMB225" s="6"/>
      <c r="HMC225" s="6"/>
      <c r="HMD225" s="6"/>
      <c r="HME225" s="6"/>
      <c r="HMF225" s="6"/>
      <c r="HMG225" s="6"/>
      <c r="HMH225" s="6"/>
      <c r="HMI225" s="6"/>
      <c r="HMJ225" s="6"/>
      <c r="HMK225" s="6"/>
      <c r="HML225" s="6"/>
      <c r="HMM225" s="6"/>
      <c r="HMN225" s="6"/>
      <c r="HMO225" s="6"/>
      <c r="HMP225" s="6"/>
      <c r="HMQ225" s="6"/>
      <c r="HMR225" s="6"/>
      <c r="HMS225" s="6"/>
      <c r="HMT225" s="6"/>
      <c r="HMU225" s="6"/>
      <c r="HMV225" s="6"/>
      <c r="HMW225" s="6"/>
      <c r="HMX225" s="6"/>
      <c r="HMY225" s="6"/>
      <c r="HMZ225" s="6"/>
      <c r="HNA225" s="6"/>
      <c r="HNB225" s="6"/>
      <c r="HNC225" s="6"/>
      <c r="HND225" s="6"/>
      <c r="HNE225" s="6"/>
      <c r="HNF225" s="6"/>
      <c r="HNG225" s="6"/>
      <c r="HNH225" s="6"/>
      <c r="HNI225" s="6"/>
      <c r="HNJ225" s="6"/>
      <c r="HNK225" s="6"/>
      <c r="HNL225" s="6"/>
      <c r="HNM225" s="6"/>
      <c r="HNN225" s="6"/>
      <c r="HNO225" s="6"/>
      <c r="HNP225" s="6"/>
      <c r="HNQ225" s="6"/>
      <c r="HNR225" s="6"/>
      <c r="HNS225" s="6"/>
      <c r="HNT225" s="6"/>
      <c r="HNU225" s="6"/>
      <c r="HNV225" s="6"/>
      <c r="HNW225" s="6"/>
      <c r="HNX225" s="6"/>
      <c r="HNY225" s="6"/>
      <c r="HNZ225" s="6"/>
      <c r="HOA225" s="6"/>
      <c r="HOB225" s="6"/>
      <c r="HOC225" s="6"/>
      <c r="HOD225" s="6"/>
      <c r="HOE225" s="6"/>
      <c r="HOF225" s="6"/>
      <c r="HOG225" s="6"/>
      <c r="HOH225" s="6"/>
      <c r="HOI225" s="6"/>
      <c r="HOJ225" s="6"/>
      <c r="HOK225" s="6"/>
      <c r="HOL225" s="6"/>
      <c r="HOM225" s="6"/>
      <c r="HON225" s="6"/>
      <c r="HOO225" s="6"/>
      <c r="HOP225" s="6"/>
      <c r="HOQ225" s="6"/>
      <c r="HOR225" s="6"/>
      <c r="HOS225" s="6"/>
      <c r="HOT225" s="6"/>
      <c r="HOU225" s="6"/>
      <c r="HOV225" s="6"/>
      <c r="HOW225" s="6"/>
      <c r="HOX225" s="6"/>
      <c r="HOY225" s="6"/>
      <c r="HOZ225" s="6"/>
      <c r="HPA225" s="6"/>
      <c r="HPB225" s="6"/>
      <c r="HPC225" s="6"/>
      <c r="HPD225" s="6"/>
      <c r="HPE225" s="6"/>
      <c r="HPF225" s="6"/>
      <c r="HPG225" s="6"/>
      <c r="HPH225" s="6"/>
      <c r="HPI225" s="6"/>
      <c r="HPJ225" s="6"/>
      <c r="HPK225" s="6"/>
      <c r="HPL225" s="6"/>
      <c r="HPM225" s="6"/>
      <c r="HPN225" s="6"/>
      <c r="HPO225" s="6"/>
      <c r="HPP225" s="6"/>
      <c r="HPQ225" s="6"/>
      <c r="HPR225" s="6"/>
      <c r="HPS225" s="6"/>
      <c r="HPT225" s="6"/>
      <c r="HPU225" s="6"/>
      <c r="HPV225" s="6"/>
      <c r="HPW225" s="6"/>
      <c r="HPX225" s="6"/>
      <c r="HPY225" s="6"/>
      <c r="HPZ225" s="6"/>
      <c r="HQA225" s="6"/>
      <c r="HQB225" s="6"/>
      <c r="HQC225" s="6"/>
      <c r="HQD225" s="6"/>
      <c r="HQE225" s="6"/>
      <c r="HQF225" s="6"/>
      <c r="HQG225" s="6"/>
      <c r="HQH225" s="6"/>
      <c r="HQI225" s="6"/>
      <c r="HQJ225" s="6"/>
      <c r="HQK225" s="6"/>
      <c r="HQL225" s="6"/>
      <c r="HQM225" s="6"/>
      <c r="HQN225" s="6"/>
      <c r="HQO225" s="6"/>
      <c r="HQP225" s="6"/>
      <c r="HQQ225" s="6"/>
      <c r="HQR225" s="6"/>
      <c r="HQS225" s="6"/>
      <c r="HQT225" s="6"/>
      <c r="HQU225" s="6"/>
      <c r="HQV225" s="6"/>
      <c r="HQW225" s="6"/>
      <c r="HQX225" s="6"/>
      <c r="HQY225" s="6"/>
      <c r="HQZ225" s="6"/>
      <c r="HRA225" s="6"/>
      <c r="HRB225" s="6"/>
      <c r="HRC225" s="6"/>
      <c r="HRD225" s="6"/>
      <c r="HRE225" s="6"/>
      <c r="HRF225" s="6"/>
      <c r="HRG225" s="6"/>
      <c r="HRH225" s="6"/>
      <c r="HRI225" s="6"/>
      <c r="HRJ225" s="6"/>
      <c r="HRK225" s="6"/>
      <c r="HRL225" s="6"/>
      <c r="HRM225" s="6"/>
      <c r="HRN225" s="6"/>
      <c r="HRO225" s="6"/>
      <c r="HRP225" s="6"/>
      <c r="HRQ225" s="6"/>
      <c r="HRR225" s="6"/>
      <c r="HRS225" s="6"/>
      <c r="HRT225" s="6"/>
      <c r="HRU225" s="6"/>
      <c r="HRV225" s="6"/>
      <c r="HRW225" s="6"/>
      <c r="HRX225" s="6"/>
      <c r="HRY225" s="6"/>
      <c r="HRZ225" s="6"/>
      <c r="HSA225" s="6"/>
      <c r="HSB225" s="6"/>
      <c r="HSC225" s="6"/>
      <c r="HSD225" s="6"/>
      <c r="HSE225" s="6"/>
      <c r="HSF225" s="6"/>
      <c r="HSG225" s="6"/>
      <c r="HSH225" s="6"/>
      <c r="HSI225" s="6"/>
      <c r="HSJ225" s="6"/>
      <c r="HSK225" s="6"/>
      <c r="HSL225" s="6"/>
      <c r="HSM225" s="6"/>
      <c r="HSN225" s="6"/>
      <c r="HSO225" s="6"/>
      <c r="HSP225" s="6"/>
      <c r="HSQ225" s="6"/>
      <c r="HSR225" s="6"/>
      <c r="HSS225" s="6"/>
      <c r="HST225" s="6"/>
      <c r="HSU225" s="6"/>
      <c r="HSV225" s="6"/>
      <c r="HSW225" s="6"/>
      <c r="HSX225" s="6"/>
      <c r="HSY225" s="6"/>
      <c r="HSZ225" s="6"/>
      <c r="HTA225" s="6"/>
      <c r="HTB225" s="6"/>
      <c r="HTC225" s="6"/>
      <c r="HTD225" s="6"/>
      <c r="HTE225" s="6"/>
      <c r="HTF225" s="6"/>
      <c r="HTG225" s="6"/>
      <c r="HTH225" s="6"/>
      <c r="HTI225" s="6"/>
      <c r="HTJ225" s="6"/>
      <c r="HTK225" s="6"/>
      <c r="HTL225" s="6"/>
      <c r="HTM225" s="6"/>
      <c r="HTN225" s="6"/>
      <c r="HTO225" s="6"/>
      <c r="HTP225" s="6"/>
      <c r="HTQ225" s="6"/>
      <c r="HTR225" s="6"/>
      <c r="HTS225" s="6"/>
      <c r="HTT225" s="6"/>
      <c r="HTU225" s="6"/>
      <c r="HTV225" s="6"/>
      <c r="HTW225" s="6"/>
      <c r="HTX225" s="6"/>
      <c r="HTY225" s="6"/>
      <c r="HTZ225" s="6"/>
      <c r="HUA225" s="6"/>
      <c r="HUB225" s="6"/>
      <c r="HUC225" s="6"/>
      <c r="HUD225" s="6"/>
      <c r="HUE225" s="6"/>
      <c r="HUF225" s="6"/>
      <c r="HUG225" s="6"/>
      <c r="HUH225" s="6"/>
      <c r="HUI225" s="6"/>
      <c r="HUJ225" s="6"/>
      <c r="HUK225" s="6"/>
      <c r="HUL225" s="6"/>
      <c r="HUM225" s="6"/>
      <c r="HUN225" s="6"/>
      <c r="HUO225" s="6"/>
      <c r="HUP225" s="6"/>
      <c r="HUQ225" s="6"/>
      <c r="HUR225" s="6"/>
      <c r="HUS225" s="6"/>
      <c r="HUT225" s="6"/>
      <c r="HUU225" s="6"/>
      <c r="HUV225" s="6"/>
      <c r="HUW225" s="6"/>
      <c r="HUX225" s="6"/>
      <c r="HUY225" s="6"/>
      <c r="HUZ225" s="6"/>
      <c r="HVA225" s="6"/>
      <c r="HVB225" s="6"/>
      <c r="HVC225" s="6"/>
      <c r="HVD225" s="6"/>
      <c r="HVE225" s="6"/>
      <c r="HVF225" s="6"/>
      <c r="HVG225" s="6"/>
      <c r="HVH225" s="6"/>
      <c r="HVI225" s="6"/>
      <c r="HVJ225" s="6"/>
      <c r="HVK225" s="6"/>
      <c r="HVL225" s="6"/>
      <c r="HVM225" s="6"/>
      <c r="HVN225" s="6"/>
      <c r="HVO225" s="6"/>
      <c r="HVP225" s="6"/>
      <c r="HVQ225" s="6"/>
      <c r="HVR225" s="6"/>
      <c r="HVS225" s="6"/>
      <c r="HVT225" s="6"/>
      <c r="HVU225" s="6"/>
      <c r="HVV225" s="6"/>
      <c r="HVW225" s="6"/>
      <c r="HVX225" s="6"/>
      <c r="HVY225" s="6"/>
      <c r="HVZ225" s="6"/>
      <c r="HWA225" s="6"/>
      <c r="HWB225" s="6"/>
      <c r="HWC225" s="6"/>
      <c r="HWD225" s="6"/>
      <c r="HWE225" s="6"/>
      <c r="HWF225" s="6"/>
      <c r="HWG225" s="6"/>
      <c r="HWH225" s="6"/>
      <c r="HWI225" s="6"/>
      <c r="HWJ225" s="6"/>
      <c r="HWK225" s="6"/>
      <c r="HWL225" s="6"/>
      <c r="HWM225" s="6"/>
      <c r="HWN225" s="6"/>
      <c r="HWO225" s="6"/>
      <c r="HWP225" s="6"/>
      <c r="HWQ225" s="6"/>
      <c r="HWR225" s="6"/>
      <c r="HWS225" s="6"/>
      <c r="HWT225" s="6"/>
      <c r="HWU225" s="6"/>
      <c r="HWV225" s="6"/>
      <c r="HWW225" s="6"/>
      <c r="HWX225" s="6"/>
      <c r="HWY225" s="6"/>
      <c r="HWZ225" s="6"/>
      <c r="HXA225" s="6"/>
      <c r="HXB225" s="6"/>
      <c r="HXC225" s="6"/>
      <c r="HXD225" s="6"/>
      <c r="HXE225" s="6"/>
      <c r="HXF225" s="6"/>
      <c r="HXG225" s="6"/>
      <c r="HXH225" s="6"/>
      <c r="HXI225" s="6"/>
      <c r="HXJ225" s="6"/>
      <c r="HXK225" s="6"/>
      <c r="HXL225" s="6"/>
      <c r="HXM225" s="6"/>
      <c r="HXN225" s="6"/>
      <c r="HXO225" s="6"/>
      <c r="HXP225" s="6"/>
      <c r="HXQ225" s="6"/>
      <c r="HXR225" s="6"/>
      <c r="HXS225" s="6"/>
      <c r="HXT225" s="6"/>
      <c r="HXU225" s="6"/>
      <c r="HXV225" s="6"/>
      <c r="HXW225" s="6"/>
      <c r="HXX225" s="6"/>
      <c r="HXY225" s="6"/>
      <c r="HXZ225" s="6"/>
      <c r="HYA225" s="6"/>
      <c r="HYB225" s="6"/>
      <c r="HYC225" s="6"/>
      <c r="HYD225" s="6"/>
      <c r="HYE225" s="6"/>
      <c r="HYF225" s="6"/>
      <c r="HYG225" s="6"/>
      <c r="HYH225" s="6"/>
      <c r="HYI225" s="6"/>
      <c r="HYJ225" s="6"/>
      <c r="HYK225" s="6"/>
      <c r="HYL225" s="6"/>
      <c r="HYM225" s="6"/>
      <c r="HYN225" s="6"/>
      <c r="HYO225" s="6"/>
      <c r="HYP225" s="6"/>
      <c r="HYQ225" s="6"/>
      <c r="HYR225" s="6"/>
      <c r="HYS225" s="6"/>
      <c r="HYT225" s="6"/>
      <c r="HYU225" s="6"/>
      <c r="HYV225" s="6"/>
      <c r="HYW225" s="6"/>
      <c r="HYX225" s="6"/>
      <c r="HYY225" s="6"/>
      <c r="HYZ225" s="6"/>
      <c r="HZA225" s="6"/>
      <c r="HZB225" s="6"/>
      <c r="HZC225" s="6"/>
      <c r="HZD225" s="6"/>
      <c r="HZE225" s="6"/>
      <c r="HZF225" s="6"/>
      <c r="HZG225" s="6"/>
      <c r="HZH225" s="6"/>
      <c r="HZI225" s="6"/>
      <c r="HZJ225" s="6"/>
      <c r="HZK225" s="6"/>
      <c r="HZL225" s="6"/>
      <c r="HZM225" s="6"/>
      <c r="HZN225" s="6"/>
      <c r="HZO225" s="6"/>
      <c r="HZP225" s="6"/>
      <c r="HZQ225" s="6"/>
      <c r="HZR225" s="6"/>
      <c r="HZS225" s="6"/>
      <c r="HZT225" s="6"/>
      <c r="HZU225" s="6"/>
      <c r="HZV225" s="6"/>
      <c r="HZW225" s="6"/>
      <c r="HZX225" s="6"/>
      <c r="HZY225" s="6"/>
      <c r="HZZ225" s="6"/>
      <c r="IAA225" s="6"/>
      <c r="IAB225" s="6"/>
      <c r="IAC225" s="6"/>
      <c r="IAD225" s="6"/>
      <c r="IAE225" s="6"/>
      <c r="IAF225" s="6"/>
      <c r="IAG225" s="6"/>
      <c r="IAH225" s="6"/>
      <c r="IAI225" s="6"/>
      <c r="IAJ225" s="6"/>
      <c r="IAK225" s="6"/>
      <c r="IAL225" s="6"/>
      <c r="IAM225" s="6"/>
      <c r="IAN225" s="6"/>
      <c r="IAO225" s="6"/>
      <c r="IAP225" s="6"/>
      <c r="IAQ225" s="6"/>
      <c r="IAR225" s="6"/>
      <c r="IAS225" s="6"/>
      <c r="IAT225" s="6"/>
      <c r="IAU225" s="6"/>
      <c r="IAV225" s="6"/>
      <c r="IAW225" s="6"/>
      <c r="IAX225" s="6"/>
      <c r="IAY225" s="6"/>
      <c r="IAZ225" s="6"/>
      <c r="IBA225" s="6"/>
      <c r="IBB225" s="6"/>
      <c r="IBC225" s="6"/>
      <c r="IBD225" s="6"/>
      <c r="IBE225" s="6"/>
      <c r="IBF225" s="6"/>
      <c r="IBG225" s="6"/>
      <c r="IBH225" s="6"/>
      <c r="IBI225" s="6"/>
      <c r="IBJ225" s="6"/>
      <c r="IBK225" s="6"/>
      <c r="IBL225" s="6"/>
      <c r="IBM225" s="6"/>
      <c r="IBN225" s="6"/>
      <c r="IBO225" s="6"/>
      <c r="IBP225" s="6"/>
      <c r="IBQ225" s="6"/>
      <c r="IBR225" s="6"/>
      <c r="IBS225" s="6"/>
      <c r="IBT225" s="6"/>
      <c r="IBU225" s="6"/>
      <c r="IBV225" s="6"/>
      <c r="IBW225" s="6"/>
      <c r="IBX225" s="6"/>
      <c r="IBY225" s="6"/>
      <c r="IBZ225" s="6"/>
      <c r="ICA225" s="6"/>
      <c r="ICB225" s="6"/>
      <c r="ICC225" s="6"/>
      <c r="ICD225" s="6"/>
      <c r="ICE225" s="6"/>
      <c r="ICF225" s="6"/>
      <c r="ICG225" s="6"/>
      <c r="ICH225" s="6"/>
      <c r="ICI225" s="6"/>
      <c r="ICJ225" s="6"/>
      <c r="ICK225" s="6"/>
      <c r="ICL225" s="6"/>
      <c r="ICM225" s="6"/>
      <c r="ICN225" s="6"/>
      <c r="ICO225" s="6"/>
      <c r="ICP225" s="6"/>
      <c r="ICQ225" s="6"/>
      <c r="ICR225" s="6"/>
      <c r="ICS225" s="6"/>
      <c r="ICT225" s="6"/>
      <c r="ICU225" s="6"/>
      <c r="ICV225" s="6"/>
      <c r="ICW225" s="6"/>
      <c r="ICX225" s="6"/>
      <c r="ICY225" s="6"/>
      <c r="ICZ225" s="6"/>
      <c r="IDA225" s="6"/>
      <c r="IDB225" s="6"/>
      <c r="IDC225" s="6"/>
      <c r="IDD225" s="6"/>
      <c r="IDE225" s="6"/>
      <c r="IDF225" s="6"/>
      <c r="IDG225" s="6"/>
      <c r="IDH225" s="6"/>
      <c r="IDI225" s="6"/>
      <c r="IDJ225" s="6"/>
      <c r="IDK225" s="6"/>
      <c r="IDL225" s="6"/>
      <c r="IDM225" s="6"/>
      <c r="IDN225" s="6"/>
      <c r="IDO225" s="6"/>
      <c r="IDP225" s="6"/>
      <c r="IDQ225" s="6"/>
      <c r="IDR225" s="6"/>
      <c r="IDS225" s="6"/>
      <c r="IDT225" s="6"/>
      <c r="IDU225" s="6"/>
      <c r="IDV225" s="6"/>
      <c r="IDW225" s="6"/>
      <c r="IDX225" s="6"/>
      <c r="IDY225" s="6"/>
      <c r="IDZ225" s="6"/>
      <c r="IEA225" s="6"/>
      <c r="IEB225" s="6"/>
      <c r="IEC225" s="6"/>
      <c r="IED225" s="6"/>
      <c r="IEE225" s="6"/>
      <c r="IEF225" s="6"/>
      <c r="IEG225" s="6"/>
      <c r="IEH225" s="6"/>
      <c r="IEI225" s="6"/>
      <c r="IEJ225" s="6"/>
      <c r="IEK225" s="6"/>
      <c r="IEL225" s="6"/>
      <c r="IEM225" s="6"/>
      <c r="IEN225" s="6"/>
      <c r="IEO225" s="6"/>
      <c r="IEP225" s="6"/>
      <c r="IEQ225" s="6"/>
      <c r="IER225" s="6"/>
      <c r="IES225" s="6"/>
      <c r="IET225" s="6"/>
      <c r="IEU225" s="6"/>
      <c r="IEV225" s="6"/>
      <c r="IEW225" s="6"/>
      <c r="IEX225" s="6"/>
      <c r="IEY225" s="6"/>
      <c r="IEZ225" s="6"/>
      <c r="IFA225" s="6"/>
      <c r="IFB225" s="6"/>
      <c r="IFC225" s="6"/>
      <c r="IFD225" s="6"/>
      <c r="IFE225" s="6"/>
      <c r="IFF225" s="6"/>
      <c r="IFG225" s="6"/>
      <c r="IFH225" s="6"/>
      <c r="IFI225" s="6"/>
      <c r="IFJ225" s="6"/>
      <c r="IFK225" s="6"/>
      <c r="IFL225" s="6"/>
      <c r="IFM225" s="6"/>
      <c r="IFN225" s="6"/>
      <c r="IFO225" s="6"/>
      <c r="IFP225" s="6"/>
      <c r="IFQ225" s="6"/>
      <c r="IFR225" s="6"/>
      <c r="IFS225" s="6"/>
      <c r="IFT225" s="6"/>
      <c r="IFU225" s="6"/>
      <c r="IFV225" s="6"/>
      <c r="IFW225" s="6"/>
      <c r="IFX225" s="6"/>
      <c r="IFY225" s="6"/>
      <c r="IFZ225" s="6"/>
      <c r="IGA225" s="6"/>
      <c r="IGB225" s="6"/>
      <c r="IGC225" s="6"/>
      <c r="IGD225" s="6"/>
      <c r="IGE225" s="6"/>
      <c r="IGF225" s="6"/>
      <c r="IGG225" s="6"/>
      <c r="IGH225" s="6"/>
      <c r="IGI225" s="6"/>
      <c r="IGJ225" s="6"/>
      <c r="IGK225" s="6"/>
      <c r="IGL225" s="6"/>
      <c r="IGM225" s="6"/>
      <c r="IGN225" s="6"/>
      <c r="IGO225" s="6"/>
      <c r="IGP225" s="6"/>
      <c r="IGQ225" s="6"/>
      <c r="IGR225" s="6"/>
      <c r="IGS225" s="6"/>
      <c r="IGT225" s="6"/>
      <c r="IGU225" s="6"/>
      <c r="IGV225" s="6"/>
      <c r="IGW225" s="6"/>
      <c r="IGX225" s="6"/>
      <c r="IGY225" s="6"/>
      <c r="IGZ225" s="6"/>
      <c r="IHA225" s="6"/>
      <c r="IHB225" s="6"/>
      <c r="IHC225" s="6"/>
      <c r="IHD225" s="6"/>
      <c r="IHE225" s="6"/>
      <c r="IHF225" s="6"/>
      <c r="IHG225" s="6"/>
      <c r="IHH225" s="6"/>
      <c r="IHI225" s="6"/>
      <c r="IHJ225" s="6"/>
      <c r="IHK225" s="6"/>
      <c r="IHL225" s="6"/>
      <c r="IHM225" s="6"/>
      <c r="IHN225" s="6"/>
      <c r="IHO225" s="6"/>
      <c r="IHP225" s="6"/>
      <c r="IHQ225" s="6"/>
      <c r="IHR225" s="6"/>
      <c r="IHS225" s="6"/>
      <c r="IHT225" s="6"/>
      <c r="IHU225" s="6"/>
      <c r="IHV225" s="6"/>
      <c r="IHW225" s="6"/>
      <c r="IHX225" s="6"/>
      <c r="IHY225" s="6"/>
      <c r="IHZ225" s="6"/>
      <c r="IIA225" s="6"/>
      <c r="IIB225" s="6"/>
      <c r="IIC225" s="6"/>
      <c r="IID225" s="6"/>
      <c r="IIE225" s="6"/>
      <c r="IIF225" s="6"/>
      <c r="IIG225" s="6"/>
      <c r="IIH225" s="6"/>
      <c r="III225" s="6"/>
      <c r="IIJ225" s="6"/>
      <c r="IIK225" s="6"/>
      <c r="IIL225" s="6"/>
      <c r="IIM225" s="6"/>
      <c r="IIN225" s="6"/>
      <c r="IIO225" s="6"/>
      <c r="IIP225" s="6"/>
      <c r="IIQ225" s="6"/>
      <c r="IIR225" s="6"/>
      <c r="IIS225" s="6"/>
      <c r="IIT225" s="6"/>
      <c r="IIU225" s="6"/>
      <c r="IIV225" s="6"/>
      <c r="IIW225" s="6"/>
      <c r="IIX225" s="6"/>
      <c r="IIY225" s="6"/>
      <c r="IIZ225" s="6"/>
      <c r="IJA225" s="6"/>
      <c r="IJB225" s="6"/>
      <c r="IJC225" s="6"/>
      <c r="IJD225" s="6"/>
      <c r="IJE225" s="6"/>
      <c r="IJF225" s="6"/>
      <c r="IJG225" s="6"/>
      <c r="IJH225" s="6"/>
      <c r="IJI225" s="6"/>
      <c r="IJJ225" s="6"/>
      <c r="IJK225" s="6"/>
      <c r="IJL225" s="6"/>
      <c r="IJM225" s="6"/>
      <c r="IJN225" s="6"/>
      <c r="IJO225" s="6"/>
      <c r="IJP225" s="6"/>
      <c r="IJQ225" s="6"/>
      <c r="IJR225" s="6"/>
      <c r="IJS225" s="6"/>
      <c r="IJT225" s="6"/>
      <c r="IJU225" s="6"/>
      <c r="IJV225" s="6"/>
      <c r="IJW225" s="6"/>
      <c r="IJX225" s="6"/>
      <c r="IJY225" s="6"/>
      <c r="IJZ225" s="6"/>
      <c r="IKA225" s="6"/>
      <c r="IKB225" s="6"/>
      <c r="IKC225" s="6"/>
      <c r="IKD225" s="6"/>
      <c r="IKE225" s="6"/>
      <c r="IKF225" s="6"/>
      <c r="IKG225" s="6"/>
      <c r="IKH225" s="6"/>
      <c r="IKI225" s="6"/>
      <c r="IKJ225" s="6"/>
      <c r="IKK225" s="6"/>
      <c r="IKL225" s="6"/>
      <c r="IKM225" s="6"/>
      <c r="IKN225" s="6"/>
      <c r="IKO225" s="6"/>
      <c r="IKP225" s="6"/>
      <c r="IKQ225" s="6"/>
      <c r="IKR225" s="6"/>
      <c r="IKS225" s="6"/>
      <c r="IKT225" s="6"/>
      <c r="IKU225" s="6"/>
      <c r="IKV225" s="6"/>
      <c r="IKW225" s="6"/>
      <c r="IKX225" s="6"/>
      <c r="IKY225" s="6"/>
      <c r="IKZ225" s="6"/>
      <c r="ILA225" s="6"/>
      <c r="ILB225" s="6"/>
      <c r="ILC225" s="6"/>
      <c r="ILD225" s="6"/>
      <c r="ILE225" s="6"/>
      <c r="ILF225" s="6"/>
      <c r="ILG225" s="6"/>
      <c r="ILH225" s="6"/>
      <c r="ILI225" s="6"/>
      <c r="ILJ225" s="6"/>
      <c r="ILK225" s="6"/>
      <c r="ILL225" s="6"/>
      <c r="ILM225" s="6"/>
      <c r="ILN225" s="6"/>
      <c r="ILO225" s="6"/>
      <c r="ILP225" s="6"/>
      <c r="ILQ225" s="6"/>
      <c r="ILR225" s="6"/>
      <c r="ILS225" s="6"/>
      <c r="ILT225" s="6"/>
      <c r="ILU225" s="6"/>
      <c r="ILV225" s="6"/>
      <c r="ILW225" s="6"/>
      <c r="ILX225" s="6"/>
      <c r="ILY225" s="6"/>
      <c r="ILZ225" s="6"/>
      <c r="IMA225" s="6"/>
      <c r="IMB225" s="6"/>
      <c r="IMC225" s="6"/>
      <c r="IMD225" s="6"/>
      <c r="IME225" s="6"/>
      <c r="IMF225" s="6"/>
      <c r="IMG225" s="6"/>
      <c r="IMH225" s="6"/>
      <c r="IMI225" s="6"/>
      <c r="IMJ225" s="6"/>
      <c r="IMK225" s="6"/>
      <c r="IML225" s="6"/>
      <c r="IMM225" s="6"/>
      <c r="IMN225" s="6"/>
      <c r="IMO225" s="6"/>
      <c r="IMP225" s="6"/>
      <c r="IMQ225" s="6"/>
      <c r="IMR225" s="6"/>
      <c r="IMS225" s="6"/>
      <c r="IMT225" s="6"/>
      <c r="IMU225" s="6"/>
      <c r="IMV225" s="6"/>
      <c r="IMW225" s="6"/>
      <c r="IMX225" s="6"/>
      <c r="IMY225" s="6"/>
      <c r="IMZ225" s="6"/>
      <c r="INA225" s="6"/>
      <c r="INB225" s="6"/>
      <c r="INC225" s="6"/>
      <c r="IND225" s="6"/>
      <c r="INE225" s="6"/>
      <c r="INF225" s="6"/>
      <c r="ING225" s="6"/>
      <c r="INH225" s="6"/>
      <c r="INI225" s="6"/>
      <c r="INJ225" s="6"/>
      <c r="INK225" s="6"/>
      <c r="INL225" s="6"/>
      <c r="INM225" s="6"/>
      <c r="INN225" s="6"/>
      <c r="INO225" s="6"/>
      <c r="INP225" s="6"/>
      <c r="INQ225" s="6"/>
      <c r="INR225" s="6"/>
      <c r="INS225" s="6"/>
      <c r="INT225" s="6"/>
      <c r="INU225" s="6"/>
      <c r="INV225" s="6"/>
      <c r="INW225" s="6"/>
      <c r="INX225" s="6"/>
      <c r="INY225" s="6"/>
      <c r="INZ225" s="6"/>
      <c r="IOA225" s="6"/>
      <c r="IOB225" s="6"/>
      <c r="IOC225" s="6"/>
      <c r="IOD225" s="6"/>
      <c r="IOE225" s="6"/>
      <c r="IOF225" s="6"/>
      <c r="IOG225" s="6"/>
      <c r="IOH225" s="6"/>
      <c r="IOI225" s="6"/>
      <c r="IOJ225" s="6"/>
      <c r="IOK225" s="6"/>
      <c r="IOL225" s="6"/>
      <c r="IOM225" s="6"/>
      <c r="ION225" s="6"/>
      <c r="IOO225" s="6"/>
      <c r="IOP225" s="6"/>
      <c r="IOQ225" s="6"/>
      <c r="IOR225" s="6"/>
      <c r="IOS225" s="6"/>
      <c r="IOT225" s="6"/>
      <c r="IOU225" s="6"/>
      <c r="IOV225" s="6"/>
      <c r="IOW225" s="6"/>
      <c r="IOX225" s="6"/>
      <c r="IOY225" s="6"/>
      <c r="IOZ225" s="6"/>
      <c r="IPA225" s="6"/>
      <c r="IPB225" s="6"/>
      <c r="IPC225" s="6"/>
      <c r="IPD225" s="6"/>
      <c r="IPE225" s="6"/>
      <c r="IPF225" s="6"/>
      <c r="IPG225" s="6"/>
      <c r="IPH225" s="6"/>
      <c r="IPI225" s="6"/>
      <c r="IPJ225" s="6"/>
      <c r="IPK225" s="6"/>
      <c r="IPL225" s="6"/>
      <c r="IPM225" s="6"/>
      <c r="IPN225" s="6"/>
      <c r="IPO225" s="6"/>
      <c r="IPP225" s="6"/>
      <c r="IPQ225" s="6"/>
      <c r="IPR225" s="6"/>
      <c r="IPS225" s="6"/>
      <c r="IPT225" s="6"/>
      <c r="IPU225" s="6"/>
      <c r="IPV225" s="6"/>
      <c r="IPW225" s="6"/>
      <c r="IPX225" s="6"/>
      <c r="IPY225" s="6"/>
      <c r="IPZ225" s="6"/>
      <c r="IQA225" s="6"/>
      <c r="IQB225" s="6"/>
      <c r="IQC225" s="6"/>
      <c r="IQD225" s="6"/>
      <c r="IQE225" s="6"/>
      <c r="IQF225" s="6"/>
      <c r="IQG225" s="6"/>
      <c r="IQH225" s="6"/>
      <c r="IQI225" s="6"/>
      <c r="IQJ225" s="6"/>
      <c r="IQK225" s="6"/>
      <c r="IQL225" s="6"/>
      <c r="IQM225" s="6"/>
      <c r="IQN225" s="6"/>
      <c r="IQO225" s="6"/>
      <c r="IQP225" s="6"/>
      <c r="IQQ225" s="6"/>
      <c r="IQR225" s="6"/>
      <c r="IQS225" s="6"/>
      <c r="IQT225" s="6"/>
      <c r="IQU225" s="6"/>
      <c r="IQV225" s="6"/>
      <c r="IQW225" s="6"/>
      <c r="IQX225" s="6"/>
      <c r="IQY225" s="6"/>
      <c r="IQZ225" s="6"/>
      <c r="IRA225" s="6"/>
      <c r="IRB225" s="6"/>
      <c r="IRC225" s="6"/>
      <c r="IRD225" s="6"/>
      <c r="IRE225" s="6"/>
      <c r="IRF225" s="6"/>
      <c r="IRG225" s="6"/>
      <c r="IRH225" s="6"/>
      <c r="IRI225" s="6"/>
      <c r="IRJ225" s="6"/>
      <c r="IRK225" s="6"/>
      <c r="IRL225" s="6"/>
      <c r="IRM225" s="6"/>
      <c r="IRN225" s="6"/>
      <c r="IRO225" s="6"/>
      <c r="IRP225" s="6"/>
      <c r="IRQ225" s="6"/>
      <c r="IRR225" s="6"/>
      <c r="IRS225" s="6"/>
      <c r="IRT225" s="6"/>
      <c r="IRU225" s="6"/>
      <c r="IRV225" s="6"/>
      <c r="IRW225" s="6"/>
      <c r="IRX225" s="6"/>
      <c r="IRY225" s="6"/>
      <c r="IRZ225" s="6"/>
      <c r="ISA225" s="6"/>
      <c r="ISB225" s="6"/>
      <c r="ISC225" s="6"/>
      <c r="ISD225" s="6"/>
      <c r="ISE225" s="6"/>
      <c r="ISF225" s="6"/>
      <c r="ISG225" s="6"/>
      <c r="ISH225" s="6"/>
      <c r="ISI225" s="6"/>
      <c r="ISJ225" s="6"/>
      <c r="ISK225" s="6"/>
      <c r="ISL225" s="6"/>
      <c r="ISM225" s="6"/>
      <c r="ISN225" s="6"/>
      <c r="ISO225" s="6"/>
      <c r="ISP225" s="6"/>
      <c r="ISQ225" s="6"/>
      <c r="ISR225" s="6"/>
      <c r="ISS225" s="6"/>
      <c r="IST225" s="6"/>
      <c r="ISU225" s="6"/>
      <c r="ISV225" s="6"/>
      <c r="ISW225" s="6"/>
      <c r="ISX225" s="6"/>
      <c r="ISY225" s="6"/>
      <c r="ISZ225" s="6"/>
      <c r="ITA225" s="6"/>
      <c r="ITB225" s="6"/>
      <c r="ITC225" s="6"/>
      <c r="ITD225" s="6"/>
      <c r="ITE225" s="6"/>
      <c r="ITF225" s="6"/>
      <c r="ITG225" s="6"/>
      <c r="ITH225" s="6"/>
      <c r="ITI225" s="6"/>
      <c r="ITJ225" s="6"/>
      <c r="ITK225" s="6"/>
      <c r="ITL225" s="6"/>
      <c r="ITM225" s="6"/>
      <c r="ITN225" s="6"/>
      <c r="ITO225" s="6"/>
      <c r="ITP225" s="6"/>
      <c r="ITQ225" s="6"/>
      <c r="ITR225" s="6"/>
      <c r="ITS225" s="6"/>
      <c r="ITT225" s="6"/>
      <c r="ITU225" s="6"/>
      <c r="ITV225" s="6"/>
      <c r="ITW225" s="6"/>
      <c r="ITX225" s="6"/>
      <c r="ITY225" s="6"/>
      <c r="ITZ225" s="6"/>
      <c r="IUA225" s="6"/>
      <c r="IUB225" s="6"/>
      <c r="IUC225" s="6"/>
      <c r="IUD225" s="6"/>
      <c r="IUE225" s="6"/>
      <c r="IUF225" s="6"/>
      <c r="IUG225" s="6"/>
      <c r="IUH225" s="6"/>
      <c r="IUI225" s="6"/>
      <c r="IUJ225" s="6"/>
      <c r="IUK225" s="6"/>
      <c r="IUL225" s="6"/>
      <c r="IUM225" s="6"/>
      <c r="IUN225" s="6"/>
      <c r="IUO225" s="6"/>
      <c r="IUP225" s="6"/>
      <c r="IUQ225" s="6"/>
      <c r="IUR225" s="6"/>
      <c r="IUS225" s="6"/>
      <c r="IUT225" s="6"/>
      <c r="IUU225" s="6"/>
      <c r="IUV225" s="6"/>
      <c r="IUW225" s="6"/>
      <c r="IUX225" s="6"/>
      <c r="IUY225" s="6"/>
      <c r="IUZ225" s="6"/>
      <c r="IVA225" s="6"/>
      <c r="IVB225" s="6"/>
      <c r="IVC225" s="6"/>
      <c r="IVD225" s="6"/>
      <c r="IVE225" s="6"/>
      <c r="IVF225" s="6"/>
      <c r="IVG225" s="6"/>
      <c r="IVH225" s="6"/>
      <c r="IVI225" s="6"/>
      <c r="IVJ225" s="6"/>
      <c r="IVK225" s="6"/>
      <c r="IVL225" s="6"/>
      <c r="IVM225" s="6"/>
      <c r="IVN225" s="6"/>
      <c r="IVO225" s="6"/>
      <c r="IVP225" s="6"/>
      <c r="IVQ225" s="6"/>
      <c r="IVR225" s="6"/>
      <c r="IVS225" s="6"/>
      <c r="IVT225" s="6"/>
      <c r="IVU225" s="6"/>
      <c r="IVV225" s="6"/>
      <c r="IVW225" s="6"/>
      <c r="IVX225" s="6"/>
      <c r="IVY225" s="6"/>
      <c r="IVZ225" s="6"/>
      <c r="IWA225" s="6"/>
      <c r="IWB225" s="6"/>
      <c r="IWC225" s="6"/>
      <c r="IWD225" s="6"/>
      <c r="IWE225" s="6"/>
      <c r="IWF225" s="6"/>
      <c r="IWG225" s="6"/>
      <c r="IWH225" s="6"/>
      <c r="IWI225" s="6"/>
      <c r="IWJ225" s="6"/>
      <c r="IWK225" s="6"/>
      <c r="IWL225" s="6"/>
      <c r="IWM225" s="6"/>
      <c r="IWN225" s="6"/>
      <c r="IWO225" s="6"/>
      <c r="IWP225" s="6"/>
      <c r="IWQ225" s="6"/>
      <c r="IWR225" s="6"/>
      <c r="IWS225" s="6"/>
      <c r="IWT225" s="6"/>
      <c r="IWU225" s="6"/>
      <c r="IWV225" s="6"/>
      <c r="IWW225" s="6"/>
      <c r="IWX225" s="6"/>
      <c r="IWY225" s="6"/>
      <c r="IWZ225" s="6"/>
      <c r="IXA225" s="6"/>
      <c r="IXB225" s="6"/>
      <c r="IXC225" s="6"/>
      <c r="IXD225" s="6"/>
      <c r="IXE225" s="6"/>
      <c r="IXF225" s="6"/>
      <c r="IXG225" s="6"/>
      <c r="IXH225" s="6"/>
      <c r="IXI225" s="6"/>
      <c r="IXJ225" s="6"/>
      <c r="IXK225" s="6"/>
      <c r="IXL225" s="6"/>
      <c r="IXM225" s="6"/>
      <c r="IXN225" s="6"/>
      <c r="IXO225" s="6"/>
      <c r="IXP225" s="6"/>
      <c r="IXQ225" s="6"/>
      <c r="IXR225" s="6"/>
      <c r="IXS225" s="6"/>
      <c r="IXT225" s="6"/>
      <c r="IXU225" s="6"/>
      <c r="IXV225" s="6"/>
      <c r="IXW225" s="6"/>
      <c r="IXX225" s="6"/>
      <c r="IXY225" s="6"/>
      <c r="IXZ225" s="6"/>
      <c r="IYA225" s="6"/>
      <c r="IYB225" s="6"/>
      <c r="IYC225" s="6"/>
      <c r="IYD225" s="6"/>
      <c r="IYE225" s="6"/>
      <c r="IYF225" s="6"/>
      <c r="IYG225" s="6"/>
      <c r="IYH225" s="6"/>
      <c r="IYI225" s="6"/>
      <c r="IYJ225" s="6"/>
      <c r="IYK225" s="6"/>
      <c r="IYL225" s="6"/>
      <c r="IYM225" s="6"/>
      <c r="IYN225" s="6"/>
      <c r="IYO225" s="6"/>
      <c r="IYP225" s="6"/>
      <c r="IYQ225" s="6"/>
      <c r="IYR225" s="6"/>
      <c r="IYS225" s="6"/>
      <c r="IYT225" s="6"/>
      <c r="IYU225" s="6"/>
      <c r="IYV225" s="6"/>
      <c r="IYW225" s="6"/>
      <c r="IYX225" s="6"/>
      <c r="IYY225" s="6"/>
      <c r="IYZ225" s="6"/>
      <c r="IZA225" s="6"/>
      <c r="IZB225" s="6"/>
      <c r="IZC225" s="6"/>
      <c r="IZD225" s="6"/>
      <c r="IZE225" s="6"/>
      <c r="IZF225" s="6"/>
      <c r="IZG225" s="6"/>
      <c r="IZH225" s="6"/>
      <c r="IZI225" s="6"/>
      <c r="IZJ225" s="6"/>
      <c r="IZK225" s="6"/>
      <c r="IZL225" s="6"/>
      <c r="IZM225" s="6"/>
      <c r="IZN225" s="6"/>
      <c r="IZO225" s="6"/>
      <c r="IZP225" s="6"/>
      <c r="IZQ225" s="6"/>
      <c r="IZR225" s="6"/>
      <c r="IZS225" s="6"/>
      <c r="IZT225" s="6"/>
      <c r="IZU225" s="6"/>
      <c r="IZV225" s="6"/>
      <c r="IZW225" s="6"/>
      <c r="IZX225" s="6"/>
      <c r="IZY225" s="6"/>
      <c r="IZZ225" s="6"/>
      <c r="JAA225" s="6"/>
      <c r="JAB225" s="6"/>
      <c r="JAC225" s="6"/>
      <c r="JAD225" s="6"/>
      <c r="JAE225" s="6"/>
      <c r="JAF225" s="6"/>
      <c r="JAG225" s="6"/>
      <c r="JAH225" s="6"/>
      <c r="JAI225" s="6"/>
      <c r="JAJ225" s="6"/>
      <c r="JAK225" s="6"/>
      <c r="JAL225" s="6"/>
      <c r="JAM225" s="6"/>
      <c r="JAN225" s="6"/>
      <c r="JAO225" s="6"/>
      <c r="JAP225" s="6"/>
      <c r="JAQ225" s="6"/>
      <c r="JAR225" s="6"/>
      <c r="JAS225" s="6"/>
      <c r="JAT225" s="6"/>
      <c r="JAU225" s="6"/>
      <c r="JAV225" s="6"/>
      <c r="JAW225" s="6"/>
      <c r="JAX225" s="6"/>
      <c r="JAY225" s="6"/>
      <c r="JAZ225" s="6"/>
      <c r="JBA225" s="6"/>
      <c r="JBB225" s="6"/>
      <c r="JBC225" s="6"/>
      <c r="JBD225" s="6"/>
      <c r="JBE225" s="6"/>
      <c r="JBF225" s="6"/>
      <c r="JBG225" s="6"/>
      <c r="JBH225" s="6"/>
      <c r="JBI225" s="6"/>
      <c r="JBJ225" s="6"/>
      <c r="JBK225" s="6"/>
      <c r="JBL225" s="6"/>
      <c r="JBM225" s="6"/>
      <c r="JBN225" s="6"/>
      <c r="JBO225" s="6"/>
      <c r="JBP225" s="6"/>
      <c r="JBQ225" s="6"/>
      <c r="JBR225" s="6"/>
      <c r="JBS225" s="6"/>
      <c r="JBT225" s="6"/>
      <c r="JBU225" s="6"/>
      <c r="JBV225" s="6"/>
      <c r="JBW225" s="6"/>
      <c r="JBX225" s="6"/>
      <c r="JBY225" s="6"/>
      <c r="JBZ225" s="6"/>
      <c r="JCA225" s="6"/>
      <c r="JCB225" s="6"/>
      <c r="JCC225" s="6"/>
      <c r="JCD225" s="6"/>
      <c r="JCE225" s="6"/>
      <c r="JCF225" s="6"/>
      <c r="JCG225" s="6"/>
      <c r="JCH225" s="6"/>
      <c r="JCI225" s="6"/>
      <c r="JCJ225" s="6"/>
      <c r="JCK225" s="6"/>
      <c r="JCL225" s="6"/>
      <c r="JCM225" s="6"/>
      <c r="JCN225" s="6"/>
      <c r="JCO225" s="6"/>
      <c r="JCP225" s="6"/>
      <c r="JCQ225" s="6"/>
      <c r="JCR225" s="6"/>
      <c r="JCS225" s="6"/>
      <c r="JCT225" s="6"/>
      <c r="JCU225" s="6"/>
      <c r="JCV225" s="6"/>
      <c r="JCW225" s="6"/>
      <c r="JCX225" s="6"/>
      <c r="JCY225" s="6"/>
      <c r="JCZ225" s="6"/>
      <c r="JDA225" s="6"/>
      <c r="JDB225" s="6"/>
      <c r="JDC225" s="6"/>
      <c r="JDD225" s="6"/>
      <c r="JDE225" s="6"/>
      <c r="JDF225" s="6"/>
      <c r="JDG225" s="6"/>
      <c r="JDH225" s="6"/>
      <c r="JDI225" s="6"/>
      <c r="JDJ225" s="6"/>
      <c r="JDK225" s="6"/>
      <c r="JDL225" s="6"/>
      <c r="JDM225" s="6"/>
      <c r="JDN225" s="6"/>
      <c r="JDO225" s="6"/>
      <c r="JDP225" s="6"/>
      <c r="JDQ225" s="6"/>
      <c r="JDR225" s="6"/>
      <c r="JDS225" s="6"/>
      <c r="JDT225" s="6"/>
      <c r="JDU225" s="6"/>
      <c r="JDV225" s="6"/>
      <c r="JDW225" s="6"/>
      <c r="JDX225" s="6"/>
      <c r="JDY225" s="6"/>
      <c r="JDZ225" s="6"/>
      <c r="JEA225" s="6"/>
      <c r="JEB225" s="6"/>
      <c r="JEC225" s="6"/>
      <c r="JED225" s="6"/>
      <c r="JEE225" s="6"/>
      <c r="JEF225" s="6"/>
      <c r="JEG225" s="6"/>
      <c r="JEH225" s="6"/>
      <c r="JEI225" s="6"/>
      <c r="JEJ225" s="6"/>
      <c r="JEK225" s="6"/>
      <c r="JEL225" s="6"/>
      <c r="JEM225" s="6"/>
      <c r="JEN225" s="6"/>
      <c r="JEO225" s="6"/>
      <c r="JEP225" s="6"/>
      <c r="JEQ225" s="6"/>
      <c r="JER225" s="6"/>
      <c r="JES225" s="6"/>
      <c r="JET225" s="6"/>
      <c r="JEU225" s="6"/>
      <c r="JEV225" s="6"/>
      <c r="JEW225" s="6"/>
      <c r="JEX225" s="6"/>
      <c r="JEY225" s="6"/>
      <c r="JEZ225" s="6"/>
      <c r="JFA225" s="6"/>
      <c r="JFB225" s="6"/>
      <c r="JFC225" s="6"/>
      <c r="JFD225" s="6"/>
      <c r="JFE225" s="6"/>
      <c r="JFF225" s="6"/>
      <c r="JFG225" s="6"/>
      <c r="JFH225" s="6"/>
      <c r="JFI225" s="6"/>
      <c r="JFJ225" s="6"/>
      <c r="JFK225" s="6"/>
      <c r="JFL225" s="6"/>
      <c r="JFM225" s="6"/>
      <c r="JFN225" s="6"/>
      <c r="JFO225" s="6"/>
      <c r="JFP225" s="6"/>
      <c r="JFQ225" s="6"/>
      <c r="JFR225" s="6"/>
      <c r="JFS225" s="6"/>
      <c r="JFT225" s="6"/>
      <c r="JFU225" s="6"/>
      <c r="JFV225" s="6"/>
      <c r="JFW225" s="6"/>
      <c r="JFX225" s="6"/>
      <c r="JFY225" s="6"/>
      <c r="JFZ225" s="6"/>
      <c r="JGA225" s="6"/>
      <c r="JGB225" s="6"/>
      <c r="JGC225" s="6"/>
      <c r="JGD225" s="6"/>
      <c r="JGE225" s="6"/>
      <c r="JGF225" s="6"/>
      <c r="JGG225" s="6"/>
      <c r="JGH225" s="6"/>
      <c r="JGI225" s="6"/>
      <c r="JGJ225" s="6"/>
      <c r="JGK225" s="6"/>
      <c r="JGL225" s="6"/>
      <c r="JGM225" s="6"/>
      <c r="JGN225" s="6"/>
      <c r="JGO225" s="6"/>
      <c r="JGP225" s="6"/>
      <c r="JGQ225" s="6"/>
      <c r="JGR225" s="6"/>
      <c r="JGS225" s="6"/>
      <c r="JGT225" s="6"/>
      <c r="JGU225" s="6"/>
      <c r="JGV225" s="6"/>
      <c r="JGW225" s="6"/>
      <c r="JGX225" s="6"/>
      <c r="JGY225" s="6"/>
      <c r="JGZ225" s="6"/>
      <c r="JHA225" s="6"/>
      <c r="JHB225" s="6"/>
      <c r="JHC225" s="6"/>
      <c r="JHD225" s="6"/>
      <c r="JHE225" s="6"/>
      <c r="JHF225" s="6"/>
      <c r="JHG225" s="6"/>
      <c r="JHH225" s="6"/>
      <c r="JHI225" s="6"/>
      <c r="JHJ225" s="6"/>
      <c r="JHK225" s="6"/>
      <c r="JHL225" s="6"/>
      <c r="JHM225" s="6"/>
      <c r="JHN225" s="6"/>
      <c r="JHO225" s="6"/>
      <c r="JHP225" s="6"/>
      <c r="JHQ225" s="6"/>
      <c r="JHR225" s="6"/>
      <c r="JHS225" s="6"/>
      <c r="JHT225" s="6"/>
      <c r="JHU225" s="6"/>
      <c r="JHV225" s="6"/>
      <c r="JHW225" s="6"/>
      <c r="JHX225" s="6"/>
      <c r="JHY225" s="6"/>
      <c r="JHZ225" s="6"/>
      <c r="JIA225" s="6"/>
      <c r="JIB225" s="6"/>
      <c r="JIC225" s="6"/>
      <c r="JID225" s="6"/>
      <c r="JIE225" s="6"/>
      <c r="JIF225" s="6"/>
      <c r="JIG225" s="6"/>
      <c r="JIH225" s="6"/>
      <c r="JII225" s="6"/>
      <c r="JIJ225" s="6"/>
      <c r="JIK225" s="6"/>
      <c r="JIL225" s="6"/>
      <c r="JIM225" s="6"/>
      <c r="JIN225" s="6"/>
      <c r="JIO225" s="6"/>
      <c r="JIP225" s="6"/>
      <c r="JIQ225" s="6"/>
      <c r="JIR225" s="6"/>
      <c r="JIS225" s="6"/>
      <c r="JIT225" s="6"/>
      <c r="JIU225" s="6"/>
      <c r="JIV225" s="6"/>
      <c r="JIW225" s="6"/>
      <c r="JIX225" s="6"/>
      <c r="JIY225" s="6"/>
      <c r="JIZ225" s="6"/>
      <c r="JJA225" s="6"/>
      <c r="JJB225" s="6"/>
      <c r="JJC225" s="6"/>
      <c r="JJD225" s="6"/>
      <c r="JJE225" s="6"/>
      <c r="JJF225" s="6"/>
      <c r="JJG225" s="6"/>
      <c r="JJH225" s="6"/>
      <c r="JJI225" s="6"/>
      <c r="JJJ225" s="6"/>
      <c r="JJK225" s="6"/>
      <c r="JJL225" s="6"/>
      <c r="JJM225" s="6"/>
      <c r="JJN225" s="6"/>
      <c r="JJO225" s="6"/>
      <c r="JJP225" s="6"/>
      <c r="JJQ225" s="6"/>
      <c r="JJR225" s="6"/>
      <c r="JJS225" s="6"/>
      <c r="JJT225" s="6"/>
      <c r="JJU225" s="6"/>
      <c r="JJV225" s="6"/>
      <c r="JJW225" s="6"/>
      <c r="JJX225" s="6"/>
      <c r="JJY225" s="6"/>
      <c r="JJZ225" s="6"/>
      <c r="JKA225" s="6"/>
      <c r="JKB225" s="6"/>
      <c r="JKC225" s="6"/>
      <c r="JKD225" s="6"/>
      <c r="JKE225" s="6"/>
      <c r="JKF225" s="6"/>
      <c r="JKG225" s="6"/>
      <c r="JKH225" s="6"/>
      <c r="JKI225" s="6"/>
      <c r="JKJ225" s="6"/>
      <c r="JKK225" s="6"/>
      <c r="JKL225" s="6"/>
      <c r="JKM225" s="6"/>
      <c r="JKN225" s="6"/>
      <c r="JKO225" s="6"/>
      <c r="JKP225" s="6"/>
      <c r="JKQ225" s="6"/>
      <c r="JKR225" s="6"/>
      <c r="JKS225" s="6"/>
      <c r="JKT225" s="6"/>
      <c r="JKU225" s="6"/>
      <c r="JKV225" s="6"/>
      <c r="JKW225" s="6"/>
      <c r="JKX225" s="6"/>
      <c r="JKY225" s="6"/>
      <c r="JKZ225" s="6"/>
      <c r="JLA225" s="6"/>
      <c r="JLB225" s="6"/>
      <c r="JLC225" s="6"/>
      <c r="JLD225" s="6"/>
      <c r="JLE225" s="6"/>
      <c r="JLF225" s="6"/>
      <c r="JLG225" s="6"/>
      <c r="JLH225" s="6"/>
      <c r="JLI225" s="6"/>
      <c r="JLJ225" s="6"/>
      <c r="JLK225" s="6"/>
      <c r="JLL225" s="6"/>
      <c r="JLM225" s="6"/>
      <c r="JLN225" s="6"/>
      <c r="JLO225" s="6"/>
      <c r="JLP225" s="6"/>
      <c r="JLQ225" s="6"/>
      <c r="JLR225" s="6"/>
      <c r="JLS225" s="6"/>
      <c r="JLT225" s="6"/>
      <c r="JLU225" s="6"/>
      <c r="JLV225" s="6"/>
      <c r="JLW225" s="6"/>
      <c r="JLX225" s="6"/>
      <c r="JLY225" s="6"/>
      <c r="JLZ225" s="6"/>
      <c r="JMA225" s="6"/>
      <c r="JMB225" s="6"/>
      <c r="JMC225" s="6"/>
      <c r="JMD225" s="6"/>
      <c r="JME225" s="6"/>
      <c r="JMF225" s="6"/>
      <c r="JMG225" s="6"/>
      <c r="JMH225" s="6"/>
      <c r="JMI225" s="6"/>
      <c r="JMJ225" s="6"/>
      <c r="JMK225" s="6"/>
      <c r="JML225" s="6"/>
      <c r="JMM225" s="6"/>
      <c r="JMN225" s="6"/>
      <c r="JMO225" s="6"/>
      <c r="JMP225" s="6"/>
      <c r="JMQ225" s="6"/>
      <c r="JMR225" s="6"/>
      <c r="JMS225" s="6"/>
      <c r="JMT225" s="6"/>
      <c r="JMU225" s="6"/>
      <c r="JMV225" s="6"/>
      <c r="JMW225" s="6"/>
      <c r="JMX225" s="6"/>
      <c r="JMY225" s="6"/>
      <c r="JMZ225" s="6"/>
      <c r="JNA225" s="6"/>
      <c r="JNB225" s="6"/>
      <c r="JNC225" s="6"/>
      <c r="JND225" s="6"/>
      <c r="JNE225" s="6"/>
      <c r="JNF225" s="6"/>
      <c r="JNG225" s="6"/>
      <c r="JNH225" s="6"/>
      <c r="JNI225" s="6"/>
      <c r="JNJ225" s="6"/>
      <c r="JNK225" s="6"/>
      <c r="JNL225" s="6"/>
      <c r="JNM225" s="6"/>
      <c r="JNN225" s="6"/>
      <c r="JNO225" s="6"/>
      <c r="JNP225" s="6"/>
      <c r="JNQ225" s="6"/>
      <c r="JNR225" s="6"/>
      <c r="JNS225" s="6"/>
      <c r="JNT225" s="6"/>
      <c r="JNU225" s="6"/>
      <c r="JNV225" s="6"/>
      <c r="JNW225" s="6"/>
      <c r="JNX225" s="6"/>
      <c r="JNY225" s="6"/>
      <c r="JNZ225" s="6"/>
      <c r="JOA225" s="6"/>
      <c r="JOB225" s="6"/>
      <c r="JOC225" s="6"/>
      <c r="JOD225" s="6"/>
      <c r="JOE225" s="6"/>
      <c r="JOF225" s="6"/>
      <c r="JOG225" s="6"/>
      <c r="JOH225" s="6"/>
      <c r="JOI225" s="6"/>
      <c r="JOJ225" s="6"/>
      <c r="JOK225" s="6"/>
      <c r="JOL225" s="6"/>
      <c r="JOM225" s="6"/>
      <c r="JON225" s="6"/>
      <c r="JOO225" s="6"/>
      <c r="JOP225" s="6"/>
      <c r="JOQ225" s="6"/>
      <c r="JOR225" s="6"/>
      <c r="JOS225" s="6"/>
      <c r="JOT225" s="6"/>
      <c r="JOU225" s="6"/>
      <c r="JOV225" s="6"/>
      <c r="JOW225" s="6"/>
      <c r="JOX225" s="6"/>
      <c r="JOY225" s="6"/>
      <c r="JOZ225" s="6"/>
      <c r="JPA225" s="6"/>
      <c r="JPB225" s="6"/>
      <c r="JPC225" s="6"/>
      <c r="JPD225" s="6"/>
      <c r="JPE225" s="6"/>
      <c r="JPF225" s="6"/>
      <c r="JPG225" s="6"/>
      <c r="JPH225" s="6"/>
      <c r="JPI225" s="6"/>
      <c r="JPJ225" s="6"/>
      <c r="JPK225" s="6"/>
      <c r="JPL225" s="6"/>
      <c r="JPM225" s="6"/>
      <c r="JPN225" s="6"/>
      <c r="JPO225" s="6"/>
      <c r="JPP225" s="6"/>
      <c r="JPQ225" s="6"/>
      <c r="JPR225" s="6"/>
      <c r="JPS225" s="6"/>
      <c r="JPT225" s="6"/>
      <c r="JPU225" s="6"/>
      <c r="JPV225" s="6"/>
      <c r="JPW225" s="6"/>
      <c r="JPX225" s="6"/>
      <c r="JPY225" s="6"/>
      <c r="JPZ225" s="6"/>
      <c r="JQA225" s="6"/>
      <c r="JQB225" s="6"/>
      <c r="JQC225" s="6"/>
      <c r="JQD225" s="6"/>
      <c r="JQE225" s="6"/>
      <c r="JQF225" s="6"/>
      <c r="JQG225" s="6"/>
      <c r="JQH225" s="6"/>
      <c r="JQI225" s="6"/>
      <c r="JQJ225" s="6"/>
      <c r="JQK225" s="6"/>
      <c r="JQL225" s="6"/>
      <c r="JQM225" s="6"/>
      <c r="JQN225" s="6"/>
      <c r="JQO225" s="6"/>
      <c r="JQP225" s="6"/>
      <c r="JQQ225" s="6"/>
      <c r="JQR225" s="6"/>
      <c r="JQS225" s="6"/>
      <c r="JQT225" s="6"/>
      <c r="JQU225" s="6"/>
      <c r="JQV225" s="6"/>
      <c r="JQW225" s="6"/>
      <c r="JQX225" s="6"/>
      <c r="JQY225" s="6"/>
      <c r="JQZ225" s="6"/>
      <c r="JRA225" s="6"/>
      <c r="JRB225" s="6"/>
      <c r="JRC225" s="6"/>
      <c r="JRD225" s="6"/>
      <c r="JRE225" s="6"/>
      <c r="JRF225" s="6"/>
      <c r="JRG225" s="6"/>
      <c r="JRH225" s="6"/>
      <c r="JRI225" s="6"/>
      <c r="JRJ225" s="6"/>
      <c r="JRK225" s="6"/>
      <c r="JRL225" s="6"/>
      <c r="JRM225" s="6"/>
      <c r="JRN225" s="6"/>
      <c r="JRO225" s="6"/>
      <c r="JRP225" s="6"/>
      <c r="JRQ225" s="6"/>
      <c r="JRR225" s="6"/>
      <c r="JRS225" s="6"/>
      <c r="JRT225" s="6"/>
      <c r="JRU225" s="6"/>
      <c r="JRV225" s="6"/>
      <c r="JRW225" s="6"/>
      <c r="JRX225" s="6"/>
      <c r="JRY225" s="6"/>
      <c r="JRZ225" s="6"/>
      <c r="JSA225" s="6"/>
      <c r="JSB225" s="6"/>
      <c r="JSC225" s="6"/>
      <c r="JSD225" s="6"/>
      <c r="JSE225" s="6"/>
      <c r="JSF225" s="6"/>
      <c r="JSG225" s="6"/>
      <c r="JSH225" s="6"/>
      <c r="JSI225" s="6"/>
      <c r="JSJ225" s="6"/>
      <c r="JSK225" s="6"/>
      <c r="JSL225" s="6"/>
      <c r="JSM225" s="6"/>
      <c r="JSN225" s="6"/>
      <c r="JSO225" s="6"/>
      <c r="JSP225" s="6"/>
      <c r="JSQ225" s="6"/>
      <c r="JSR225" s="6"/>
      <c r="JSS225" s="6"/>
      <c r="JST225" s="6"/>
      <c r="JSU225" s="6"/>
      <c r="JSV225" s="6"/>
      <c r="JSW225" s="6"/>
      <c r="JSX225" s="6"/>
      <c r="JSY225" s="6"/>
      <c r="JSZ225" s="6"/>
      <c r="JTA225" s="6"/>
      <c r="JTB225" s="6"/>
      <c r="JTC225" s="6"/>
      <c r="JTD225" s="6"/>
      <c r="JTE225" s="6"/>
      <c r="JTF225" s="6"/>
      <c r="JTG225" s="6"/>
      <c r="JTH225" s="6"/>
      <c r="JTI225" s="6"/>
      <c r="JTJ225" s="6"/>
      <c r="JTK225" s="6"/>
      <c r="JTL225" s="6"/>
      <c r="JTM225" s="6"/>
      <c r="JTN225" s="6"/>
      <c r="JTO225" s="6"/>
      <c r="JTP225" s="6"/>
      <c r="JTQ225" s="6"/>
      <c r="JTR225" s="6"/>
      <c r="JTS225" s="6"/>
      <c r="JTT225" s="6"/>
      <c r="JTU225" s="6"/>
      <c r="JTV225" s="6"/>
      <c r="JTW225" s="6"/>
      <c r="JTX225" s="6"/>
      <c r="JTY225" s="6"/>
      <c r="JTZ225" s="6"/>
      <c r="JUA225" s="6"/>
      <c r="JUB225" s="6"/>
      <c r="JUC225" s="6"/>
      <c r="JUD225" s="6"/>
      <c r="JUE225" s="6"/>
      <c r="JUF225" s="6"/>
      <c r="JUG225" s="6"/>
      <c r="JUH225" s="6"/>
      <c r="JUI225" s="6"/>
      <c r="JUJ225" s="6"/>
      <c r="JUK225" s="6"/>
      <c r="JUL225" s="6"/>
      <c r="JUM225" s="6"/>
      <c r="JUN225" s="6"/>
      <c r="JUO225" s="6"/>
      <c r="JUP225" s="6"/>
      <c r="JUQ225" s="6"/>
      <c r="JUR225" s="6"/>
      <c r="JUS225" s="6"/>
      <c r="JUT225" s="6"/>
      <c r="JUU225" s="6"/>
      <c r="JUV225" s="6"/>
      <c r="JUW225" s="6"/>
      <c r="JUX225" s="6"/>
      <c r="JUY225" s="6"/>
      <c r="JUZ225" s="6"/>
      <c r="JVA225" s="6"/>
      <c r="JVB225" s="6"/>
      <c r="JVC225" s="6"/>
      <c r="JVD225" s="6"/>
      <c r="JVE225" s="6"/>
      <c r="JVF225" s="6"/>
      <c r="JVG225" s="6"/>
      <c r="JVH225" s="6"/>
      <c r="JVI225" s="6"/>
      <c r="JVJ225" s="6"/>
      <c r="JVK225" s="6"/>
      <c r="JVL225" s="6"/>
      <c r="JVM225" s="6"/>
      <c r="JVN225" s="6"/>
      <c r="JVO225" s="6"/>
      <c r="JVP225" s="6"/>
      <c r="JVQ225" s="6"/>
      <c r="JVR225" s="6"/>
      <c r="JVS225" s="6"/>
      <c r="JVT225" s="6"/>
      <c r="JVU225" s="6"/>
      <c r="JVV225" s="6"/>
      <c r="JVW225" s="6"/>
      <c r="JVX225" s="6"/>
      <c r="JVY225" s="6"/>
      <c r="JVZ225" s="6"/>
      <c r="JWA225" s="6"/>
      <c r="JWB225" s="6"/>
      <c r="JWC225" s="6"/>
      <c r="JWD225" s="6"/>
      <c r="JWE225" s="6"/>
      <c r="JWF225" s="6"/>
      <c r="JWG225" s="6"/>
      <c r="JWH225" s="6"/>
      <c r="JWI225" s="6"/>
      <c r="JWJ225" s="6"/>
      <c r="JWK225" s="6"/>
      <c r="JWL225" s="6"/>
      <c r="JWM225" s="6"/>
      <c r="JWN225" s="6"/>
      <c r="JWO225" s="6"/>
      <c r="JWP225" s="6"/>
      <c r="JWQ225" s="6"/>
      <c r="JWR225" s="6"/>
      <c r="JWS225" s="6"/>
      <c r="JWT225" s="6"/>
      <c r="JWU225" s="6"/>
      <c r="JWV225" s="6"/>
      <c r="JWW225" s="6"/>
      <c r="JWX225" s="6"/>
      <c r="JWY225" s="6"/>
      <c r="JWZ225" s="6"/>
      <c r="JXA225" s="6"/>
      <c r="JXB225" s="6"/>
      <c r="JXC225" s="6"/>
      <c r="JXD225" s="6"/>
      <c r="JXE225" s="6"/>
      <c r="JXF225" s="6"/>
      <c r="JXG225" s="6"/>
      <c r="JXH225" s="6"/>
      <c r="JXI225" s="6"/>
      <c r="JXJ225" s="6"/>
      <c r="JXK225" s="6"/>
      <c r="JXL225" s="6"/>
      <c r="JXM225" s="6"/>
      <c r="JXN225" s="6"/>
      <c r="JXO225" s="6"/>
      <c r="JXP225" s="6"/>
      <c r="JXQ225" s="6"/>
      <c r="JXR225" s="6"/>
      <c r="JXS225" s="6"/>
      <c r="JXT225" s="6"/>
      <c r="JXU225" s="6"/>
      <c r="JXV225" s="6"/>
      <c r="JXW225" s="6"/>
      <c r="JXX225" s="6"/>
      <c r="JXY225" s="6"/>
      <c r="JXZ225" s="6"/>
      <c r="JYA225" s="6"/>
      <c r="JYB225" s="6"/>
      <c r="JYC225" s="6"/>
      <c r="JYD225" s="6"/>
      <c r="JYE225" s="6"/>
      <c r="JYF225" s="6"/>
      <c r="JYG225" s="6"/>
      <c r="JYH225" s="6"/>
      <c r="JYI225" s="6"/>
      <c r="JYJ225" s="6"/>
      <c r="JYK225" s="6"/>
      <c r="JYL225" s="6"/>
      <c r="JYM225" s="6"/>
      <c r="JYN225" s="6"/>
      <c r="JYO225" s="6"/>
      <c r="JYP225" s="6"/>
      <c r="JYQ225" s="6"/>
      <c r="JYR225" s="6"/>
      <c r="JYS225" s="6"/>
      <c r="JYT225" s="6"/>
      <c r="JYU225" s="6"/>
      <c r="JYV225" s="6"/>
      <c r="JYW225" s="6"/>
      <c r="JYX225" s="6"/>
      <c r="JYY225" s="6"/>
      <c r="JYZ225" s="6"/>
      <c r="JZA225" s="6"/>
      <c r="JZB225" s="6"/>
      <c r="JZC225" s="6"/>
      <c r="JZD225" s="6"/>
      <c r="JZE225" s="6"/>
      <c r="JZF225" s="6"/>
      <c r="JZG225" s="6"/>
      <c r="JZH225" s="6"/>
      <c r="JZI225" s="6"/>
      <c r="JZJ225" s="6"/>
      <c r="JZK225" s="6"/>
      <c r="JZL225" s="6"/>
      <c r="JZM225" s="6"/>
      <c r="JZN225" s="6"/>
      <c r="JZO225" s="6"/>
      <c r="JZP225" s="6"/>
      <c r="JZQ225" s="6"/>
      <c r="JZR225" s="6"/>
      <c r="JZS225" s="6"/>
      <c r="JZT225" s="6"/>
      <c r="JZU225" s="6"/>
      <c r="JZV225" s="6"/>
      <c r="JZW225" s="6"/>
      <c r="JZX225" s="6"/>
      <c r="JZY225" s="6"/>
      <c r="JZZ225" s="6"/>
      <c r="KAA225" s="6"/>
      <c r="KAB225" s="6"/>
      <c r="KAC225" s="6"/>
      <c r="KAD225" s="6"/>
      <c r="KAE225" s="6"/>
      <c r="KAF225" s="6"/>
      <c r="KAG225" s="6"/>
      <c r="KAH225" s="6"/>
      <c r="KAI225" s="6"/>
      <c r="KAJ225" s="6"/>
      <c r="KAK225" s="6"/>
      <c r="KAL225" s="6"/>
      <c r="KAM225" s="6"/>
      <c r="KAN225" s="6"/>
      <c r="KAO225" s="6"/>
      <c r="KAP225" s="6"/>
      <c r="KAQ225" s="6"/>
      <c r="KAR225" s="6"/>
      <c r="KAS225" s="6"/>
      <c r="KAT225" s="6"/>
      <c r="KAU225" s="6"/>
      <c r="KAV225" s="6"/>
      <c r="KAW225" s="6"/>
      <c r="KAX225" s="6"/>
      <c r="KAY225" s="6"/>
      <c r="KAZ225" s="6"/>
      <c r="KBA225" s="6"/>
      <c r="KBB225" s="6"/>
      <c r="KBC225" s="6"/>
      <c r="KBD225" s="6"/>
      <c r="KBE225" s="6"/>
      <c r="KBF225" s="6"/>
      <c r="KBG225" s="6"/>
      <c r="KBH225" s="6"/>
      <c r="KBI225" s="6"/>
      <c r="KBJ225" s="6"/>
      <c r="KBK225" s="6"/>
      <c r="KBL225" s="6"/>
      <c r="KBM225" s="6"/>
      <c r="KBN225" s="6"/>
      <c r="KBO225" s="6"/>
      <c r="KBP225" s="6"/>
      <c r="KBQ225" s="6"/>
      <c r="KBR225" s="6"/>
      <c r="KBS225" s="6"/>
      <c r="KBT225" s="6"/>
      <c r="KBU225" s="6"/>
      <c r="KBV225" s="6"/>
      <c r="KBW225" s="6"/>
      <c r="KBX225" s="6"/>
      <c r="KBY225" s="6"/>
      <c r="KBZ225" s="6"/>
      <c r="KCA225" s="6"/>
      <c r="KCB225" s="6"/>
      <c r="KCC225" s="6"/>
      <c r="KCD225" s="6"/>
      <c r="KCE225" s="6"/>
      <c r="KCF225" s="6"/>
      <c r="KCG225" s="6"/>
      <c r="KCH225" s="6"/>
      <c r="KCI225" s="6"/>
      <c r="KCJ225" s="6"/>
      <c r="KCK225" s="6"/>
      <c r="KCL225" s="6"/>
      <c r="KCM225" s="6"/>
      <c r="KCN225" s="6"/>
      <c r="KCO225" s="6"/>
      <c r="KCP225" s="6"/>
      <c r="KCQ225" s="6"/>
      <c r="KCR225" s="6"/>
      <c r="KCS225" s="6"/>
      <c r="KCT225" s="6"/>
      <c r="KCU225" s="6"/>
      <c r="KCV225" s="6"/>
      <c r="KCW225" s="6"/>
      <c r="KCX225" s="6"/>
      <c r="KCY225" s="6"/>
      <c r="KCZ225" s="6"/>
      <c r="KDA225" s="6"/>
      <c r="KDB225" s="6"/>
      <c r="KDC225" s="6"/>
      <c r="KDD225" s="6"/>
      <c r="KDE225" s="6"/>
      <c r="KDF225" s="6"/>
      <c r="KDG225" s="6"/>
      <c r="KDH225" s="6"/>
      <c r="KDI225" s="6"/>
      <c r="KDJ225" s="6"/>
      <c r="KDK225" s="6"/>
      <c r="KDL225" s="6"/>
      <c r="KDM225" s="6"/>
      <c r="KDN225" s="6"/>
      <c r="KDO225" s="6"/>
      <c r="KDP225" s="6"/>
      <c r="KDQ225" s="6"/>
      <c r="KDR225" s="6"/>
      <c r="KDS225" s="6"/>
      <c r="KDT225" s="6"/>
      <c r="KDU225" s="6"/>
      <c r="KDV225" s="6"/>
      <c r="KDW225" s="6"/>
      <c r="KDX225" s="6"/>
      <c r="KDY225" s="6"/>
      <c r="KDZ225" s="6"/>
      <c r="KEA225" s="6"/>
      <c r="KEB225" s="6"/>
      <c r="KEC225" s="6"/>
      <c r="KED225" s="6"/>
      <c r="KEE225" s="6"/>
      <c r="KEF225" s="6"/>
      <c r="KEG225" s="6"/>
      <c r="KEH225" s="6"/>
      <c r="KEI225" s="6"/>
      <c r="KEJ225" s="6"/>
      <c r="KEK225" s="6"/>
      <c r="KEL225" s="6"/>
      <c r="KEM225" s="6"/>
      <c r="KEN225" s="6"/>
      <c r="KEO225" s="6"/>
      <c r="KEP225" s="6"/>
      <c r="KEQ225" s="6"/>
      <c r="KER225" s="6"/>
      <c r="KES225" s="6"/>
      <c r="KET225" s="6"/>
      <c r="KEU225" s="6"/>
      <c r="KEV225" s="6"/>
      <c r="KEW225" s="6"/>
      <c r="KEX225" s="6"/>
      <c r="KEY225" s="6"/>
      <c r="KEZ225" s="6"/>
      <c r="KFA225" s="6"/>
      <c r="KFB225" s="6"/>
      <c r="KFC225" s="6"/>
      <c r="KFD225" s="6"/>
      <c r="KFE225" s="6"/>
      <c r="KFF225" s="6"/>
      <c r="KFG225" s="6"/>
      <c r="KFH225" s="6"/>
      <c r="KFI225" s="6"/>
      <c r="KFJ225" s="6"/>
      <c r="KFK225" s="6"/>
      <c r="KFL225" s="6"/>
      <c r="KFM225" s="6"/>
      <c r="KFN225" s="6"/>
      <c r="KFO225" s="6"/>
      <c r="KFP225" s="6"/>
      <c r="KFQ225" s="6"/>
      <c r="KFR225" s="6"/>
      <c r="KFS225" s="6"/>
      <c r="KFT225" s="6"/>
      <c r="KFU225" s="6"/>
      <c r="KFV225" s="6"/>
      <c r="KFW225" s="6"/>
      <c r="KFX225" s="6"/>
      <c r="KFY225" s="6"/>
      <c r="KFZ225" s="6"/>
      <c r="KGA225" s="6"/>
      <c r="KGB225" s="6"/>
      <c r="KGC225" s="6"/>
      <c r="KGD225" s="6"/>
      <c r="KGE225" s="6"/>
      <c r="KGF225" s="6"/>
      <c r="KGG225" s="6"/>
      <c r="KGH225" s="6"/>
      <c r="KGI225" s="6"/>
      <c r="KGJ225" s="6"/>
      <c r="KGK225" s="6"/>
      <c r="KGL225" s="6"/>
      <c r="KGM225" s="6"/>
      <c r="KGN225" s="6"/>
      <c r="KGO225" s="6"/>
      <c r="KGP225" s="6"/>
      <c r="KGQ225" s="6"/>
      <c r="KGR225" s="6"/>
      <c r="KGS225" s="6"/>
      <c r="KGT225" s="6"/>
      <c r="KGU225" s="6"/>
      <c r="KGV225" s="6"/>
      <c r="KGW225" s="6"/>
      <c r="KGX225" s="6"/>
      <c r="KGY225" s="6"/>
      <c r="KGZ225" s="6"/>
      <c r="KHA225" s="6"/>
      <c r="KHB225" s="6"/>
      <c r="KHC225" s="6"/>
      <c r="KHD225" s="6"/>
      <c r="KHE225" s="6"/>
      <c r="KHF225" s="6"/>
      <c r="KHG225" s="6"/>
      <c r="KHH225" s="6"/>
      <c r="KHI225" s="6"/>
      <c r="KHJ225" s="6"/>
      <c r="KHK225" s="6"/>
      <c r="KHL225" s="6"/>
      <c r="KHM225" s="6"/>
      <c r="KHN225" s="6"/>
      <c r="KHO225" s="6"/>
      <c r="KHP225" s="6"/>
      <c r="KHQ225" s="6"/>
      <c r="KHR225" s="6"/>
      <c r="KHS225" s="6"/>
      <c r="KHT225" s="6"/>
      <c r="KHU225" s="6"/>
      <c r="KHV225" s="6"/>
      <c r="KHW225" s="6"/>
      <c r="KHX225" s="6"/>
      <c r="KHY225" s="6"/>
      <c r="KHZ225" s="6"/>
      <c r="KIA225" s="6"/>
      <c r="KIB225" s="6"/>
      <c r="KIC225" s="6"/>
      <c r="KID225" s="6"/>
      <c r="KIE225" s="6"/>
      <c r="KIF225" s="6"/>
      <c r="KIG225" s="6"/>
      <c r="KIH225" s="6"/>
      <c r="KII225" s="6"/>
      <c r="KIJ225" s="6"/>
      <c r="KIK225" s="6"/>
      <c r="KIL225" s="6"/>
      <c r="KIM225" s="6"/>
      <c r="KIN225" s="6"/>
      <c r="KIO225" s="6"/>
      <c r="KIP225" s="6"/>
      <c r="KIQ225" s="6"/>
      <c r="KIR225" s="6"/>
      <c r="KIS225" s="6"/>
      <c r="KIT225" s="6"/>
      <c r="KIU225" s="6"/>
      <c r="KIV225" s="6"/>
      <c r="KIW225" s="6"/>
      <c r="KIX225" s="6"/>
      <c r="KIY225" s="6"/>
      <c r="KIZ225" s="6"/>
      <c r="KJA225" s="6"/>
      <c r="KJB225" s="6"/>
      <c r="KJC225" s="6"/>
      <c r="KJD225" s="6"/>
      <c r="KJE225" s="6"/>
      <c r="KJF225" s="6"/>
      <c r="KJG225" s="6"/>
      <c r="KJH225" s="6"/>
      <c r="KJI225" s="6"/>
      <c r="KJJ225" s="6"/>
      <c r="KJK225" s="6"/>
      <c r="KJL225" s="6"/>
      <c r="KJM225" s="6"/>
      <c r="KJN225" s="6"/>
      <c r="KJO225" s="6"/>
      <c r="KJP225" s="6"/>
      <c r="KJQ225" s="6"/>
      <c r="KJR225" s="6"/>
      <c r="KJS225" s="6"/>
      <c r="KJT225" s="6"/>
      <c r="KJU225" s="6"/>
      <c r="KJV225" s="6"/>
      <c r="KJW225" s="6"/>
      <c r="KJX225" s="6"/>
      <c r="KJY225" s="6"/>
      <c r="KJZ225" s="6"/>
      <c r="KKA225" s="6"/>
      <c r="KKB225" s="6"/>
      <c r="KKC225" s="6"/>
      <c r="KKD225" s="6"/>
      <c r="KKE225" s="6"/>
      <c r="KKF225" s="6"/>
      <c r="KKG225" s="6"/>
      <c r="KKH225" s="6"/>
      <c r="KKI225" s="6"/>
      <c r="KKJ225" s="6"/>
      <c r="KKK225" s="6"/>
      <c r="KKL225" s="6"/>
      <c r="KKM225" s="6"/>
      <c r="KKN225" s="6"/>
      <c r="KKO225" s="6"/>
      <c r="KKP225" s="6"/>
      <c r="KKQ225" s="6"/>
      <c r="KKR225" s="6"/>
      <c r="KKS225" s="6"/>
      <c r="KKT225" s="6"/>
      <c r="KKU225" s="6"/>
      <c r="KKV225" s="6"/>
      <c r="KKW225" s="6"/>
      <c r="KKX225" s="6"/>
      <c r="KKY225" s="6"/>
      <c r="KKZ225" s="6"/>
      <c r="KLA225" s="6"/>
      <c r="KLB225" s="6"/>
      <c r="KLC225" s="6"/>
      <c r="KLD225" s="6"/>
      <c r="KLE225" s="6"/>
      <c r="KLF225" s="6"/>
      <c r="KLG225" s="6"/>
      <c r="KLH225" s="6"/>
      <c r="KLI225" s="6"/>
      <c r="KLJ225" s="6"/>
      <c r="KLK225" s="6"/>
      <c r="KLL225" s="6"/>
      <c r="KLM225" s="6"/>
      <c r="KLN225" s="6"/>
      <c r="KLO225" s="6"/>
      <c r="KLP225" s="6"/>
      <c r="KLQ225" s="6"/>
      <c r="KLR225" s="6"/>
      <c r="KLS225" s="6"/>
      <c r="KLT225" s="6"/>
      <c r="KLU225" s="6"/>
      <c r="KLV225" s="6"/>
      <c r="KLW225" s="6"/>
      <c r="KLX225" s="6"/>
      <c r="KLY225" s="6"/>
      <c r="KLZ225" s="6"/>
      <c r="KMA225" s="6"/>
      <c r="KMB225" s="6"/>
      <c r="KMC225" s="6"/>
      <c r="KMD225" s="6"/>
      <c r="KME225" s="6"/>
      <c r="KMF225" s="6"/>
      <c r="KMG225" s="6"/>
      <c r="KMH225" s="6"/>
      <c r="KMI225" s="6"/>
      <c r="KMJ225" s="6"/>
      <c r="KMK225" s="6"/>
      <c r="KML225" s="6"/>
      <c r="KMM225" s="6"/>
      <c r="KMN225" s="6"/>
      <c r="KMO225" s="6"/>
      <c r="KMP225" s="6"/>
      <c r="KMQ225" s="6"/>
      <c r="KMR225" s="6"/>
      <c r="KMS225" s="6"/>
      <c r="KMT225" s="6"/>
      <c r="KMU225" s="6"/>
      <c r="KMV225" s="6"/>
      <c r="KMW225" s="6"/>
      <c r="KMX225" s="6"/>
      <c r="KMY225" s="6"/>
      <c r="KMZ225" s="6"/>
      <c r="KNA225" s="6"/>
      <c r="KNB225" s="6"/>
      <c r="KNC225" s="6"/>
      <c r="KND225" s="6"/>
      <c r="KNE225" s="6"/>
      <c r="KNF225" s="6"/>
      <c r="KNG225" s="6"/>
      <c r="KNH225" s="6"/>
      <c r="KNI225" s="6"/>
      <c r="KNJ225" s="6"/>
      <c r="KNK225" s="6"/>
      <c r="KNL225" s="6"/>
      <c r="KNM225" s="6"/>
      <c r="KNN225" s="6"/>
      <c r="KNO225" s="6"/>
      <c r="KNP225" s="6"/>
      <c r="KNQ225" s="6"/>
      <c r="KNR225" s="6"/>
      <c r="KNS225" s="6"/>
      <c r="KNT225" s="6"/>
      <c r="KNU225" s="6"/>
      <c r="KNV225" s="6"/>
      <c r="KNW225" s="6"/>
      <c r="KNX225" s="6"/>
      <c r="KNY225" s="6"/>
      <c r="KNZ225" s="6"/>
      <c r="KOA225" s="6"/>
      <c r="KOB225" s="6"/>
      <c r="KOC225" s="6"/>
      <c r="KOD225" s="6"/>
      <c r="KOE225" s="6"/>
      <c r="KOF225" s="6"/>
      <c r="KOG225" s="6"/>
      <c r="KOH225" s="6"/>
      <c r="KOI225" s="6"/>
      <c r="KOJ225" s="6"/>
      <c r="KOK225" s="6"/>
      <c r="KOL225" s="6"/>
      <c r="KOM225" s="6"/>
      <c r="KON225" s="6"/>
      <c r="KOO225" s="6"/>
      <c r="KOP225" s="6"/>
      <c r="KOQ225" s="6"/>
      <c r="KOR225" s="6"/>
      <c r="KOS225" s="6"/>
      <c r="KOT225" s="6"/>
      <c r="KOU225" s="6"/>
      <c r="KOV225" s="6"/>
      <c r="KOW225" s="6"/>
      <c r="KOX225" s="6"/>
      <c r="KOY225" s="6"/>
      <c r="KOZ225" s="6"/>
      <c r="KPA225" s="6"/>
      <c r="KPB225" s="6"/>
      <c r="KPC225" s="6"/>
      <c r="KPD225" s="6"/>
      <c r="KPE225" s="6"/>
      <c r="KPF225" s="6"/>
      <c r="KPG225" s="6"/>
      <c r="KPH225" s="6"/>
      <c r="KPI225" s="6"/>
      <c r="KPJ225" s="6"/>
      <c r="KPK225" s="6"/>
      <c r="KPL225" s="6"/>
      <c r="KPM225" s="6"/>
      <c r="KPN225" s="6"/>
      <c r="KPO225" s="6"/>
      <c r="KPP225" s="6"/>
      <c r="KPQ225" s="6"/>
      <c r="KPR225" s="6"/>
      <c r="KPS225" s="6"/>
      <c r="KPT225" s="6"/>
      <c r="KPU225" s="6"/>
      <c r="KPV225" s="6"/>
      <c r="KPW225" s="6"/>
      <c r="KPX225" s="6"/>
      <c r="KPY225" s="6"/>
      <c r="KPZ225" s="6"/>
      <c r="KQA225" s="6"/>
      <c r="KQB225" s="6"/>
      <c r="KQC225" s="6"/>
      <c r="KQD225" s="6"/>
      <c r="KQE225" s="6"/>
      <c r="KQF225" s="6"/>
      <c r="KQG225" s="6"/>
      <c r="KQH225" s="6"/>
      <c r="KQI225" s="6"/>
      <c r="KQJ225" s="6"/>
      <c r="KQK225" s="6"/>
      <c r="KQL225" s="6"/>
      <c r="KQM225" s="6"/>
      <c r="KQN225" s="6"/>
      <c r="KQO225" s="6"/>
      <c r="KQP225" s="6"/>
      <c r="KQQ225" s="6"/>
      <c r="KQR225" s="6"/>
      <c r="KQS225" s="6"/>
      <c r="KQT225" s="6"/>
      <c r="KQU225" s="6"/>
      <c r="KQV225" s="6"/>
      <c r="KQW225" s="6"/>
      <c r="KQX225" s="6"/>
      <c r="KQY225" s="6"/>
      <c r="KQZ225" s="6"/>
      <c r="KRA225" s="6"/>
      <c r="KRB225" s="6"/>
      <c r="KRC225" s="6"/>
      <c r="KRD225" s="6"/>
      <c r="KRE225" s="6"/>
      <c r="KRF225" s="6"/>
      <c r="KRG225" s="6"/>
      <c r="KRH225" s="6"/>
      <c r="KRI225" s="6"/>
      <c r="KRJ225" s="6"/>
      <c r="KRK225" s="6"/>
      <c r="KRL225" s="6"/>
      <c r="KRM225" s="6"/>
      <c r="KRN225" s="6"/>
      <c r="KRO225" s="6"/>
      <c r="KRP225" s="6"/>
      <c r="KRQ225" s="6"/>
      <c r="KRR225" s="6"/>
      <c r="KRS225" s="6"/>
      <c r="KRT225" s="6"/>
      <c r="KRU225" s="6"/>
      <c r="KRV225" s="6"/>
      <c r="KRW225" s="6"/>
      <c r="KRX225" s="6"/>
      <c r="KRY225" s="6"/>
      <c r="KRZ225" s="6"/>
      <c r="KSA225" s="6"/>
      <c r="KSB225" s="6"/>
      <c r="KSC225" s="6"/>
      <c r="KSD225" s="6"/>
      <c r="KSE225" s="6"/>
      <c r="KSF225" s="6"/>
      <c r="KSG225" s="6"/>
      <c r="KSH225" s="6"/>
      <c r="KSI225" s="6"/>
      <c r="KSJ225" s="6"/>
      <c r="KSK225" s="6"/>
      <c r="KSL225" s="6"/>
      <c r="KSM225" s="6"/>
      <c r="KSN225" s="6"/>
      <c r="KSO225" s="6"/>
      <c r="KSP225" s="6"/>
      <c r="KSQ225" s="6"/>
      <c r="KSR225" s="6"/>
      <c r="KSS225" s="6"/>
      <c r="KST225" s="6"/>
      <c r="KSU225" s="6"/>
      <c r="KSV225" s="6"/>
      <c r="KSW225" s="6"/>
      <c r="KSX225" s="6"/>
      <c r="KSY225" s="6"/>
      <c r="KSZ225" s="6"/>
      <c r="KTA225" s="6"/>
      <c r="KTB225" s="6"/>
      <c r="KTC225" s="6"/>
      <c r="KTD225" s="6"/>
      <c r="KTE225" s="6"/>
      <c r="KTF225" s="6"/>
      <c r="KTG225" s="6"/>
      <c r="KTH225" s="6"/>
      <c r="KTI225" s="6"/>
      <c r="KTJ225" s="6"/>
      <c r="KTK225" s="6"/>
      <c r="KTL225" s="6"/>
      <c r="KTM225" s="6"/>
      <c r="KTN225" s="6"/>
      <c r="KTO225" s="6"/>
      <c r="KTP225" s="6"/>
      <c r="KTQ225" s="6"/>
      <c r="KTR225" s="6"/>
      <c r="KTS225" s="6"/>
      <c r="KTT225" s="6"/>
      <c r="KTU225" s="6"/>
      <c r="KTV225" s="6"/>
      <c r="KTW225" s="6"/>
      <c r="KTX225" s="6"/>
      <c r="KTY225" s="6"/>
      <c r="KTZ225" s="6"/>
      <c r="KUA225" s="6"/>
      <c r="KUB225" s="6"/>
      <c r="KUC225" s="6"/>
      <c r="KUD225" s="6"/>
      <c r="KUE225" s="6"/>
      <c r="KUF225" s="6"/>
      <c r="KUG225" s="6"/>
      <c r="KUH225" s="6"/>
      <c r="KUI225" s="6"/>
      <c r="KUJ225" s="6"/>
      <c r="KUK225" s="6"/>
      <c r="KUL225" s="6"/>
      <c r="KUM225" s="6"/>
      <c r="KUN225" s="6"/>
      <c r="KUO225" s="6"/>
      <c r="KUP225" s="6"/>
      <c r="KUQ225" s="6"/>
      <c r="KUR225" s="6"/>
      <c r="KUS225" s="6"/>
      <c r="KUT225" s="6"/>
      <c r="KUU225" s="6"/>
      <c r="KUV225" s="6"/>
      <c r="KUW225" s="6"/>
      <c r="KUX225" s="6"/>
      <c r="KUY225" s="6"/>
      <c r="KUZ225" s="6"/>
      <c r="KVA225" s="6"/>
      <c r="KVB225" s="6"/>
      <c r="KVC225" s="6"/>
      <c r="KVD225" s="6"/>
      <c r="KVE225" s="6"/>
      <c r="KVF225" s="6"/>
      <c r="KVG225" s="6"/>
      <c r="KVH225" s="6"/>
      <c r="KVI225" s="6"/>
      <c r="KVJ225" s="6"/>
      <c r="KVK225" s="6"/>
      <c r="KVL225" s="6"/>
      <c r="KVM225" s="6"/>
      <c r="KVN225" s="6"/>
      <c r="KVO225" s="6"/>
      <c r="KVP225" s="6"/>
      <c r="KVQ225" s="6"/>
      <c r="KVR225" s="6"/>
      <c r="KVS225" s="6"/>
      <c r="KVT225" s="6"/>
      <c r="KVU225" s="6"/>
      <c r="KVV225" s="6"/>
      <c r="KVW225" s="6"/>
      <c r="KVX225" s="6"/>
      <c r="KVY225" s="6"/>
      <c r="KVZ225" s="6"/>
      <c r="KWA225" s="6"/>
      <c r="KWB225" s="6"/>
      <c r="KWC225" s="6"/>
      <c r="KWD225" s="6"/>
      <c r="KWE225" s="6"/>
      <c r="KWF225" s="6"/>
      <c r="KWG225" s="6"/>
      <c r="KWH225" s="6"/>
      <c r="KWI225" s="6"/>
      <c r="KWJ225" s="6"/>
      <c r="KWK225" s="6"/>
      <c r="KWL225" s="6"/>
      <c r="KWM225" s="6"/>
      <c r="KWN225" s="6"/>
      <c r="KWO225" s="6"/>
      <c r="KWP225" s="6"/>
      <c r="KWQ225" s="6"/>
      <c r="KWR225" s="6"/>
      <c r="KWS225" s="6"/>
      <c r="KWT225" s="6"/>
      <c r="KWU225" s="6"/>
      <c r="KWV225" s="6"/>
      <c r="KWW225" s="6"/>
      <c r="KWX225" s="6"/>
      <c r="KWY225" s="6"/>
      <c r="KWZ225" s="6"/>
      <c r="KXA225" s="6"/>
      <c r="KXB225" s="6"/>
      <c r="KXC225" s="6"/>
      <c r="KXD225" s="6"/>
      <c r="KXE225" s="6"/>
      <c r="KXF225" s="6"/>
      <c r="KXG225" s="6"/>
      <c r="KXH225" s="6"/>
      <c r="KXI225" s="6"/>
      <c r="KXJ225" s="6"/>
      <c r="KXK225" s="6"/>
      <c r="KXL225" s="6"/>
      <c r="KXM225" s="6"/>
      <c r="KXN225" s="6"/>
      <c r="KXO225" s="6"/>
      <c r="KXP225" s="6"/>
      <c r="KXQ225" s="6"/>
      <c r="KXR225" s="6"/>
      <c r="KXS225" s="6"/>
      <c r="KXT225" s="6"/>
      <c r="KXU225" s="6"/>
      <c r="KXV225" s="6"/>
      <c r="KXW225" s="6"/>
      <c r="KXX225" s="6"/>
      <c r="KXY225" s="6"/>
      <c r="KXZ225" s="6"/>
      <c r="KYA225" s="6"/>
      <c r="KYB225" s="6"/>
      <c r="KYC225" s="6"/>
      <c r="KYD225" s="6"/>
      <c r="KYE225" s="6"/>
      <c r="KYF225" s="6"/>
      <c r="KYG225" s="6"/>
      <c r="KYH225" s="6"/>
      <c r="KYI225" s="6"/>
      <c r="KYJ225" s="6"/>
      <c r="KYK225" s="6"/>
      <c r="KYL225" s="6"/>
      <c r="KYM225" s="6"/>
      <c r="KYN225" s="6"/>
      <c r="KYO225" s="6"/>
      <c r="KYP225" s="6"/>
      <c r="KYQ225" s="6"/>
      <c r="KYR225" s="6"/>
      <c r="KYS225" s="6"/>
      <c r="KYT225" s="6"/>
      <c r="KYU225" s="6"/>
      <c r="KYV225" s="6"/>
      <c r="KYW225" s="6"/>
      <c r="KYX225" s="6"/>
      <c r="KYY225" s="6"/>
      <c r="KYZ225" s="6"/>
      <c r="KZA225" s="6"/>
      <c r="KZB225" s="6"/>
      <c r="KZC225" s="6"/>
      <c r="KZD225" s="6"/>
      <c r="KZE225" s="6"/>
      <c r="KZF225" s="6"/>
      <c r="KZG225" s="6"/>
      <c r="KZH225" s="6"/>
      <c r="KZI225" s="6"/>
      <c r="KZJ225" s="6"/>
      <c r="KZK225" s="6"/>
      <c r="KZL225" s="6"/>
      <c r="KZM225" s="6"/>
      <c r="KZN225" s="6"/>
      <c r="KZO225" s="6"/>
      <c r="KZP225" s="6"/>
      <c r="KZQ225" s="6"/>
      <c r="KZR225" s="6"/>
      <c r="KZS225" s="6"/>
      <c r="KZT225" s="6"/>
      <c r="KZU225" s="6"/>
      <c r="KZV225" s="6"/>
      <c r="KZW225" s="6"/>
      <c r="KZX225" s="6"/>
      <c r="KZY225" s="6"/>
      <c r="KZZ225" s="6"/>
      <c r="LAA225" s="6"/>
      <c r="LAB225" s="6"/>
      <c r="LAC225" s="6"/>
      <c r="LAD225" s="6"/>
      <c r="LAE225" s="6"/>
      <c r="LAF225" s="6"/>
      <c r="LAG225" s="6"/>
      <c r="LAH225" s="6"/>
      <c r="LAI225" s="6"/>
      <c r="LAJ225" s="6"/>
      <c r="LAK225" s="6"/>
      <c r="LAL225" s="6"/>
      <c r="LAM225" s="6"/>
      <c r="LAN225" s="6"/>
      <c r="LAO225" s="6"/>
      <c r="LAP225" s="6"/>
      <c r="LAQ225" s="6"/>
      <c r="LAR225" s="6"/>
      <c r="LAS225" s="6"/>
      <c r="LAT225" s="6"/>
      <c r="LAU225" s="6"/>
      <c r="LAV225" s="6"/>
      <c r="LAW225" s="6"/>
      <c r="LAX225" s="6"/>
      <c r="LAY225" s="6"/>
      <c r="LAZ225" s="6"/>
      <c r="LBA225" s="6"/>
      <c r="LBB225" s="6"/>
      <c r="LBC225" s="6"/>
      <c r="LBD225" s="6"/>
      <c r="LBE225" s="6"/>
      <c r="LBF225" s="6"/>
      <c r="LBG225" s="6"/>
      <c r="LBH225" s="6"/>
      <c r="LBI225" s="6"/>
      <c r="LBJ225" s="6"/>
      <c r="LBK225" s="6"/>
      <c r="LBL225" s="6"/>
      <c r="LBM225" s="6"/>
      <c r="LBN225" s="6"/>
      <c r="LBO225" s="6"/>
      <c r="LBP225" s="6"/>
      <c r="LBQ225" s="6"/>
      <c r="LBR225" s="6"/>
      <c r="LBS225" s="6"/>
      <c r="LBT225" s="6"/>
      <c r="LBU225" s="6"/>
      <c r="LBV225" s="6"/>
      <c r="LBW225" s="6"/>
      <c r="LBX225" s="6"/>
      <c r="LBY225" s="6"/>
      <c r="LBZ225" s="6"/>
      <c r="LCA225" s="6"/>
      <c r="LCB225" s="6"/>
      <c r="LCC225" s="6"/>
      <c r="LCD225" s="6"/>
      <c r="LCE225" s="6"/>
      <c r="LCF225" s="6"/>
      <c r="LCG225" s="6"/>
      <c r="LCH225" s="6"/>
      <c r="LCI225" s="6"/>
      <c r="LCJ225" s="6"/>
      <c r="LCK225" s="6"/>
      <c r="LCL225" s="6"/>
      <c r="LCM225" s="6"/>
      <c r="LCN225" s="6"/>
      <c r="LCO225" s="6"/>
      <c r="LCP225" s="6"/>
      <c r="LCQ225" s="6"/>
      <c r="LCR225" s="6"/>
      <c r="LCS225" s="6"/>
      <c r="LCT225" s="6"/>
      <c r="LCU225" s="6"/>
      <c r="LCV225" s="6"/>
      <c r="LCW225" s="6"/>
      <c r="LCX225" s="6"/>
      <c r="LCY225" s="6"/>
      <c r="LCZ225" s="6"/>
      <c r="LDA225" s="6"/>
      <c r="LDB225" s="6"/>
      <c r="LDC225" s="6"/>
      <c r="LDD225" s="6"/>
      <c r="LDE225" s="6"/>
      <c r="LDF225" s="6"/>
      <c r="LDG225" s="6"/>
      <c r="LDH225" s="6"/>
      <c r="LDI225" s="6"/>
      <c r="LDJ225" s="6"/>
      <c r="LDK225" s="6"/>
      <c r="LDL225" s="6"/>
      <c r="LDM225" s="6"/>
      <c r="LDN225" s="6"/>
      <c r="LDO225" s="6"/>
      <c r="LDP225" s="6"/>
      <c r="LDQ225" s="6"/>
      <c r="LDR225" s="6"/>
      <c r="LDS225" s="6"/>
      <c r="LDT225" s="6"/>
      <c r="LDU225" s="6"/>
      <c r="LDV225" s="6"/>
      <c r="LDW225" s="6"/>
      <c r="LDX225" s="6"/>
      <c r="LDY225" s="6"/>
      <c r="LDZ225" s="6"/>
      <c r="LEA225" s="6"/>
      <c r="LEB225" s="6"/>
      <c r="LEC225" s="6"/>
      <c r="LED225" s="6"/>
      <c r="LEE225" s="6"/>
      <c r="LEF225" s="6"/>
      <c r="LEG225" s="6"/>
      <c r="LEH225" s="6"/>
      <c r="LEI225" s="6"/>
      <c r="LEJ225" s="6"/>
      <c r="LEK225" s="6"/>
      <c r="LEL225" s="6"/>
      <c r="LEM225" s="6"/>
      <c r="LEN225" s="6"/>
      <c r="LEO225" s="6"/>
      <c r="LEP225" s="6"/>
      <c r="LEQ225" s="6"/>
      <c r="LER225" s="6"/>
      <c r="LES225" s="6"/>
      <c r="LET225" s="6"/>
      <c r="LEU225" s="6"/>
      <c r="LEV225" s="6"/>
      <c r="LEW225" s="6"/>
      <c r="LEX225" s="6"/>
      <c r="LEY225" s="6"/>
      <c r="LEZ225" s="6"/>
      <c r="LFA225" s="6"/>
      <c r="LFB225" s="6"/>
      <c r="LFC225" s="6"/>
      <c r="LFD225" s="6"/>
      <c r="LFE225" s="6"/>
      <c r="LFF225" s="6"/>
      <c r="LFG225" s="6"/>
      <c r="LFH225" s="6"/>
      <c r="LFI225" s="6"/>
      <c r="LFJ225" s="6"/>
      <c r="LFK225" s="6"/>
      <c r="LFL225" s="6"/>
      <c r="LFM225" s="6"/>
      <c r="LFN225" s="6"/>
      <c r="LFO225" s="6"/>
      <c r="LFP225" s="6"/>
      <c r="LFQ225" s="6"/>
      <c r="LFR225" s="6"/>
      <c r="LFS225" s="6"/>
      <c r="LFT225" s="6"/>
      <c r="LFU225" s="6"/>
      <c r="LFV225" s="6"/>
      <c r="LFW225" s="6"/>
      <c r="LFX225" s="6"/>
      <c r="LFY225" s="6"/>
      <c r="LFZ225" s="6"/>
      <c r="LGA225" s="6"/>
      <c r="LGB225" s="6"/>
      <c r="LGC225" s="6"/>
      <c r="LGD225" s="6"/>
      <c r="LGE225" s="6"/>
      <c r="LGF225" s="6"/>
      <c r="LGG225" s="6"/>
      <c r="LGH225" s="6"/>
      <c r="LGI225" s="6"/>
      <c r="LGJ225" s="6"/>
      <c r="LGK225" s="6"/>
      <c r="LGL225" s="6"/>
      <c r="LGM225" s="6"/>
      <c r="LGN225" s="6"/>
      <c r="LGO225" s="6"/>
      <c r="LGP225" s="6"/>
      <c r="LGQ225" s="6"/>
      <c r="LGR225" s="6"/>
      <c r="LGS225" s="6"/>
      <c r="LGT225" s="6"/>
      <c r="LGU225" s="6"/>
      <c r="LGV225" s="6"/>
      <c r="LGW225" s="6"/>
      <c r="LGX225" s="6"/>
      <c r="LGY225" s="6"/>
      <c r="LGZ225" s="6"/>
      <c r="LHA225" s="6"/>
      <c r="LHB225" s="6"/>
      <c r="LHC225" s="6"/>
      <c r="LHD225" s="6"/>
      <c r="LHE225" s="6"/>
      <c r="LHF225" s="6"/>
      <c r="LHG225" s="6"/>
      <c r="LHH225" s="6"/>
      <c r="LHI225" s="6"/>
      <c r="LHJ225" s="6"/>
      <c r="LHK225" s="6"/>
      <c r="LHL225" s="6"/>
      <c r="LHM225" s="6"/>
      <c r="LHN225" s="6"/>
      <c r="LHO225" s="6"/>
      <c r="LHP225" s="6"/>
      <c r="LHQ225" s="6"/>
      <c r="LHR225" s="6"/>
      <c r="LHS225" s="6"/>
      <c r="LHT225" s="6"/>
      <c r="LHU225" s="6"/>
      <c r="LHV225" s="6"/>
      <c r="LHW225" s="6"/>
      <c r="LHX225" s="6"/>
      <c r="LHY225" s="6"/>
      <c r="LHZ225" s="6"/>
      <c r="LIA225" s="6"/>
      <c r="LIB225" s="6"/>
      <c r="LIC225" s="6"/>
      <c r="LID225" s="6"/>
      <c r="LIE225" s="6"/>
      <c r="LIF225" s="6"/>
      <c r="LIG225" s="6"/>
      <c r="LIH225" s="6"/>
      <c r="LII225" s="6"/>
      <c r="LIJ225" s="6"/>
      <c r="LIK225" s="6"/>
      <c r="LIL225" s="6"/>
      <c r="LIM225" s="6"/>
      <c r="LIN225" s="6"/>
      <c r="LIO225" s="6"/>
      <c r="LIP225" s="6"/>
      <c r="LIQ225" s="6"/>
      <c r="LIR225" s="6"/>
      <c r="LIS225" s="6"/>
      <c r="LIT225" s="6"/>
      <c r="LIU225" s="6"/>
      <c r="LIV225" s="6"/>
      <c r="LIW225" s="6"/>
      <c r="LIX225" s="6"/>
      <c r="LIY225" s="6"/>
      <c r="LIZ225" s="6"/>
      <c r="LJA225" s="6"/>
      <c r="LJB225" s="6"/>
      <c r="LJC225" s="6"/>
      <c r="LJD225" s="6"/>
      <c r="LJE225" s="6"/>
      <c r="LJF225" s="6"/>
      <c r="LJG225" s="6"/>
      <c r="LJH225" s="6"/>
      <c r="LJI225" s="6"/>
      <c r="LJJ225" s="6"/>
      <c r="LJK225" s="6"/>
      <c r="LJL225" s="6"/>
      <c r="LJM225" s="6"/>
      <c r="LJN225" s="6"/>
      <c r="LJO225" s="6"/>
      <c r="LJP225" s="6"/>
      <c r="LJQ225" s="6"/>
      <c r="LJR225" s="6"/>
      <c r="LJS225" s="6"/>
      <c r="LJT225" s="6"/>
      <c r="LJU225" s="6"/>
      <c r="LJV225" s="6"/>
      <c r="LJW225" s="6"/>
      <c r="LJX225" s="6"/>
      <c r="LJY225" s="6"/>
      <c r="LJZ225" s="6"/>
      <c r="LKA225" s="6"/>
      <c r="LKB225" s="6"/>
      <c r="LKC225" s="6"/>
      <c r="LKD225" s="6"/>
      <c r="LKE225" s="6"/>
      <c r="LKF225" s="6"/>
      <c r="LKG225" s="6"/>
      <c r="LKH225" s="6"/>
      <c r="LKI225" s="6"/>
      <c r="LKJ225" s="6"/>
      <c r="LKK225" s="6"/>
      <c r="LKL225" s="6"/>
      <c r="LKM225" s="6"/>
      <c r="LKN225" s="6"/>
      <c r="LKO225" s="6"/>
      <c r="LKP225" s="6"/>
      <c r="LKQ225" s="6"/>
      <c r="LKR225" s="6"/>
      <c r="LKS225" s="6"/>
      <c r="LKT225" s="6"/>
      <c r="LKU225" s="6"/>
      <c r="LKV225" s="6"/>
      <c r="LKW225" s="6"/>
      <c r="LKX225" s="6"/>
      <c r="LKY225" s="6"/>
      <c r="LKZ225" s="6"/>
      <c r="LLA225" s="6"/>
      <c r="LLB225" s="6"/>
      <c r="LLC225" s="6"/>
      <c r="LLD225" s="6"/>
      <c r="LLE225" s="6"/>
      <c r="LLF225" s="6"/>
      <c r="LLG225" s="6"/>
      <c r="LLH225" s="6"/>
      <c r="LLI225" s="6"/>
      <c r="LLJ225" s="6"/>
      <c r="LLK225" s="6"/>
      <c r="LLL225" s="6"/>
      <c r="LLM225" s="6"/>
      <c r="LLN225" s="6"/>
      <c r="LLO225" s="6"/>
      <c r="LLP225" s="6"/>
      <c r="LLQ225" s="6"/>
      <c r="LLR225" s="6"/>
      <c r="LLS225" s="6"/>
      <c r="LLT225" s="6"/>
      <c r="LLU225" s="6"/>
      <c r="LLV225" s="6"/>
      <c r="LLW225" s="6"/>
      <c r="LLX225" s="6"/>
      <c r="LLY225" s="6"/>
      <c r="LLZ225" s="6"/>
      <c r="LMA225" s="6"/>
      <c r="LMB225" s="6"/>
      <c r="LMC225" s="6"/>
      <c r="LMD225" s="6"/>
      <c r="LME225" s="6"/>
      <c r="LMF225" s="6"/>
      <c r="LMG225" s="6"/>
      <c r="LMH225" s="6"/>
      <c r="LMI225" s="6"/>
      <c r="LMJ225" s="6"/>
      <c r="LMK225" s="6"/>
      <c r="LML225" s="6"/>
      <c r="LMM225" s="6"/>
      <c r="LMN225" s="6"/>
      <c r="LMO225" s="6"/>
      <c r="LMP225" s="6"/>
      <c r="LMQ225" s="6"/>
      <c r="LMR225" s="6"/>
      <c r="LMS225" s="6"/>
      <c r="LMT225" s="6"/>
      <c r="LMU225" s="6"/>
      <c r="LMV225" s="6"/>
      <c r="LMW225" s="6"/>
      <c r="LMX225" s="6"/>
      <c r="LMY225" s="6"/>
      <c r="LMZ225" s="6"/>
      <c r="LNA225" s="6"/>
      <c r="LNB225" s="6"/>
      <c r="LNC225" s="6"/>
      <c r="LND225" s="6"/>
      <c r="LNE225" s="6"/>
      <c r="LNF225" s="6"/>
      <c r="LNG225" s="6"/>
      <c r="LNH225" s="6"/>
      <c r="LNI225" s="6"/>
      <c r="LNJ225" s="6"/>
      <c r="LNK225" s="6"/>
      <c r="LNL225" s="6"/>
      <c r="LNM225" s="6"/>
      <c r="LNN225" s="6"/>
      <c r="LNO225" s="6"/>
      <c r="LNP225" s="6"/>
      <c r="LNQ225" s="6"/>
      <c r="LNR225" s="6"/>
      <c r="LNS225" s="6"/>
      <c r="LNT225" s="6"/>
      <c r="LNU225" s="6"/>
      <c r="LNV225" s="6"/>
      <c r="LNW225" s="6"/>
      <c r="LNX225" s="6"/>
      <c r="LNY225" s="6"/>
      <c r="LNZ225" s="6"/>
      <c r="LOA225" s="6"/>
      <c r="LOB225" s="6"/>
      <c r="LOC225" s="6"/>
      <c r="LOD225" s="6"/>
      <c r="LOE225" s="6"/>
      <c r="LOF225" s="6"/>
      <c r="LOG225" s="6"/>
      <c r="LOH225" s="6"/>
      <c r="LOI225" s="6"/>
      <c r="LOJ225" s="6"/>
      <c r="LOK225" s="6"/>
      <c r="LOL225" s="6"/>
      <c r="LOM225" s="6"/>
      <c r="LON225" s="6"/>
      <c r="LOO225" s="6"/>
      <c r="LOP225" s="6"/>
      <c r="LOQ225" s="6"/>
      <c r="LOR225" s="6"/>
      <c r="LOS225" s="6"/>
      <c r="LOT225" s="6"/>
      <c r="LOU225" s="6"/>
      <c r="LOV225" s="6"/>
      <c r="LOW225" s="6"/>
      <c r="LOX225" s="6"/>
      <c r="LOY225" s="6"/>
      <c r="LOZ225" s="6"/>
      <c r="LPA225" s="6"/>
      <c r="LPB225" s="6"/>
      <c r="LPC225" s="6"/>
      <c r="LPD225" s="6"/>
      <c r="LPE225" s="6"/>
      <c r="LPF225" s="6"/>
      <c r="LPG225" s="6"/>
      <c r="LPH225" s="6"/>
      <c r="LPI225" s="6"/>
      <c r="LPJ225" s="6"/>
      <c r="LPK225" s="6"/>
      <c r="LPL225" s="6"/>
      <c r="LPM225" s="6"/>
      <c r="LPN225" s="6"/>
      <c r="LPO225" s="6"/>
      <c r="LPP225" s="6"/>
      <c r="LPQ225" s="6"/>
      <c r="LPR225" s="6"/>
      <c r="LPS225" s="6"/>
      <c r="LPT225" s="6"/>
      <c r="LPU225" s="6"/>
      <c r="LPV225" s="6"/>
      <c r="LPW225" s="6"/>
      <c r="LPX225" s="6"/>
      <c r="LPY225" s="6"/>
      <c r="LPZ225" s="6"/>
      <c r="LQA225" s="6"/>
      <c r="LQB225" s="6"/>
      <c r="LQC225" s="6"/>
      <c r="LQD225" s="6"/>
      <c r="LQE225" s="6"/>
      <c r="LQF225" s="6"/>
      <c r="LQG225" s="6"/>
      <c r="LQH225" s="6"/>
      <c r="LQI225" s="6"/>
      <c r="LQJ225" s="6"/>
      <c r="LQK225" s="6"/>
      <c r="LQL225" s="6"/>
      <c r="LQM225" s="6"/>
      <c r="LQN225" s="6"/>
      <c r="LQO225" s="6"/>
      <c r="LQP225" s="6"/>
      <c r="LQQ225" s="6"/>
      <c r="LQR225" s="6"/>
      <c r="LQS225" s="6"/>
      <c r="LQT225" s="6"/>
      <c r="LQU225" s="6"/>
      <c r="LQV225" s="6"/>
      <c r="LQW225" s="6"/>
      <c r="LQX225" s="6"/>
      <c r="LQY225" s="6"/>
      <c r="LQZ225" s="6"/>
      <c r="LRA225" s="6"/>
      <c r="LRB225" s="6"/>
      <c r="LRC225" s="6"/>
      <c r="LRD225" s="6"/>
      <c r="LRE225" s="6"/>
      <c r="LRF225" s="6"/>
      <c r="LRG225" s="6"/>
      <c r="LRH225" s="6"/>
      <c r="LRI225" s="6"/>
      <c r="LRJ225" s="6"/>
      <c r="LRK225" s="6"/>
      <c r="LRL225" s="6"/>
      <c r="LRM225" s="6"/>
      <c r="LRN225" s="6"/>
      <c r="LRO225" s="6"/>
      <c r="LRP225" s="6"/>
      <c r="LRQ225" s="6"/>
      <c r="LRR225" s="6"/>
      <c r="LRS225" s="6"/>
      <c r="LRT225" s="6"/>
      <c r="LRU225" s="6"/>
      <c r="LRV225" s="6"/>
      <c r="LRW225" s="6"/>
      <c r="LRX225" s="6"/>
      <c r="LRY225" s="6"/>
      <c r="LRZ225" s="6"/>
      <c r="LSA225" s="6"/>
      <c r="LSB225" s="6"/>
      <c r="LSC225" s="6"/>
      <c r="LSD225" s="6"/>
      <c r="LSE225" s="6"/>
      <c r="LSF225" s="6"/>
      <c r="LSG225" s="6"/>
      <c r="LSH225" s="6"/>
      <c r="LSI225" s="6"/>
      <c r="LSJ225" s="6"/>
      <c r="LSK225" s="6"/>
      <c r="LSL225" s="6"/>
      <c r="LSM225" s="6"/>
      <c r="LSN225" s="6"/>
      <c r="LSO225" s="6"/>
      <c r="LSP225" s="6"/>
      <c r="LSQ225" s="6"/>
      <c r="LSR225" s="6"/>
      <c r="LSS225" s="6"/>
      <c r="LST225" s="6"/>
      <c r="LSU225" s="6"/>
      <c r="LSV225" s="6"/>
      <c r="LSW225" s="6"/>
      <c r="LSX225" s="6"/>
      <c r="LSY225" s="6"/>
      <c r="LSZ225" s="6"/>
      <c r="LTA225" s="6"/>
      <c r="LTB225" s="6"/>
      <c r="LTC225" s="6"/>
      <c r="LTD225" s="6"/>
      <c r="LTE225" s="6"/>
      <c r="LTF225" s="6"/>
      <c r="LTG225" s="6"/>
      <c r="LTH225" s="6"/>
      <c r="LTI225" s="6"/>
      <c r="LTJ225" s="6"/>
      <c r="LTK225" s="6"/>
      <c r="LTL225" s="6"/>
      <c r="LTM225" s="6"/>
      <c r="LTN225" s="6"/>
      <c r="LTO225" s="6"/>
      <c r="LTP225" s="6"/>
      <c r="LTQ225" s="6"/>
      <c r="LTR225" s="6"/>
      <c r="LTS225" s="6"/>
      <c r="LTT225" s="6"/>
      <c r="LTU225" s="6"/>
      <c r="LTV225" s="6"/>
      <c r="LTW225" s="6"/>
      <c r="LTX225" s="6"/>
      <c r="LTY225" s="6"/>
      <c r="LTZ225" s="6"/>
      <c r="LUA225" s="6"/>
      <c r="LUB225" s="6"/>
      <c r="LUC225" s="6"/>
      <c r="LUD225" s="6"/>
      <c r="LUE225" s="6"/>
      <c r="LUF225" s="6"/>
      <c r="LUG225" s="6"/>
      <c r="LUH225" s="6"/>
      <c r="LUI225" s="6"/>
      <c r="LUJ225" s="6"/>
      <c r="LUK225" s="6"/>
      <c r="LUL225" s="6"/>
      <c r="LUM225" s="6"/>
      <c r="LUN225" s="6"/>
      <c r="LUO225" s="6"/>
      <c r="LUP225" s="6"/>
      <c r="LUQ225" s="6"/>
      <c r="LUR225" s="6"/>
      <c r="LUS225" s="6"/>
      <c r="LUT225" s="6"/>
      <c r="LUU225" s="6"/>
      <c r="LUV225" s="6"/>
      <c r="LUW225" s="6"/>
      <c r="LUX225" s="6"/>
      <c r="LUY225" s="6"/>
      <c r="LUZ225" s="6"/>
      <c r="LVA225" s="6"/>
      <c r="LVB225" s="6"/>
      <c r="LVC225" s="6"/>
      <c r="LVD225" s="6"/>
      <c r="LVE225" s="6"/>
      <c r="LVF225" s="6"/>
      <c r="LVG225" s="6"/>
      <c r="LVH225" s="6"/>
      <c r="LVI225" s="6"/>
      <c r="LVJ225" s="6"/>
      <c r="LVK225" s="6"/>
      <c r="LVL225" s="6"/>
      <c r="LVM225" s="6"/>
      <c r="LVN225" s="6"/>
      <c r="LVO225" s="6"/>
      <c r="LVP225" s="6"/>
      <c r="LVQ225" s="6"/>
      <c r="LVR225" s="6"/>
      <c r="LVS225" s="6"/>
      <c r="LVT225" s="6"/>
      <c r="LVU225" s="6"/>
      <c r="LVV225" s="6"/>
      <c r="LVW225" s="6"/>
      <c r="LVX225" s="6"/>
      <c r="LVY225" s="6"/>
      <c r="LVZ225" s="6"/>
      <c r="LWA225" s="6"/>
      <c r="LWB225" s="6"/>
      <c r="LWC225" s="6"/>
      <c r="LWD225" s="6"/>
      <c r="LWE225" s="6"/>
      <c r="LWF225" s="6"/>
      <c r="LWG225" s="6"/>
      <c r="LWH225" s="6"/>
      <c r="LWI225" s="6"/>
      <c r="LWJ225" s="6"/>
      <c r="LWK225" s="6"/>
      <c r="LWL225" s="6"/>
      <c r="LWM225" s="6"/>
      <c r="LWN225" s="6"/>
      <c r="LWO225" s="6"/>
      <c r="LWP225" s="6"/>
      <c r="LWQ225" s="6"/>
      <c r="LWR225" s="6"/>
      <c r="LWS225" s="6"/>
      <c r="LWT225" s="6"/>
      <c r="LWU225" s="6"/>
      <c r="LWV225" s="6"/>
      <c r="LWW225" s="6"/>
      <c r="LWX225" s="6"/>
      <c r="LWY225" s="6"/>
      <c r="LWZ225" s="6"/>
      <c r="LXA225" s="6"/>
      <c r="LXB225" s="6"/>
      <c r="LXC225" s="6"/>
      <c r="LXD225" s="6"/>
      <c r="LXE225" s="6"/>
      <c r="LXF225" s="6"/>
      <c r="LXG225" s="6"/>
      <c r="LXH225" s="6"/>
      <c r="LXI225" s="6"/>
      <c r="LXJ225" s="6"/>
      <c r="LXK225" s="6"/>
      <c r="LXL225" s="6"/>
      <c r="LXM225" s="6"/>
      <c r="LXN225" s="6"/>
      <c r="LXO225" s="6"/>
      <c r="LXP225" s="6"/>
      <c r="LXQ225" s="6"/>
      <c r="LXR225" s="6"/>
      <c r="LXS225" s="6"/>
      <c r="LXT225" s="6"/>
      <c r="LXU225" s="6"/>
      <c r="LXV225" s="6"/>
      <c r="LXW225" s="6"/>
      <c r="LXX225" s="6"/>
      <c r="LXY225" s="6"/>
      <c r="LXZ225" s="6"/>
      <c r="LYA225" s="6"/>
      <c r="LYB225" s="6"/>
      <c r="LYC225" s="6"/>
      <c r="LYD225" s="6"/>
      <c r="LYE225" s="6"/>
      <c r="LYF225" s="6"/>
      <c r="LYG225" s="6"/>
      <c r="LYH225" s="6"/>
      <c r="LYI225" s="6"/>
      <c r="LYJ225" s="6"/>
      <c r="LYK225" s="6"/>
      <c r="LYL225" s="6"/>
      <c r="LYM225" s="6"/>
      <c r="LYN225" s="6"/>
      <c r="LYO225" s="6"/>
      <c r="LYP225" s="6"/>
      <c r="LYQ225" s="6"/>
      <c r="LYR225" s="6"/>
      <c r="LYS225" s="6"/>
      <c r="LYT225" s="6"/>
      <c r="LYU225" s="6"/>
      <c r="LYV225" s="6"/>
      <c r="LYW225" s="6"/>
      <c r="LYX225" s="6"/>
      <c r="LYY225" s="6"/>
      <c r="LYZ225" s="6"/>
      <c r="LZA225" s="6"/>
      <c r="LZB225" s="6"/>
      <c r="LZC225" s="6"/>
      <c r="LZD225" s="6"/>
      <c r="LZE225" s="6"/>
      <c r="LZF225" s="6"/>
      <c r="LZG225" s="6"/>
      <c r="LZH225" s="6"/>
      <c r="LZI225" s="6"/>
      <c r="LZJ225" s="6"/>
      <c r="LZK225" s="6"/>
      <c r="LZL225" s="6"/>
      <c r="LZM225" s="6"/>
      <c r="LZN225" s="6"/>
      <c r="LZO225" s="6"/>
      <c r="LZP225" s="6"/>
      <c r="LZQ225" s="6"/>
      <c r="LZR225" s="6"/>
      <c r="LZS225" s="6"/>
      <c r="LZT225" s="6"/>
      <c r="LZU225" s="6"/>
      <c r="LZV225" s="6"/>
      <c r="LZW225" s="6"/>
      <c r="LZX225" s="6"/>
      <c r="LZY225" s="6"/>
      <c r="LZZ225" s="6"/>
      <c r="MAA225" s="6"/>
      <c r="MAB225" s="6"/>
      <c r="MAC225" s="6"/>
      <c r="MAD225" s="6"/>
      <c r="MAE225" s="6"/>
      <c r="MAF225" s="6"/>
      <c r="MAG225" s="6"/>
      <c r="MAH225" s="6"/>
      <c r="MAI225" s="6"/>
      <c r="MAJ225" s="6"/>
      <c r="MAK225" s="6"/>
      <c r="MAL225" s="6"/>
      <c r="MAM225" s="6"/>
      <c r="MAN225" s="6"/>
      <c r="MAO225" s="6"/>
      <c r="MAP225" s="6"/>
      <c r="MAQ225" s="6"/>
      <c r="MAR225" s="6"/>
      <c r="MAS225" s="6"/>
      <c r="MAT225" s="6"/>
      <c r="MAU225" s="6"/>
      <c r="MAV225" s="6"/>
      <c r="MAW225" s="6"/>
      <c r="MAX225" s="6"/>
      <c r="MAY225" s="6"/>
      <c r="MAZ225" s="6"/>
      <c r="MBA225" s="6"/>
      <c r="MBB225" s="6"/>
      <c r="MBC225" s="6"/>
      <c r="MBD225" s="6"/>
      <c r="MBE225" s="6"/>
      <c r="MBF225" s="6"/>
      <c r="MBG225" s="6"/>
      <c r="MBH225" s="6"/>
      <c r="MBI225" s="6"/>
      <c r="MBJ225" s="6"/>
      <c r="MBK225" s="6"/>
      <c r="MBL225" s="6"/>
      <c r="MBM225" s="6"/>
      <c r="MBN225" s="6"/>
      <c r="MBO225" s="6"/>
      <c r="MBP225" s="6"/>
      <c r="MBQ225" s="6"/>
      <c r="MBR225" s="6"/>
      <c r="MBS225" s="6"/>
      <c r="MBT225" s="6"/>
      <c r="MBU225" s="6"/>
      <c r="MBV225" s="6"/>
      <c r="MBW225" s="6"/>
      <c r="MBX225" s="6"/>
      <c r="MBY225" s="6"/>
      <c r="MBZ225" s="6"/>
      <c r="MCA225" s="6"/>
      <c r="MCB225" s="6"/>
      <c r="MCC225" s="6"/>
      <c r="MCD225" s="6"/>
      <c r="MCE225" s="6"/>
      <c r="MCF225" s="6"/>
      <c r="MCG225" s="6"/>
      <c r="MCH225" s="6"/>
      <c r="MCI225" s="6"/>
      <c r="MCJ225" s="6"/>
      <c r="MCK225" s="6"/>
      <c r="MCL225" s="6"/>
      <c r="MCM225" s="6"/>
      <c r="MCN225" s="6"/>
      <c r="MCO225" s="6"/>
      <c r="MCP225" s="6"/>
      <c r="MCQ225" s="6"/>
      <c r="MCR225" s="6"/>
      <c r="MCS225" s="6"/>
      <c r="MCT225" s="6"/>
      <c r="MCU225" s="6"/>
      <c r="MCV225" s="6"/>
      <c r="MCW225" s="6"/>
      <c r="MCX225" s="6"/>
      <c r="MCY225" s="6"/>
      <c r="MCZ225" s="6"/>
      <c r="MDA225" s="6"/>
      <c r="MDB225" s="6"/>
      <c r="MDC225" s="6"/>
      <c r="MDD225" s="6"/>
      <c r="MDE225" s="6"/>
      <c r="MDF225" s="6"/>
      <c r="MDG225" s="6"/>
      <c r="MDH225" s="6"/>
      <c r="MDI225" s="6"/>
      <c r="MDJ225" s="6"/>
      <c r="MDK225" s="6"/>
      <c r="MDL225" s="6"/>
      <c r="MDM225" s="6"/>
      <c r="MDN225" s="6"/>
      <c r="MDO225" s="6"/>
      <c r="MDP225" s="6"/>
      <c r="MDQ225" s="6"/>
      <c r="MDR225" s="6"/>
      <c r="MDS225" s="6"/>
      <c r="MDT225" s="6"/>
      <c r="MDU225" s="6"/>
      <c r="MDV225" s="6"/>
      <c r="MDW225" s="6"/>
      <c r="MDX225" s="6"/>
      <c r="MDY225" s="6"/>
      <c r="MDZ225" s="6"/>
      <c r="MEA225" s="6"/>
      <c r="MEB225" s="6"/>
      <c r="MEC225" s="6"/>
      <c r="MED225" s="6"/>
      <c r="MEE225" s="6"/>
      <c r="MEF225" s="6"/>
      <c r="MEG225" s="6"/>
      <c r="MEH225" s="6"/>
      <c r="MEI225" s="6"/>
      <c r="MEJ225" s="6"/>
      <c r="MEK225" s="6"/>
      <c r="MEL225" s="6"/>
      <c r="MEM225" s="6"/>
      <c r="MEN225" s="6"/>
      <c r="MEO225" s="6"/>
      <c r="MEP225" s="6"/>
      <c r="MEQ225" s="6"/>
      <c r="MER225" s="6"/>
      <c r="MES225" s="6"/>
      <c r="MET225" s="6"/>
      <c r="MEU225" s="6"/>
      <c r="MEV225" s="6"/>
      <c r="MEW225" s="6"/>
      <c r="MEX225" s="6"/>
      <c r="MEY225" s="6"/>
      <c r="MEZ225" s="6"/>
      <c r="MFA225" s="6"/>
      <c r="MFB225" s="6"/>
      <c r="MFC225" s="6"/>
      <c r="MFD225" s="6"/>
      <c r="MFE225" s="6"/>
      <c r="MFF225" s="6"/>
      <c r="MFG225" s="6"/>
      <c r="MFH225" s="6"/>
      <c r="MFI225" s="6"/>
      <c r="MFJ225" s="6"/>
      <c r="MFK225" s="6"/>
      <c r="MFL225" s="6"/>
      <c r="MFM225" s="6"/>
      <c r="MFN225" s="6"/>
      <c r="MFO225" s="6"/>
      <c r="MFP225" s="6"/>
      <c r="MFQ225" s="6"/>
      <c r="MFR225" s="6"/>
      <c r="MFS225" s="6"/>
      <c r="MFT225" s="6"/>
      <c r="MFU225" s="6"/>
      <c r="MFV225" s="6"/>
      <c r="MFW225" s="6"/>
      <c r="MFX225" s="6"/>
      <c r="MFY225" s="6"/>
      <c r="MFZ225" s="6"/>
      <c r="MGA225" s="6"/>
      <c r="MGB225" s="6"/>
      <c r="MGC225" s="6"/>
      <c r="MGD225" s="6"/>
      <c r="MGE225" s="6"/>
      <c r="MGF225" s="6"/>
      <c r="MGG225" s="6"/>
      <c r="MGH225" s="6"/>
      <c r="MGI225" s="6"/>
      <c r="MGJ225" s="6"/>
      <c r="MGK225" s="6"/>
      <c r="MGL225" s="6"/>
      <c r="MGM225" s="6"/>
      <c r="MGN225" s="6"/>
      <c r="MGO225" s="6"/>
      <c r="MGP225" s="6"/>
      <c r="MGQ225" s="6"/>
      <c r="MGR225" s="6"/>
      <c r="MGS225" s="6"/>
      <c r="MGT225" s="6"/>
      <c r="MGU225" s="6"/>
      <c r="MGV225" s="6"/>
      <c r="MGW225" s="6"/>
      <c r="MGX225" s="6"/>
      <c r="MGY225" s="6"/>
      <c r="MGZ225" s="6"/>
      <c r="MHA225" s="6"/>
      <c r="MHB225" s="6"/>
      <c r="MHC225" s="6"/>
      <c r="MHD225" s="6"/>
      <c r="MHE225" s="6"/>
      <c r="MHF225" s="6"/>
      <c r="MHG225" s="6"/>
      <c r="MHH225" s="6"/>
      <c r="MHI225" s="6"/>
      <c r="MHJ225" s="6"/>
      <c r="MHK225" s="6"/>
      <c r="MHL225" s="6"/>
      <c r="MHM225" s="6"/>
      <c r="MHN225" s="6"/>
      <c r="MHO225" s="6"/>
      <c r="MHP225" s="6"/>
      <c r="MHQ225" s="6"/>
      <c r="MHR225" s="6"/>
      <c r="MHS225" s="6"/>
      <c r="MHT225" s="6"/>
      <c r="MHU225" s="6"/>
      <c r="MHV225" s="6"/>
      <c r="MHW225" s="6"/>
      <c r="MHX225" s="6"/>
      <c r="MHY225" s="6"/>
      <c r="MHZ225" s="6"/>
      <c r="MIA225" s="6"/>
      <c r="MIB225" s="6"/>
      <c r="MIC225" s="6"/>
      <c r="MID225" s="6"/>
      <c r="MIE225" s="6"/>
      <c r="MIF225" s="6"/>
      <c r="MIG225" s="6"/>
      <c r="MIH225" s="6"/>
      <c r="MII225" s="6"/>
      <c r="MIJ225" s="6"/>
      <c r="MIK225" s="6"/>
      <c r="MIL225" s="6"/>
      <c r="MIM225" s="6"/>
      <c r="MIN225" s="6"/>
      <c r="MIO225" s="6"/>
      <c r="MIP225" s="6"/>
      <c r="MIQ225" s="6"/>
      <c r="MIR225" s="6"/>
      <c r="MIS225" s="6"/>
      <c r="MIT225" s="6"/>
      <c r="MIU225" s="6"/>
      <c r="MIV225" s="6"/>
      <c r="MIW225" s="6"/>
      <c r="MIX225" s="6"/>
      <c r="MIY225" s="6"/>
      <c r="MIZ225" s="6"/>
      <c r="MJA225" s="6"/>
      <c r="MJB225" s="6"/>
      <c r="MJC225" s="6"/>
      <c r="MJD225" s="6"/>
      <c r="MJE225" s="6"/>
      <c r="MJF225" s="6"/>
      <c r="MJG225" s="6"/>
      <c r="MJH225" s="6"/>
      <c r="MJI225" s="6"/>
      <c r="MJJ225" s="6"/>
      <c r="MJK225" s="6"/>
      <c r="MJL225" s="6"/>
      <c r="MJM225" s="6"/>
      <c r="MJN225" s="6"/>
      <c r="MJO225" s="6"/>
      <c r="MJP225" s="6"/>
      <c r="MJQ225" s="6"/>
      <c r="MJR225" s="6"/>
      <c r="MJS225" s="6"/>
      <c r="MJT225" s="6"/>
      <c r="MJU225" s="6"/>
      <c r="MJV225" s="6"/>
      <c r="MJW225" s="6"/>
      <c r="MJX225" s="6"/>
      <c r="MJY225" s="6"/>
      <c r="MJZ225" s="6"/>
      <c r="MKA225" s="6"/>
      <c r="MKB225" s="6"/>
      <c r="MKC225" s="6"/>
      <c r="MKD225" s="6"/>
      <c r="MKE225" s="6"/>
      <c r="MKF225" s="6"/>
      <c r="MKG225" s="6"/>
      <c r="MKH225" s="6"/>
      <c r="MKI225" s="6"/>
      <c r="MKJ225" s="6"/>
      <c r="MKK225" s="6"/>
      <c r="MKL225" s="6"/>
      <c r="MKM225" s="6"/>
      <c r="MKN225" s="6"/>
      <c r="MKO225" s="6"/>
      <c r="MKP225" s="6"/>
      <c r="MKQ225" s="6"/>
      <c r="MKR225" s="6"/>
      <c r="MKS225" s="6"/>
      <c r="MKT225" s="6"/>
      <c r="MKU225" s="6"/>
      <c r="MKV225" s="6"/>
      <c r="MKW225" s="6"/>
      <c r="MKX225" s="6"/>
      <c r="MKY225" s="6"/>
      <c r="MKZ225" s="6"/>
      <c r="MLA225" s="6"/>
      <c r="MLB225" s="6"/>
      <c r="MLC225" s="6"/>
      <c r="MLD225" s="6"/>
      <c r="MLE225" s="6"/>
      <c r="MLF225" s="6"/>
      <c r="MLG225" s="6"/>
      <c r="MLH225" s="6"/>
      <c r="MLI225" s="6"/>
      <c r="MLJ225" s="6"/>
      <c r="MLK225" s="6"/>
      <c r="MLL225" s="6"/>
      <c r="MLM225" s="6"/>
      <c r="MLN225" s="6"/>
      <c r="MLO225" s="6"/>
      <c r="MLP225" s="6"/>
      <c r="MLQ225" s="6"/>
      <c r="MLR225" s="6"/>
      <c r="MLS225" s="6"/>
      <c r="MLT225" s="6"/>
      <c r="MLU225" s="6"/>
      <c r="MLV225" s="6"/>
      <c r="MLW225" s="6"/>
      <c r="MLX225" s="6"/>
      <c r="MLY225" s="6"/>
      <c r="MLZ225" s="6"/>
      <c r="MMA225" s="6"/>
      <c r="MMB225" s="6"/>
      <c r="MMC225" s="6"/>
      <c r="MMD225" s="6"/>
      <c r="MME225" s="6"/>
      <c r="MMF225" s="6"/>
      <c r="MMG225" s="6"/>
      <c r="MMH225" s="6"/>
      <c r="MMI225" s="6"/>
      <c r="MMJ225" s="6"/>
      <c r="MMK225" s="6"/>
      <c r="MML225" s="6"/>
      <c r="MMM225" s="6"/>
      <c r="MMN225" s="6"/>
      <c r="MMO225" s="6"/>
      <c r="MMP225" s="6"/>
      <c r="MMQ225" s="6"/>
      <c r="MMR225" s="6"/>
      <c r="MMS225" s="6"/>
      <c r="MMT225" s="6"/>
      <c r="MMU225" s="6"/>
      <c r="MMV225" s="6"/>
      <c r="MMW225" s="6"/>
      <c r="MMX225" s="6"/>
      <c r="MMY225" s="6"/>
      <c r="MMZ225" s="6"/>
      <c r="MNA225" s="6"/>
      <c r="MNB225" s="6"/>
      <c r="MNC225" s="6"/>
      <c r="MND225" s="6"/>
      <c r="MNE225" s="6"/>
      <c r="MNF225" s="6"/>
      <c r="MNG225" s="6"/>
      <c r="MNH225" s="6"/>
      <c r="MNI225" s="6"/>
      <c r="MNJ225" s="6"/>
      <c r="MNK225" s="6"/>
      <c r="MNL225" s="6"/>
      <c r="MNM225" s="6"/>
      <c r="MNN225" s="6"/>
      <c r="MNO225" s="6"/>
      <c r="MNP225" s="6"/>
      <c r="MNQ225" s="6"/>
      <c r="MNR225" s="6"/>
      <c r="MNS225" s="6"/>
      <c r="MNT225" s="6"/>
      <c r="MNU225" s="6"/>
      <c r="MNV225" s="6"/>
      <c r="MNW225" s="6"/>
      <c r="MNX225" s="6"/>
      <c r="MNY225" s="6"/>
      <c r="MNZ225" s="6"/>
      <c r="MOA225" s="6"/>
      <c r="MOB225" s="6"/>
      <c r="MOC225" s="6"/>
      <c r="MOD225" s="6"/>
      <c r="MOE225" s="6"/>
      <c r="MOF225" s="6"/>
      <c r="MOG225" s="6"/>
      <c r="MOH225" s="6"/>
      <c r="MOI225" s="6"/>
      <c r="MOJ225" s="6"/>
      <c r="MOK225" s="6"/>
      <c r="MOL225" s="6"/>
      <c r="MOM225" s="6"/>
      <c r="MON225" s="6"/>
      <c r="MOO225" s="6"/>
      <c r="MOP225" s="6"/>
      <c r="MOQ225" s="6"/>
      <c r="MOR225" s="6"/>
      <c r="MOS225" s="6"/>
      <c r="MOT225" s="6"/>
      <c r="MOU225" s="6"/>
      <c r="MOV225" s="6"/>
      <c r="MOW225" s="6"/>
      <c r="MOX225" s="6"/>
      <c r="MOY225" s="6"/>
      <c r="MOZ225" s="6"/>
      <c r="MPA225" s="6"/>
      <c r="MPB225" s="6"/>
      <c r="MPC225" s="6"/>
      <c r="MPD225" s="6"/>
      <c r="MPE225" s="6"/>
      <c r="MPF225" s="6"/>
      <c r="MPG225" s="6"/>
      <c r="MPH225" s="6"/>
      <c r="MPI225" s="6"/>
      <c r="MPJ225" s="6"/>
      <c r="MPK225" s="6"/>
      <c r="MPL225" s="6"/>
      <c r="MPM225" s="6"/>
      <c r="MPN225" s="6"/>
      <c r="MPO225" s="6"/>
      <c r="MPP225" s="6"/>
      <c r="MPQ225" s="6"/>
      <c r="MPR225" s="6"/>
      <c r="MPS225" s="6"/>
      <c r="MPT225" s="6"/>
      <c r="MPU225" s="6"/>
      <c r="MPV225" s="6"/>
      <c r="MPW225" s="6"/>
      <c r="MPX225" s="6"/>
      <c r="MPY225" s="6"/>
      <c r="MPZ225" s="6"/>
      <c r="MQA225" s="6"/>
      <c r="MQB225" s="6"/>
      <c r="MQC225" s="6"/>
      <c r="MQD225" s="6"/>
      <c r="MQE225" s="6"/>
      <c r="MQF225" s="6"/>
      <c r="MQG225" s="6"/>
      <c r="MQH225" s="6"/>
      <c r="MQI225" s="6"/>
      <c r="MQJ225" s="6"/>
      <c r="MQK225" s="6"/>
      <c r="MQL225" s="6"/>
      <c r="MQM225" s="6"/>
      <c r="MQN225" s="6"/>
      <c r="MQO225" s="6"/>
      <c r="MQP225" s="6"/>
      <c r="MQQ225" s="6"/>
      <c r="MQR225" s="6"/>
      <c r="MQS225" s="6"/>
      <c r="MQT225" s="6"/>
      <c r="MQU225" s="6"/>
      <c r="MQV225" s="6"/>
      <c r="MQW225" s="6"/>
      <c r="MQX225" s="6"/>
      <c r="MQY225" s="6"/>
      <c r="MQZ225" s="6"/>
      <c r="MRA225" s="6"/>
      <c r="MRB225" s="6"/>
      <c r="MRC225" s="6"/>
      <c r="MRD225" s="6"/>
      <c r="MRE225" s="6"/>
      <c r="MRF225" s="6"/>
      <c r="MRG225" s="6"/>
      <c r="MRH225" s="6"/>
      <c r="MRI225" s="6"/>
      <c r="MRJ225" s="6"/>
      <c r="MRK225" s="6"/>
      <c r="MRL225" s="6"/>
      <c r="MRM225" s="6"/>
      <c r="MRN225" s="6"/>
      <c r="MRO225" s="6"/>
      <c r="MRP225" s="6"/>
      <c r="MRQ225" s="6"/>
      <c r="MRR225" s="6"/>
      <c r="MRS225" s="6"/>
      <c r="MRT225" s="6"/>
      <c r="MRU225" s="6"/>
      <c r="MRV225" s="6"/>
      <c r="MRW225" s="6"/>
      <c r="MRX225" s="6"/>
      <c r="MRY225" s="6"/>
      <c r="MRZ225" s="6"/>
      <c r="MSA225" s="6"/>
      <c r="MSB225" s="6"/>
      <c r="MSC225" s="6"/>
      <c r="MSD225" s="6"/>
      <c r="MSE225" s="6"/>
      <c r="MSF225" s="6"/>
      <c r="MSG225" s="6"/>
      <c r="MSH225" s="6"/>
      <c r="MSI225" s="6"/>
      <c r="MSJ225" s="6"/>
      <c r="MSK225" s="6"/>
      <c r="MSL225" s="6"/>
      <c r="MSM225" s="6"/>
      <c r="MSN225" s="6"/>
      <c r="MSO225" s="6"/>
      <c r="MSP225" s="6"/>
      <c r="MSQ225" s="6"/>
      <c r="MSR225" s="6"/>
      <c r="MSS225" s="6"/>
      <c r="MST225" s="6"/>
      <c r="MSU225" s="6"/>
      <c r="MSV225" s="6"/>
      <c r="MSW225" s="6"/>
      <c r="MSX225" s="6"/>
      <c r="MSY225" s="6"/>
      <c r="MSZ225" s="6"/>
      <c r="MTA225" s="6"/>
      <c r="MTB225" s="6"/>
      <c r="MTC225" s="6"/>
      <c r="MTD225" s="6"/>
      <c r="MTE225" s="6"/>
      <c r="MTF225" s="6"/>
      <c r="MTG225" s="6"/>
      <c r="MTH225" s="6"/>
      <c r="MTI225" s="6"/>
      <c r="MTJ225" s="6"/>
      <c r="MTK225" s="6"/>
      <c r="MTL225" s="6"/>
      <c r="MTM225" s="6"/>
      <c r="MTN225" s="6"/>
      <c r="MTO225" s="6"/>
      <c r="MTP225" s="6"/>
      <c r="MTQ225" s="6"/>
      <c r="MTR225" s="6"/>
      <c r="MTS225" s="6"/>
      <c r="MTT225" s="6"/>
      <c r="MTU225" s="6"/>
      <c r="MTV225" s="6"/>
      <c r="MTW225" s="6"/>
      <c r="MTX225" s="6"/>
      <c r="MTY225" s="6"/>
      <c r="MTZ225" s="6"/>
      <c r="MUA225" s="6"/>
      <c r="MUB225" s="6"/>
      <c r="MUC225" s="6"/>
      <c r="MUD225" s="6"/>
      <c r="MUE225" s="6"/>
      <c r="MUF225" s="6"/>
      <c r="MUG225" s="6"/>
      <c r="MUH225" s="6"/>
      <c r="MUI225" s="6"/>
      <c r="MUJ225" s="6"/>
      <c r="MUK225" s="6"/>
      <c r="MUL225" s="6"/>
      <c r="MUM225" s="6"/>
      <c r="MUN225" s="6"/>
      <c r="MUO225" s="6"/>
      <c r="MUP225" s="6"/>
      <c r="MUQ225" s="6"/>
      <c r="MUR225" s="6"/>
      <c r="MUS225" s="6"/>
      <c r="MUT225" s="6"/>
      <c r="MUU225" s="6"/>
      <c r="MUV225" s="6"/>
      <c r="MUW225" s="6"/>
      <c r="MUX225" s="6"/>
      <c r="MUY225" s="6"/>
      <c r="MUZ225" s="6"/>
      <c r="MVA225" s="6"/>
      <c r="MVB225" s="6"/>
      <c r="MVC225" s="6"/>
      <c r="MVD225" s="6"/>
      <c r="MVE225" s="6"/>
      <c r="MVF225" s="6"/>
      <c r="MVG225" s="6"/>
      <c r="MVH225" s="6"/>
      <c r="MVI225" s="6"/>
      <c r="MVJ225" s="6"/>
      <c r="MVK225" s="6"/>
      <c r="MVL225" s="6"/>
      <c r="MVM225" s="6"/>
      <c r="MVN225" s="6"/>
      <c r="MVO225" s="6"/>
      <c r="MVP225" s="6"/>
      <c r="MVQ225" s="6"/>
      <c r="MVR225" s="6"/>
      <c r="MVS225" s="6"/>
      <c r="MVT225" s="6"/>
      <c r="MVU225" s="6"/>
      <c r="MVV225" s="6"/>
      <c r="MVW225" s="6"/>
      <c r="MVX225" s="6"/>
      <c r="MVY225" s="6"/>
      <c r="MVZ225" s="6"/>
      <c r="MWA225" s="6"/>
      <c r="MWB225" s="6"/>
      <c r="MWC225" s="6"/>
      <c r="MWD225" s="6"/>
      <c r="MWE225" s="6"/>
      <c r="MWF225" s="6"/>
      <c r="MWG225" s="6"/>
      <c r="MWH225" s="6"/>
      <c r="MWI225" s="6"/>
      <c r="MWJ225" s="6"/>
      <c r="MWK225" s="6"/>
      <c r="MWL225" s="6"/>
      <c r="MWM225" s="6"/>
      <c r="MWN225" s="6"/>
      <c r="MWO225" s="6"/>
      <c r="MWP225" s="6"/>
      <c r="MWQ225" s="6"/>
      <c r="MWR225" s="6"/>
      <c r="MWS225" s="6"/>
      <c r="MWT225" s="6"/>
      <c r="MWU225" s="6"/>
      <c r="MWV225" s="6"/>
      <c r="MWW225" s="6"/>
      <c r="MWX225" s="6"/>
      <c r="MWY225" s="6"/>
      <c r="MWZ225" s="6"/>
      <c r="MXA225" s="6"/>
      <c r="MXB225" s="6"/>
      <c r="MXC225" s="6"/>
      <c r="MXD225" s="6"/>
      <c r="MXE225" s="6"/>
      <c r="MXF225" s="6"/>
      <c r="MXG225" s="6"/>
      <c r="MXH225" s="6"/>
      <c r="MXI225" s="6"/>
      <c r="MXJ225" s="6"/>
      <c r="MXK225" s="6"/>
      <c r="MXL225" s="6"/>
      <c r="MXM225" s="6"/>
      <c r="MXN225" s="6"/>
      <c r="MXO225" s="6"/>
      <c r="MXP225" s="6"/>
      <c r="MXQ225" s="6"/>
      <c r="MXR225" s="6"/>
      <c r="MXS225" s="6"/>
      <c r="MXT225" s="6"/>
      <c r="MXU225" s="6"/>
      <c r="MXV225" s="6"/>
      <c r="MXW225" s="6"/>
      <c r="MXX225" s="6"/>
      <c r="MXY225" s="6"/>
      <c r="MXZ225" s="6"/>
      <c r="MYA225" s="6"/>
      <c r="MYB225" s="6"/>
      <c r="MYC225" s="6"/>
      <c r="MYD225" s="6"/>
      <c r="MYE225" s="6"/>
      <c r="MYF225" s="6"/>
      <c r="MYG225" s="6"/>
      <c r="MYH225" s="6"/>
      <c r="MYI225" s="6"/>
      <c r="MYJ225" s="6"/>
      <c r="MYK225" s="6"/>
      <c r="MYL225" s="6"/>
      <c r="MYM225" s="6"/>
      <c r="MYN225" s="6"/>
      <c r="MYO225" s="6"/>
      <c r="MYP225" s="6"/>
      <c r="MYQ225" s="6"/>
      <c r="MYR225" s="6"/>
      <c r="MYS225" s="6"/>
      <c r="MYT225" s="6"/>
      <c r="MYU225" s="6"/>
      <c r="MYV225" s="6"/>
      <c r="MYW225" s="6"/>
      <c r="MYX225" s="6"/>
      <c r="MYY225" s="6"/>
      <c r="MYZ225" s="6"/>
      <c r="MZA225" s="6"/>
      <c r="MZB225" s="6"/>
      <c r="MZC225" s="6"/>
      <c r="MZD225" s="6"/>
      <c r="MZE225" s="6"/>
      <c r="MZF225" s="6"/>
      <c r="MZG225" s="6"/>
      <c r="MZH225" s="6"/>
      <c r="MZI225" s="6"/>
      <c r="MZJ225" s="6"/>
      <c r="MZK225" s="6"/>
      <c r="MZL225" s="6"/>
      <c r="MZM225" s="6"/>
      <c r="MZN225" s="6"/>
      <c r="MZO225" s="6"/>
      <c r="MZP225" s="6"/>
      <c r="MZQ225" s="6"/>
      <c r="MZR225" s="6"/>
      <c r="MZS225" s="6"/>
      <c r="MZT225" s="6"/>
      <c r="MZU225" s="6"/>
      <c r="MZV225" s="6"/>
      <c r="MZW225" s="6"/>
      <c r="MZX225" s="6"/>
      <c r="MZY225" s="6"/>
      <c r="MZZ225" s="6"/>
      <c r="NAA225" s="6"/>
      <c r="NAB225" s="6"/>
      <c r="NAC225" s="6"/>
      <c r="NAD225" s="6"/>
      <c r="NAE225" s="6"/>
      <c r="NAF225" s="6"/>
      <c r="NAG225" s="6"/>
      <c r="NAH225" s="6"/>
      <c r="NAI225" s="6"/>
      <c r="NAJ225" s="6"/>
      <c r="NAK225" s="6"/>
      <c r="NAL225" s="6"/>
      <c r="NAM225" s="6"/>
      <c r="NAN225" s="6"/>
      <c r="NAO225" s="6"/>
      <c r="NAP225" s="6"/>
      <c r="NAQ225" s="6"/>
      <c r="NAR225" s="6"/>
      <c r="NAS225" s="6"/>
      <c r="NAT225" s="6"/>
      <c r="NAU225" s="6"/>
      <c r="NAV225" s="6"/>
      <c r="NAW225" s="6"/>
      <c r="NAX225" s="6"/>
      <c r="NAY225" s="6"/>
      <c r="NAZ225" s="6"/>
      <c r="NBA225" s="6"/>
      <c r="NBB225" s="6"/>
      <c r="NBC225" s="6"/>
      <c r="NBD225" s="6"/>
      <c r="NBE225" s="6"/>
      <c r="NBF225" s="6"/>
      <c r="NBG225" s="6"/>
      <c r="NBH225" s="6"/>
      <c r="NBI225" s="6"/>
      <c r="NBJ225" s="6"/>
      <c r="NBK225" s="6"/>
      <c r="NBL225" s="6"/>
      <c r="NBM225" s="6"/>
      <c r="NBN225" s="6"/>
      <c r="NBO225" s="6"/>
      <c r="NBP225" s="6"/>
      <c r="NBQ225" s="6"/>
      <c r="NBR225" s="6"/>
      <c r="NBS225" s="6"/>
      <c r="NBT225" s="6"/>
      <c r="NBU225" s="6"/>
      <c r="NBV225" s="6"/>
      <c r="NBW225" s="6"/>
      <c r="NBX225" s="6"/>
      <c r="NBY225" s="6"/>
      <c r="NBZ225" s="6"/>
      <c r="NCA225" s="6"/>
      <c r="NCB225" s="6"/>
      <c r="NCC225" s="6"/>
      <c r="NCD225" s="6"/>
      <c r="NCE225" s="6"/>
      <c r="NCF225" s="6"/>
      <c r="NCG225" s="6"/>
      <c r="NCH225" s="6"/>
      <c r="NCI225" s="6"/>
      <c r="NCJ225" s="6"/>
      <c r="NCK225" s="6"/>
      <c r="NCL225" s="6"/>
      <c r="NCM225" s="6"/>
      <c r="NCN225" s="6"/>
      <c r="NCO225" s="6"/>
      <c r="NCP225" s="6"/>
      <c r="NCQ225" s="6"/>
      <c r="NCR225" s="6"/>
      <c r="NCS225" s="6"/>
      <c r="NCT225" s="6"/>
      <c r="NCU225" s="6"/>
      <c r="NCV225" s="6"/>
      <c r="NCW225" s="6"/>
      <c r="NCX225" s="6"/>
      <c r="NCY225" s="6"/>
      <c r="NCZ225" s="6"/>
      <c r="NDA225" s="6"/>
      <c r="NDB225" s="6"/>
      <c r="NDC225" s="6"/>
      <c r="NDD225" s="6"/>
      <c r="NDE225" s="6"/>
      <c r="NDF225" s="6"/>
      <c r="NDG225" s="6"/>
      <c r="NDH225" s="6"/>
      <c r="NDI225" s="6"/>
      <c r="NDJ225" s="6"/>
      <c r="NDK225" s="6"/>
      <c r="NDL225" s="6"/>
      <c r="NDM225" s="6"/>
      <c r="NDN225" s="6"/>
      <c r="NDO225" s="6"/>
      <c r="NDP225" s="6"/>
      <c r="NDQ225" s="6"/>
      <c r="NDR225" s="6"/>
      <c r="NDS225" s="6"/>
      <c r="NDT225" s="6"/>
      <c r="NDU225" s="6"/>
      <c r="NDV225" s="6"/>
      <c r="NDW225" s="6"/>
      <c r="NDX225" s="6"/>
      <c r="NDY225" s="6"/>
      <c r="NDZ225" s="6"/>
      <c r="NEA225" s="6"/>
      <c r="NEB225" s="6"/>
      <c r="NEC225" s="6"/>
      <c r="NED225" s="6"/>
      <c r="NEE225" s="6"/>
      <c r="NEF225" s="6"/>
      <c r="NEG225" s="6"/>
      <c r="NEH225" s="6"/>
      <c r="NEI225" s="6"/>
      <c r="NEJ225" s="6"/>
      <c r="NEK225" s="6"/>
      <c r="NEL225" s="6"/>
      <c r="NEM225" s="6"/>
      <c r="NEN225" s="6"/>
      <c r="NEO225" s="6"/>
      <c r="NEP225" s="6"/>
      <c r="NEQ225" s="6"/>
      <c r="NER225" s="6"/>
      <c r="NES225" s="6"/>
      <c r="NET225" s="6"/>
      <c r="NEU225" s="6"/>
      <c r="NEV225" s="6"/>
      <c r="NEW225" s="6"/>
      <c r="NEX225" s="6"/>
      <c r="NEY225" s="6"/>
      <c r="NEZ225" s="6"/>
      <c r="NFA225" s="6"/>
      <c r="NFB225" s="6"/>
      <c r="NFC225" s="6"/>
      <c r="NFD225" s="6"/>
      <c r="NFE225" s="6"/>
      <c r="NFF225" s="6"/>
      <c r="NFG225" s="6"/>
      <c r="NFH225" s="6"/>
      <c r="NFI225" s="6"/>
      <c r="NFJ225" s="6"/>
      <c r="NFK225" s="6"/>
      <c r="NFL225" s="6"/>
      <c r="NFM225" s="6"/>
      <c r="NFN225" s="6"/>
      <c r="NFO225" s="6"/>
      <c r="NFP225" s="6"/>
      <c r="NFQ225" s="6"/>
      <c r="NFR225" s="6"/>
      <c r="NFS225" s="6"/>
      <c r="NFT225" s="6"/>
      <c r="NFU225" s="6"/>
      <c r="NFV225" s="6"/>
      <c r="NFW225" s="6"/>
      <c r="NFX225" s="6"/>
      <c r="NFY225" s="6"/>
      <c r="NFZ225" s="6"/>
      <c r="NGA225" s="6"/>
      <c r="NGB225" s="6"/>
      <c r="NGC225" s="6"/>
      <c r="NGD225" s="6"/>
      <c r="NGE225" s="6"/>
      <c r="NGF225" s="6"/>
      <c r="NGG225" s="6"/>
      <c r="NGH225" s="6"/>
      <c r="NGI225" s="6"/>
      <c r="NGJ225" s="6"/>
      <c r="NGK225" s="6"/>
      <c r="NGL225" s="6"/>
      <c r="NGM225" s="6"/>
      <c r="NGN225" s="6"/>
      <c r="NGO225" s="6"/>
      <c r="NGP225" s="6"/>
      <c r="NGQ225" s="6"/>
      <c r="NGR225" s="6"/>
      <c r="NGS225" s="6"/>
      <c r="NGT225" s="6"/>
      <c r="NGU225" s="6"/>
      <c r="NGV225" s="6"/>
      <c r="NGW225" s="6"/>
      <c r="NGX225" s="6"/>
      <c r="NGY225" s="6"/>
      <c r="NGZ225" s="6"/>
      <c r="NHA225" s="6"/>
      <c r="NHB225" s="6"/>
      <c r="NHC225" s="6"/>
      <c r="NHD225" s="6"/>
      <c r="NHE225" s="6"/>
      <c r="NHF225" s="6"/>
      <c r="NHG225" s="6"/>
      <c r="NHH225" s="6"/>
      <c r="NHI225" s="6"/>
      <c r="NHJ225" s="6"/>
      <c r="NHK225" s="6"/>
      <c r="NHL225" s="6"/>
      <c r="NHM225" s="6"/>
      <c r="NHN225" s="6"/>
      <c r="NHO225" s="6"/>
      <c r="NHP225" s="6"/>
      <c r="NHQ225" s="6"/>
      <c r="NHR225" s="6"/>
      <c r="NHS225" s="6"/>
      <c r="NHT225" s="6"/>
      <c r="NHU225" s="6"/>
      <c r="NHV225" s="6"/>
      <c r="NHW225" s="6"/>
      <c r="NHX225" s="6"/>
      <c r="NHY225" s="6"/>
      <c r="NHZ225" s="6"/>
      <c r="NIA225" s="6"/>
      <c r="NIB225" s="6"/>
      <c r="NIC225" s="6"/>
      <c r="NID225" s="6"/>
      <c r="NIE225" s="6"/>
      <c r="NIF225" s="6"/>
      <c r="NIG225" s="6"/>
      <c r="NIH225" s="6"/>
      <c r="NII225" s="6"/>
      <c r="NIJ225" s="6"/>
      <c r="NIK225" s="6"/>
      <c r="NIL225" s="6"/>
      <c r="NIM225" s="6"/>
      <c r="NIN225" s="6"/>
      <c r="NIO225" s="6"/>
      <c r="NIP225" s="6"/>
      <c r="NIQ225" s="6"/>
      <c r="NIR225" s="6"/>
      <c r="NIS225" s="6"/>
      <c r="NIT225" s="6"/>
      <c r="NIU225" s="6"/>
      <c r="NIV225" s="6"/>
      <c r="NIW225" s="6"/>
      <c r="NIX225" s="6"/>
      <c r="NIY225" s="6"/>
      <c r="NIZ225" s="6"/>
      <c r="NJA225" s="6"/>
      <c r="NJB225" s="6"/>
      <c r="NJC225" s="6"/>
      <c r="NJD225" s="6"/>
      <c r="NJE225" s="6"/>
      <c r="NJF225" s="6"/>
      <c r="NJG225" s="6"/>
      <c r="NJH225" s="6"/>
      <c r="NJI225" s="6"/>
      <c r="NJJ225" s="6"/>
      <c r="NJK225" s="6"/>
      <c r="NJL225" s="6"/>
      <c r="NJM225" s="6"/>
      <c r="NJN225" s="6"/>
      <c r="NJO225" s="6"/>
      <c r="NJP225" s="6"/>
      <c r="NJQ225" s="6"/>
      <c r="NJR225" s="6"/>
      <c r="NJS225" s="6"/>
      <c r="NJT225" s="6"/>
      <c r="NJU225" s="6"/>
      <c r="NJV225" s="6"/>
      <c r="NJW225" s="6"/>
      <c r="NJX225" s="6"/>
      <c r="NJY225" s="6"/>
      <c r="NJZ225" s="6"/>
      <c r="NKA225" s="6"/>
      <c r="NKB225" s="6"/>
      <c r="NKC225" s="6"/>
      <c r="NKD225" s="6"/>
      <c r="NKE225" s="6"/>
      <c r="NKF225" s="6"/>
      <c r="NKG225" s="6"/>
      <c r="NKH225" s="6"/>
      <c r="NKI225" s="6"/>
      <c r="NKJ225" s="6"/>
      <c r="NKK225" s="6"/>
      <c r="NKL225" s="6"/>
      <c r="NKM225" s="6"/>
      <c r="NKN225" s="6"/>
      <c r="NKO225" s="6"/>
      <c r="NKP225" s="6"/>
      <c r="NKQ225" s="6"/>
      <c r="NKR225" s="6"/>
      <c r="NKS225" s="6"/>
      <c r="NKT225" s="6"/>
      <c r="NKU225" s="6"/>
      <c r="NKV225" s="6"/>
      <c r="NKW225" s="6"/>
      <c r="NKX225" s="6"/>
      <c r="NKY225" s="6"/>
      <c r="NKZ225" s="6"/>
      <c r="NLA225" s="6"/>
      <c r="NLB225" s="6"/>
      <c r="NLC225" s="6"/>
      <c r="NLD225" s="6"/>
      <c r="NLE225" s="6"/>
      <c r="NLF225" s="6"/>
      <c r="NLG225" s="6"/>
      <c r="NLH225" s="6"/>
      <c r="NLI225" s="6"/>
      <c r="NLJ225" s="6"/>
      <c r="NLK225" s="6"/>
      <c r="NLL225" s="6"/>
      <c r="NLM225" s="6"/>
      <c r="NLN225" s="6"/>
      <c r="NLO225" s="6"/>
      <c r="NLP225" s="6"/>
      <c r="NLQ225" s="6"/>
      <c r="NLR225" s="6"/>
      <c r="NLS225" s="6"/>
      <c r="NLT225" s="6"/>
      <c r="NLU225" s="6"/>
      <c r="NLV225" s="6"/>
      <c r="NLW225" s="6"/>
      <c r="NLX225" s="6"/>
      <c r="NLY225" s="6"/>
      <c r="NLZ225" s="6"/>
      <c r="NMA225" s="6"/>
      <c r="NMB225" s="6"/>
      <c r="NMC225" s="6"/>
      <c r="NMD225" s="6"/>
      <c r="NME225" s="6"/>
      <c r="NMF225" s="6"/>
      <c r="NMG225" s="6"/>
      <c r="NMH225" s="6"/>
      <c r="NMI225" s="6"/>
      <c r="NMJ225" s="6"/>
      <c r="NMK225" s="6"/>
      <c r="NML225" s="6"/>
      <c r="NMM225" s="6"/>
      <c r="NMN225" s="6"/>
      <c r="NMO225" s="6"/>
      <c r="NMP225" s="6"/>
      <c r="NMQ225" s="6"/>
      <c r="NMR225" s="6"/>
      <c r="NMS225" s="6"/>
      <c r="NMT225" s="6"/>
      <c r="NMU225" s="6"/>
      <c r="NMV225" s="6"/>
      <c r="NMW225" s="6"/>
      <c r="NMX225" s="6"/>
      <c r="NMY225" s="6"/>
      <c r="NMZ225" s="6"/>
      <c r="NNA225" s="6"/>
      <c r="NNB225" s="6"/>
      <c r="NNC225" s="6"/>
      <c r="NND225" s="6"/>
      <c r="NNE225" s="6"/>
      <c r="NNF225" s="6"/>
      <c r="NNG225" s="6"/>
      <c r="NNH225" s="6"/>
      <c r="NNI225" s="6"/>
      <c r="NNJ225" s="6"/>
      <c r="NNK225" s="6"/>
      <c r="NNL225" s="6"/>
      <c r="NNM225" s="6"/>
      <c r="NNN225" s="6"/>
      <c r="NNO225" s="6"/>
      <c r="NNP225" s="6"/>
      <c r="NNQ225" s="6"/>
      <c r="NNR225" s="6"/>
      <c r="NNS225" s="6"/>
      <c r="NNT225" s="6"/>
      <c r="NNU225" s="6"/>
      <c r="NNV225" s="6"/>
      <c r="NNW225" s="6"/>
      <c r="NNX225" s="6"/>
      <c r="NNY225" s="6"/>
      <c r="NNZ225" s="6"/>
      <c r="NOA225" s="6"/>
      <c r="NOB225" s="6"/>
      <c r="NOC225" s="6"/>
      <c r="NOD225" s="6"/>
      <c r="NOE225" s="6"/>
      <c r="NOF225" s="6"/>
      <c r="NOG225" s="6"/>
      <c r="NOH225" s="6"/>
      <c r="NOI225" s="6"/>
      <c r="NOJ225" s="6"/>
      <c r="NOK225" s="6"/>
      <c r="NOL225" s="6"/>
      <c r="NOM225" s="6"/>
      <c r="NON225" s="6"/>
      <c r="NOO225" s="6"/>
      <c r="NOP225" s="6"/>
      <c r="NOQ225" s="6"/>
      <c r="NOR225" s="6"/>
      <c r="NOS225" s="6"/>
      <c r="NOT225" s="6"/>
      <c r="NOU225" s="6"/>
      <c r="NOV225" s="6"/>
      <c r="NOW225" s="6"/>
      <c r="NOX225" s="6"/>
      <c r="NOY225" s="6"/>
      <c r="NOZ225" s="6"/>
      <c r="NPA225" s="6"/>
      <c r="NPB225" s="6"/>
      <c r="NPC225" s="6"/>
      <c r="NPD225" s="6"/>
      <c r="NPE225" s="6"/>
      <c r="NPF225" s="6"/>
      <c r="NPG225" s="6"/>
      <c r="NPH225" s="6"/>
      <c r="NPI225" s="6"/>
      <c r="NPJ225" s="6"/>
      <c r="NPK225" s="6"/>
      <c r="NPL225" s="6"/>
      <c r="NPM225" s="6"/>
      <c r="NPN225" s="6"/>
      <c r="NPO225" s="6"/>
      <c r="NPP225" s="6"/>
      <c r="NPQ225" s="6"/>
      <c r="NPR225" s="6"/>
      <c r="NPS225" s="6"/>
      <c r="NPT225" s="6"/>
      <c r="NPU225" s="6"/>
      <c r="NPV225" s="6"/>
      <c r="NPW225" s="6"/>
      <c r="NPX225" s="6"/>
      <c r="NPY225" s="6"/>
      <c r="NPZ225" s="6"/>
      <c r="NQA225" s="6"/>
      <c r="NQB225" s="6"/>
      <c r="NQC225" s="6"/>
      <c r="NQD225" s="6"/>
      <c r="NQE225" s="6"/>
      <c r="NQF225" s="6"/>
      <c r="NQG225" s="6"/>
      <c r="NQH225" s="6"/>
      <c r="NQI225" s="6"/>
      <c r="NQJ225" s="6"/>
      <c r="NQK225" s="6"/>
      <c r="NQL225" s="6"/>
      <c r="NQM225" s="6"/>
      <c r="NQN225" s="6"/>
      <c r="NQO225" s="6"/>
      <c r="NQP225" s="6"/>
      <c r="NQQ225" s="6"/>
      <c r="NQR225" s="6"/>
      <c r="NQS225" s="6"/>
      <c r="NQT225" s="6"/>
      <c r="NQU225" s="6"/>
      <c r="NQV225" s="6"/>
      <c r="NQW225" s="6"/>
      <c r="NQX225" s="6"/>
      <c r="NQY225" s="6"/>
      <c r="NQZ225" s="6"/>
      <c r="NRA225" s="6"/>
      <c r="NRB225" s="6"/>
      <c r="NRC225" s="6"/>
      <c r="NRD225" s="6"/>
      <c r="NRE225" s="6"/>
      <c r="NRF225" s="6"/>
      <c r="NRG225" s="6"/>
      <c r="NRH225" s="6"/>
      <c r="NRI225" s="6"/>
      <c r="NRJ225" s="6"/>
      <c r="NRK225" s="6"/>
      <c r="NRL225" s="6"/>
      <c r="NRM225" s="6"/>
      <c r="NRN225" s="6"/>
      <c r="NRO225" s="6"/>
      <c r="NRP225" s="6"/>
      <c r="NRQ225" s="6"/>
      <c r="NRR225" s="6"/>
      <c r="NRS225" s="6"/>
      <c r="NRT225" s="6"/>
      <c r="NRU225" s="6"/>
      <c r="NRV225" s="6"/>
      <c r="NRW225" s="6"/>
      <c r="NRX225" s="6"/>
      <c r="NRY225" s="6"/>
      <c r="NRZ225" s="6"/>
      <c r="NSA225" s="6"/>
      <c r="NSB225" s="6"/>
      <c r="NSC225" s="6"/>
      <c r="NSD225" s="6"/>
      <c r="NSE225" s="6"/>
      <c r="NSF225" s="6"/>
      <c r="NSG225" s="6"/>
      <c r="NSH225" s="6"/>
      <c r="NSI225" s="6"/>
      <c r="NSJ225" s="6"/>
      <c r="NSK225" s="6"/>
      <c r="NSL225" s="6"/>
      <c r="NSM225" s="6"/>
      <c r="NSN225" s="6"/>
      <c r="NSO225" s="6"/>
      <c r="NSP225" s="6"/>
      <c r="NSQ225" s="6"/>
      <c r="NSR225" s="6"/>
      <c r="NSS225" s="6"/>
      <c r="NST225" s="6"/>
      <c r="NSU225" s="6"/>
      <c r="NSV225" s="6"/>
      <c r="NSW225" s="6"/>
      <c r="NSX225" s="6"/>
      <c r="NSY225" s="6"/>
      <c r="NSZ225" s="6"/>
      <c r="NTA225" s="6"/>
      <c r="NTB225" s="6"/>
      <c r="NTC225" s="6"/>
      <c r="NTD225" s="6"/>
      <c r="NTE225" s="6"/>
      <c r="NTF225" s="6"/>
      <c r="NTG225" s="6"/>
      <c r="NTH225" s="6"/>
      <c r="NTI225" s="6"/>
      <c r="NTJ225" s="6"/>
      <c r="NTK225" s="6"/>
      <c r="NTL225" s="6"/>
      <c r="NTM225" s="6"/>
      <c r="NTN225" s="6"/>
      <c r="NTO225" s="6"/>
      <c r="NTP225" s="6"/>
      <c r="NTQ225" s="6"/>
      <c r="NTR225" s="6"/>
      <c r="NTS225" s="6"/>
      <c r="NTT225" s="6"/>
      <c r="NTU225" s="6"/>
      <c r="NTV225" s="6"/>
      <c r="NTW225" s="6"/>
      <c r="NTX225" s="6"/>
      <c r="NTY225" s="6"/>
      <c r="NTZ225" s="6"/>
      <c r="NUA225" s="6"/>
      <c r="NUB225" s="6"/>
      <c r="NUC225" s="6"/>
      <c r="NUD225" s="6"/>
      <c r="NUE225" s="6"/>
      <c r="NUF225" s="6"/>
      <c r="NUG225" s="6"/>
      <c r="NUH225" s="6"/>
      <c r="NUI225" s="6"/>
      <c r="NUJ225" s="6"/>
      <c r="NUK225" s="6"/>
      <c r="NUL225" s="6"/>
      <c r="NUM225" s="6"/>
      <c r="NUN225" s="6"/>
      <c r="NUO225" s="6"/>
      <c r="NUP225" s="6"/>
      <c r="NUQ225" s="6"/>
      <c r="NUR225" s="6"/>
      <c r="NUS225" s="6"/>
      <c r="NUT225" s="6"/>
      <c r="NUU225" s="6"/>
      <c r="NUV225" s="6"/>
      <c r="NUW225" s="6"/>
      <c r="NUX225" s="6"/>
      <c r="NUY225" s="6"/>
      <c r="NUZ225" s="6"/>
      <c r="NVA225" s="6"/>
      <c r="NVB225" s="6"/>
      <c r="NVC225" s="6"/>
      <c r="NVD225" s="6"/>
      <c r="NVE225" s="6"/>
      <c r="NVF225" s="6"/>
      <c r="NVG225" s="6"/>
      <c r="NVH225" s="6"/>
      <c r="NVI225" s="6"/>
      <c r="NVJ225" s="6"/>
      <c r="NVK225" s="6"/>
      <c r="NVL225" s="6"/>
      <c r="NVM225" s="6"/>
      <c r="NVN225" s="6"/>
      <c r="NVO225" s="6"/>
      <c r="NVP225" s="6"/>
      <c r="NVQ225" s="6"/>
      <c r="NVR225" s="6"/>
      <c r="NVS225" s="6"/>
      <c r="NVT225" s="6"/>
      <c r="NVU225" s="6"/>
      <c r="NVV225" s="6"/>
      <c r="NVW225" s="6"/>
      <c r="NVX225" s="6"/>
      <c r="NVY225" s="6"/>
      <c r="NVZ225" s="6"/>
      <c r="NWA225" s="6"/>
      <c r="NWB225" s="6"/>
      <c r="NWC225" s="6"/>
      <c r="NWD225" s="6"/>
      <c r="NWE225" s="6"/>
      <c r="NWF225" s="6"/>
      <c r="NWG225" s="6"/>
      <c r="NWH225" s="6"/>
      <c r="NWI225" s="6"/>
      <c r="NWJ225" s="6"/>
      <c r="NWK225" s="6"/>
      <c r="NWL225" s="6"/>
      <c r="NWM225" s="6"/>
      <c r="NWN225" s="6"/>
      <c r="NWO225" s="6"/>
      <c r="NWP225" s="6"/>
      <c r="NWQ225" s="6"/>
      <c r="NWR225" s="6"/>
      <c r="NWS225" s="6"/>
      <c r="NWT225" s="6"/>
      <c r="NWU225" s="6"/>
      <c r="NWV225" s="6"/>
      <c r="NWW225" s="6"/>
      <c r="NWX225" s="6"/>
      <c r="NWY225" s="6"/>
      <c r="NWZ225" s="6"/>
      <c r="NXA225" s="6"/>
      <c r="NXB225" s="6"/>
      <c r="NXC225" s="6"/>
      <c r="NXD225" s="6"/>
      <c r="NXE225" s="6"/>
      <c r="NXF225" s="6"/>
      <c r="NXG225" s="6"/>
      <c r="NXH225" s="6"/>
      <c r="NXI225" s="6"/>
      <c r="NXJ225" s="6"/>
      <c r="NXK225" s="6"/>
      <c r="NXL225" s="6"/>
      <c r="NXM225" s="6"/>
      <c r="NXN225" s="6"/>
      <c r="NXO225" s="6"/>
      <c r="NXP225" s="6"/>
      <c r="NXQ225" s="6"/>
      <c r="NXR225" s="6"/>
      <c r="NXS225" s="6"/>
      <c r="NXT225" s="6"/>
      <c r="NXU225" s="6"/>
      <c r="NXV225" s="6"/>
      <c r="NXW225" s="6"/>
      <c r="NXX225" s="6"/>
      <c r="NXY225" s="6"/>
      <c r="NXZ225" s="6"/>
      <c r="NYA225" s="6"/>
      <c r="NYB225" s="6"/>
      <c r="NYC225" s="6"/>
      <c r="NYD225" s="6"/>
      <c r="NYE225" s="6"/>
      <c r="NYF225" s="6"/>
      <c r="NYG225" s="6"/>
      <c r="NYH225" s="6"/>
      <c r="NYI225" s="6"/>
      <c r="NYJ225" s="6"/>
      <c r="NYK225" s="6"/>
      <c r="NYL225" s="6"/>
      <c r="NYM225" s="6"/>
      <c r="NYN225" s="6"/>
      <c r="NYO225" s="6"/>
      <c r="NYP225" s="6"/>
      <c r="NYQ225" s="6"/>
      <c r="NYR225" s="6"/>
      <c r="NYS225" s="6"/>
      <c r="NYT225" s="6"/>
      <c r="NYU225" s="6"/>
      <c r="NYV225" s="6"/>
      <c r="NYW225" s="6"/>
      <c r="NYX225" s="6"/>
      <c r="NYY225" s="6"/>
      <c r="NYZ225" s="6"/>
      <c r="NZA225" s="6"/>
      <c r="NZB225" s="6"/>
      <c r="NZC225" s="6"/>
      <c r="NZD225" s="6"/>
      <c r="NZE225" s="6"/>
      <c r="NZF225" s="6"/>
      <c r="NZG225" s="6"/>
      <c r="NZH225" s="6"/>
      <c r="NZI225" s="6"/>
      <c r="NZJ225" s="6"/>
      <c r="NZK225" s="6"/>
      <c r="NZL225" s="6"/>
      <c r="NZM225" s="6"/>
      <c r="NZN225" s="6"/>
      <c r="NZO225" s="6"/>
      <c r="NZP225" s="6"/>
      <c r="NZQ225" s="6"/>
      <c r="NZR225" s="6"/>
      <c r="NZS225" s="6"/>
      <c r="NZT225" s="6"/>
      <c r="NZU225" s="6"/>
      <c r="NZV225" s="6"/>
      <c r="NZW225" s="6"/>
      <c r="NZX225" s="6"/>
      <c r="NZY225" s="6"/>
      <c r="NZZ225" s="6"/>
      <c r="OAA225" s="6"/>
      <c r="OAB225" s="6"/>
      <c r="OAC225" s="6"/>
      <c r="OAD225" s="6"/>
      <c r="OAE225" s="6"/>
      <c r="OAF225" s="6"/>
      <c r="OAG225" s="6"/>
      <c r="OAH225" s="6"/>
      <c r="OAI225" s="6"/>
      <c r="OAJ225" s="6"/>
      <c r="OAK225" s="6"/>
      <c r="OAL225" s="6"/>
      <c r="OAM225" s="6"/>
      <c r="OAN225" s="6"/>
      <c r="OAO225" s="6"/>
      <c r="OAP225" s="6"/>
      <c r="OAQ225" s="6"/>
      <c r="OAR225" s="6"/>
      <c r="OAS225" s="6"/>
      <c r="OAT225" s="6"/>
      <c r="OAU225" s="6"/>
      <c r="OAV225" s="6"/>
      <c r="OAW225" s="6"/>
      <c r="OAX225" s="6"/>
      <c r="OAY225" s="6"/>
      <c r="OAZ225" s="6"/>
      <c r="OBA225" s="6"/>
      <c r="OBB225" s="6"/>
      <c r="OBC225" s="6"/>
      <c r="OBD225" s="6"/>
      <c r="OBE225" s="6"/>
      <c r="OBF225" s="6"/>
      <c r="OBG225" s="6"/>
      <c r="OBH225" s="6"/>
      <c r="OBI225" s="6"/>
      <c r="OBJ225" s="6"/>
      <c r="OBK225" s="6"/>
      <c r="OBL225" s="6"/>
      <c r="OBM225" s="6"/>
      <c r="OBN225" s="6"/>
      <c r="OBO225" s="6"/>
      <c r="OBP225" s="6"/>
      <c r="OBQ225" s="6"/>
      <c r="OBR225" s="6"/>
      <c r="OBS225" s="6"/>
      <c r="OBT225" s="6"/>
      <c r="OBU225" s="6"/>
      <c r="OBV225" s="6"/>
      <c r="OBW225" s="6"/>
      <c r="OBX225" s="6"/>
      <c r="OBY225" s="6"/>
      <c r="OBZ225" s="6"/>
      <c r="OCA225" s="6"/>
      <c r="OCB225" s="6"/>
      <c r="OCC225" s="6"/>
      <c r="OCD225" s="6"/>
      <c r="OCE225" s="6"/>
      <c r="OCF225" s="6"/>
      <c r="OCG225" s="6"/>
      <c r="OCH225" s="6"/>
      <c r="OCI225" s="6"/>
      <c r="OCJ225" s="6"/>
      <c r="OCK225" s="6"/>
      <c r="OCL225" s="6"/>
      <c r="OCM225" s="6"/>
      <c r="OCN225" s="6"/>
      <c r="OCO225" s="6"/>
      <c r="OCP225" s="6"/>
      <c r="OCQ225" s="6"/>
      <c r="OCR225" s="6"/>
      <c r="OCS225" s="6"/>
      <c r="OCT225" s="6"/>
      <c r="OCU225" s="6"/>
      <c r="OCV225" s="6"/>
      <c r="OCW225" s="6"/>
      <c r="OCX225" s="6"/>
      <c r="OCY225" s="6"/>
      <c r="OCZ225" s="6"/>
      <c r="ODA225" s="6"/>
      <c r="ODB225" s="6"/>
      <c r="ODC225" s="6"/>
      <c r="ODD225" s="6"/>
      <c r="ODE225" s="6"/>
      <c r="ODF225" s="6"/>
      <c r="ODG225" s="6"/>
      <c r="ODH225" s="6"/>
      <c r="ODI225" s="6"/>
      <c r="ODJ225" s="6"/>
      <c r="ODK225" s="6"/>
      <c r="ODL225" s="6"/>
      <c r="ODM225" s="6"/>
      <c r="ODN225" s="6"/>
      <c r="ODO225" s="6"/>
      <c r="ODP225" s="6"/>
      <c r="ODQ225" s="6"/>
      <c r="ODR225" s="6"/>
      <c r="ODS225" s="6"/>
      <c r="ODT225" s="6"/>
      <c r="ODU225" s="6"/>
      <c r="ODV225" s="6"/>
      <c r="ODW225" s="6"/>
      <c r="ODX225" s="6"/>
      <c r="ODY225" s="6"/>
      <c r="ODZ225" s="6"/>
      <c r="OEA225" s="6"/>
      <c r="OEB225" s="6"/>
      <c r="OEC225" s="6"/>
      <c r="OED225" s="6"/>
      <c r="OEE225" s="6"/>
      <c r="OEF225" s="6"/>
      <c r="OEG225" s="6"/>
      <c r="OEH225" s="6"/>
      <c r="OEI225" s="6"/>
      <c r="OEJ225" s="6"/>
      <c r="OEK225" s="6"/>
      <c r="OEL225" s="6"/>
      <c r="OEM225" s="6"/>
      <c r="OEN225" s="6"/>
      <c r="OEO225" s="6"/>
      <c r="OEP225" s="6"/>
      <c r="OEQ225" s="6"/>
      <c r="OER225" s="6"/>
      <c r="OES225" s="6"/>
      <c r="OET225" s="6"/>
      <c r="OEU225" s="6"/>
      <c r="OEV225" s="6"/>
      <c r="OEW225" s="6"/>
      <c r="OEX225" s="6"/>
      <c r="OEY225" s="6"/>
      <c r="OEZ225" s="6"/>
      <c r="OFA225" s="6"/>
      <c r="OFB225" s="6"/>
      <c r="OFC225" s="6"/>
      <c r="OFD225" s="6"/>
      <c r="OFE225" s="6"/>
      <c r="OFF225" s="6"/>
      <c r="OFG225" s="6"/>
      <c r="OFH225" s="6"/>
      <c r="OFI225" s="6"/>
      <c r="OFJ225" s="6"/>
      <c r="OFK225" s="6"/>
      <c r="OFL225" s="6"/>
      <c r="OFM225" s="6"/>
      <c r="OFN225" s="6"/>
      <c r="OFO225" s="6"/>
      <c r="OFP225" s="6"/>
      <c r="OFQ225" s="6"/>
      <c r="OFR225" s="6"/>
      <c r="OFS225" s="6"/>
      <c r="OFT225" s="6"/>
      <c r="OFU225" s="6"/>
      <c r="OFV225" s="6"/>
      <c r="OFW225" s="6"/>
      <c r="OFX225" s="6"/>
      <c r="OFY225" s="6"/>
      <c r="OFZ225" s="6"/>
      <c r="OGA225" s="6"/>
      <c r="OGB225" s="6"/>
      <c r="OGC225" s="6"/>
      <c r="OGD225" s="6"/>
      <c r="OGE225" s="6"/>
      <c r="OGF225" s="6"/>
      <c r="OGG225" s="6"/>
      <c r="OGH225" s="6"/>
      <c r="OGI225" s="6"/>
      <c r="OGJ225" s="6"/>
      <c r="OGK225" s="6"/>
      <c r="OGL225" s="6"/>
      <c r="OGM225" s="6"/>
      <c r="OGN225" s="6"/>
      <c r="OGO225" s="6"/>
      <c r="OGP225" s="6"/>
      <c r="OGQ225" s="6"/>
      <c r="OGR225" s="6"/>
      <c r="OGS225" s="6"/>
      <c r="OGT225" s="6"/>
      <c r="OGU225" s="6"/>
      <c r="OGV225" s="6"/>
      <c r="OGW225" s="6"/>
      <c r="OGX225" s="6"/>
      <c r="OGY225" s="6"/>
      <c r="OGZ225" s="6"/>
      <c r="OHA225" s="6"/>
      <c r="OHB225" s="6"/>
      <c r="OHC225" s="6"/>
      <c r="OHD225" s="6"/>
      <c r="OHE225" s="6"/>
      <c r="OHF225" s="6"/>
      <c r="OHG225" s="6"/>
      <c r="OHH225" s="6"/>
      <c r="OHI225" s="6"/>
      <c r="OHJ225" s="6"/>
      <c r="OHK225" s="6"/>
      <c r="OHL225" s="6"/>
      <c r="OHM225" s="6"/>
      <c r="OHN225" s="6"/>
      <c r="OHO225" s="6"/>
      <c r="OHP225" s="6"/>
      <c r="OHQ225" s="6"/>
      <c r="OHR225" s="6"/>
      <c r="OHS225" s="6"/>
      <c r="OHT225" s="6"/>
      <c r="OHU225" s="6"/>
      <c r="OHV225" s="6"/>
      <c r="OHW225" s="6"/>
      <c r="OHX225" s="6"/>
      <c r="OHY225" s="6"/>
      <c r="OHZ225" s="6"/>
      <c r="OIA225" s="6"/>
      <c r="OIB225" s="6"/>
      <c r="OIC225" s="6"/>
      <c r="OID225" s="6"/>
      <c r="OIE225" s="6"/>
      <c r="OIF225" s="6"/>
      <c r="OIG225" s="6"/>
      <c r="OIH225" s="6"/>
      <c r="OII225" s="6"/>
      <c r="OIJ225" s="6"/>
      <c r="OIK225" s="6"/>
      <c r="OIL225" s="6"/>
      <c r="OIM225" s="6"/>
      <c r="OIN225" s="6"/>
      <c r="OIO225" s="6"/>
      <c r="OIP225" s="6"/>
      <c r="OIQ225" s="6"/>
      <c r="OIR225" s="6"/>
      <c r="OIS225" s="6"/>
      <c r="OIT225" s="6"/>
      <c r="OIU225" s="6"/>
      <c r="OIV225" s="6"/>
      <c r="OIW225" s="6"/>
      <c r="OIX225" s="6"/>
      <c r="OIY225" s="6"/>
      <c r="OIZ225" s="6"/>
      <c r="OJA225" s="6"/>
      <c r="OJB225" s="6"/>
      <c r="OJC225" s="6"/>
      <c r="OJD225" s="6"/>
      <c r="OJE225" s="6"/>
      <c r="OJF225" s="6"/>
      <c r="OJG225" s="6"/>
      <c r="OJH225" s="6"/>
      <c r="OJI225" s="6"/>
      <c r="OJJ225" s="6"/>
      <c r="OJK225" s="6"/>
      <c r="OJL225" s="6"/>
      <c r="OJM225" s="6"/>
      <c r="OJN225" s="6"/>
      <c r="OJO225" s="6"/>
      <c r="OJP225" s="6"/>
      <c r="OJQ225" s="6"/>
      <c r="OJR225" s="6"/>
      <c r="OJS225" s="6"/>
      <c r="OJT225" s="6"/>
      <c r="OJU225" s="6"/>
      <c r="OJV225" s="6"/>
      <c r="OJW225" s="6"/>
      <c r="OJX225" s="6"/>
      <c r="OJY225" s="6"/>
      <c r="OJZ225" s="6"/>
      <c r="OKA225" s="6"/>
      <c r="OKB225" s="6"/>
      <c r="OKC225" s="6"/>
      <c r="OKD225" s="6"/>
      <c r="OKE225" s="6"/>
      <c r="OKF225" s="6"/>
      <c r="OKG225" s="6"/>
      <c r="OKH225" s="6"/>
      <c r="OKI225" s="6"/>
      <c r="OKJ225" s="6"/>
      <c r="OKK225" s="6"/>
      <c r="OKL225" s="6"/>
      <c r="OKM225" s="6"/>
      <c r="OKN225" s="6"/>
      <c r="OKO225" s="6"/>
      <c r="OKP225" s="6"/>
      <c r="OKQ225" s="6"/>
      <c r="OKR225" s="6"/>
      <c r="OKS225" s="6"/>
      <c r="OKT225" s="6"/>
      <c r="OKU225" s="6"/>
      <c r="OKV225" s="6"/>
      <c r="OKW225" s="6"/>
      <c r="OKX225" s="6"/>
      <c r="OKY225" s="6"/>
      <c r="OKZ225" s="6"/>
      <c r="OLA225" s="6"/>
      <c r="OLB225" s="6"/>
      <c r="OLC225" s="6"/>
      <c r="OLD225" s="6"/>
      <c r="OLE225" s="6"/>
      <c r="OLF225" s="6"/>
      <c r="OLG225" s="6"/>
      <c r="OLH225" s="6"/>
      <c r="OLI225" s="6"/>
      <c r="OLJ225" s="6"/>
      <c r="OLK225" s="6"/>
      <c r="OLL225" s="6"/>
      <c r="OLM225" s="6"/>
      <c r="OLN225" s="6"/>
      <c r="OLO225" s="6"/>
      <c r="OLP225" s="6"/>
      <c r="OLQ225" s="6"/>
      <c r="OLR225" s="6"/>
      <c r="OLS225" s="6"/>
      <c r="OLT225" s="6"/>
      <c r="OLU225" s="6"/>
      <c r="OLV225" s="6"/>
      <c r="OLW225" s="6"/>
      <c r="OLX225" s="6"/>
      <c r="OLY225" s="6"/>
      <c r="OLZ225" s="6"/>
      <c r="OMA225" s="6"/>
      <c r="OMB225" s="6"/>
      <c r="OMC225" s="6"/>
      <c r="OMD225" s="6"/>
      <c r="OME225" s="6"/>
      <c r="OMF225" s="6"/>
      <c r="OMG225" s="6"/>
      <c r="OMH225" s="6"/>
      <c r="OMI225" s="6"/>
      <c r="OMJ225" s="6"/>
      <c r="OMK225" s="6"/>
      <c r="OML225" s="6"/>
      <c r="OMM225" s="6"/>
      <c r="OMN225" s="6"/>
      <c r="OMO225" s="6"/>
      <c r="OMP225" s="6"/>
      <c r="OMQ225" s="6"/>
      <c r="OMR225" s="6"/>
      <c r="OMS225" s="6"/>
      <c r="OMT225" s="6"/>
      <c r="OMU225" s="6"/>
      <c r="OMV225" s="6"/>
      <c r="OMW225" s="6"/>
      <c r="OMX225" s="6"/>
      <c r="OMY225" s="6"/>
      <c r="OMZ225" s="6"/>
      <c r="ONA225" s="6"/>
      <c r="ONB225" s="6"/>
      <c r="ONC225" s="6"/>
      <c r="OND225" s="6"/>
      <c r="ONE225" s="6"/>
      <c r="ONF225" s="6"/>
      <c r="ONG225" s="6"/>
      <c r="ONH225" s="6"/>
      <c r="ONI225" s="6"/>
      <c r="ONJ225" s="6"/>
      <c r="ONK225" s="6"/>
      <c r="ONL225" s="6"/>
      <c r="ONM225" s="6"/>
      <c r="ONN225" s="6"/>
      <c r="ONO225" s="6"/>
      <c r="ONP225" s="6"/>
      <c r="ONQ225" s="6"/>
      <c r="ONR225" s="6"/>
      <c r="ONS225" s="6"/>
      <c r="ONT225" s="6"/>
      <c r="ONU225" s="6"/>
      <c r="ONV225" s="6"/>
      <c r="ONW225" s="6"/>
      <c r="ONX225" s="6"/>
      <c r="ONY225" s="6"/>
      <c r="ONZ225" s="6"/>
      <c r="OOA225" s="6"/>
      <c r="OOB225" s="6"/>
      <c r="OOC225" s="6"/>
      <c r="OOD225" s="6"/>
      <c r="OOE225" s="6"/>
      <c r="OOF225" s="6"/>
      <c r="OOG225" s="6"/>
      <c r="OOH225" s="6"/>
      <c r="OOI225" s="6"/>
      <c r="OOJ225" s="6"/>
      <c r="OOK225" s="6"/>
      <c r="OOL225" s="6"/>
      <c r="OOM225" s="6"/>
      <c r="OON225" s="6"/>
      <c r="OOO225" s="6"/>
      <c r="OOP225" s="6"/>
      <c r="OOQ225" s="6"/>
      <c r="OOR225" s="6"/>
      <c r="OOS225" s="6"/>
      <c r="OOT225" s="6"/>
      <c r="OOU225" s="6"/>
      <c r="OOV225" s="6"/>
      <c r="OOW225" s="6"/>
      <c r="OOX225" s="6"/>
      <c r="OOY225" s="6"/>
      <c r="OOZ225" s="6"/>
      <c r="OPA225" s="6"/>
      <c r="OPB225" s="6"/>
      <c r="OPC225" s="6"/>
      <c r="OPD225" s="6"/>
      <c r="OPE225" s="6"/>
      <c r="OPF225" s="6"/>
      <c r="OPG225" s="6"/>
      <c r="OPH225" s="6"/>
      <c r="OPI225" s="6"/>
      <c r="OPJ225" s="6"/>
      <c r="OPK225" s="6"/>
      <c r="OPL225" s="6"/>
      <c r="OPM225" s="6"/>
      <c r="OPN225" s="6"/>
      <c r="OPO225" s="6"/>
      <c r="OPP225" s="6"/>
      <c r="OPQ225" s="6"/>
      <c r="OPR225" s="6"/>
      <c r="OPS225" s="6"/>
      <c r="OPT225" s="6"/>
      <c r="OPU225" s="6"/>
      <c r="OPV225" s="6"/>
      <c r="OPW225" s="6"/>
      <c r="OPX225" s="6"/>
      <c r="OPY225" s="6"/>
      <c r="OPZ225" s="6"/>
      <c r="OQA225" s="6"/>
      <c r="OQB225" s="6"/>
      <c r="OQC225" s="6"/>
      <c r="OQD225" s="6"/>
      <c r="OQE225" s="6"/>
      <c r="OQF225" s="6"/>
      <c r="OQG225" s="6"/>
      <c r="OQH225" s="6"/>
      <c r="OQI225" s="6"/>
      <c r="OQJ225" s="6"/>
      <c r="OQK225" s="6"/>
      <c r="OQL225" s="6"/>
      <c r="OQM225" s="6"/>
      <c r="OQN225" s="6"/>
      <c r="OQO225" s="6"/>
      <c r="OQP225" s="6"/>
      <c r="OQQ225" s="6"/>
      <c r="OQR225" s="6"/>
      <c r="OQS225" s="6"/>
      <c r="OQT225" s="6"/>
      <c r="OQU225" s="6"/>
      <c r="OQV225" s="6"/>
      <c r="OQW225" s="6"/>
      <c r="OQX225" s="6"/>
      <c r="OQY225" s="6"/>
      <c r="OQZ225" s="6"/>
      <c r="ORA225" s="6"/>
      <c r="ORB225" s="6"/>
      <c r="ORC225" s="6"/>
      <c r="ORD225" s="6"/>
      <c r="ORE225" s="6"/>
      <c r="ORF225" s="6"/>
      <c r="ORG225" s="6"/>
      <c r="ORH225" s="6"/>
      <c r="ORI225" s="6"/>
      <c r="ORJ225" s="6"/>
      <c r="ORK225" s="6"/>
      <c r="ORL225" s="6"/>
      <c r="ORM225" s="6"/>
      <c r="ORN225" s="6"/>
      <c r="ORO225" s="6"/>
      <c r="ORP225" s="6"/>
      <c r="ORQ225" s="6"/>
      <c r="ORR225" s="6"/>
      <c r="ORS225" s="6"/>
      <c r="ORT225" s="6"/>
      <c r="ORU225" s="6"/>
      <c r="ORV225" s="6"/>
      <c r="ORW225" s="6"/>
      <c r="ORX225" s="6"/>
      <c r="ORY225" s="6"/>
      <c r="ORZ225" s="6"/>
      <c r="OSA225" s="6"/>
      <c r="OSB225" s="6"/>
      <c r="OSC225" s="6"/>
      <c r="OSD225" s="6"/>
      <c r="OSE225" s="6"/>
      <c r="OSF225" s="6"/>
      <c r="OSG225" s="6"/>
      <c r="OSH225" s="6"/>
      <c r="OSI225" s="6"/>
      <c r="OSJ225" s="6"/>
      <c r="OSK225" s="6"/>
      <c r="OSL225" s="6"/>
      <c r="OSM225" s="6"/>
      <c r="OSN225" s="6"/>
      <c r="OSO225" s="6"/>
      <c r="OSP225" s="6"/>
      <c r="OSQ225" s="6"/>
      <c r="OSR225" s="6"/>
      <c r="OSS225" s="6"/>
      <c r="OST225" s="6"/>
      <c r="OSU225" s="6"/>
      <c r="OSV225" s="6"/>
      <c r="OSW225" s="6"/>
      <c r="OSX225" s="6"/>
      <c r="OSY225" s="6"/>
      <c r="OSZ225" s="6"/>
      <c r="OTA225" s="6"/>
      <c r="OTB225" s="6"/>
      <c r="OTC225" s="6"/>
      <c r="OTD225" s="6"/>
      <c r="OTE225" s="6"/>
      <c r="OTF225" s="6"/>
      <c r="OTG225" s="6"/>
      <c r="OTH225" s="6"/>
      <c r="OTI225" s="6"/>
      <c r="OTJ225" s="6"/>
      <c r="OTK225" s="6"/>
      <c r="OTL225" s="6"/>
      <c r="OTM225" s="6"/>
      <c r="OTN225" s="6"/>
      <c r="OTO225" s="6"/>
      <c r="OTP225" s="6"/>
      <c r="OTQ225" s="6"/>
      <c r="OTR225" s="6"/>
      <c r="OTS225" s="6"/>
      <c r="OTT225" s="6"/>
      <c r="OTU225" s="6"/>
      <c r="OTV225" s="6"/>
      <c r="OTW225" s="6"/>
      <c r="OTX225" s="6"/>
      <c r="OTY225" s="6"/>
      <c r="OTZ225" s="6"/>
      <c r="OUA225" s="6"/>
      <c r="OUB225" s="6"/>
      <c r="OUC225" s="6"/>
      <c r="OUD225" s="6"/>
      <c r="OUE225" s="6"/>
      <c r="OUF225" s="6"/>
      <c r="OUG225" s="6"/>
      <c r="OUH225" s="6"/>
      <c r="OUI225" s="6"/>
      <c r="OUJ225" s="6"/>
      <c r="OUK225" s="6"/>
      <c r="OUL225" s="6"/>
      <c r="OUM225" s="6"/>
      <c r="OUN225" s="6"/>
      <c r="OUO225" s="6"/>
      <c r="OUP225" s="6"/>
      <c r="OUQ225" s="6"/>
      <c r="OUR225" s="6"/>
      <c r="OUS225" s="6"/>
      <c r="OUT225" s="6"/>
      <c r="OUU225" s="6"/>
      <c r="OUV225" s="6"/>
      <c r="OUW225" s="6"/>
      <c r="OUX225" s="6"/>
      <c r="OUY225" s="6"/>
      <c r="OUZ225" s="6"/>
      <c r="OVA225" s="6"/>
      <c r="OVB225" s="6"/>
      <c r="OVC225" s="6"/>
      <c r="OVD225" s="6"/>
      <c r="OVE225" s="6"/>
      <c r="OVF225" s="6"/>
      <c r="OVG225" s="6"/>
      <c r="OVH225" s="6"/>
      <c r="OVI225" s="6"/>
      <c r="OVJ225" s="6"/>
      <c r="OVK225" s="6"/>
      <c r="OVL225" s="6"/>
      <c r="OVM225" s="6"/>
      <c r="OVN225" s="6"/>
      <c r="OVO225" s="6"/>
      <c r="OVP225" s="6"/>
      <c r="OVQ225" s="6"/>
      <c r="OVR225" s="6"/>
      <c r="OVS225" s="6"/>
      <c r="OVT225" s="6"/>
      <c r="OVU225" s="6"/>
      <c r="OVV225" s="6"/>
      <c r="OVW225" s="6"/>
      <c r="OVX225" s="6"/>
      <c r="OVY225" s="6"/>
      <c r="OVZ225" s="6"/>
      <c r="OWA225" s="6"/>
      <c r="OWB225" s="6"/>
      <c r="OWC225" s="6"/>
      <c r="OWD225" s="6"/>
      <c r="OWE225" s="6"/>
      <c r="OWF225" s="6"/>
      <c r="OWG225" s="6"/>
      <c r="OWH225" s="6"/>
      <c r="OWI225" s="6"/>
      <c r="OWJ225" s="6"/>
      <c r="OWK225" s="6"/>
      <c r="OWL225" s="6"/>
      <c r="OWM225" s="6"/>
      <c r="OWN225" s="6"/>
      <c r="OWO225" s="6"/>
      <c r="OWP225" s="6"/>
      <c r="OWQ225" s="6"/>
      <c r="OWR225" s="6"/>
      <c r="OWS225" s="6"/>
      <c r="OWT225" s="6"/>
      <c r="OWU225" s="6"/>
      <c r="OWV225" s="6"/>
      <c r="OWW225" s="6"/>
      <c r="OWX225" s="6"/>
      <c r="OWY225" s="6"/>
      <c r="OWZ225" s="6"/>
      <c r="OXA225" s="6"/>
      <c r="OXB225" s="6"/>
      <c r="OXC225" s="6"/>
      <c r="OXD225" s="6"/>
      <c r="OXE225" s="6"/>
      <c r="OXF225" s="6"/>
      <c r="OXG225" s="6"/>
      <c r="OXH225" s="6"/>
      <c r="OXI225" s="6"/>
      <c r="OXJ225" s="6"/>
      <c r="OXK225" s="6"/>
      <c r="OXL225" s="6"/>
      <c r="OXM225" s="6"/>
      <c r="OXN225" s="6"/>
      <c r="OXO225" s="6"/>
      <c r="OXP225" s="6"/>
      <c r="OXQ225" s="6"/>
      <c r="OXR225" s="6"/>
      <c r="OXS225" s="6"/>
      <c r="OXT225" s="6"/>
      <c r="OXU225" s="6"/>
      <c r="OXV225" s="6"/>
      <c r="OXW225" s="6"/>
      <c r="OXX225" s="6"/>
      <c r="OXY225" s="6"/>
      <c r="OXZ225" s="6"/>
      <c r="OYA225" s="6"/>
      <c r="OYB225" s="6"/>
      <c r="OYC225" s="6"/>
      <c r="OYD225" s="6"/>
      <c r="OYE225" s="6"/>
      <c r="OYF225" s="6"/>
      <c r="OYG225" s="6"/>
      <c r="OYH225" s="6"/>
      <c r="OYI225" s="6"/>
      <c r="OYJ225" s="6"/>
      <c r="OYK225" s="6"/>
      <c r="OYL225" s="6"/>
      <c r="OYM225" s="6"/>
      <c r="OYN225" s="6"/>
      <c r="OYO225" s="6"/>
      <c r="OYP225" s="6"/>
      <c r="OYQ225" s="6"/>
      <c r="OYR225" s="6"/>
      <c r="OYS225" s="6"/>
      <c r="OYT225" s="6"/>
      <c r="OYU225" s="6"/>
      <c r="OYV225" s="6"/>
      <c r="OYW225" s="6"/>
      <c r="OYX225" s="6"/>
      <c r="OYY225" s="6"/>
      <c r="OYZ225" s="6"/>
      <c r="OZA225" s="6"/>
      <c r="OZB225" s="6"/>
      <c r="OZC225" s="6"/>
      <c r="OZD225" s="6"/>
      <c r="OZE225" s="6"/>
      <c r="OZF225" s="6"/>
      <c r="OZG225" s="6"/>
      <c r="OZH225" s="6"/>
      <c r="OZI225" s="6"/>
      <c r="OZJ225" s="6"/>
      <c r="OZK225" s="6"/>
      <c r="OZL225" s="6"/>
      <c r="OZM225" s="6"/>
      <c r="OZN225" s="6"/>
      <c r="OZO225" s="6"/>
      <c r="OZP225" s="6"/>
      <c r="OZQ225" s="6"/>
      <c r="OZR225" s="6"/>
      <c r="OZS225" s="6"/>
      <c r="OZT225" s="6"/>
      <c r="OZU225" s="6"/>
      <c r="OZV225" s="6"/>
      <c r="OZW225" s="6"/>
      <c r="OZX225" s="6"/>
      <c r="OZY225" s="6"/>
      <c r="OZZ225" s="6"/>
      <c r="PAA225" s="6"/>
      <c r="PAB225" s="6"/>
      <c r="PAC225" s="6"/>
      <c r="PAD225" s="6"/>
      <c r="PAE225" s="6"/>
      <c r="PAF225" s="6"/>
      <c r="PAG225" s="6"/>
      <c r="PAH225" s="6"/>
      <c r="PAI225" s="6"/>
      <c r="PAJ225" s="6"/>
      <c r="PAK225" s="6"/>
      <c r="PAL225" s="6"/>
      <c r="PAM225" s="6"/>
      <c r="PAN225" s="6"/>
      <c r="PAO225" s="6"/>
      <c r="PAP225" s="6"/>
      <c r="PAQ225" s="6"/>
      <c r="PAR225" s="6"/>
      <c r="PAS225" s="6"/>
      <c r="PAT225" s="6"/>
      <c r="PAU225" s="6"/>
      <c r="PAV225" s="6"/>
      <c r="PAW225" s="6"/>
      <c r="PAX225" s="6"/>
      <c r="PAY225" s="6"/>
      <c r="PAZ225" s="6"/>
      <c r="PBA225" s="6"/>
      <c r="PBB225" s="6"/>
      <c r="PBC225" s="6"/>
      <c r="PBD225" s="6"/>
      <c r="PBE225" s="6"/>
      <c r="PBF225" s="6"/>
      <c r="PBG225" s="6"/>
      <c r="PBH225" s="6"/>
      <c r="PBI225" s="6"/>
      <c r="PBJ225" s="6"/>
      <c r="PBK225" s="6"/>
      <c r="PBL225" s="6"/>
      <c r="PBM225" s="6"/>
      <c r="PBN225" s="6"/>
      <c r="PBO225" s="6"/>
      <c r="PBP225" s="6"/>
      <c r="PBQ225" s="6"/>
      <c r="PBR225" s="6"/>
      <c r="PBS225" s="6"/>
      <c r="PBT225" s="6"/>
      <c r="PBU225" s="6"/>
      <c r="PBV225" s="6"/>
      <c r="PBW225" s="6"/>
      <c r="PBX225" s="6"/>
      <c r="PBY225" s="6"/>
      <c r="PBZ225" s="6"/>
      <c r="PCA225" s="6"/>
      <c r="PCB225" s="6"/>
      <c r="PCC225" s="6"/>
      <c r="PCD225" s="6"/>
      <c r="PCE225" s="6"/>
      <c r="PCF225" s="6"/>
      <c r="PCG225" s="6"/>
      <c r="PCH225" s="6"/>
      <c r="PCI225" s="6"/>
      <c r="PCJ225" s="6"/>
      <c r="PCK225" s="6"/>
      <c r="PCL225" s="6"/>
      <c r="PCM225" s="6"/>
      <c r="PCN225" s="6"/>
      <c r="PCO225" s="6"/>
      <c r="PCP225" s="6"/>
      <c r="PCQ225" s="6"/>
      <c r="PCR225" s="6"/>
      <c r="PCS225" s="6"/>
      <c r="PCT225" s="6"/>
      <c r="PCU225" s="6"/>
      <c r="PCV225" s="6"/>
      <c r="PCW225" s="6"/>
      <c r="PCX225" s="6"/>
      <c r="PCY225" s="6"/>
      <c r="PCZ225" s="6"/>
      <c r="PDA225" s="6"/>
      <c r="PDB225" s="6"/>
      <c r="PDC225" s="6"/>
      <c r="PDD225" s="6"/>
      <c r="PDE225" s="6"/>
      <c r="PDF225" s="6"/>
      <c r="PDG225" s="6"/>
      <c r="PDH225" s="6"/>
      <c r="PDI225" s="6"/>
      <c r="PDJ225" s="6"/>
      <c r="PDK225" s="6"/>
      <c r="PDL225" s="6"/>
      <c r="PDM225" s="6"/>
      <c r="PDN225" s="6"/>
      <c r="PDO225" s="6"/>
      <c r="PDP225" s="6"/>
      <c r="PDQ225" s="6"/>
      <c r="PDR225" s="6"/>
      <c r="PDS225" s="6"/>
      <c r="PDT225" s="6"/>
      <c r="PDU225" s="6"/>
      <c r="PDV225" s="6"/>
      <c r="PDW225" s="6"/>
      <c r="PDX225" s="6"/>
      <c r="PDY225" s="6"/>
      <c r="PDZ225" s="6"/>
      <c r="PEA225" s="6"/>
      <c r="PEB225" s="6"/>
      <c r="PEC225" s="6"/>
      <c r="PED225" s="6"/>
      <c r="PEE225" s="6"/>
      <c r="PEF225" s="6"/>
      <c r="PEG225" s="6"/>
      <c r="PEH225" s="6"/>
      <c r="PEI225" s="6"/>
      <c r="PEJ225" s="6"/>
      <c r="PEK225" s="6"/>
      <c r="PEL225" s="6"/>
      <c r="PEM225" s="6"/>
      <c r="PEN225" s="6"/>
      <c r="PEO225" s="6"/>
      <c r="PEP225" s="6"/>
      <c r="PEQ225" s="6"/>
      <c r="PER225" s="6"/>
      <c r="PES225" s="6"/>
      <c r="PET225" s="6"/>
      <c r="PEU225" s="6"/>
      <c r="PEV225" s="6"/>
      <c r="PEW225" s="6"/>
      <c r="PEX225" s="6"/>
      <c r="PEY225" s="6"/>
      <c r="PEZ225" s="6"/>
      <c r="PFA225" s="6"/>
      <c r="PFB225" s="6"/>
      <c r="PFC225" s="6"/>
      <c r="PFD225" s="6"/>
      <c r="PFE225" s="6"/>
      <c r="PFF225" s="6"/>
      <c r="PFG225" s="6"/>
      <c r="PFH225" s="6"/>
      <c r="PFI225" s="6"/>
      <c r="PFJ225" s="6"/>
      <c r="PFK225" s="6"/>
      <c r="PFL225" s="6"/>
      <c r="PFM225" s="6"/>
      <c r="PFN225" s="6"/>
      <c r="PFO225" s="6"/>
      <c r="PFP225" s="6"/>
      <c r="PFQ225" s="6"/>
      <c r="PFR225" s="6"/>
      <c r="PFS225" s="6"/>
      <c r="PFT225" s="6"/>
      <c r="PFU225" s="6"/>
      <c r="PFV225" s="6"/>
      <c r="PFW225" s="6"/>
      <c r="PFX225" s="6"/>
      <c r="PFY225" s="6"/>
      <c r="PFZ225" s="6"/>
      <c r="PGA225" s="6"/>
      <c r="PGB225" s="6"/>
      <c r="PGC225" s="6"/>
      <c r="PGD225" s="6"/>
      <c r="PGE225" s="6"/>
      <c r="PGF225" s="6"/>
      <c r="PGG225" s="6"/>
      <c r="PGH225" s="6"/>
      <c r="PGI225" s="6"/>
      <c r="PGJ225" s="6"/>
      <c r="PGK225" s="6"/>
      <c r="PGL225" s="6"/>
      <c r="PGM225" s="6"/>
      <c r="PGN225" s="6"/>
      <c r="PGO225" s="6"/>
      <c r="PGP225" s="6"/>
      <c r="PGQ225" s="6"/>
      <c r="PGR225" s="6"/>
      <c r="PGS225" s="6"/>
      <c r="PGT225" s="6"/>
      <c r="PGU225" s="6"/>
      <c r="PGV225" s="6"/>
      <c r="PGW225" s="6"/>
      <c r="PGX225" s="6"/>
      <c r="PGY225" s="6"/>
      <c r="PGZ225" s="6"/>
      <c r="PHA225" s="6"/>
      <c r="PHB225" s="6"/>
      <c r="PHC225" s="6"/>
      <c r="PHD225" s="6"/>
      <c r="PHE225" s="6"/>
      <c r="PHF225" s="6"/>
      <c r="PHG225" s="6"/>
      <c r="PHH225" s="6"/>
      <c r="PHI225" s="6"/>
      <c r="PHJ225" s="6"/>
      <c r="PHK225" s="6"/>
      <c r="PHL225" s="6"/>
      <c r="PHM225" s="6"/>
      <c r="PHN225" s="6"/>
      <c r="PHO225" s="6"/>
      <c r="PHP225" s="6"/>
      <c r="PHQ225" s="6"/>
      <c r="PHR225" s="6"/>
      <c r="PHS225" s="6"/>
      <c r="PHT225" s="6"/>
      <c r="PHU225" s="6"/>
      <c r="PHV225" s="6"/>
      <c r="PHW225" s="6"/>
      <c r="PHX225" s="6"/>
      <c r="PHY225" s="6"/>
      <c r="PHZ225" s="6"/>
      <c r="PIA225" s="6"/>
      <c r="PIB225" s="6"/>
      <c r="PIC225" s="6"/>
      <c r="PID225" s="6"/>
      <c r="PIE225" s="6"/>
      <c r="PIF225" s="6"/>
      <c r="PIG225" s="6"/>
      <c r="PIH225" s="6"/>
      <c r="PII225" s="6"/>
      <c r="PIJ225" s="6"/>
      <c r="PIK225" s="6"/>
      <c r="PIL225" s="6"/>
      <c r="PIM225" s="6"/>
      <c r="PIN225" s="6"/>
      <c r="PIO225" s="6"/>
      <c r="PIP225" s="6"/>
      <c r="PIQ225" s="6"/>
      <c r="PIR225" s="6"/>
      <c r="PIS225" s="6"/>
      <c r="PIT225" s="6"/>
      <c r="PIU225" s="6"/>
      <c r="PIV225" s="6"/>
      <c r="PIW225" s="6"/>
      <c r="PIX225" s="6"/>
      <c r="PIY225" s="6"/>
      <c r="PIZ225" s="6"/>
      <c r="PJA225" s="6"/>
      <c r="PJB225" s="6"/>
      <c r="PJC225" s="6"/>
      <c r="PJD225" s="6"/>
      <c r="PJE225" s="6"/>
      <c r="PJF225" s="6"/>
      <c r="PJG225" s="6"/>
      <c r="PJH225" s="6"/>
      <c r="PJI225" s="6"/>
      <c r="PJJ225" s="6"/>
      <c r="PJK225" s="6"/>
      <c r="PJL225" s="6"/>
      <c r="PJM225" s="6"/>
      <c r="PJN225" s="6"/>
      <c r="PJO225" s="6"/>
      <c r="PJP225" s="6"/>
      <c r="PJQ225" s="6"/>
      <c r="PJR225" s="6"/>
      <c r="PJS225" s="6"/>
      <c r="PJT225" s="6"/>
      <c r="PJU225" s="6"/>
      <c r="PJV225" s="6"/>
      <c r="PJW225" s="6"/>
      <c r="PJX225" s="6"/>
      <c r="PJY225" s="6"/>
      <c r="PJZ225" s="6"/>
      <c r="PKA225" s="6"/>
      <c r="PKB225" s="6"/>
      <c r="PKC225" s="6"/>
      <c r="PKD225" s="6"/>
      <c r="PKE225" s="6"/>
      <c r="PKF225" s="6"/>
      <c r="PKG225" s="6"/>
      <c r="PKH225" s="6"/>
      <c r="PKI225" s="6"/>
      <c r="PKJ225" s="6"/>
      <c r="PKK225" s="6"/>
      <c r="PKL225" s="6"/>
      <c r="PKM225" s="6"/>
      <c r="PKN225" s="6"/>
      <c r="PKO225" s="6"/>
      <c r="PKP225" s="6"/>
      <c r="PKQ225" s="6"/>
      <c r="PKR225" s="6"/>
      <c r="PKS225" s="6"/>
      <c r="PKT225" s="6"/>
      <c r="PKU225" s="6"/>
      <c r="PKV225" s="6"/>
      <c r="PKW225" s="6"/>
      <c r="PKX225" s="6"/>
      <c r="PKY225" s="6"/>
      <c r="PKZ225" s="6"/>
      <c r="PLA225" s="6"/>
      <c r="PLB225" s="6"/>
      <c r="PLC225" s="6"/>
      <c r="PLD225" s="6"/>
      <c r="PLE225" s="6"/>
      <c r="PLF225" s="6"/>
      <c r="PLG225" s="6"/>
      <c r="PLH225" s="6"/>
      <c r="PLI225" s="6"/>
      <c r="PLJ225" s="6"/>
      <c r="PLK225" s="6"/>
      <c r="PLL225" s="6"/>
      <c r="PLM225" s="6"/>
      <c r="PLN225" s="6"/>
      <c r="PLO225" s="6"/>
      <c r="PLP225" s="6"/>
      <c r="PLQ225" s="6"/>
      <c r="PLR225" s="6"/>
      <c r="PLS225" s="6"/>
      <c r="PLT225" s="6"/>
      <c r="PLU225" s="6"/>
      <c r="PLV225" s="6"/>
      <c r="PLW225" s="6"/>
      <c r="PLX225" s="6"/>
      <c r="PLY225" s="6"/>
      <c r="PLZ225" s="6"/>
      <c r="PMA225" s="6"/>
      <c r="PMB225" s="6"/>
      <c r="PMC225" s="6"/>
      <c r="PMD225" s="6"/>
      <c r="PME225" s="6"/>
      <c r="PMF225" s="6"/>
      <c r="PMG225" s="6"/>
      <c r="PMH225" s="6"/>
      <c r="PMI225" s="6"/>
      <c r="PMJ225" s="6"/>
      <c r="PMK225" s="6"/>
      <c r="PML225" s="6"/>
      <c r="PMM225" s="6"/>
      <c r="PMN225" s="6"/>
      <c r="PMO225" s="6"/>
      <c r="PMP225" s="6"/>
      <c r="PMQ225" s="6"/>
      <c r="PMR225" s="6"/>
      <c r="PMS225" s="6"/>
      <c r="PMT225" s="6"/>
      <c r="PMU225" s="6"/>
      <c r="PMV225" s="6"/>
      <c r="PMW225" s="6"/>
      <c r="PMX225" s="6"/>
      <c r="PMY225" s="6"/>
      <c r="PMZ225" s="6"/>
      <c r="PNA225" s="6"/>
      <c r="PNB225" s="6"/>
      <c r="PNC225" s="6"/>
      <c r="PND225" s="6"/>
      <c r="PNE225" s="6"/>
      <c r="PNF225" s="6"/>
      <c r="PNG225" s="6"/>
      <c r="PNH225" s="6"/>
      <c r="PNI225" s="6"/>
      <c r="PNJ225" s="6"/>
      <c r="PNK225" s="6"/>
      <c r="PNL225" s="6"/>
      <c r="PNM225" s="6"/>
      <c r="PNN225" s="6"/>
      <c r="PNO225" s="6"/>
      <c r="PNP225" s="6"/>
      <c r="PNQ225" s="6"/>
      <c r="PNR225" s="6"/>
      <c r="PNS225" s="6"/>
      <c r="PNT225" s="6"/>
      <c r="PNU225" s="6"/>
      <c r="PNV225" s="6"/>
      <c r="PNW225" s="6"/>
      <c r="PNX225" s="6"/>
      <c r="PNY225" s="6"/>
      <c r="PNZ225" s="6"/>
      <c r="POA225" s="6"/>
      <c r="POB225" s="6"/>
      <c r="POC225" s="6"/>
      <c r="POD225" s="6"/>
      <c r="POE225" s="6"/>
      <c r="POF225" s="6"/>
      <c r="POG225" s="6"/>
      <c r="POH225" s="6"/>
      <c r="POI225" s="6"/>
      <c r="POJ225" s="6"/>
      <c r="POK225" s="6"/>
      <c r="POL225" s="6"/>
      <c r="POM225" s="6"/>
      <c r="PON225" s="6"/>
      <c r="POO225" s="6"/>
      <c r="POP225" s="6"/>
      <c r="POQ225" s="6"/>
      <c r="POR225" s="6"/>
      <c r="POS225" s="6"/>
      <c r="POT225" s="6"/>
      <c r="POU225" s="6"/>
      <c r="POV225" s="6"/>
      <c r="POW225" s="6"/>
      <c r="POX225" s="6"/>
      <c r="POY225" s="6"/>
      <c r="POZ225" s="6"/>
      <c r="PPA225" s="6"/>
      <c r="PPB225" s="6"/>
      <c r="PPC225" s="6"/>
      <c r="PPD225" s="6"/>
      <c r="PPE225" s="6"/>
      <c r="PPF225" s="6"/>
      <c r="PPG225" s="6"/>
      <c r="PPH225" s="6"/>
      <c r="PPI225" s="6"/>
      <c r="PPJ225" s="6"/>
      <c r="PPK225" s="6"/>
      <c r="PPL225" s="6"/>
      <c r="PPM225" s="6"/>
      <c r="PPN225" s="6"/>
      <c r="PPO225" s="6"/>
      <c r="PPP225" s="6"/>
      <c r="PPQ225" s="6"/>
      <c r="PPR225" s="6"/>
      <c r="PPS225" s="6"/>
      <c r="PPT225" s="6"/>
      <c r="PPU225" s="6"/>
      <c r="PPV225" s="6"/>
      <c r="PPW225" s="6"/>
      <c r="PPX225" s="6"/>
      <c r="PPY225" s="6"/>
      <c r="PPZ225" s="6"/>
      <c r="PQA225" s="6"/>
      <c r="PQB225" s="6"/>
      <c r="PQC225" s="6"/>
      <c r="PQD225" s="6"/>
      <c r="PQE225" s="6"/>
      <c r="PQF225" s="6"/>
      <c r="PQG225" s="6"/>
      <c r="PQH225" s="6"/>
      <c r="PQI225" s="6"/>
      <c r="PQJ225" s="6"/>
      <c r="PQK225" s="6"/>
      <c r="PQL225" s="6"/>
      <c r="PQM225" s="6"/>
      <c r="PQN225" s="6"/>
      <c r="PQO225" s="6"/>
      <c r="PQP225" s="6"/>
      <c r="PQQ225" s="6"/>
      <c r="PQR225" s="6"/>
      <c r="PQS225" s="6"/>
      <c r="PQT225" s="6"/>
      <c r="PQU225" s="6"/>
      <c r="PQV225" s="6"/>
      <c r="PQW225" s="6"/>
      <c r="PQX225" s="6"/>
      <c r="PQY225" s="6"/>
      <c r="PQZ225" s="6"/>
      <c r="PRA225" s="6"/>
      <c r="PRB225" s="6"/>
      <c r="PRC225" s="6"/>
      <c r="PRD225" s="6"/>
      <c r="PRE225" s="6"/>
      <c r="PRF225" s="6"/>
      <c r="PRG225" s="6"/>
      <c r="PRH225" s="6"/>
      <c r="PRI225" s="6"/>
      <c r="PRJ225" s="6"/>
      <c r="PRK225" s="6"/>
      <c r="PRL225" s="6"/>
      <c r="PRM225" s="6"/>
      <c r="PRN225" s="6"/>
      <c r="PRO225" s="6"/>
      <c r="PRP225" s="6"/>
      <c r="PRQ225" s="6"/>
      <c r="PRR225" s="6"/>
      <c r="PRS225" s="6"/>
      <c r="PRT225" s="6"/>
      <c r="PRU225" s="6"/>
      <c r="PRV225" s="6"/>
      <c r="PRW225" s="6"/>
      <c r="PRX225" s="6"/>
      <c r="PRY225" s="6"/>
      <c r="PRZ225" s="6"/>
      <c r="PSA225" s="6"/>
      <c r="PSB225" s="6"/>
      <c r="PSC225" s="6"/>
      <c r="PSD225" s="6"/>
      <c r="PSE225" s="6"/>
      <c r="PSF225" s="6"/>
      <c r="PSG225" s="6"/>
      <c r="PSH225" s="6"/>
      <c r="PSI225" s="6"/>
      <c r="PSJ225" s="6"/>
      <c r="PSK225" s="6"/>
      <c r="PSL225" s="6"/>
      <c r="PSM225" s="6"/>
      <c r="PSN225" s="6"/>
      <c r="PSO225" s="6"/>
      <c r="PSP225" s="6"/>
      <c r="PSQ225" s="6"/>
      <c r="PSR225" s="6"/>
      <c r="PSS225" s="6"/>
      <c r="PST225" s="6"/>
      <c r="PSU225" s="6"/>
      <c r="PSV225" s="6"/>
      <c r="PSW225" s="6"/>
      <c r="PSX225" s="6"/>
      <c r="PSY225" s="6"/>
      <c r="PSZ225" s="6"/>
      <c r="PTA225" s="6"/>
      <c r="PTB225" s="6"/>
      <c r="PTC225" s="6"/>
      <c r="PTD225" s="6"/>
      <c r="PTE225" s="6"/>
      <c r="PTF225" s="6"/>
      <c r="PTG225" s="6"/>
      <c r="PTH225" s="6"/>
      <c r="PTI225" s="6"/>
      <c r="PTJ225" s="6"/>
      <c r="PTK225" s="6"/>
      <c r="PTL225" s="6"/>
      <c r="PTM225" s="6"/>
      <c r="PTN225" s="6"/>
      <c r="PTO225" s="6"/>
      <c r="PTP225" s="6"/>
      <c r="PTQ225" s="6"/>
      <c r="PTR225" s="6"/>
      <c r="PTS225" s="6"/>
      <c r="PTT225" s="6"/>
      <c r="PTU225" s="6"/>
      <c r="PTV225" s="6"/>
      <c r="PTW225" s="6"/>
      <c r="PTX225" s="6"/>
      <c r="PTY225" s="6"/>
      <c r="PTZ225" s="6"/>
      <c r="PUA225" s="6"/>
      <c r="PUB225" s="6"/>
      <c r="PUC225" s="6"/>
      <c r="PUD225" s="6"/>
      <c r="PUE225" s="6"/>
      <c r="PUF225" s="6"/>
      <c r="PUG225" s="6"/>
      <c r="PUH225" s="6"/>
      <c r="PUI225" s="6"/>
      <c r="PUJ225" s="6"/>
      <c r="PUK225" s="6"/>
      <c r="PUL225" s="6"/>
      <c r="PUM225" s="6"/>
      <c r="PUN225" s="6"/>
      <c r="PUO225" s="6"/>
      <c r="PUP225" s="6"/>
      <c r="PUQ225" s="6"/>
      <c r="PUR225" s="6"/>
      <c r="PUS225" s="6"/>
      <c r="PUT225" s="6"/>
      <c r="PUU225" s="6"/>
      <c r="PUV225" s="6"/>
      <c r="PUW225" s="6"/>
      <c r="PUX225" s="6"/>
      <c r="PUY225" s="6"/>
      <c r="PUZ225" s="6"/>
      <c r="PVA225" s="6"/>
      <c r="PVB225" s="6"/>
      <c r="PVC225" s="6"/>
      <c r="PVD225" s="6"/>
      <c r="PVE225" s="6"/>
      <c r="PVF225" s="6"/>
      <c r="PVG225" s="6"/>
      <c r="PVH225" s="6"/>
      <c r="PVI225" s="6"/>
      <c r="PVJ225" s="6"/>
      <c r="PVK225" s="6"/>
      <c r="PVL225" s="6"/>
      <c r="PVM225" s="6"/>
      <c r="PVN225" s="6"/>
      <c r="PVO225" s="6"/>
      <c r="PVP225" s="6"/>
      <c r="PVQ225" s="6"/>
      <c r="PVR225" s="6"/>
      <c r="PVS225" s="6"/>
      <c r="PVT225" s="6"/>
      <c r="PVU225" s="6"/>
      <c r="PVV225" s="6"/>
      <c r="PVW225" s="6"/>
      <c r="PVX225" s="6"/>
      <c r="PVY225" s="6"/>
      <c r="PVZ225" s="6"/>
      <c r="PWA225" s="6"/>
      <c r="PWB225" s="6"/>
      <c r="PWC225" s="6"/>
      <c r="PWD225" s="6"/>
      <c r="PWE225" s="6"/>
      <c r="PWF225" s="6"/>
      <c r="PWG225" s="6"/>
      <c r="PWH225" s="6"/>
      <c r="PWI225" s="6"/>
      <c r="PWJ225" s="6"/>
      <c r="PWK225" s="6"/>
      <c r="PWL225" s="6"/>
      <c r="PWM225" s="6"/>
      <c r="PWN225" s="6"/>
      <c r="PWO225" s="6"/>
      <c r="PWP225" s="6"/>
      <c r="PWQ225" s="6"/>
      <c r="PWR225" s="6"/>
      <c r="PWS225" s="6"/>
      <c r="PWT225" s="6"/>
      <c r="PWU225" s="6"/>
      <c r="PWV225" s="6"/>
      <c r="PWW225" s="6"/>
      <c r="PWX225" s="6"/>
      <c r="PWY225" s="6"/>
      <c r="PWZ225" s="6"/>
      <c r="PXA225" s="6"/>
      <c r="PXB225" s="6"/>
      <c r="PXC225" s="6"/>
      <c r="PXD225" s="6"/>
      <c r="PXE225" s="6"/>
      <c r="PXF225" s="6"/>
      <c r="PXG225" s="6"/>
      <c r="PXH225" s="6"/>
      <c r="PXI225" s="6"/>
      <c r="PXJ225" s="6"/>
      <c r="PXK225" s="6"/>
      <c r="PXL225" s="6"/>
      <c r="PXM225" s="6"/>
      <c r="PXN225" s="6"/>
      <c r="PXO225" s="6"/>
      <c r="PXP225" s="6"/>
      <c r="PXQ225" s="6"/>
      <c r="PXR225" s="6"/>
      <c r="PXS225" s="6"/>
      <c r="PXT225" s="6"/>
      <c r="PXU225" s="6"/>
      <c r="PXV225" s="6"/>
      <c r="PXW225" s="6"/>
      <c r="PXX225" s="6"/>
      <c r="PXY225" s="6"/>
      <c r="PXZ225" s="6"/>
      <c r="PYA225" s="6"/>
      <c r="PYB225" s="6"/>
      <c r="PYC225" s="6"/>
      <c r="PYD225" s="6"/>
      <c r="PYE225" s="6"/>
      <c r="PYF225" s="6"/>
      <c r="PYG225" s="6"/>
      <c r="PYH225" s="6"/>
      <c r="PYI225" s="6"/>
      <c r="PYJ225" s="6"/>
      <c r="PYK225" s="6"/>
      <c r="PYL225" s="6"/>
      <c r="PYM225" s="6"/>
      <c r="PYN225" s="6"/>
      <c r="PYO225" s="6"/>
      <c r="PYP225" s="6"/>
      <c r="PYQ225" s="6"/>
      <c r="PYR225" s="6"/>
      <c r="PYS225" s="6"/>
      <c r="PYT225" s="6"/>
      <c r="PYU225" s="6"/>
      <c r="PYV225" s="6"/>
      <c r="PYW225" s="6"/>
      <c r="PYX225" s="6"/>
      <c r="PYY225" s="6"/>
      <c r="PYZ225" s="6"/>
      <c r="PZA225" s="6"/>
      <c r="PZB225" s="6"/>
      <c r="PZC225" s="6"/>
      <c r="PZD225" s="6"/>
      <c r="PZE225" s="6"/>
      <c r="PZF225" s="6"/>
      <c r="PZG225" s="6"/>
      <c r="PZH225" s="6"/>
      <c r="PZI225" s="6"/>
      <c r="PZJ225" s="6"/>
      <c r="PZK225" s="6"/>
      <c r="PZL225" s="6"/>
      <c r="PZM225" s="6"/>
      <c r="PZN225" s="6"/>
      <c r="PZO225" s="6"/>
      <c r="PZP225" s="6"/>
      <c r="PZQ225" s="6"/>
      <c r="PZR225" s="6"/>
      <c r="PZS225" s="6"/>
      <c r="PZT225" s="6"/>
      <c r="PZU225" s="6"/>
      <c r="PZV225" s="6"/>
      <c r="PZW225" s="6"/>
      <c r="PZX225" s="6"/>
      <c r="PZY225" s="6"/>
      <c r="PZZ225" s="6"/>
      <c r="QAA225" s="6"/>
      <c r="QAB225" s="6"/>
      <c r="QAC225" s="6"/>
      <c r="QAD225" s="6"/>
      <c r="QAE225" s="6"/>
      <c r="QAF225" s="6"/>
      <c r="QAG225" s="6"/>
      <c r="QAH225" s="6"/>
      <c r="QAI225" s="6"/>
      <c r="QAJ225" s="6"/>
      <c r="QAK225" s="6"/>
      <c r="QAL225" s="6"/>
      <c r="QAM225" s="6"/>
      <c r="QAN225" s="6"/>
      <c r="QAO225" s="6"/>
      <c r="QAP225" s="6"/>
      <c r="QAQ225" s="6"/>
      <c r="QAR225" s="6"/>
      <c r="QAS225" s="6"/>
      <c r="QAT225" s="6"/>
      <c r="QAU225" s="6"/>
      <c r="QAV225" s="6"/>
      <c r="QAW225" s="6"/>
      <c r="QAX225" s="6"/>
      <c r="QAY225" s="6"/>
      <c r="QAZ225" s="6"/>
      <c r="QBA225" s="6"/>
      <c r="QBB225" s="6"/>
      <c r="QBC225" s="6"/>
      <c r="QBD225" s="6"/>
      <c r="QBE225" s="6"/>
      <c r="QBF225" s="6"/>
      <c r="QBG225" s="6"/>
      <c r="QBH225" s="6"/>
      <c r="QBI225" s="6"/>
      <c r="QBJ225" s="6"/>
      <c r="QBK225" s="6"/>
      <c r="QBL225" s="6"/>
      <c r="QBM225" s="6"/>
      <c r="QBN225" s="6"/>
      <c r="QBO225" s="6"/>
      <c r="QBP225" s="6"/>
      <c r="QBQ225" s="6"/>
      <c r="QBR225" s="6"/>
      <c r="QBS225" s="6"/>
      <c r="QBT225" s="6"/>
      <c r="QBU225" s="6"/>
      <c r="QBV225" s="6"/>
      <c r="QBW225" s="6"/>
      <c r="QBX225" s="6"/>
      <c r="QBY225" s="6"/>
      <c r="QBZ225" s="6"/>
      <c r="QCA225" s="6"/>
      <c r="QCB225" s="6"/>
      <c r="QCC225" s="6"/>
      <c r="QCD225" s="6"/>
      <c r="QCE225" s="6"/>
      <c r="QCF225" s="6"/>
      <c r="QCG225" s="6"/>
      <c r="QCH225" s="6"/>
      <c r="QCI225" s="6"/>
      <c r="QCJ225" s="6"/>
      <c r="QCK225" s="6"/>
      <c r="QCL225" s="6"/>
      <c r="QCM225" s="6"/>
      <c r="QCN225" s="6"/>
      <c r="QCO225" s="6"/>
      <c r="QCP225" s="6"/>
      <c r="QCQ225" s="6"/>
      <c r="QCR225" s="6"/>
      <c r="QCS225" s="6"/>
      <c r="QCT225" s="6"/>
      <c r="QCU225" s="6"/>
      <c r="QCV225" s="6"/>
      <c r="QCW225" s="6"/>
      <c r="QCX225" s="6"/>
      <c r="QCY225" s="6"/>
      <c r="QCZ225" s="6"/>
      <c r="QDA225" s="6"/>
      <c r="QDB225" s="6"/>
      <c r="QDC225" s="6"/>
      <c r="QDD225" s="6"/>
      <c r="QDE225" s="6"/>
      <c r="QDF225" s="6"/>
      <c r="QDG225" s="6"/>
      <c r="QDH225" s="6"/>
      <c r="QDI225" s="6"/>
      <c r="QDJ225" s="6"/>
      <c r="QDK225" s="6"/>
      <c r="QDL225" s="6"/>
      <c r="QDM225" s="6"/>
      <c r="QDN225" s="6"/>
      <c r="QDO225" s="6"/>
      <c r="QDP225" s="6"/>
      <c r="QDQ225" s="6"/>
      <c r="QDR225" s="6"/>
      <c r="QDS225" s="6"/>
      <c r="QDT225" s="6"/>
      <c r="QDU225" s="6"/>
      <c r="QDV225" s="6"/>
      <c r="QDW225" s="6"/>
      <c r="QDX225" s="6"/>
      <c r="QDY225" s="6"/>
      <c r="QDZ225" s="6"/>
      <c r="QEA225" s="6"/>
      <c r="QEB225" s="6"/>
      <c r="QEC225" s="6"/>
      <c r="QED225" s="6"/>
      <c r="QEE225" s="6"/>
      <c r="QEF225" s="6"/>
      <c r="QEG225" s="6"/>
      <c r="QEH225" s="6"/>
      <c r="QEI225" s="6"/>
      <c r="QEJ225" s="6"/>
      <c r="QEK225" s="6"/>
      <c r="QEL225" s="6"/>
      <c r="QEM225" s="6"/>
      <c r="QEN225" s="6"/>
      <c r="QEO225" s="6"/>
      <c r="QEP225" s="6"/>
      <c r="QEQ225" s="6"/>
      <c r="QER225" s="6"/>
      <c r="QES225" s="6"/>
      <c r="QET225" s="6"/>
      <c r="QEU225" s="6"/>
      <c r="QEV225" s="6"/>
      <c r="QEW225" s="6"/>
      <c r="QEX225" s="6"/>
      <c r="QEY225" s="6"/>
      <c r="QEZ225" s="6"/>
      <c r="QFA225" s="6"/>
      <c r="QFB225" s="6"/>
      <c r="QFC225" s="6"/>
      <c r="QFD225" s="6"/>
      <c r="QFE225" s="6"/>
      <c r="QFF225" s="6"/>
      <c r="QFG225" s="6"/>
      <c r="QFH225" s="6"/>
      <c r="QFI225" s="6"/>
      <c r="QFJ225" s="6"/>
      <c r="QFK225" s="6"/>
      <c r="QFL225" s="6"/>
      <c r="QFM225" s="6"/>
      <c r="QFN225" s="6"/>
      <c r="QFO225" s="6"/>
      <c r="QFP225" s="6"/>
      <c r="QFQ225" s="6"/>
      <c r="QFR225" s="6"/>
      <c r="QFS225" s="6"/>
      <c r="QFT225" s="6"/>
      <c r="QFU225" s="6"/>
      <c r="QFV225" s="6"/>
      <c r="QFW225" s="6"/>
      <c r="QFX225" s="6"/>
      <c r="QFY225" s="6"/>
      <c r="QFZ225" s="6"/>
      <c r="QGA225" s="6"/>
      <c r="QGB225" s="6"/>
      <c r="QGC225" s="6"/>
      <c r="QGD225" s="6"/>
      <c r="QGE225" s="6"/>
      <c r="QGF225" s="6"/>
      <c r="QGG225" s="6"/>
      <c r="QGH225" s="6"/>
      <c r="QGI225" s="6"/>
      <c r="QGJ225" s="6"/>
      <c r="QGK225" s="6"/>
      <c r="QGL225" s="6"/>
      <c r="QGM225" s="6"/>
      <c r="QGN225" s="6"/>
      <c r="QGO225" s="6"/>
      <c r="QGP225" s="6"/>
      <c r="QGQ225" s="6"/>
      <c r="QGR225" s="6"/>
      <c r="QGS225" s="6"/>
      <c r="QGT225" s="6"/>
      <c r="QGU225" s="6"/>
      <c r="QGV225" s="6"/>
      <c r="QGW225" s="6"/>
      <c r="QGX225" s="6"/>
      <c r="QGY225" s="6"/>
      <c r="QGZ225" s="6"/>
      <c r="QHA225" s="6"/>
      <c r="QHB225" s="6"/>
      <c r="QHC225" s="6"/>
      <c r="QHD225" s="6"/>
      <c r="QHE225" s="6"/>
      <c r="QHF225" s="6"/>
      <c r="QHG225" s="6"/>
      <c r="QHH225" s="6"/>
      <c r="QHI225" s="6"/>
      <c r="QHJ225" s="6"/>
      <c r="QHK225" s="6"/>
      <c r="QHL225" s="6"/>
      <c r="QHM225" s="6"/>
      <c r="QHN225" s="6"/>
      <c r="QHO225" s="6"/>
      <c r="QHP225" s="6"/>
      <c r="QHQ225" s="6"/>
      <c r="QHR225" s="6"/>
      <c r="QHS225" s="6"/>
      <c r="QHT225" s="6"/>
      <c r="QHU225" s="6"/>
      <c r="QHV225" s="6"/>
      <c r="QHW225" s="6"/>
      <c r="QHX225" s="6"/>
      <c r="QHY225" s="6"/>
      <c r="QHZ225" s="6"/>
      <c r="QIA225" s="6"/>
      <c r="QIB225" s="6"/>
      <c r="QIC225" s="6"/>
      <c r="QID225" s="6"/>
      <c r="QIE225" s="6"/>
      <c r="QIF225" s="6"/>
      <c r="QIG225" s="6"/>
      <c r="QIH225" s="6"/>
      <c r="QII225" s="6"/>
      <c r="QIJ225" s="6"/>
      <c r="QIK225" s="6"/>
      <c r="QIL225" s="6"/>
      <c r="QIM225" s="6"/>
      <c r="QIN225" s="6"/>
      <c r="QIO225" s="6"/>
      <c r="QIP225" s="6"/>
      <c r="QIQ225" s="6"/>
      <c r="QIR225" s="6"/>
      <c r="QIS225" s="6"/>
      <c r="QIT225" s="6"/>
      <c r="QIU225" s="6"/>
      <c r="QIV225" s="6"/>
      <c r="QIW225" s="6"/>
      <c r="QIX225" s="6"/>
      <c r="QIY225" s="6"/>
      <c r="QIZ225" s="6"/>
      <c r="QJA225" s="6"/>
      <c r="QJB225" s="6"/>
      <c r="QJC225" s="6"/>
      <c r="QJD225" s="6"/>
      <c r="QJE225" s="6"/>
      <c r="QJF225" s="6"/>
      <c r="QJG225" s="6"/>
      <c r="QJH225" s="6"/>
      <c r="QJI225" s="6"/>
      <c r="QJJ225" s="6"/>
      <c r="QJK225" s="6"/>
      <c r="QJL225" s="6"/>
      <c r="QJM225" s="6"/>
      <c r="QJN225" s="6"/>
      <c r="QJO225" s="6"/>
      <c r="QJP225" s="6"/>
      <c r="QJQ225" s="6"/>
      <c r="QJR225" s="6"/>
      <c r="QJS225" s="6"/>
      <c r="QJT225" s="6"/>
      <c r="QJU225" s="6"/>
      <c r="QJV225" s="6"/>
      <c r="QJW225" s="6"/>
      <c r="QJX225" s="6"/>
      <c r="QJY225" s="6"/>
      <c r="QJZ225" s="6"/>
      <c r="QKA225" s="6"/>
      <c r="QKB225" s="6"/>
      <c r="QKC225" s="6"/>
      <c r="QKD225" s="6"/>
      <c r="QKE225" s="6"/>
      <c r="QKF225" s="6"/>
      <c r="QKG225" s="6"/>
      <c r="QKH225" s="6"/>
      <c r="QKI225" s="6"/>
      <c r="QKJ225" s="6"/>
      <c r="QKK225" s="6"/>
      <c r="QKL225" s="6"/>
      <c r="QKM225" s="6"/>
      <c r="QKN225" s="6"/>
      <c r="QKO225" s="6"/>
      <c r="QKP225" s="6"/>
      <c r="QKQ225" s="6"/>
      <c r="QKR225" s="6"/>
      <c r="QKS225" s="6"/>
      <c r="QKT225" s="6"/>
      <c r="QKU225" s="6"/>
      <c r="QKV225" s="6"/>
      <c r="QKW225" s="6"/>
      <c r="QKX225" s="6"/>
      <c r="QKY225" s="6"/>
      <c r="QKZ225" s="6"/>
      <c r="QLA225" s="6"/>
      <c r="QLB225" s="6"/>
      <c r="QLC225" s="6"/>
      <c r="QLD225" s="6"/>
      <c r="QLE225" s="6"/>
      <c r="QLF225" s="6"/>
      <c r="QLG225" s="6"/>
      <c r="QLH225" s="6"/>
      <c r="QLI225" s="6"/>
      <c r="QLJ225" s="6"/>
      <c r="QLK225" s="6"/>
      <c r="QLL225" s="6"/>
      <c r="QLM225" s="6"/>
      <c r="QLN225" s="6"/>
      <c r="QLO225" s="6"/>
      <c r="QLP225" s="6"/>
      <c r="QLQ225" s="6"/>
      <c r="QLR225" s="6"/>
      <c r="QLS225" s="6"/>
      <c r="QLT225" s="6"/>
      <c r="QLU225" s="6"/>
      <c r="QLV225" s="6"/>
      <c r="QLW225" s="6"/>
      <c r="QLX225" s="6"/>
      <c r="QLY225" s="6"/>
      <c r="QLZ225" s="6"/>
      <c r="QMA225" s="6"/>
      <c r="QMB225" s="6"/>
      <c r="QMC225" s="6"/>
      <c r="QMD225" s="6"/>
      <c r="QME225" s="6"/>
      <c r="QMF225" s="6"/>
      <c r="QMG225" s="6"/>
      <c r="QMH225" s="6"/>
      <c r="QMI225" s="6"/>
      <c r="QMJ225" s="6"/>
      <c r="QMK225" s="6"/>
      <c r="QML225" s="6"/>
      <c r="QMM225" s="6"/>
      <c r="QMN225" s="6"/>
      <c r="QMO225" s="6"/>
      <c r="QMP225" s="6"/>
      <c r="QMQ225" s="6"/>
      <c r="QMR225" s="6"/>
      <c r="QMS225" s="6"/>
      <c r="QMT225" s="6"/>
      <c r="QMU225" s="6"/>
      <c r="QMV225" s="6"/>
      <c r="QMW225" s="6"/>
      <c r="QMX225" s="6"/>
      <c r="QMY225" s="6"/>
      <c r="QMZ225" s="6"/>
      <c r="QNA225" s="6"/>
      <c r="QNB225" s="6"/>
      <c r="QNC225" s="6"/>
      <c r="QND225" s="6"/>
      <c r="QNE225" s="6"/>
      <c r="QNF225" s="6"/>
      <c r="QNG225" s="6"/>
      <c r="QNH225" s="6"/>
      <c r="QNI225" s="6"/>
      <c r="QNJ225" s="6"/>
      <c r="QNK225" s="6"/>
      <c r="QNL225" s="6"/>
      <c r="QNM225" s="6"/>
      <c r="QNN225" s="6"/>
      <c r="QNO225" s="6"/>
      <c r="QNP225" s="6"/>
      <c r="QNQ225" s="6"/>
      <c r="QNR225" s="6"/>
      <c r="QNS225" s="6"/>
      <c r="QNT225" s="6"/>
      <c r="QNU225" s="6"/>
      <c r="QNV225" s="6"/>
      <c r="QNW225" s="6"/>
      <c r="QNX225" s="6"/>
      <c r="QNY225" s="6"/>
      <c r="QNZ225" s="6"/>
      <c r="QOA225" s="6"/>
      <c r="QOB225" s="6"/>
      <c r="QOC225" s="6"/>
      <c r="QOD225" s="6"/>
      <c r="QOE225" s="6"/>
      <c r="QOF225" s="6"/>
      <c r="QOG225" s="6"/>
      <c r="QOH225" s="6"/>
      <c r="QOI225" s="6"/>
      <c r="QOJ225" s="6"/>
      <c r="QOK225" s="6"/>
      <c r="QOL225" s="6"/>
      <c r="QOM225" s="6"/>
      <c r="QON225" s="6"/>
      <c r="QOO225" s="6"/>
      <c r="QOP225" s="6"/>
      <c r="QOQ225" s="6"/>
      <c r="QOR225" s="6"/>
      <c r="QOS225" s="6"/>
      <c r="QOT225" s="6"/>
      <c r="QOU225" s="6"/>
      <c r="QOV225" s="6"/>
      <c r="QOW225" s="6"/>
      <c r="QOX225" s="6"/>
      <c r="QOY225" s="6"/>
      <c r="QOZ225" s="6"/>
      <c r="QPA225" s="6"/>
      <c r="QPB225" s="6"/>
      <c r="QPC225" s="6"/>
      <c r="QPD225" s="6"/>
      <c r="QPE225" s="6"/>
      <c r="QPF225" s="6"/>
      <c r="QPG225" s="6"/>
      <c r="QPH225" s="6"/>
      <c r="QPI225" s="6"/>
      <c r="QPJ225" s="6"/>
      <c r="QPK225" s="6"/>
      <c r="QPL225" s="6"/>
      <c r="QPM225" s="6"/>
      <c r="QPN225" s="6"/>
      <c r="QPO225" s="6"/>
      <c r="QPP225" s="6"/>
      <c r="QPQ225" s="6"/>
      <c r="QPR225" s="6"/>
      <c r="QPS225" s="6"/>
      <c r="QPT225" s="6"/>
      <c r="QPU225" s="6"/>
      <c r="QPV225" s="6"/>
      <c r="QPW225" s="6"/>
      <c r="QPX225" s="6"/>
      <c r="QPY225" s="6"/>
      <c r="QPZ225" s="6"/>
      <c r="QQA225" s="6"/>
      <c r="QQB225" s="6"/>
      <c r="QQC225" s="6"/>
      <c r="QQD225" s="6"/>
      <c r="QQE225" s="6"/>
      <c r="QQF225" s="6"/>
      <c r="QQG225" s="6"/>
      <c r="QQH225" s="6"/>
      <c r="QQI225" s="6"/>
      <c r="QQJ225" s="6"/>
      <c r="QQK225" s="6"/>
      <c r="QQL225" s="6"/>
      <c r="QQM225" s="6"/>
      <c r="QQN225" s="6"/>
      <c r="QQO225" s="6"/>
      <c r="QQP225" s="6"/>
      <c r="QQQ225" s="6"/>
      <c r="QQR225" s="6"/>
      <c r="QQS225" s="6"/>
      <c r="QQT225" s="6"/>
      <c r="QQU225" s="6"/>
      <c r="QQV225" s="6"/>
      <c r="QQW225" s="6"/>
      <c r="QQX225" s="6"/>
      <c r="QQY225" s="6"/>
      <c r="QQZ225" s="6"/>
      <c r="QRA225" s="6"/>
      <c r="QRB225" s="6"/>
      <c r="QRC225" s="6"/>
      <c r="QRD225" s="6"/>
      <c r="QRE225" s="6"/>
      <c r="QRF225" s="6"/>
      <c r="QRG225" s="6"/>
      <c r="QRH225" s="6"/>
      <c r="QRI225" s="6"/>
      <c r="QRJ225" s="6"/>
      <c r="QRK225" s="6"/>
      <c r="QRL225" s="6"/>
      <c r="QRM225" s="6"/>
      <c r="QRN225" s="6"/>
      <c r="QRO225" s="6"/>
      <c r="QRP225" s="6"/>
      <c r="QRQ225" s="6"/>
      <c r="QRR225" s="6"/>
      <c r="QRS225" s="6"/>
      <c r="QRT225" s="6"/>
      <c r="QRU225" s="6"/>
      <c r="QRV225" s="6"/>
      <c r="QRW225" s="6"/>
      <c r="QRX225" s="6"/>
      <c r="QRY225" s="6"/>
      <c r="QRZ225" s="6"/>
      <c r="QSA225" s="6"/>
      <c r="QSB225" s="6"/>
      <c r="QSC225" s="6"/>
      <c r="QSD225" s="6"/>
      <c r="QSE225" s="6"/>
      <c r="QSF225" s="6"/>
      <c r="QSG225" s="6"/>
      <c r="QSH225" s="6"/>
      <c r="QSI225" s="6"/>
      <c r="QSJ225" s="6"/>
      <c r="QSK225" s="6"/>
      <c r="QSL225" s="6"/>
      <c r="QSM225" s="6"/>
      <c r="QSN225" s="6"/>
      <c r="QSO225" s="6"/>
      <c r="QSP225" s="6"/>
      <c r="QSQ225" s="6"/>
      <c r="QSR225" s="6"/>
      <c r="QSS225" s="6"/>
      <c r="QST225" s="6"/>
      <c r="QSU225" s="6"/>
      <c r="QSV225" s="6"/>
      <c r="QSW225" s="6"/>
      <c r="QSX225" s="6"/>
      <c r="QSY225" s="6"/>
      <c r="QSZ225" s="6"/>
      <c r="QTA225" s="6"/>
      <c r="QTB225" s="6"/>
      <c r="QTC225" s="6"/>
      <c r="QTD225" s="6"/>
      <c r="QTE225" s="6"/>
      <c r="QTF225" s="6"/>
      <c r="QTG225" s="6"/>
      <c r="QTH225" s="6"/>
      <c r="QTI225" s="6"/>
      <c r="QTJ225" s="6"/>
      <c r="QTK225" s="6"/>
      <c r="QTL225" s="6"/>
      <c r="QTM225" s="6"/>
      <c r="QTN225" s="6"/>
      <c r="QTO225" s="6"/>
      <c r="QTP225" s="6"/>
      <c r="QTQ225" s="6"/>
      <c r="QTR225" s="6"/>
      <c r="QTS225" s="6"/>
      <c r="QTT225" s="6"/>
      <c r="QTU225" s="6"/>
      <c r="QTV225" s="6"/>
      <c r="QTW225" s="6"/>
      <c r="QTX225" s="6"/>
      <c r="QTY225" s="6"/>
      <c r="QTZ225" s="6"/>
      <c r="QUA225" s="6"/>
      <c r="QUB225" s="6"/>
      <c r="QUC225" s="6"/>
      <c r="QUD225" s="6"/>
      <c r="QUE225" s="6"/>
      <c r="QUF225" s="6"/>
      <c r="QUG225" s="6"/>
      <c r="QUH225" s="6"/>
      <c r="QUI225" s="6"/>
      <c r="QUJ225" s="6"/>
      <c r="QUK225" s="6"/>
      <c r="QUL225" s="6"/>
      <c r="QUM225" s="6"/>
      <c r="QUN225" s="6"/>
      <c r="QUO225" s="6"/>
      <c r="QUP225" s="6"/>
      <c r="QUQ225" s="6"/>
      <c r="QUR225" s="6"/>
      <c r="QUS225" s="6"/>
      <c r="QUT225" s="6"/>
      <c r="QUU225" s="6"/>
      <c r="QUV225" s="6"/>
      <c r="QUW225" s="6"/>
      <c r="QUX225" s="6"/>
      <c r="QUY225" s="6"/>
      <c r="QUZ225" s="6"/>
      <c r="QVA225" s="6"/>
      <c r="QVB225" s="6"/>
      <c r="QVC225" s="6"/>
      <c r="QVD225" s="6"/>
      <c r="QVE225" s="6"/>
      <c r="QVF225" s="6"/>
      <c r="QVG225" s="6"/>
      <c r="QVH225" s="6"/>
      <c r="QVI225" s="6"/>
      <c r="QVJ225" s="6"/>
      <c r="QVK225" s="6"/>
      <c r="QVL225" s="6"/>
      <c r="QVM225" s="6"/>
      <c r="QVN225" s="6"/>
      <c r="QVO225" s="6"/>
      <c r="QVP225" s="6"/>
      <c r="QVQ225" s="6"/>
      <c r="QVR225" s="6"/>
      <c r="QVS225" s="6"/>
      <c r="QVT225" s="6"/>
      <c r="QVU225" s="6"/>
      <c r="QVV225" s="6"/>
      <c r="QVW225" s="6"/>
      <c r="QVX225" s="6"/>
      <c r="QVY225" s="6"/>
      <c r="QVZ225" s="6"/>
      <c r="QWA225" s="6"/>
      <c r="QWB225" s="6"/>
      <c r="QWC225" s="6"/>
      <c r="QWD225" s="6"/>
      <c r="QWE225" s="6"/>
      <c r="QWF225" s="6"/>
      <c r="QWG225" s="6"/>
      <c r="QWH225" s="6"/>
      <c r="QWI225" s="6"/>
      <c r="QWJ225" s="6"/>
      <c r="QWK225" s="6"/>
      <c r="QWL225" s="6"/>
      <c r="QWM225" s="6"/>
      <c r="QWN225" s="6"/>
      <c r="QWO225" s="6"/>
      <c r="QWP225" s="6"/>
      <c r="QWQ225" s="6"/>
      <c r="QWR225" s="6"/>
      <c r="QWS225" s="6"/>
      <c r="QWT225" s="6"/>
      <c r="QWU225" s="6"/>
      <c r="QWV225" s="6"/>
      <c r="QWW225" s="6"/>
      <c r="QWX225" s="6"/>
      <c r="QWY225" s="6"/>
      <c r="QWZ225" s="6"/>
      <c r="QXA225" s="6"/>
      <c r="QXB225" s="6"/>
      <c r="QXC225" s="6"/>
      <c r="QXD225" s="6"/>
      <c r="QXE225" s="6"/>
      <c r="QXF225" s="6"/>
      <c r="QXG225" s="6"/>
      <c r="QXH225" s="6"/>
      <c r="QXI225" s="6"/>
      <c r="QXJ225" s="6"/>
      <c r="QXK225" s="6"/>
      <c r="QXL225" s="6"/>
      <c r="QXM225" s="6"/>
      <c r="QXN225" s="6"/>
      <c r="QXO225" s="6"/>
      <c r="QXP225" s="6"/>
      <c r="QXQ225" s="6"/>
      <c r="QXR225" s="6"/>
      <c r="QXS225" s="6"/>
      <c r="QXT225" s="6"/>
      <c r="QXU225" s="6"/>
      <c r="QXV225" s="6"/>
      <c r="QXW225" s="6"/>
      <c r="QXX225" s="6"/>
      <c r="QXY225" s="6"/>
      <c r="QXZ225" s="6"/>
      <c r="QYA225" s="6"/>
      <c r="QYB225" s="6"/>
      <c r="QYC225" s="6"/>
      <c r="QYD225" s="6"/>
      <c r="QYE225" s="6"/>
      <c r="QYF225" s="6"/>
      <c r="QYG225" s="6"/>
      <c r="QYH225" s="6"/>
      <c r="QYI225" s="6"/>
      <c r="QYJ225" s="6"/>
      <c r="QYK225" s="6"/>
      <c r="QYL225" s="6"/>
      <c r="QYM225" s="6"/>
      <c r="QYN225" s="6"/>
      <c r="QYO225" s="6"/>
      <c r="QYP225" s="6"/>
      <c r="QYQ225" s="6"/>
      <c r="QYR225" s="6"/>
      <c r="QYS225" s="6"/>
      <c r="QYT225" s="6"/>
      <c r="QYU225" s="6"/>
      <c r="QYV225" s="6"/>
      <c r="QYW225" s="6"/>
      <c r="QYX225" s="6"/>
      <c r="QYY225" s="6"/>
      <c r="QYZ225" s="6"/>
      <c r="QZA225" s="6"/>
      <c r="QZB225" s="6"/>
      <c r="QZC225" s="6"/>
      <c r="QZD225" s="6"/>
      <c r="QZE225" s="6"/>
      <c r="QZF225" s="6"/>
      <c r="QZG225" s="6"/>
      <c r="QZH225" s="6"/>
      <c r="QZI225" s="6"/>
      <c r="QZJ225" s="6"/>
      <c r="QZK225" s="6"/>
      <c r="QZL225" s="6"/>
      <c r="QZM225" s="6"/>
      <c r="QZN225" s="6"/>
      <c r="QZO225" s="6"/>
      <c r="QZP225" s="6"/>
      <c r="QZQ225" s="6"/>
      <c r="QZR225" s="6"/>
      <c r="QZS225" s="6"/>
      <c r="QZT225" s="6"/>
      <c r="QZU225" s="6"/>
      <c r="QZV225" s="6"/>
      <c r="QZW225" s="6"/>
      <c r="QZX225" s="6"/>
      <c r="QZY225" s="6"/>
      <c r="QZZ225" s="6"/>
      <c r="RAA225" s="6"/>
      <c r="RAB225" s="6"/>
      <c r="RAC225" s="6"/>
      <c r="RAD225" s="6"/>
      <c r="RAE225" s="6"/>
      <c r="RAF225" s="6"/>
      <c r="RAG225" s="6"/>
      <c r="RAH225" s="6"/>
      <c r="RAI225" s="6"/>
      <c r="RAJ225" s="6"/>
      <c r="RAK225" s="6"/>
      <c r="RAL225" s="6"/>
      <c r="RAM225" s="6"/>
      <c r="RAN225" s="6"/>
      <c r="RAO225" s="6"/>
      <c r="RAP225" s="6"/>
      <c r="RAQ225" s="6"/>
      <c r="RAR225" s="6"/>
      <c r="RAS225" s="6"/>
      <c r="RAT225" s="6"/>
      <c r="RAU225" s="6"/>
      <c r="RAV225" s="6"/>
      <c r="RAW225" s="6"/>
      <c r="RAX225" s="6"/>
      <c r="RAY225" s="6"/>
      <c r="RAZ225" s="6"/>
      <c r="RBA225" s="6"/>
      <c r="RBB225" s="6"/>
      <c r="RBC225" s="6"/>
      <c r="RBD225" s="6"/>
      <c r="RBE225" s="6"/>
      <c r="RBF225" s="6"/>
      <c r="RBG225" s="6"/>
      <c r="RBH225" s="6"/>
      <c r="RBI225" s="6"/>
      <c r="RBJ225" s="6"/>
      <c r="RBK225" s="6"/>
      <c r="RBL225" s="6"/>
      <c r="RBM225" s="6"/>
      <c r="RBN225" s="6"/>
      <c r="RBO225" s="6"/>
      <c r="RBP225" s="6"/>
      <c r="RBQ225" s="6"/>
      <c r="RBR225" s="6"/>
      <c r="RBS225" s="6"/>
      <c r="RBT225" s="6"/>
      <c r="RBU225" s="6"/>
      <c r="RBV225" s="6"/>
      <c r="RBW225" s="6"/>
      <c r="RBX225" s="6"/>
      <c r="RBY225" s="6"/>
      <c r="RBZ225" s="6"/>
      <c r="RCA225" s="6"/>
      <c r="RCB225" s="6"/>
      <c r="RCC225" s="6"/>
      <c r="RCD225" s="6"/>
      <c r="RCE225" s="6"/>
      <c r="RCF225" s="6"/>
      <c r="RCG225" s="6"/>
      <c r="RCH225" s="6"/>
      <c r="RCI225" s="6"/>
      <c r="RCJ225" s="6"/>
      <c r="RCK225" s="6"/>
      <c r="RCL225" s="6"/>
      <c r="RCM225" s="6"/>
      <c r="RCN225" s="6"/>
      <c r="RCO225" s="6"/>
      <c r="RCP225" s="6"/>
      <c r="RCQ225" s="6"/>
      <c r="RCR225" s="6"/>
      <c r="RCS225" s="6"/>
      <c r="RCT225" s="6"/>
      <c r="RCU225" s="6"/>
      <c r="RCV225" s="6"/>
      <c r="RCW225" s="6"/>
      <c r="RCX225" s="6"/>
      <c r="RCY225" s="6"/>
      <c r="RCZ225" s="6"/>
      <c r="RDA225" s="6"/>
      <c r="RDB225" s="6"/>
      <c r="RDC225" s="6"/>
      <c r="RDD225" s="6"/>
      <c r="RDE225" s="6"/>
      <c r="RDF225" s="6"/>
      <c r="RDG225" s="6"/>
      <c r="RDH225" s="6"/>
      <c r="RDI225" s="6"/>
      <c r="RDJ225" s="6"/>
      <c r="RDK225" s="6"/>
      <c r="RDL225" s="6"/>
      <c r="RDM225" s="6"/>
      <c r="RDN225" s="6"/>
      <c r="RDO225" s="6"/>
      <c r="RDP225" s="6"/>
      <c r="RDQ225" s="6"/>
      <c r="RDR225" s="6"/>
      <c r="RDS225" s="6"/>
      <c r="RDT225" s="6"/>
      <c r="RDU225" s="6"/>
      <c r="RDV225" s="6"/>
      <c r="RDW225" s="6"/>
      <c r="RDX225" s="6"/>
      <c r="RDY225" s="6"/>
      <c r="RDZ225" s="6"/>
      <c r="REA225" s="6"/>
      <c r="REB225" s="6"/>
      <c r="REC225" s="6"/>
      <c r="RED225" s="6"/>
      <c r="REE225" s="6"/>
      <c r="REF225" s="6"/>
      <c r="REG225" s="6"/>
      <c r="REH225" s="6"/>
      <c r="REI225" s="6"/>
      <c r="REJ225" s="6"/>
      <c r="REK225" s="6"/>
      <c r="REL225" s="6"/>
      <c r="REM225" s="6"/>
      <c r="REN225" s="6"/>
      <c r="REO225" s="6"/>
      <c r="REP225" s="6"/>
      <c r="REQ225" s="6"/>
      <c r="RER225" s="6"/>
      <c r="RES225" s="6"/>
      <c r="RET225" s="6"/>
      <c r="REU225" s="6"/>
      <c r="REV225" s="6"/>
      <c r="REW225" s="6"/>
      <c r="REX225" s="6"/>
      <c r="REY225" s="6"/>
      <c r="REZ225" s="6"/>
      <c r="RFA225" s="6"/>
      <c r="RFB225" s="6"/>
      <c r="RFC225" s="6"/>
      <c r="RFD225" s="6"/>
      <c r="RFE225" s="6"/>
      <c r="RFF225" s="6"/>
      <c r="RFG225" s="6"/>
      <c r="RFH225" s="6"/>
      <c r="RFI225" s="6"/>
      <c r="RFJ225" s="6"/>
      <c r="RFK225" s="6"/>
      <c r="RFL225" s="6"/>
      <c r="RFM225" s="6"/>
      <c r="RFN225" s="6"/>
      <c r="RFO225" s="6"/>
      <c r="RFP225" s="6"/>
      <c r="RFQ225" s="6"/>
      <c r="RFR225" s="6"/>
      <c r="RFS225" s="6"/>
      <c r="RFT225" s="6"/>
      <c r="RFU225" s="6"/>
      <c r="RFV225" s="6"/>
      <c r="RFW225" s="6"/>
      <c r="RFX225" s="6"/>
      <c r="RFY225" s="6"/>
      <c r="RFZ225" s="6"/>
      <c r="RGA225" s="6"/>
      <c r="RGB225" s="6"/>
      <c r="RGC225" s="6"/>
      <c r="RGD225" s="6"/>
      <c r="RGE225" s="6"/>
      <c r="RGF225" s="6"/>
      <c r="RGG225" s="6"/>
      <c r="RGH225" s="6"/>
      <c r="RGI225" s="6"/>
      <c r="RGJ225" s="6"/>
      <c r="RGK225" s="6"/>
      <c r="RGL225" s="6"/>
      <c r="RGM225" s="6"/>
      <c r="RGN225" s="6"/>
      <c r="RGO225" s="6"/>
      <c r="RGP225" s="6"/>
      <c r="RGQ225" s="6"/>
      <c r="RGR225" s="6"/>
      <c r="RGS225" s="6"/>
      <c r="RGT225" s="6"/>
      <c r="RGU225" s="6"/>
      <c r="RGV225" s="6"/>
      <c r="RGW225" s="6"/>
      <c r="RGX225" s="6"/>
      <c r="RGY225" s="6"/>
      <c r="RGZ225" s="6"/>
      <c r="RHA225" s="6"/>
      <c r="RHB225" s="6"/>
      <c r="RHC225" s="6"/>
      <c r="RHD225" s="6"/>
      <c r="RHE225" s="6"/>
      <c r="RHF225" s="6"/>
      <c r="RHG225" s="6"/>
      <c r="RHH225" s="6"/>
      <c r="RHI225" s="6"/>
      <c r="RHJ225" s="6"/>
      <c r="RHK225" s="6"/>
      <c r="RHL225" s="6"/>
      <c r="RHM225" s="6"/>
      <c r="RHN225" s="6"/>
      <c r="RHO225" s="6"/>
      <c r="RHP225" s="6"/>
      <c r="RHQ225" s="6"/>
      <c r="RHR225" s="6"/>
      <c r="RHS225" s="6"/>
      <c r="RHT225" s="6"/>
      <c r="RHU225" s="6"/>
      <c r="RHV225" s="6"/>
      <c r="RHW225" s="6"/>
      <c r="RHX225" s="6"/>
      <c r="RHY225" s="6"/>
      <c r="RHZ225" s="6"/>
      <c r="RIA225" s="6"/>
      <c r="RIB225" s="6"/>
      <c r="RIC225" s="6"/>
      <c r="RID225" s="6"/>
      <c r="RIE225" s="6"/>
      <c r="RIF225" s="6"/>
      <c r="RIG225" s="6"/>
      <c r="RIH225" s="6"/>
      <c r="RII225" s="6"/>
      <c r="RIJ225" s="6"/>
      <c r="RIK225" s="6"/>
      <c r="RIL225" s="6"/>
      <c r="RIM225" s="6"/>
      <c r="RIN225" s="6"/>
      <c r="RIO225" s="6"/>
      <c r="RIP225" s="6"/>
      <c r="RIQ225" s="6"/>
      <c r="RIR225" s="6"/>
      <c r="RIS225" s="6"/>
      <c r="RIT225" s="6"/>
      <c r="RIU225" s="6"/>
      <c r="RIV225" s="6"/>
      <c r="RIW225" s="6"/>
      <c r="RIX225" s="6"/>
      <c r="RIY225" s="6"/>
      <c r="RIZ225" s="6"/>
      <c r="RJA225" s="6"/>
      <c r="RJB225" s="6"/>
      <c r="RJC225" s="6"/>
      <c r="RJD225" s="6"/>
      <c r="RJE225" s="6"/>
      <c r="RJF225" s="6"/>
      <c r="RJG225" s="6"/>
      <c r="RJH225" s="6"/>
      <c r="RJI225" s="6"/>
      <c r="RJJ225" s="6"/>
      <c r="RJK225" s="6"/>
      <c r="RJL225" s="6"/>
      <c r="RJM225" s="6"/>
      <c r="RJN225" s="6"/>
      <c r="RJO225" s="6"/>
      <c r="RJP225" s="6"/>
      <c r="RJQ225" s="6"/>
      <c r="RJR225" s="6"/>
      <c r="RJS225" s="6"/>
      <c r="RJT225" s="6"/>
      <c r="RJU225" s="6"/>
      <c r="RJV225" s="6"/>
      <c r="RJW225" s="6"/>
      <c r="RJX225" s="6"/>
      <c r="RJY225" s="6"/>
      <c r="RJZ225" s="6"/>
      <c r="RKA225" s="6"/>
      <c r="RKB225" s="6"/>
      <c r="RKC225" s="6"/>
      <c r="RKD225" s="6"/>
      <c r="RKE225" s="6"/>
      <c r="RKF225" s="6"/>
      <c r="RKG225" s="6"/>
      <c r="RKH225" s="6"/>
      <c r="RKI225" s="6"/>
      <c r="RKJ225" s="6"/>
      <c r="RKK225" s="6"/>
      <c r="RKL225" s="6"/>
      <c r="RKM225" s="6"/>
      <c r="RKN225" s="6"/>
      <c r="RKO225" s="6"/>
      <c r="RKP225" s="6"/>
      <c r="RKQ225" s="6"/>
      <c r="RKR225" s="6"/>
      <c r="RKS225" s="6"/>
      <c r="RKT225" s="6"/>
      <c r="RKU225" s="6"/>
      <c r="RKV225" s="6"/>
      <c r="RKW225" s="6"/>
      <c r="RKX225" s="6"/>
      <c r="RKY225" s="6"/>
      <c r="RKZ225" s="6"/>
      <c r="RLA225" s="6"/>
      <c r="RLB225" s="6"/>
      <c r="RLC225" s="6"/>
      <c r="RLD225" s="6"/>
      <c r="RLE225" s="6"/>
      <c r="RLF225" s="6"/>
      <c r="RLG225" s="6"/>
      <c r="RLH225" s="6"/>
      <c r="RLI225" s="6"/>
      <c r="RLJ225" s="6"/>
      <c r="RLK225" s="6"/>
      <c r="RLL225" s="6"/>
      <c r="RLM225" s="6"/>
      <c r="RLN225" s="6"/>
      <c r="RLO225" s="6"/>
      <c r="RLP225" s="6"/>
      <c r="RLQ225" s="6"/>
      <c r="RLR225" s="6"/>
      <c r="RLS225" s="6"/>
      <c r="RLT225" s="6"/>
      <c r="RLU225" s="6"/>
      <c r="RLV225" s="6"/>
      <c r="RLW225" s="6"/>
      <c r="RLX225" s="6"/>
      <c r="RLY225" s="6"/>
      <c r="RLZ225" s="6"/>
      <c r="RMA225" s="6"/>
      <c r="RMB225" s="6"/>
      <c r="RMC225" s="6"/>
      <c r="RMD225" s="6"/>
      <c r="RME225" s="6"/>
      <c r="RMF225" s="6"/>
      <c r="RMG225" s="6"/>
      <c r="RMH225" s="6"/>
      <c r="RMI225" s="6"/>
      <c r="RMJ225" s="6"/>
      <c r="RMK225" s="6"/>
      <c r="RML225" s="6"/>
      <c r="RMM225" s="6"/>
      <c r="RMN225" s="6"/>
      <c r="RMO225" s="6"/>
      <c r="RMP225" s="6"/>
      <c r="RMQ225" s="6"/>
      <c r="RMR225" s="6"/>
      <c r="RMS225" s="6"/>
      <c r="RMT225" s="6"/>
      <c r="RMU225" s="6"/>
      <c r="RMV225" s="6"/>
      <c r="RMW225" s="6"/>
      <c r="RMX225" s="6"/>
      <c r="RMY225" s="6"/>
      <c r="RMZ225" s="6"/>
      <c r="RNA225" s="6"/>
      <c r="RNB225" s="6"/>
      <c r="RNC225" s="6"/>
      <c r="RND225" s="6"/>
      <c r="RNE225" s="6"/>
      <c r="RNF225" s="6"/>
      <c r="RNG225" s="6"/>
      <c r="RNH225" s="6"/>
      <c r="RNI225" s="6"/>
      <c r="RNJ225" s="6"/>
      <c r="RNK225" s="6"/>
      <c r="RNL225" s="6"/>
      <c r="RNM225" s="6"/>
      <c r="RNN225" s="6"/>
      <c r="RNO225" s="6"/>
      <c r="RNP225" s="6"/>
      <c r="RNQ225" s="6"/>
      <c r="RNR225" s="6"/>
      <c r="RNS225" s="6"/>
      <c r="RNT225" s="6"/>
      <c r="RNU225" s="6"/>
      <c r="RNV225" s="6"/>
      <c r="RNW225" s="6"/>
      <c r="RNX225" s="6"/>
      <c r="RNY225" s="6"/>
      <c r="RNZ225" s="6"/>
      <c r="ROA225" s="6"/>
      <c r="ROB225" s="6"/>
      <c r="ROC225" s="6"/>
      <c r="ROD225" s="6"/>
      <c r="ROE225" s="6"/>
      <c r="ROF225" s="6"/>
      <c r="ROG225" s="6"/>
      <c r="ROH225" s="6"/>
      <c r="ROI225" s="6"/>
      <c r="ROJ225" s="6"/>
      <c r="ROK225" s="6"/>
      <c r="ROL225" s="6"/>
      <c r="ROM225" s="6"/>
      <c r="RON225" s="6"/>
      <c r="ROO225" s="6"/>
      <c r="ROP225" s="6"/>
      <c r="ROQ225" s="6"/>
      <c r="ROR225" s="6"/>
      <c r="ROS225" s="6"/>
      <c r="ROT225" s="6"/>
      <c r="ROU225" s="6"/>
      <c r="ROV225" s="6"/>
      <c r="ROW225" s="6"/>
      <c r="ROX225" s="6"/>
      <c r="ROY225" s="6"/>
      <c r="ROZ225" s="6"/>
      <c r="RPA225" s="6"/>
      <c r="RPB225" s="6"/>
      <c r="RPC225" s="6"/>
      <c r="RPD225" s="6"/>
      <c r="RPE225" s="6"/>
      <c r="RPF225" s="6"/>
      <c r="RPG225" s="6"/>
      <c r="RPH225" s="6"/>
      <c r="RPI225" s="6"/>
      <c r="RPJ225" s="6"/>
      <c r="RPK225" s="6"/>
      <c r="RPL225" s="6"/>
      <c r="RPM225" s="6"/>
      <c r="RPN225" s="6"/>
      <c r="RPO225" s="6"/>
      <c r="RPP225" s="6"/>
      <c r="RPQ225" s="6"/>
      <c r="RPR225" s="6"/>
      <c r="RPS225" s="6"/>
      <c r="RPT225" s="6"/>
      <c r="RPU225" s="6"/>
      <c r="RPV225" s="6"/>
      <c r="RPW225" s="6"/>
      <c r="RPX225" s="6"/>
      <c r="RPY225" s="6"/>
      <c r="RPZ225" s="6"/>
      <c r="RQA225" s="6"/>
      <c r="RQB225" s="6"/>
      <c r="RQC225" s="6"/>
      <c r="RQD225" s="6"/>
      <c r="RQE225" s="6"/>
      <c r="RQF225" s="6"/>
      <c r="RQG225" s="6"/>
      <c r="RQH225" s="6"/>
      <c r="RQI225" s="6"/>
      <c r="RQJ225" s="6"/>
      <c r="RQK225" s="6"/>
      <c r="RQL225" s="6"/>
      <c r="RQM225" s="6"/>
      <c r="RQN225" s="6"/>
      <c r="RQO225" s="6"/>
      <c r="RQP225" s="6"/>
      <c r="RQQ225" s="6"/>
      <c r="RQR225" s="6"/>
      <c r="RQS225" s="6"/>
      <c r="RQT225" s="6"/>
      <c r="RQU225" s="6"/>
      <c r="RQV225" s="6"/>
      <c r="RQW225" s="6"/>
      <c r="RQX225" s="6"/>
      <c r="RQY225" s="6"/>
      <c r="RQZ225" s="6"/>
      <c r="RRA225" s="6"/>
      <c r="RRB225" s="6"/>
      <c r="RRC225" s="6"/>
      <c r="RRD225" s="6"/>
      <c r="RRE225" s="6"/>
      <c r="RRF225" s="6"/>
      <c r="RRG225" s="6"/>
      <c r="RRH225" s="6"/>
      <c r="RRI225" s="6"/>
      <c r="RRJ225" s="6"/>
      <c r="RRK225" s="6"/>
      <c r="RRL225" s="6"/>
      <c r="RRM225" s="6"/>
      <c r="RRN225" s="6"/>
      <c r="RRO225" s="6"/>
      <c r="RRP225" s="6"/>
      <c r="RRQ225" s="6"/>
      <c r="RRR225" s="6"/>
      <c r="RRS225" s="6"/>
      <c r="RRT225" s="6"/>
      <c r="RRU225" s="6"/>
      <c r="RRV225" s="6"/>
      <c r="RRW225" s="6"/>
      <c r="RRX225" s="6"/>
      <c r="RRY225" s="6"/>
      <c r="RRZ225" s="6"/>
      <c r="RSA225" s="6"/>
      <c r="RSB225" s="6"/>
      <c r="RSC225" s="6"/>
      <c r="RSD225" s="6"/>
      <c r="RSE225" s="6"/>
      <c r="RSF225" s="6"/>
      <c r="RSG225" s="6"/>
      <c r="RSH225" s="6"/>
      <c r="RSI225" s="6"/>
      <c r="RSJ225" s="6"/>
      <c r="RSK225" s="6"/>
      <c r="RSL225" s="6"/>
      <c r="RSM225" s="6"/>
      <c r="RSN225" s="6"/>
      <c r="RSO225" s="6"/>
      <c r="RSP225" s="6"/>
      <c r="RSQ225" s="6"/>
      <c r="RSR225" s="6"/>
      <c r="RSS225" s="6"/>
      <c r="RST225" s="6"/>
      <c r="RSU225" s="6"/>
      <c r="RSV225" s="6"/>
      <c r="RSW225" s="6"/>
      <c r="RSX225" s="6"/>
      <c r="RSY225" s="6"/>
      <c r="RSZ225" s="6"/>
      <c r="RTA225" s="6"/>
      <c r="RTB225" s="6"/>
      <c r="RTC225" s="6"/>
      <c r="RTD225" s="6"/>
      <c r="RTE225" s="6"/>
      <c r="RTF225" s="6"/>
      <c r="RTG225" s="6"/>
      <c r="RTH225" s="6"/>
      <c r="RTI225" s="6"/>
      <c r="RTJ225" s="6"/>
      <c r="RTK225" s="6"/>
      <c r="RTL225" s="6"/>
      <c r="RTM225" s="6"/>
      <c r="RTN225" s="6"/>
      <c r="RTO225" s="6"/>
      <c r="RTP225" s="6"/>
      <c r="RTQ225" s="6"/>
      <c r="RTR225" s="6"/>
      <c r="RTS225" s="6"/>
      <c r="RTT225" s="6"/>
      <c r="RTU225" s="6"/>
      <c r="RTV225" s="6"/>
      <c r="RTW225" s="6"/>
      <c r="RTX225" s="6"/>
      <c r="RTY225" s="6"/>
      <c r="RTZ225" s="6"/>
      <c r="RUA225" s="6"/>
      <c r="RUB225" s="6"/>
      <c r="RUC225" s="6"/>
      <c r="RUD225" s="6"/>
      <c r="RUE225" s="6"/>
      <c r="RUF225" s="6"/>
      <c r="RUG225" s="6"/>
      <c r="RUH225" s="6"/>
      <c r="RUI225" s="6"/>
      <c r="RUJ225" s="6"/>
      <c r="RUK225" s="6"/>
      <c r="RUL225" s="6"/>
      <c r="RUM225" s="6"/>
      <c r="RUN225" s="6"/>
      <c r="RUO225" s="6"/>
      <c r="RUP225" s="6"/>
      <c r="RUQ225" s="6"/>
      <c r="RUR225" s="6"/>
      <c r="RUS225" s="6"/>
      <c r="RUT225" s="6"/>
      <c r="RUU225" s="6"/>
      <c r="RUV225" s="6"/>
      <c r="RUW225" s="6"/>
      <c r="RUX225" s="6"/>
      <c r="RUY225" s="6"/>
      <c r="RUZ225" s="6"/>
      <c r="RVA225" s="6"/>
      <c r="RVB225" s="6"/>
      <c r="RVC225" s="6"/>
      <c r="RVD225" s="6"/>
      <c r="RVE225" s="6"/>
      <c r="RVF225" s="6"/>
      <c r="RVG225" s="6"/>
      <c r="RVH225" s="6"/>
      <c r="RVI225" s="6"/>
      <c r="RVJ225" s="6"/>
      <c r="RVK225" s="6"/>
      <c r="RVL225" s="6"/>
      <c r="RVM225" s="6"/>
      <c r="RVN225" s="6"/>
      <c r="RVO225" s="6"/>
      <c r="RVP225" s="6"/>
      <c r="RVQ225" s="6"/>
      <c r="RVR225" s="6"/>
      <c r="RVS225" s="6"/>
      <c r="RVT225" s="6"/>
      <c r="RVU225" s="6"/>
      <c r="RVV225" s="6"/>
      <c r="RVW225" s="6"/>
      <c r="RVX225" s="6"/>
      <c r="RVY225" s="6"/>
      <c r="RVZ225" s="6"/>
      <c r="RWA225" s="6"/>
      <c r="RWB225" s="6"/>
      <c r="RWC225" s="6"/>
      <c r="RWD225" s="6"/>
      <c r="RWE225" s="6"/>
      <c r="RWF225" s="6"/>
      <c r="RWG225" s="6"/>
      <c r="RWH225" s="6"/>
      <c r="RWI225" s="6"/>
      <c r="RWJ225" s="6"/>
      <c r="RWK225" s="6"/>
      <c r="RWL225" s="6"/>
      <c r="RWM225" s="6"/>
      <c r="RWN225" s="6"/>
      <c r="RWO225" s="6"/>
      <c r="RWP225" s="6"/>
      <c r="RWQ225" s="6"/>
      <c r="RWR225" s="6"/>
      <c r="RWS225" s="6"/>
      <c r="RWT225" s="6"/>
      <c r="RWU225" s="6"/>
      <c r="RWV225" s="6"/>
      <c r="RWW225" s="6"/>
      <c r="RWX225" s="6"/>
      <c r="RWY225" s="6"/>
      <c r="RWZ225" s="6"/>
      <c r="RXA225" s="6"/>
      <c r="RXB225" s="6"/>
      <c r="RXC225" s="6"/>
      <c r="RXD225" s="6"/>
      <c r="RXE225" s="6"/>
      <c r="RXF225" s="6"/>
      <c r="RXG225" s="6"/>
      <c r="RXH225" s="6"/>
      <c r="RXI225" s="6"/>
      <c r="RXJ225" s="6"/>
      <c r="RXK225" s="6"/>
      <c r="RXL225" s="6"/>
      <c r="RXM225" s="6"/>
      <c r="RXN225" s="6"/>
      <c r="RXO225" s="6"/>
      <c r="RXP225" s="6"/>
      <c r="RXQ225" s="6"/>
      <c r="RXR225" s="6"/>
      <c r="RXS225" s="6"/>
      <c r="RXT225" s="6"/>
      <c r="RXU225" s="6"/>
      <c r="RXV225" s="6"/>
      <c r="RXW225" s="6"/>
      <c r="RXX225" s="6"/>
      <c r="RXY225" s="6"/>
      <c r="RXZ225" s="6"/>
      <c r="RYA225" s="6"/>
      <c r="RYB225" s="6"/>
      <c r="RYC225" s="6"/>
      <c r="RYD225" s="6"/>
      <c r="RYE225" s="6"/>
      <c r="RYF225" s="6"/>
      <c r="RYG225" s="6"/>
      <c r="RYH225" s="6"/>
      <c r="RYI225" s="6"/>
      <c r="RYJ225" s="6"/>
      <c r="RYK225" s="6"/>
      <c r="RYL225" s="6"/>
      <c r="RYM225" s="6"/>
      <c r="RYN225" s="6"/>
      <c r="RYO225" s="6"/>
      <c r="RYP225" s="6"/>
      <c r="RYQ225" s="6"/>
      <c r="RYR225" s="6"/>
      <c r="RYS225" s="6"/>
      <c r="RYT225" s="6"/>
      <c r="RYU225" s="6"/>
      <c r="RYV225" s="6"/>
      <c r="RYW225" s="6"/>
      <c r="RYX225" s="6"/>
      <c r="RYY225" s="6"/>
      <c r="RYZ225" s="6"/>
      <c r="RZA225" s="6"/>
      <c r="RZB225" s="6"/>
      <c r="RZC225" s="6"/>
      <c r="RZD225" s="6"/>
      <c r="RZE225" s="6"/>
      <c r="RZF225" s="6"/>
      <c r="RZG225" s="6"/>
      <c r="RZH225" s="6"/>
      <c r="RZI225" s="6"/>
      <c r="RZJ225" s="6"/>
      <c r="RZK225" s="6"/>
      <c r="RZL225" s="6"/>
      <c r="RZM225" s="6"/>
      <c r="RZN225" s="6"/>
      <c r="RZO225" s="6"/>
      <c r="RZP225" s="6"/>
      <c r="RZQ225" s="6"/>
      <c r="RZR225" s="6"/>
      <c r="RZS225" s="6"/>
      <c r="RZT225" s="6"/>
      <c r="RZU225" s="6"/>
      <c r="RZV225" s="6"/>
      <c r="RZW225" s="6"/>
      <c r="RZX225" s="6"/>
      <c r="RZY225" s="6"/>
      <c r="RZZ225" s="6"/>
      <c r="SAA225" s="6"/>
      <c r="SAB225" s="6"/>
      <c r="SAC225" s="6"/>
      <c r="SAD225" s="6"/>
      <c r="SAE225" s="6"/>
      <c r="SAF225" s="6"/>
      <c r="SAG225" s="6"/>
      <c r="SAH225" s="6"/>
      <c r="SAI225" s="6"/>
      <c r="SAJ225" s="6"/>
      <c r="SAK225" s="6"/>
      <c r="SAL225" s="6"/>
      <c r="SAM225" s="6"/>
      <c r="SAN225" s="6"/>
      <c r="SAO225" s="6"/>
      <c r="SAP225" s="6"/>
      <c r="SAQ225" s="6"/>
      <c r="SAR225" s="6"/>
      <c r="SAS225" s="6"/>
      <c r="SAT225" s="6"/>
      <c r="SAU225" s="6"/>
      <c r="SAV225" s="6"/>
      <c r="SAW225" s="6"/>
      <c r="SAX225" s="6"/>
      <c r="SAY225" s="6"/>
      <c r="SAZ225" s="6"/>
      <c r="SBA225" s="6"/>
      <c r="SBB225" s="6"/>
      <c r="SBC225" s="6"/>
      <c r="SBD225" s="6"/>
      <c r="SBE225" s="6"/>
      <c r="SBF225" s="6"/>
      <c r="SBG225" s="6"/>
      <c r="SBH225" s="6"/>
      <c r="SBI225" s="6"/>
      <c r="SBJ225" s="6"/>
      <c r="SBK225" s="6"/>
      <c r="SBL225" s="6"/>
      <c r="SBM225" s="6"/>
      <c r="SBN225" s="6"/>
      <c r="SBO225" s="6"/>
      <c r="SBP225" s="6"/>
      <c r="SBQ225" s="6"/>
      <c r="SBR225" s="6"/>
      <c r="SBS225" s="6"/>
      <c r="SBT225" s="6"/>
      <c r="SBU225" s="6"/>
      <c r="SBV225" s="6"/>
      <c r="SBW225" s="6"/>
      <c r="SBX225" s="6"/>
      <c r="SBY225" s="6"/>
      <c r="SBZ225" s="6"/>
      <c r="SCA225" s="6"/>
      <c r="SCB225" s="6"/>
      <c r="SCC225" s="6"/>
      <c r="SCD225" s="6"/>
      <c r="SCE225" s="6"/>
      <c r="SCF225" s="6"/>
      <c r="SCG225" s="6"/>
      <c r="SCH225" s="6"/>
      <c r="SCI225" s="6"/>
      <c r="SCJ225" s="6"/>
      <c r="SCK225" s="6"/>
      <c r="SCL225" s="6"/>
      <c r="SCM225" s="6"/>
      <c r="SCN225" s="6"/>
      <c r="SCO225" s="6"/>
      <c r="SCP225" s="6"/>
      <c r="SCQ225" s="6"/>
      <c r="SCR225" s="6"/>
      <c r="SCS225" s="6"/>
      <c r="SCT225" s="6"/>
      <c r="SCU225" s="6"/>
      <c r="SCV225" s="6"/>
      <c r="SCW225" s="6"/>
      <c r="SCX225" s="6"/>
      <c r="SCY225" s="6"/>
      <c r="SCZ225" s="6"/>
      <c r="SDA225" s="6"/>
      <c r="SDB225" s="6"/>
      <c r="SDC225" s="6"/>
      <c r="SDD225" s="6"/>
      <c r="SDE225" s="6"/>
      <c r="SDF225" s="6"/>
      <c r="SDG225" s="6"/>
      <c r="SDH225" s="6"/>
      <c r="SDI225" s="6"/>
      <c r="SDJ225" s="6"/>
      <c r="SDK225" s="6"/>
      <c r="SDL225" s="6"/>
      <c r="SDM225" s="6"/>
      <c r="SDN225" s="6"/>
      <c r="SDO225" s="6"/>
      <c r="SDP225" s="6"/>
      <c r="SDQ225" s="6"/>
      <c r="SDR225" s="6"/>
      <c r="SDS225" s="6"/>
      <c r="SDT225" s="6"/>
      <c r="SDU225" s="6"/>
      <c r="SDV225" s="6"/>
      <c r="SDW225" s="6"/>
      <c r="SDX225" s="6"/>
      <c r="SDY225" s="6"/>
      <c r="SDZ225" s="6"/>
      <c r="SEA225" s="6"/>
      <c r="SEB225" s="6"/>
      <c r="SEC225" s="6"/>
      <c r="SED225" s="6"/>
      <c r="SEE225" s="6"/>
      <c r="SEF225" s="6"/>
      <c r="SEG225" s="6"/>
      <c r="SEH225" s="6"/>
      <c r="SEI225" s="6"/>
      <c r="SEJ225" s="6"/>
      <c r="SEK225" s="6"/>
      <c r="SEL225" s="6"/>
      <c r="SEM225" s="6"/>
      <c r="SEN225" s="6"/>
      <c r="SEO225" s="6"/>
      <c r="SEP225" s="6"/>
      <c r="SEQ225" s="6"/>
      <c r="SER225" s="6"/>
      <c r="SES225" s="6"/>
      <c r="SET225" s="6"/>
      <c r="SEU225" s="6"/>
      <c r="SEV225" s="6"/>
      <c r="SEW225" s="6"/>
      <c r="SEX225" s="6"/>
      <c r="SEY225" s="6"/>
      <c r="SEZ225" s="6"/>
      <c r="SFA225" s="6"/>
      <c r="SFB225" s="6"/>
      <c r="SFC225" s="6"/>
      <c r="SFD225" s="6"/>
      <c r="SFE225" s="6"/>
      <c r="SFF225" s="6"/>
      <c r="SFG225" s="6"/>
      <c r="SFH225" s="6"/>
      <c r="SFI225" s="6"/>
      <c r="SFJ225" s="6"/>
      <c r="SFK225" s="6"/>
      <c r="SFL225" s="6"/>
      <c r="SFM225" s="6"/>
      <c r="SFN225" s="6"/>
      <c r="SFO225" s="6"/>
      <c r="SFP225" s="6"/>
      <c r="SFQ225" s="6"/>
      <c r="SFR225" s="6"/>
      <c r="SFS225" s="6"/>
      <c r="SFT225" s="6"/>
      <c r="SFU225" s="6"/>
      <c r="SFV225" s="6"/>
      <c r="SFW225" s="6"/>
      <c r="SFX225" s="6"/>
      <c r="SFY225" s="6"/>
      <c r="SFZ225" s="6"/>
      <c r="SGA225" s="6"/>
      <c r="SGB225" s="6"/>
      <c r="SGC225" s="6"/>
      <c r="SGD225" s="6"/>
      <c r="SGE225" s="6"/>
      <c r="SGF225" s="6"/>
      <c r="SGG225" s="6"/>
      <c r="SGH225" s="6"/>
      <c r="SGI225" s="6"/>
      <c r="SGJ225" s="6"/>
      <c r="SGK225" s="6"/>
      <c r="SGL225" s="6"/>
      <c r="SGM225" s="6"/>
      <c r="SGN225" s="6"/>
      <c r="SGO225" s="6"/>
      <c r="SGP225" s="6"/>
      <c r="SGQ225" s="6"/>
      <c r="SGR225" s="6"/>
      <c r="SGS225" s="6"/>
      <c r="SGT225" s="6"/>
      <c r="SGU225" s="6"/>
      <c r="SGV225" s="6"/>
      <c r="SGW225" s="6"/>
      <c r="SGX225" s="6"/>
      <c r="SGY225" s="6"/>
      <c r="SGZ225" s="6"/>
      <c r="SHA225" s="6"/>
      <c r="SHB225" s="6"/>
      <c r="SHC225" s="6"/>
      <c r="SHD225" s="6"/>
      <c r="SHE225" s="6"/>
      <c r="SHF225" s="6"/>
      <c r="SHG225" s="6"/>
      <c r="SHH225" s="6"/>
      <c r="SHI225" s="6"/>
      <c r="SHJ225" s="6"/>
      <c r="SHK225" s="6"/>
      <c r="SHL225" s="6"/>
      <c r="SHM225" s="6"/>
      <c r="SHN225" s="6"/>
      <c r="SHO225" s="6"/>
      <c r="SHP225" s="6"/>
      <c r="SHQ225" s="6"/>
      <c r="SHR225" s="6"/>
      <c r="SHS225" s="6"/>
      <c r="SHT225" s="6"/>
      <c r="SHU225" s="6"/>
      <c r="SHV225" s="6"/>
      <c r="SHW225" s="6"/>
      <c r="SHX225" s="6"/>
      <c r="SHY225" s="6"/>
      <c r="SHZ225" s="6"/>
      <c r="SIA225" s="6"/>
      <c r="SIB225" s="6"/>
      <c r="SIC225" s="6"/>
      <c r="SID225" s="6"/>
      <c r="SIE225" s="6"/>
      <c r="SIF225" s="6"/>
      <c r="SIG225" s="6"/>
      <c r="SIH225" s="6"/>
      <c r="SII225" s="6"/>
      <c r="SIJ225" s="6"/>
      <c r="SIK225" s="6"/>
      <c r="SIL225" s="6"/>
      <c r="SIM225" s="6"/>
      <c r="SIN225" s="6"/>
      <c r="SIO225" s="6"/>
      <c r="SIP225" s="6"/>
      <c r="SIQ225" s="6"/>
      <c r="SIR225" s="6"/>
      <c r="SIS225" s="6"/>
      <c r="SIT225" s="6"/>
      <c r="SIU225" s="6"/>
      <c r="SIV225" s="6"/>
      <c r="SIW225" s="6"/>
      <c r="SIX225" s="6"/>
      <c r="SIY225" s="6"/>
      <c r="SIZ225" s="6"/>
      <c r="SJA225" s="6"/>
      <c r="SJB225" s="6"/>
      <c r="SJC225" s="6"/>
      <c r="SJD225" s="6"/>
      <c r="SJE225" s="6"/>
      <c r="SJF225" s="6"/>
      <c r="SJG225" s="6"/>
      <c r="SJH225" s="6"/>
      <c r="SJI225" s="6"/>
      <c r="SJJ225" s="6"/>
      <c r="SJK225" s="6"/>
      <c r="SJL225" s="6"/>
      <c r="SJM225" s="6"/>
      <c r="SJN225" s="6"/>
      <c r="SJO225" s="6"/>
      <c r="SJP225" s="6"/>
      <c r="SJQ225" s="6"/>
      <c r="SJR225" s="6"/>
      <c r="SJS225" s="6"/>
      <c r="SJT225" s="6"/>
      <c r="SJU225" s="6"/>
      <c r="SJV225" s="6"/>
      <c r="SJW225" s="6"/>
      <c r="SJX225" s="6"/>
      <c r="SJY225" s="6"/>
      <c r="SJZ225" s="6"/>
      <c r="SKA225" s="6"/>
      <c r="SKB225" s="6"/>
      <c r="SKC225" s="6"/>
      <c r="SKD225" s="6"/>
      <c r="SKE225" s="6"/>
      <c r="SKF225" s="6"/>
      <c r="SKG225" s="6"/>
      <c r="SKH225" s="6"/>
      <c r="SKI225" s="6"/>
      <c r="SKJ225" s="6"/>
      <c r="SKK225" s="6"/>
      <c r="SKL225" s="6"/>
      <c r="SKM225" s="6"/>
      <c r="SKN225" s="6"/>
      <c r="SKO225" s="6"/>
      <c r="SKP225" s="6"/>
      <c r="SKQ225" s="6"/>
      <c r="SKR225" s="6"/>
      <c r="SKS225" s="6"/>
      <c r="SKT225" s="6"/>
      <c r="SKU225" s="6"/>
      <c r="SKV225" s="6"/>
      <c r="SKW225" s="6"/>
      <c r="SKX225" s="6"/>
      <c r="SKY225" s="6"/>
      <c r="SKZ225" s="6"/>
      <c r="SLA225" s="6"/>
      <c r="SLB225" s="6"/>
      <c r="SLC225" s="6"/>
      <c r="SLD225" s="6"/>
      <c r="SLE225" s="6"/>
      <c r="SLF225" s="6"/>
      <c r="SLG225" s="6"/>
      <c r="SLH225" s="6"/>
      <c r="SLI225" s="6"/>
      <c r="SLJ225" s="6"/>
      <c r="SLK225" s="6"/>
      <c r="SLL225" s="6"/>
      <c r="SLM225" s="6"/>
      <c r="SLN225" s="6"/>
      <c r="SLO225" s="6"/>
      <c r="SLP225" s="6"/>
      <c r="SLQ225" s="6"/>
      <c r="SLR225" s="6"/>
      <c r="SLS225" s="6"/>
      <c r="SLT225" s="6"/>
      <c r="SLU225" s="6"/>
      <c r="SLV225" s="6"/>
      <c r="SLW225" s="6"/>
      <c r="SLX225" s="6"/>
      <c r="SLY225" s="6"/>
      <c r="SLZ225" s="6"/>
      <c r="SMA225" s="6"/>
      <c r="SMB225" s="6"/>
      <c r="SMC225" s="6"/>
      <c r="SMD225" s="6"/>
      <c r="SME225" s="6"/>
      <c r="SMF225" s="6"/>
      <c r="SMG225" s="6"/>
      <c r="SMH225" s="6"/>
      <c r="SMI225" s="6"/>
      <c r="SMJ225" s="6"/>
      <c r="SMK225" s="6"/>
      <c r="SML225" s="6"/>
      <c r="SMM225" s="6"/>
      <c r="SMN225" s="6"/>
      <c r="SMO225" s="6"/>
      <c r="SMP225" s="6"/>
      <c r="SMQ225" s="6"/>
      <c r="SMR225" s="6"/>
      <c r="SMS225" s="6"/>
      <c r="SMT225" s="6"/>
      <c r="SMU225" s="6"/>
      <c r="SMV225" s="6"/>
      <c r="SMW225" s="6"/>
      <c r="SMX225" s="6"/>
      <c r="SMY225" s="6"/>
      <c r="SMZ225" s="6"/>
      <c r="SNA225" s="6"/>
      <c r="SNB225" s="6"/>
      <c r="SNC225" s="6"/>
      <c r="SND225" s="6"/>
      <c r="SNE225" s="6"/>
      <c r="SNF225" s="6"/>
      <c r="SNG225" s="6"/>
      <c r="SNH225" s="6"/>
      <c r="SNI225" s="6"/>
      <c r="SNJ225" s="6"/>
      <c r="SNK225" s="6"/>
      <c r="SNL225" s="6"/>
      <c r="SNM225" s="6"/>
      <c r="SNN225" s="6"/>
      <c r="SNO225" s="6"/>
      <c r="SNP225" s="6"/>
      <c r="SNQ225" s="6"/>
      <c r="SNR225" s="6"/>
      <c r="SNS225" s="6"/>
      <c r="SNT225" s="6"/>
      <c r="SNU225" s="6"/>
      <c r="SNV225" s="6"/>
      <c r="SNW225" s="6"/>
      <c r="SNX225" s="6"/>
      <c r="SNY225" s="6"/>
      <c r="SNZ225" s="6"/>
      <c r="SOA225" s="6"/>
      <c r="SOB225" s="6"/>
      <c r="SOC225" s="6"/>
      <c r="SOD225" s="6"/>
      <c r="SOE225" s="6"/>
      <c r="SOF225" s="6"/>
      <c r="SOG225" s="6"/>
      <c r="SOH225" s="6"/>
      <c r="SOI225" s="6"/>
      <c r="SOJ225" s="6"/>
      <c r="SOK225" s="6"/>
      <c r="SOL225" s="6"/>
      <c r="SOM225" s="6"/>
      <c r="SON225" s="6"/>
      <c r="SOO225" s="6"/>
      <c r="SOP225" s="6"/>
      <c r="SOQ225" s="6"/>
      <c r="SOR225" s="6"/>
      <c r="SOS225" s="6"/>
      <c r="SOT225" s="6"/>
      <c r="SOU225" s="6"/>
      <c r="SOV225" s="6"/>
      <c r="SOW225" s="6"/>
      <c r="SOX225" s="6"/>
      <c r="SOY225" s="6"/>
      <c r="SOZ225" s="6"/>
      <c r="SPA225" s="6"/>
      <c r="SPB225" s="6"/>
      <c r="SPC225" s="6"/>
      <c r="SPD225" s="6"/>
      <c r="SPE225" s="6"/>
      <c r="SPF225" s="6"/>
      <c r="SPG225" s="6"/>
      <c r="SPH225" s="6"/>
      <c r="SPI225" s="6"/>
      <c r="SPJ225" s="6"/>
      <c r="SPK225" s="6"/>
      <c r="SPL225" s="6"/>
      <c r="SPM225" s="6"/>
      <c r="SPN225" s="6"/>
      <c r="SPO225" s="6"/>
      <c r="SPP225" s="6"/>
      <c r="SPQ225" s="6"/>
      <c r="SPR225" s="6"/>
      <c r="SPS225" s="6"/>
      <c r="SPT225" s="6"/>
      <c r="SPU225" s="6"/>
      <c r="SPV225" s="6"/>
      <c r="SPW225" s="6"/>
      <c r="SPX225" s="6"/>
      <c r="SPY225" s="6"/>
      <c r="SPZ225" s="6"/>
      <c r="SQA225" s="6"/>
      <c r="SQB225" s="6"/>
      <c r="SQC225" s="6"/>
      <c r="SQD225" s="6"/>
      <c r="SQE225" s="6"/>
      <c r="SQF225" s="6"/>
      <c r="SQG225" s="6"/>
      <c r="SQH225" s="6"/>
      <c r="SQI225" s="6"/>
      <c r="SQJ225" s="6"/>
      <c r="SQK225" s="6"/>
      <c r="SQL225" s="6"/>
      <c r="SQM225" s="6"/>
      <c r="SQN225" s="6"/>
      <c r="SQO225" s="6"/>
      <c r="SQP225" s="6"/>
      <c r="SQQ225" s="6"/>
      <c r="SQR225" s="6"/>
      <c r="SQS225" s="6"/>
      <c r="SQT225" s="6"/>
      <c r="SQU225" s="6"/>
      <c r="SQV225" s="6"/>
      <c r="SQW225" s="6"/>
      <c r="SQX225" s="6"/>
      <c r="SQY225" s="6"/>
      <c r="SQZ225" s="6"/>
      <c r="SRA225" s="6"/>
      <c r="SRB225" s="6"/>
      <c r="SRC225" s="6"/>
      <c r="SRD225" s="6"/>
      <c r="SRE225" s="6"/>
      <c r="SRF225" s="6"/>
      <c r="SRG225" s="6"/>
      <c r="SRH225" s="6"/>
      <c r="SRI225" s="6"/>
      <c r="SRJ225" s="6"/>
      <c r="SRK225" s="6"/>
      <c r="SRL225" s="6"/>
      <c r="SRM225" s="6"/>
      <c r="SRN225" s="6"/>
      <c r="SRO225" s="6"/>
      <c r="SRP225" s="6"/>
      <c r="SRQ225" s="6"/>
      <c r="SRR225" s="6"/>
      <c r="SRS225" s="6"/>
      <c r="SRT225" s="6"/>
      <c r="SRU225" s="6"/>
      <c r="SRV225" s="6"/>
      <c r="SRW225" s="6"/>
      <c r="SRX225" s="6"/>
      <c r="SRY225" s="6"/>
      <c r="SRZ225" s="6"/>
      <c r="SSA225" s="6"/>
      <c r="SSB225" s="6"/>
      <c r="SSC225" s="6"/>
      <c r="SSD225" s="6"/>
      <c r="SSE225" s="6"/>
      <c r="SSF225" s="6"/>
      <c r="SSG225" s="6"/>
      <c r="SSH225" s="6"/>
      <c r="SSI225" s="6"/>
      <c r="SSJ225" s="6"/>
      <c r="SSK225" s="6"/>
      <c r="SSL225" s="6"/>
      <c r="SSM225" s="6"/>
      <c r="SSN225" s="6"/>
      <c r="SSO225" s="6"/>
      <c r="SSP225" s="6"/>
      <c r="SSQ225" s="6"/>
      <c r="SSR225" s="6"/>
      <c r="SSS225" s="6"/>
      <c r="SST225" s="6"/>
      <c r="SSU225" s="6"/>
      <c r="SSV225" s="6"/>
      <c r="SSW225" s="6"/>
      <c r="SSX225" s="6"/>
      <c r="SSY225" s="6"/>
      <c r="SSZ225" s="6"/>
      <c r="STA225" s="6"/>
      <c r="STB225" s="6"/>
      <c r="STC225" s="6"/>
      <c r="STD225" s="6"/>
      <c r="STE225" s="6"/>
      <c r="STF225" s="6"/>
      <c r="STG225" s="6"/>
      <c r="STH225" s="6"/>
      <c r="STI225" s="6"/>
      <c r="STJ225" s="6"/>
      <c r="STK225" s="6"/>
      <c r="STL225" s="6"/>
      <c r="STM225" s="6"/>
      <c r="STN225" s="6"/>
      <c r="STO225" s="6"/>
      <c r="STP225" s="6"/>
      <c r="STQ225" s="6"/>
      <c r="STR225" s="6"/>
      <c r="STS225" s="6"/>
      <c r="STT225" s="6"/>
      <c r="STU225" s="6"/>
      <c r="STV225" s="6"/>
      <c r="STW225" s="6"/>
      <c r="STX225" s="6"/>
      <c r="STY225" s="6"/>
      <c r="STZ225" s="6"/>
      <c r="SUA225" s="6"/>
      <c r="SUB225" s="6"/>
      <c r="SUC225" s="6"/>
      <c r="SUD225" s="6"/>
      <c r="SUE225" s="6"/>
      <c r="SUF225" s="6"/>
      <c r="SUG225" s="6"/>
      <c r="SUH225" s="6"/>
      <c r="SUI225" s="6"/>
      <c r="SUJ225" s="6"/>
      <c r="SUK225" s="6"/>
      <c r="SUL225" s="6"/>
      <c r="SUM225" s="6"/>
      <c r="SUN225" s="6"/>
      <c r="SUO225" s="6"/>
      <c r="SUP225" s="6"/>
      <c r="SUQ225" s="6"/>
      <c r="SUR225" s="6"/>
      <c r="SUS225" s="6"/>
      <c r="SUT225" s="6"/>
      <c r="SUU225" s="6"/>
      <c r="SUV225" s="6"/>
      <c r="SUW225" s="6"/>
      <c r="SUX225" s="6"/>
      <c r="SUY225" s="6"/>
      <c r="SUZ225" s="6"/>
      <c r="SVA225" s="6"/>
      <c r="SVB225" s="6"/>
      <c r="SVC225" s="6"/>
      <c r="SVD225" s="6"/>
      <c r="SVE225" s="6"/>
      <c r="SVF225" s="6"/>
      <c r="SVG225" s="6"/>
      <c r="SVH225" s="6"/>
      <c r="SVI225" s="6"/>
      <c r="SVJ225" s="6"/>
      <c r="SVK225" s="6"/>
      <c r="SVL225" s="6"/>
      <c r="SVM225" s="6"/>
      <c r="SVN225" s="6"/>
      <c r="SVO225" s="6"/>
      <c r="SVP225" s="6"/>
      <c r="SVQ225" s="6"/>
      <c r="SVR225" s="6"/>
      <c r="SVS225" s="6"/>
      <c r="SVT225" s="6"/>
      <c r="SVU225" s="6"/>
      <c r="SVV225" s="6"/>
      <c r="SVW225" s="6"/>
      <c r="SVX225" s="6"/>
      <c r="SVY225" s="6"/>
      <c r="SVZ225" s="6"/>
      <c r="SWA225" s="6"/>
      <c r="SWB225" s="6"/>
      <c r="SWC225" s="6"/>
      <c r="SWD225" s="6"/>
      <c r="SWE225" s="6"/>
      <c r="SWF225" s="6"/>
      <c r="SWG225" s="6"/>
      <c r="SWH225" s="6"/>
      <c r="SWI225" s="6"/>
      <c r="SWJ225" s="6"/>
      <c r="SWK225" s="6"/>
      <c r="SWL225" s="6"/>
      <c r="SWM225" s="6"/>
      <c r="SWN225" s="6"/>
      <c r="SWO225" s="6"/>
      <c r="SWP225" s="6"/>
      <c r="SWQ225" s="6"/>
      <c r="SWR225" s="6"/>
      <c r="SWS225" s="6"/>
      <c r="SWT225" s="6"/>
      <c r="SWU225" s="6"/>
      <c r="SWV225" s="6"/>
      <c r="SWW225" s="6"/>
      <c r="SWX225" s="6"/>
      <c r="SWY225" s="6"/>
      <c r="SWZ225" s="6"/>
      <c r="SXA225" s="6"/>
      <c r="SXB225" s="6"/>
      <c r="SXC225" s="6"/>
      <c r="SXD225" s="6"/>
      <c r="SXE225" s="6"/>
      <c r="SXF225" s="6"/>
      <c r="SXG225" s="6"/>
      <c r="SXH225" s="6"/>
      <c r="SXI225" s="6"/>
      <c r="SXJ225" s="6"/>
      <c r="SXK225" s="6"/>
      <c r="SXL225" s="6"/>
      <c r="SXM225" s="6"/>
      <c r="SXN225" s="6"/>
      <c r="SXO225" s="6"/>
      <c r="SXP225" s="6"/>
      <c r="SXQ225" s="6"/>
      <c r="SXR225" s="6"/>
      <c r="SXS225" s="6"/>
      <c r="SXT225" s="6"/>
      <c r="SXU225" s="6"/>
      <c r="SXV225" s="6"/>
      <c r="SXW225" s="6"/>
      <c r="SXX225" s="6"/>
      <c r="SXY225" s="6"/>
      <c r="SXZ225" s="6"/>
      <c r="SYA225" s="6"/>
      <c r="SYB225" s="6"/>
      <c r="SYC225" s="6"/>
      <c r="SYD225" s="6"/>
      <c r="SYE225" s="6"/>
      <c r="SYF225" s="6"/>
      <c r="SYG225" s="6"/>
      <c r="SYH225" s="6"/>
      <c r="SYI225" s="6"/>
      <c r="SYJ225" s="6"/>
      <c r="SYK225" s="6"/>
      <c r="SYL225" s="6"/>
      <c r="SYM225" s="6"/>
      <c r="SYN225" s="6"/>
      <c r="SYO225" s="6"/>
      <c r="SYP225" s="6"/>
      <c r="SYQ225" s="6"/>
      <c r="SYR225" s="6"/>
      <c r="SYS225" s="6"/>
      <c r="SYT225" s="6"/>
      <c r="SYU225" s="6"/>
      <c r="SYV225" s="6"/>
      <c r="SYW225" s="6"/>
      <c r="SYX225" s="6"/>
      <c r="SYY225" s="6"/>
      <c r="SYZ225" s="6"/>
      <c r="SZA225" s="6"/>
      <c r="SZB225" s="6"/>
      <c r="SZC225" s="6"/>
      <c r="SZD225" s="6"/>
      <c r="SZE225" s="6"/>
      <c r="SZF225" s="6"/>
      <c r="SZG225" s="6"/>
      <c r="SZH225" s="6"/>
      <c r="SZI225" s="6"/>
      <c r="SZJ225" s="6"/>
      <c r="SZK225" s="6"/>
      <c r="SZL225" s="6"/>
      <c r="SZM225" s="6"/>
      <c r="SZN225" s="6"/>
      <c r="SZO225" s="6"/>
      <c r="SZP225" s="6"/>
      <c r="SZQ225" s="6"/>
      <c r="SZR225" s="6"/>
      <c r="SZS225" s="6"/>
      <c r="SZT225" s="6"/>
      <c r="SZU225" s="6"/>
      <c r="SZV225" s="6"/>
      <c r="SZW225" s="6"/>
      <c r="SZX225" s="6"/>
      <c r="SZY225" s="6"/>
      <c r="SZZ225" s="6"/>
      <c r="TAA225" s="6"/>
      <c r="TAB225" s="6"/>
      <c r="TAC225" s="6"/>
      <c r="TAD225" s="6"/>
      <c r="TAE225" s="6"/>
      <c r="TAF225" s="6"/>
      <c r="TAG225" s="6"/>
      <c r="TAH225" s="6"/>
      <c r="TAI225" s="6"/>
      <c r="TAJ225" s="6"/>
      <c r="TAK225" s="6"/>
      <c r="TAL225" s="6"/>
      <c r="TAM225" s="6"/>
      <c r="TAN225" s="6"/>
      <c r="TAO225" s="6"/>
      <c r="TAP225" s="6"/>
      <c r="TAQ225" s="6"/>
      <c r="TAR225" s="6"/>
      <c r="TAS225" s="6"/>
      <c r="TAT225" s="6"/>
      <c r="TAU225" s="6"/>
      <c r="TAV225" s="6"/>
      <c r="TAW225" s="6"/>
      <c r="TAX225" s="6"/>
      <c r="TAY225" s="6"/>
      <c r="TAZ225" s="6"/>
      <c r="TBA225" s="6"/>
      <c r="TBB225" s="6"/>
      <c r="TBC225" s="6"/>
      <c r="TBD225" s="6"/>
      <c r="TBE225" s="6"/>
      <c r="TBF225" s="6"/>
      <c r="TBG225" s="6"/>
      <c r="TBH225" s="6"/>
      <c r="TBI225" s="6"/>
      <c r="TBJ225" s="6"/>
      <c r="TBK225" s="6"/>
      <c r="TBL225" s="6"/>
      <c r="TBM225" s="6"/>
      <c r="TBN225" s="6"/>
      <c r="TBO225" s="6"/>
      <c r="TBP225" s="6"/>
      <c r="TBQ225" s="6"/>
      <c r="TBR225" s="6"/>
      <c r="TBS225" s="6"/>
      <c r="TBT225" s="6"/>
      <c r="TBU225" s="6"/>
      <c r="TBV225" s="6"/>
      <c r="TBW225" s="6"/>
      <c r="TBX225" s="6"/>
      <c r="TBY225" s="6"/>
      <c r="TBZ225" s="6"/>
      <c r="TCA225" s="6"/>
      <c r="TCB225" s="6"/>
      <c r="TCC225" s="6"/>
      <c r="TCD225" s="6"/>
      <c r="TCE225" s="6"/>
      <c r="TCF225" s="6"/>
      <c r="TCG225" s="6"/>
      <c r="TCH225" s="6"/>
      <c r="TCI225" s="6"/>
      <c r="TCJ225" s="6"/>
      <c r="TCK225" s="6"/>
      <c r="TCL225" s="6"/>
      <c r="TCM225" s="6"/>
      <c r="TCN225" s="6"/>
      <c r="TCO225" s="6"/>
      <c r="TCP225" s="6"/>
      <c r="TCQ225" s="6"/>
      <c r="TCR225" s="6"/>
      <c r="TCS225" s="6"/>
      <c r="TCT225" s="6"/>
      <c r="TCU225" s="6"/>
      <c r="TCV225" s="6"/>
      <c r="TCW225" s="6"/>
      <c r="TCX225" s="6"/>
      <c r="TCY225" s="6"/>
      <c r="TCZ225" s="6"/>
      <c r="TDA225" s="6"/>
      <c r="TDB225" s="6"/>
      <c r="TDC225" s="6"/>
      <c r="TDD225" s="6"/>
      <c r="TDE225" s="6"/>
      <c r="TDF225" s="6"/>
      <c r="TDG225" s="6"/>
      <c r="TDH225" s="6"/>
      <c r="TDI225" s="6"/>
      <c r="TDJ225" s="6"/>
      <c r="TDK225" s="6"/>
      <c r="TDL225" s="6"/>
      <c r="TDM225" s="6"/>
      <c r="TDN225" s="6"/>
      <c r="TDO225" s="6"/>
      <c r="TDP225" s="6"/>
      <c r="TDQ225" s="6"/>
      <c r="TDR225" s="6"/>
      <c r="TDS225" s="6"/>
      <c r="TDT225" s="6"/>
      <c r="TDU225" s="6"/>
      <c r="TDV225" s="6"/>
      <c r="TDW225" s="6"/>
      <c r="TDX225" s="6"/>
      <c r="TDY225" s="6"/>
      <c r="TDZ225" s="6"/>
      <c r="TEA225" s="6"/>
      <c r="TEB225" s="6"/>
      <c r="TEC225" s="6"/>
      <c r="TED225" s="6"/>
      <c r="TEE225" s="6"/>
      <c r="TEF225" s="6"/>
      <c r="TEG225" s="6"/>
      <c r="TEH225" s="6"/>
      <c r="TEI225" s="6"/>
      <c r="TEJ225" s="6"/>
      <c r="TEK225" s="6"/>
      <c r="TEL225" s="6"/>
      <c r="TEM225" s="6"/>
      <c r="TEN225" s="6"/>
      <c r="TEO225" s="6"/>
      <c r="TEP225" s="6"/>
      <c r="TEQ225" s="6"/>
      <c r="TER225" s="6"/>
      <c r="TES225" s="6"/>
      <c r="TET225" s="6"/>
      <c r="TEU225" s="6"/>
      <c r="TEV225" s="6"/>
      <c r="TEW225" s="6"/>
      <c r="TEX225" s="6"/>
      <c r="TEY225" s="6"/>
      <c r="TEZ225" s="6"/>
      <c r="TFA225" s="6"/>
      <c r="TFB225" s="6"/>
      <c r="TFC225" s="6"/>
      <c r="TFD225" s="6"/>
      <c r="TFE225" s="6"/>
      <c r="TFF225" s="6"/>
      <c r="TFG225" s="6"/>
      <c r="TFH225" s="6"/>
      <c r="TFI225" s="6"/>
      <c r="TFJ225" s="6"/>
      <c r="TFK225" s="6"/>
      <c r="TFL225" s="6"/>
      <c r="TFM225" s="6"/>
      <c r="TFN225" s="6"/>
      <c r="TFO225" s="6"/>
      <c r="TFP225" s="6"/>
      <c r="TFQ225" s="6"/>
      <c r="TFR225" s="6"/>
      <c r="TFS225" s="6"/>
      <c r="TFT225" s="6"/>
      <c r="TFU225" s="6"/>
      <c r="TFV225" s="6"/>
      <c r="TFW225" s="6"/>
      <c r="TFX225" s="6"/>
      <c r="TFY225" s="6"/>
      <c r="TFZ225" s="6"/>
      <c r="TGA225" s="6"/>
      <c r="TGB225" s="6"/>
      <c r="TGC225" s="6"/>
      <c r="TGD225" s="6"/>
      <c r="TGE225" s="6"/>
      <c r="TGF225" s="6"/>
      <c r="TGG225" s="6"/>
      <c r="TGH225" s="6"/>
      <c r="TGI225" s="6"/>
      <c r="TGJ225" s="6"/>
      <c r="TGK225" s="6"/>
      <c r="TGL225" s="6"/>
      <c r="TGM225" s="6"/>
      <c r="TGN225" s="6"/>
      <c r="TGO225" s="6"/>
      <c r="TGP225" s="6"/>
      <c r="TGQ225" s="6"/>
      <c r="TGR225" s="6"/>
      <c r="TGS225" s="6"/>
      <c r="TGT225" s="6"/>
      <c r="TGU225" s="6"/>
      <c r="TGV225" s="6"/>
      <c r="TGW225" s="6"/>
      <c r="TGX225" s="6"/>
      <c r="TGY225" s="6"/>
      <c r="TGZ225" s="6"/>
      <c r="THA225" s="6"/>
      <c r="THB225" s="6"/>
      <c r="THC225" s="6"/>
      <c r="THD225" s="6"/>
      <c r="THE225" s="6"/>
      <c r="THF225" s="6"/>
      <c r="THG225" s="6"/>
      <c r="THH225" s="6"/>
      <c r="THI225" s="6"/>
      <c r="THJ225" s="6"/>
      <c r="THK225" s="6"/>
      <c r="THL225" s="6"/>
      <c r="THM225" s="6"/>
      <c r="THN225" s="6"/>
      <c r="THO225" s="6"/>
      <c r="THP225" s="6"/>
      <c r="THQ225" s="6"/>
      <c r="THR225" s="6"/>
      <c r="THS225" s="6"/>
      <c r="THT225" s="6"/>
      <c r="THU225" s="6"/>
      <c r="THV225" s="6"/>
      <c r="THW225" s="6"/>
      <c r="THX225" s="6"/>
      <c r="THY225" s="6"/>
      <c r="THZ225" s="6"/>
      <c r="TIA225" s="6"/>
      <c r="TIB225" s="6"/>
      <c r="TIC225" s="6"/>
      <c r="TID225" s="6"/>
      <c r="TIE225" s="6"/>
      <c r="TIF225" s="6"/>
      <c r="TIG225" s="6"/>
      <c r="TIH225" s="6"/>
      <c r="TII225" s="6"/>
      <c r="TIJ225" s="6"/>
      <c r="TIK225" s="6"/>
      <c r="TIL225" s="6"/>
      <c r="TIM225" s="6"/>
      <c r="TIN225" s="6"/>
      <c r="TIO225" s="6"/>
      <c r="TIP225" s="6"/>
      <c r="TIQ225" s="6"/>
      <c r="TIR225" s="6"/>
      <c r="TIS225" s="6"/>
      <c r="TIT225" s="6"/>
      <c r="TIU225" s="6"/>
      <c r="TIV225" s="6"/>
      <c r="TIW225" s="6"/>
      <c r="TIX225" s="6"/>
      <c r="TIY225" s="6"/>
      <c r="TIZ225" s="6"/>
      <c r="TJA225" s="6"/>
      <c r="TJB225" s="6"/>
      <c r="TJC225" s="6"/>
      <c r="TJD225" s="6"/>
      <c r="TJE225" s="6"/>
      <c r="TJF225" s="6"/>
      <c r="TJG225" s="6"/>
      <c r="TJH225" s="6"/>
      <c r="TJI225" s="6"/>
      <c r="TJJ225" s="6"/>
      <c r="TJK225" s="6"/>
      <c r="TJL225" s="6"/>
      <c r="TJM225" s="6"/>
      <c r="TJN225" s="6"/>
      <c r="TJO225" s="6"/>
      <c r="TJP225" s="6"/>
      <c r="TJQ225" s="6"/>
      <c r="TJR225" s="6"/>
      <c r="TJS225" s="6"/>
      <c r="TJT225" s="6"/>
      <c r="TJU225" s="6"/>
      <c r="TJV225" s="6"/>
      <c r="TJW225" s="6"/>
      <c r="TJX225" s="6"/>
      <c r="TJY225" s="6"/>
      <c r="TJZ225" s="6"/>
      <c r="TKA225" s="6"/>
      <c r="TKB225" s="6"/>
      <c r="TKC225" s="6"/>
      <c r="TKD225" s="6"/>
      <c r="TKE225" s="6"/>
      <c r="TKF225" s="6"/>
      <c r="TKG225" s="6"/>
      <c r="TKH225" s="6"/>
      <c r="TKI225" s="6"/>
      <c r="TKJ225" s="6"/>
      <c r="TKK225" s="6"/>
      <c r="TKL225" s="6"/>
      <c r="TKM225" s="6"/>
      <c r="TKN225" s="6"/>
      <c r="TKO225" s="6"/>
      <c r="TKP225" s="6"/>
      <c r="TKQ225" s="6"/>
      <c r="TKR225" s="6"/>
      <c r="TKS225" s="6"/>
      <c r="TKT225" s="6"/>
      <c r="TKU225" s="6"/>
      <c r="TKV225" s="6"/>
      <c r="TKW225" s="6"/>
      <c r="TKX225" s="6"/>
      <c r="TKY225" s="6"/>
      <c r="TKZ225" s="6"/>
      <c r="TLA225" s="6"/>
      <c r="TLB225" s="6"/>
      <c r="TLC225" s="6"/>
      <c r="TLD225" s="6"/>
      <c r="TLE225" s="6"/>
      <c r="TLF225" s="6"/>
      <c r="TLG225" s="6"/>
      <c r="TLH225" s="6"/>
      <c r="TLI225" s="6"/>
      <c r="TLJ225" s="6"/>
      <c r="TLK225" s="6"/>
      <c r="TLL225" s="6"/>
      <c r="TLM225" s="6"/>
      <c r="TLN225" s="6"/>
      <c r="TLO225" s="6"/>
      <c r="TLP225" s="6"/>
      <c r="TLQ225" s="6"/>
      <c r="TLR225" s="6"/>
      <c r="TLS225" s="6"/>
      <c r="TLT225" s="6"/>
      <c r="TLU225" s="6"/>
      <c r="TLV225" s="6"/>
      <c r="TLW225" s="6"/>
      <c r="TLX225" s="6"/>
      <c r="TLY225" s="6"/>
      <c r="TLZ225" s="6"/>
      <c r="TMA225" s="6"/>
      <c r="TMB225" s="6"/>
      <c r="TMC225" s="6"/>
      <c r="TMD225" s="6"/>
      <c r="TME225" s="6"/>
      <c r="TMF225" s="6"/>
      <c r="TMG225" s="6"/>
      <c r="TMH225" s="6"/>
      <c r="TMI225" s="6"/>
      <c r="TMJ225" s="6"/>
      <c r="TMK225" s="6"/>
      <c r="TML225" s="6"/>
      <c r="TMM225" s="6"/>
      <c r="TMN225" s="6"/>
      <c r="TMO225" s="6"/>
      <c r="TMP225" s="6"/>
      <c r="TMQ225" s="6"/>
      <c r="TMR225" s="6"/>
      <c r="TMS225" s="6"/>
      <c r="TMT225" s="6"/>
      <c r="TMU225" s="6"/>
      <c r="TMV225" s="6"/>
      <c r="TMW225" s="6"/>
      <c r="TMX225" s="6"/>
      <c r="TMY225" s="6"/>
      <c r="TMZ225" s="6"/>
      <c r="TNA225" s="6"/>
      <c r="TNB225" s="6"/>
      <c r="TNC225" s="6"/>
      <c r="TND225" s="6"/>
      <c r="TNE225" s="6"/>
      <c r="TNF225" s="6"/>
      <c r="TNG225" s="6"/>
      <c r="TNH225" s="6"/>
      <c r="TNI225" s="6"/>
      <c r="TNJ225" s="6"/>
      <c r="TNK225" s="6"/>
      <c r="TNL225" s="6"/>
      <c r="TNM225" s="6"/>
      <c r="TNN225" s="6"/>
      <c r="TNO225" s="6"/>
      <c r="TNP225" s="6"/>
      <c r="TNQ225" s="6"/>
      <c r="TNR225" s="6"/>
      <c r="TNS225" s="6"/>
      <c r="TNT225" s="6"/>
      <c r="TNU225" s="6"/>
      <c r="TNV225" s="6"/>
      <c r="TNW225" s="6"/>
      <c r="TNX225" s="6"/>
      <c r="TNY225" s="6"/>
      <c r="TNZ225" s="6"/>
      <c r="TOA225" s="6"/>
      <c r="TOB225" s="6"/>
      <c r="TOC225" s="6"/>
      <c r="TOD225" s="6"/>
      <c r="TOE225" s="6"/>
      <c r="TOF225" s="6"/>
      <c r="TOG225" s="6"/>
      <c r="TOH225" s="6"/>
      <c r="TOI225" s="6"/>
      <c r="TOJ225" s="6"/>
      <c r="TOK225" s="6"/>
      <c r="TOL225" s="6"/>
      <c r="TOM225" s="6"/>
      <c r="TON225" s="6"/>
      <c r="TOO225" s="6"/>
      <c r="TOP225" s="6"/>
      <c r="TOQ225" s="6"/>
      <c r="TOR225" s="6"/>
      <c r="TOS225" s="6"/>
      <c r="TOT225" s="6"/>
      <c r="TOU225" s="6"/>
      <c r="TOV225" s="6"/>
      <c r="TOW225" s="6"/>
      <c r="TOX225" s="6"/>
      <c r="TOY225" s="6"/>
      <c r="TOZ225" s="6"/>
      <c r="TPA225" s="6"/>
      <c r="TPB225" s="6"/>
      <c r="TPC225" s="6"/>
      <c r="TPD225" s="6"/>
      <c r="TPE225" s="6"/>
      <c r="TPF225" s="6"/>
      <c r="TPG225" s="6"/>
      <c r="TPH225" s="6"/>
      <c r="TPI225" s="6"/>
      <c r="TPJ225" s="6"/>
      <c r="TPK225" s="6"/>
      <c r="TPL225" s="6"/>
      <c r="TPM225" s="6"/>
      <c r="TPN225" s="6"/>
      <c r="TPO225" s="6"/>
      <c r="TPP225" s="6"/>
      <c r="TPQ225" s="6"/>
      <c r="TPR225" s="6"/>
      <c r="TPS225" s="6"/>
      <c r="TPT225" s="6"/>
      <c r="TPU225" s="6"/>
      <c r="TPV225" s="6"/>
      <c r="TPW225" s="6"/>
      <c r="TPX225" s="6"/>
      <c r="TPY225" s="6"/>
      <c r="TPZ225" s="6"/>
      <c r="TQA225" s="6"/>
      <c r="TQB225" s="6"/>
      <c r="TQC225" s="6"/>
      <c r="TQD225" s="6"/>
      <c r="TQE225" s="6"/>
      <c r="TQF225" s="6"/>
      <c r="TQG225" s="6"/>
      <c r="TQH225" s="6"/>
      <c r="TQI225" s="6"/>
      <c r="TQJ225" s="6"/>
      <c r="TQK225" s="6"/>
      <c r="TQL225" s="6"/>
      <c r="TQM225" s="6"/>
      <c r="TQN225" s="6"/>
      <c r="TQO225" s="6"/>
      <c r="TQP225" s="6"/>
      <c r="TQQ225" s="6"/>
      <c r="TQR225" s="6"/>
      <c r="TQS225" s="6"/>
      <c r="TQT225" s="6"/>
      <c r="TQU225" s="6"/>
      <c r="TQV225" s="6"/>
      <c r="TQW225" s="6"/>
      <c r="TQX225" s="6"/>
      <c r="TQY225" s="6"/>
      <c r="TQZ225" s="6"/>
      <c r="TRA225" s="6"/>
      <c r="TRB225" s="6"/>
      <c r="TRC225" s="6"/>
      <c r="TRD225" s="6"/>
      <c r="TRE225" s="6"/>
      <c r="TRF225" s="6"/>
      <c r="TRG225" s="6"/>
      <c r="TRH225" s="6"/>
      <c r="TRI225" s="6"/>
      <c r="TRJ225" s="6"/>
      <c r="TRK225" s="6"/>
      <c r="TRL225" s="6"/>
      <c r="TRM225" s="6"/>
      <c r="TRN225" s="6"/>
      <c r="TRO225" s="6"/>
      <c r="TRP225" s="6"/>
      <c r="TRQ225" s="6"/>
      <c r="TRR225" s="6"/>
      <c r="TRS225" s="6"/>
      <c r="TRT225" s="6"/>
      <c r="TRU225" s="6"/>
      <c r="TRV225" s="6"/>
      <c r="TRW225" s="6"/>
      <c r="TRX225" s="6"/>
      <c r="TRY225" s="6"/>
      <c r="TRZ225" s="6"/>
      <c r="TSA225" s="6"/>
      <c r="TSB225" s="6"/>
      <c r="TSC225" s="6"/>
      <c r="TSD225" s="6"/>
      <c r="TSE225" s="6"/>
      <c r="TSF225" s="6"/>
      <c r="TSG225" s="6"/>
      <c r="TSH225" s="6"/>
      <c r="TSI225" s="6"/>
      <c r="TSJ225" s="6"/>
      <c r="TSK225" s="6"/>
      <c r="TSL225" s="6"/>
      <c r="TSM225" s="6"/>
      <c r="TSN225" s="6"/>
      <c r="TSO225" s="6"/>
      <c r="TSP225" s="6"/>
      <c r="TSQ225" s="6"/>
      <c r="TSR225" s="6"/>
      <c r="TSS225" s="6"/>
      <c r="TST225" s="6"/>
      <c r="TSU225" s="6"/>
      <c r="TSV225" s="6"/>
      <c r="TSW225" s="6"/>
      <c r="TSX225" s="6"/>
      <c r="TSY225" s="6"/>
      <c r="TSZ225" s="6"/>
      <c r="TTA225" s="6"/>
      <c r="TTB225" s="6"/>
      <c r="TTC225" s="6"/>
      <c r="TTD225" s="6"/>
      <c r="TTE225" s="6"/>
      <c r="TTF225" s="6"/>
      <c r="TTG225" s="6"/>
      <c r="TTH225" s="6"/>
      <c r="TTI225" s="6"/>
      <c r="TTJ225" s="6"/>
      <c r="TTK225" s="6"/>
      <c r="TTL225" s="6"/>
      <c r="TTM225" s="6"/>
      <c r="TTN225" s="6"/>
      <c r="TTO225" s="6"/>
      <c r="TTP225" s="6"/>
      <c r="TTQ225" s="6"/>
      <c r="TTR225" s="6"/>
      <c r="TTS225" s="6"/>
      <c r="TTT225" s="6"/>
      <c r="TTU225" s="6"/>
      <c r="TTV225" s="6"/>
      <c r="TTW225" s="6"/>
      <c r="TTX225" s="6"/>
      <c r="TTY225" s="6"/>
      <c r="TTZ225" s="6"/>
      <c r="TUA225" s="6"/>
      <c r="TUB225" s="6"/>
      <c r="TUC225" s="6"/>
      <c r="TUD225" s="6"/>
      <c r="TUE225" s="6"/>
      <c r="TUF225" s="6"/>
      <c r="TUG225" s="6"/>
      <c r="TUH225" s="6"/>
      <c r="TUI225" s="6"/>
      <c r="TUJ225" s="6"/>
      <c r="TUK225" s="6"/>
      <c r="TUL225" s="6"/>
      <c r="TUM225" s="6"/>
      <c r="TUN225" s="6"/>
      <c r="TUO225" s="6"/>
      <c r="TUP225" s="6"/>
      <c r="TUQ225" s="6"/>
      <c r="TUR225" s="6"/>
      <c r="TUS225" s="6"/>
      <c r="TUT225" s="6"/>
      <c r="TUU225" s="6"/>
      <c r="TUV225" s="6"/>
      <c r="TUW225" s="6"/>
      <c r="TUX225" s="6"/>
      <c r="TUY225" s="6"/>
      <c r="TUZ225" s="6"/>
      <c r="TVA225" s="6"/>
      <c r="TVB225" s="6"/>
      <c r="TVC225" s="6"/>
      <c r="TVD225" s="6"/>
      <c r="TVE225" s="6"/>
      <c r="TVF225" s="6"/>
      <c r="TVG225" s="6"/>
      <c r="TVH225" s="6"/>
      <c r="TVI225" s="6"/>
      <c r="TVJ225" s="6"/>
      <c r="TVK225" s="6"/>
      <c r="TVL225" s="6"/>
      <c r="TVM225" s="6"/>
      <c r="TVN225" s="6"/>
      <c r="TVO225" s="6"/>
      <c r="TVP225" s="6"/>
      <c r="TVQ225" s="6"/>
      <c r="TVR225" s="6"/>
      <c r="TVS225" s="6"/>
      <c r="TVT225" s="6"/>
      <c r="TVU225" s="6"/>
      <c r="TVV225" s="6"/>
      <c r="TVW225" s="6"/>
      <c r="TVX225" s="6"/>
      <c r="TVY225" s="6"/>
      <c r="TVZ225" s="6"/>
      <c r="TWA225" s="6"/>
      <c r="TWB225" s="6"/>
      <c r="TWC225" s="6"/>
      <c r="TWD225" s="6"/>
      <c r="TWE225" s="6"/>
      <c r="TWF225" s="6"/>
      <c r="TWG225" s="6"/>
      <c r="TWH225" s="6"/>
      <c r="TWI225" s="6"/>
      <c r="TWJ225" s="6"/>
      <c r="TWK225" s="6"/>
      <c r="TWL225" s="6"/>
      <c r="TWM225" s="6"/>
      <c r="TWN225" s="6"/>
      <c r="TWO225" s="6"/>
      <c r="TWP225" s="6"/>
      <c r="TWQ225" s="6"/>
      <c r="TWR225" s="6"/>
      <c r="TWS225" s="6"/>
      <c r="TWT225" s="6"/>
      <c r="TWU225" s="6"/>
      <c r="TWV225" s="6"/>
      <c r="TWW225" s="6"/>
      <c r="TWX225" s="6"/>
      <c r="TWY225" s="6"/>
      <c r="TWZ225" s="6"/>
      <c r="TXA225" s="6"/>
      <c r="TXB225" s="6"/>
      <c r="TXC225" s="6"/>
      <c r="TXD225" s="6"/>
      <c r="TXE225" s="6"/>
      <c r="TXF225" s="6"/>
      <c r="TXG225" s="6"/>
      <c r="TXH225" s="6"/>
      <c r="TXI225" s="6"/>
      <c r="TXJ225" s="6"/>
      <c r="TXK225" s="6"/>
      <c r="TXL225" s="6"/>
      <c r="TXM225" s="6"/>
      <c r="TXN225" s="6"/>
      <c r="TXO225" s="6"/>
      <c r="TXP225" s="6"/>
      <c r="TXQ225" s="6"/>
      <c r="TXR225" s="6"/>
      <c r="TXS225" s="6"/>
      <c r="TXT225" s="6"/>
      <c r="TXU225" s="6"/>
      <c r="TXV225" s="6"/>
      <c r="TXW225" s="6"/>
      <c r="TXX225" s="6"/>
      <c r="TXY225" s="6"/>
      <c r="TXZ225" s="6"/>
      <c r="TYA225" s="6"/>
      <c r="TYB225" s="6"/>
      <c r="TYC225" s="6"/>
      <c r="TYD225" s="6"/>
      <c r="TYE225" s="6"/>
      <c r="TYF225" s="6"/>
      <c r="TYG225" s="6"/>
      <c r="TYH225" s="6"/>
      <c r="TYI225" s="6"/>
      <c r="TYJ225" s="6"/>
      <c r="TYK225" s="6"/>
      <c r="TYL225" s="6"/>
      <c r="TYM225" s="6"/>
      <c r="TYN225" s="6"/>
      <c r="TYO225" s="6"/>
      <c r="TYP225" s="6"/>
      <c r="TYQ225" s="6"/>
      <c r="TYR225" s="6"/>
      <c r="TYS225" s="6"/>
      <c r="TYT225" s="6"/>
      <c r="TYU225" s="6"/>
      <c r="TYV225" s="6"/>
      <c r="TYW225" s="6"/>
      <c r="TYX225" s="6"/>
      <c r="TYY225" s="6"/>
      <c r="TYZ225" s="6"/>
      <c r="TZA225" s="6"/>
      <c r="TZB225" s="6"/>
      <c r="TZC225" s="6"/>
      <c r="TZD225" s="6"/>
      <c r="TZE225" s="6"/>
      <c r="TZF225" s="6"/>
      <c r="TZG225" s="6"/>
      <c r="TZH225" s="6"/>
      <c r="TZI225" s="6"/>
      <c r="TZJ225" s="6"/>
      <c r="TZK225" s="6"/>
      <c r="TZL225" s="6"/>
      <c r="TZM225" s="6"/>
      <c r="TZN225" s="6"/>
      <c r="TZO225" s="6"/>
      <c r="TZP225" s="6"/>
      <c r="TZQ225" s="6"/>
      <c r="TZR225" s="6"/>
      <c r="TZS225" s="6"/>
      <c r="TZT225" s="6"/>
      <c r="TZU225" s="6"/>
      <c r="TZV225" s="6"/>
      <c r="TZW225" s="6"/>
      <c r="TZX225" s="6"/>
      <c r="TZY225" s="6"/>
      <c r="TZZ225" s="6"/>
      <c r="UAA225" s="6"/>
      <c r="UAB225" s="6"/>
      <c r="UAC225" s="6"/>
      <c r="UAD225" s="6"/>
      <c r="UAE225" s="6"/>
      <c r="UAF225" s="6"/>
      <c r="UAG225" s="6"/>
      <c r="UAH225" s="6"/>
      <c r="UAI225" s="6"/>
      <c r="UAJ225" s="6"/>
      <c r="UAK225" s="6"/>
      <c r="UAL225" s="6"/>
      <c r="UAM225" s="6"/>
      <c r="UAN225" s="6"/>
      <c r="UAO225" s="6"/>
      <c r="UAP225" s="6"/>
      <c r="UAQ225" s="6"/>
      <c r="UAR225" s="6"/>
      <c r="UAS225" s="6"/>
      <c r="UAT225" s="6"/>
      <c r="UAU225" s="6"/>
      <c r="UAV225" s="6"/>
      <c r="UAW225" s="6"/>
      <c r="UAX225" s="6"/>
      <c r="UAY225" s="6"/>
      <c r="UAZ225" s="6"/>
      <c r="UBA225" s="6"/>
      <c r="UBB225" s="6"/>
      <c r="UBC225" s="6"/>
      <c r="UBD225" s="6"/>
      <c r="UBE225" s="6"/>
      <c r="UBF225" s="6"/>
      <c r="UBG225" s="6"/>
      <c r="UBH225" s="6"/>
      <c r="UBI225" s="6"/>
      <c r="UBJ225" s="6"/>
      <c r="UBK225" s="6"/>
      <c r="UBL225" s="6"/>
      <c r="UBM225" s="6"/>
      <c r="UBN225" s="6"/>
      <c r="UBO225" s="6"/>
      <c r="UBP225" s="6"/>
      <c r="UBQ225" s="6"/>
      <c r="UBR225" s="6"/>
      <c r="UBS225" s="6"/>
      <c r="UBT225" s="6"/>
      <c r="UBU225" s="6"/>
      <c r="UBV225" s="6"/>
      <c r="UBW225" s="6"/>
      <c r="UBX225" s="6"/>
      <c r="UBY225" s="6"/>
      <c r="UBZ225" s="6"/>
      <c r="UCA225" s="6"/>
      <c r="UCB225" s="6"/>
      <c r="UCC225" s="6"/>
      <c r="UCD225" s="6"/>
      <c r="UCE225" s="6"/>
      <c r="UCF225" s="6"/>
      <c r="UCG225" s="6"/>
      <c r="UCH225" s="6"/>
      <c r="UCI225" s="6"/>
      <c r="UCJ225" s="6"/>
      <c r="UCK225" s="6"/>
      <c r="UCL225" s="6"/>
      <c r="UCM225" s="6"/>
      <c r="UCN225" s="6"/>
      <c r="UCO225" s="6"/>
      <c r="UCP225" s="6"/>
      <c r="UCQ225" s="6"/>
      <c r="UCR225" s="6"/>
      <c r="UCS225" s="6"/>
      <c r="UCT225" s="6"/>
      <c r="UCU225" s="6"/>
      <c r="UCV225" s="6"/>
      <c r="UCW225" s="6"/>
      <c r="UCX225" s="6"/>
      <c r="UCY225" s="6"/>
      <c r="UCZ225" s="6"/>
      <c r="UDA225" s="6"/>
      <c r="UDB225" s="6"/>
      <c r="UDC225" s="6"/>
      <c r="UDD225" s="6"/>
      <c r="UDE225" s="6"/>
      <c r="UDF225" s="6"/>
      <c r="UDG225" s="6"/>
      <c r="UDH225" s="6"/>
      <c r="UDI225" s="6"/>
      <c r="UDJ225" s="6"/>
      <c r="UDK225" s="6"/>
      <c r="UDL225" s="6"/>
      <c r="UDM225" s="6"/>
      <c r="UDN225" s="6"/>
      <c r="UDO225" s="6"/>
      <c r="UDP225" s="6"/>
      <c r="UDQ225" s="6"/>
      <c r="UDR225" s="6"/>
      <c r="UDS225" s="6"/>
      <c r="UDT225" s="6"/>
      <c r="UDU225" s="6"/>
      <c r="UDV225" s="6"/>
      <c r="UDW225" s="6"/>
      <c r="UDX225" s="6"/>
      <c r="UDY225" s="6"/>
      <c r="UDZ225" s="6"/>
      <c r="UEA225" s="6"/>
      <c r="UEB225" s="6"/>
      <c r="UEC225" s="6"/>
      <c r="UED225" s="6"/>
      <c r="UEE225" s="6"/>
      <c r="UEF225" s="6"/>
      <c r="UEG225" s="6"/>
      <c r="UEH225" s="6"/>
      <c r="UEI225" s="6"/>
      <c r="UEJ225" s="6"/>
      <c r="UEK225" s="6"/>
      <c r="UEL225" s="6"/>
      <c r="UEM225" s="6"/>
      <c r="UEN225" s="6"/>
      <c r="UEO225" s="6"/>
      <c r="UEP225" s="6"/>
      <c r="UEQ225" s="6"/>
      <c r="UER225" s="6"/>
      <c r="UES225" s="6"/>
      <c r="UET225" s="6"/>
      <c r="UEU225" s="6"/>
      <c r="UEV225" s="6"/>
      <c r="UEW225" s="6"/>
      <c r="UEX225" s="6"/>
      <c r="UEY225" s="6"/>
      <c r="UEZ225" s="6"/>
      <c r="UFA225" s="6"/>
      <c r="UFB225" s="6"/>
      <c r="UFC225" s="6"/>
      <c r="UFD225" s="6"/>
      <c r="UFE225" s="6"/>
      <c r="UFF225" s="6"/>
      <c r="UFG225" s="6"/>
      <c r="UFH225" s="6"/>
      <c r="UFI225" s="6"/>
      <c r="UFJ225" s="6"/>
      <c r="UFK225" s="6"/>
      <c r="UFL225" s="6"/>
      <c r="UFM225" s="6"/>
      <c r="UFN225" s="6"/>
      <c r="UFO225" s="6"/>
      <c r="UFP225" s="6"/>
      <c r="UFQ225" s="6"/>
      <c r="UFR225" s="6"/>
      <c r="UFS225" s="6"/>
      <c r="UFT225" s="6"/>
      <c r="UFU225" s="6"/>
      <c r="UFV225" s="6"/>
      <c r="UFW225" s="6"/>
      <c r="UFX225" s="6"/>
      <c r="UFY225" s="6"/>
      <c r="UFZ225" s="6"/>
      <c r="UGA225" s="6"/>
      <c r="UGB225" s="6"/>
      <c r="UGC225" s="6"/>
      <c r="UGD225" s="6"/>
      <c r="UGE225" s="6"/>
      <c r="UGF225" s="6"/>
      <c r="UGG225" s="6"/>
      <c r="UGH225" s="6"/>
      <c r="UGI225" s="6"/>
      <c r="UGJ225" s="6"/>
      <c r="UGK225" s="6"/>
      <c r="UGL225" s="6"/>
      <c r="UGM225" s="6"/>
      <c r="UGN225" s="6"/>
      <c r="UGO225" s="6"/>
      <c r="UGP225" s="6"/>
      <c r="UGQ225" s="6"/>
      <c r="UGR225" s="6"/>
      <c r="UGS225" s="6"/>
      <c r="UGT225" s="6"/>
      <c r="UGU225" s="6"/>
      <c r="UGV225" s="6"/>
      <c r="UGW225" s="6"/>
      <c r="UGX225" s="6"/>
      <c r="UGY225" s="6"/>
      <c r="UGZ225" s="6"/>
      <c r="UHA225" s="6"/>
      <c r="UHB225" s="6"/>
      <c r="UHC225" s="6"/>
      <c r="UHD225" s="6"/>
      <c r="UHE225" s="6"/>
      <c r="UHF225" s="6"/>
      <c r="UHG225" s="6"/>
      <c r="UHH225" s="6"/>
      <c r="UHI225" s="6"/>
      <c r="UHJ225" s="6"/>
      <c r="UHK225" s="6"/>
      <c r="UHL225" s="6"/>
      <c r="UHM225" s="6"/>
      <c r="UHN225" s="6"/>
      <c r="UHO225" s="6"/>
      <c r="UHP225" s="6"/>
      <c r="UHQ225" s="6"/>
      <c r="UHR225" s="6"/>
      <c r="UHS225" s="6"/>
      <c r="UHT225" s="6"/>
      <c r="UHU225" s="6"/>
      <c r="UHV225" s="6"/>
      <c r="UHW225" s="6"/>
      <c r="UHX225" s="6"/>
      <c r="UHY225" s="6"/>
      <c r="UHZ225" s="6"/>
      <c r="UIA225" s="6"/>
      <c r="UIB225" s="6"/>
      <c r="UIC225" s="6"/>
      <c r="UID225" s="6"/>
      <c r="UIE225" s="6"/>
      <c r="UIF225" s="6"/>
      <c r="UIG225" s="6"/>
      <c r="UIH225" s="6"/>
      <c r="UII225" s="6"/>
      <c r="UIJ225" s="6"/>
      <c r="UIK225" s="6"/>
      <c r="UIL225" s="6"/>
      <c r="UIM225" s="6"/>
      <c r="UIN225" s="6"/>
      <c r="UIO225" s="6"/>
      <c r="UIP225" s="6"/>
      <c r="UIQ225" s="6"/>
      <c r="UIR225" s="6"/>
      <c r="UIS225" s="6"/>
      <c r="UIT225" s="6"/>
      <c r="UIU225" s="6"/>
      <c r="UIV225" s="6"/>
      <c r="UIW225" s="6"/>
      <c r="UIX225" s="6"/>
      <c r="UIY225" s="6"/>
      <c r="UIZ225" s="6"/>
      <c r="UJA225" s="6"/>
      <c r="UJB225" s="6"/>
      <c r="UJC225" s="6"/>
      <c r="UJD225" s="6"/>
      <c r="UJE225" s="6"/>
      <c r="UJF225" s="6"/>
      <c r="UJG225" s="6"/>
      <c r="UJH225" s="6"/>
      <c r="UJI225" s="6"/>
      <c r="UJJ225" s="6"/>
      <c r="UJK225" s="6"/>
      <c r="UJL225" s="6"/>
      <c r="UJM225" s="6"/>
      <c r="UJN225" s="6"/>
      <c r="UJO225" s="6"/>
      <c r="UJP225" s="6"/>
      <c r="UJQ225" s="6"/>
      <c r="UJR225" s="6"/>
      <c r="UJS225" s="6"/>
      <c r="UJT225" s="6"/>
      <c r="UJU225" s="6"/>
      <c r="UJV225" s="6"/>
      <c r="UJW225" s="6"/>
      <c r="UJX225" s="6"/>
      <c r="UJY225" s="6"/>
      <c r="UJZ225" s="6"/>
      <c r="UKA225" s="6"/>
      <c r="UKB225" s="6"/>
      <c r="UKC225" s="6"/>
      <c r="UKD225" s="6"/>
      <c r="UKE225" s="6"/>
      <c r="UKF225" s="6"/>
      <c r="UKG225" s="6"/>
      <c r="UKH225" s="6"/>
      <c r="UKI225" s="6"/>
      <c r="UKJ225" s="6"/>
      <c r="UKK225" s="6"/>
      <c r="UKL225" s="6"/>
      <c r="UKM225" s="6"/>
      <c r="UKN225" s="6"/>
      <c r="UKO225" s="6"/>
      <c r="UKP225" s="6"/>
      <c r="UKQ225" s="6"/>
      <c r="UKR225" s="6"/>
      <c r="UKS225" s="6"/>
      <c r="UKT225" s="6"/>
      <c r="UKU225" s="6"/>
      <c r="UKV225" s="6"/>
      <c r="UKW225" s="6"/>
      <c r="UKX225" s="6"/>
      <c r="UKY225" s="6"/>
      <c r="UKZ225" s="6"/>
      <c r="ULA225" s="6"/>
      <c r="ULB225" s="6"/>
      <c r="ULC225" s="6"/>
      <c r="ULD225" s="6"/>
      <c r="ULE225" s="6"/>
      <c r="ULF225" s="6"/>
      <c r="ULG225" s="6"/>
      <c r="ULH225" s="6"/>
      <c r="ULI225" s="6"/>
      <c r="ULJ225" s="6"/>
      <c r="ULK225" s="6"/>
      <c r="ULL225" s="6"/>
      <c r="ULM225" s="6"/>
      <c r="ULN225" s="6"/>
      <c r="ULO225" s="6"/>
      <c r="ULP225" s="6"/>
      <c r="ULQ225" s="6"/>
      <c r="ULR225" s="6"/>
      <c r="ULS225" s="6"/>
      <c r="ULT225" s="6"/>
      <c r="ULU225" s="6"/>
      <c r="ULV225" s="6"/>
      <c r="ULW225" s="6"/>
      <c r="ULX225" s="6"/>
      <c r="ULY225" s="6"/>
      <c r="ULZ225" s="6"/>
      <c r="UMA225" s="6"/>
      <c r="UMB225" s="6"/>
      <c r="UMC225" s="6"/>
      <c r="UMD225" s="6"/>
      <c r="UME225" s="6"/>
      <c r="UMF225" s="6"/>
      <c r="UMG225" s="6"/>
      <c r="UMH225" s="6"/>
      <c r="UMI225" s="6"/>
      <c r="UMJ225" s="6"/>
      <c r="UMK225" s="6"/>
      <c r="UML225" s="6"/>
      <c r="UMM225" s="6"/>
      <c r="UMN225" s="6"/>
      <c r="UMO225" s="6"/>
      <c r="UMP225" s="6"/>
      <c r="UMQ225" s="6"/>
      <c r="UMR225" s="6"/>
      <c r="UMS225" s="6"/>
      <c r="UMT225" s="6"/>
      <c r="UMU225" s="6"/>
      <c r="UMV225" s="6"/>
      <c r="UMW225" s="6"/>
      <c r="UMX225" s="6"/>
      <c r="UMY225" s="6"/>
      <c r="UMZ225" s="6"/>
      <c r="UNA225" s="6"/>
      <c r="UNB225" s="6"/>
      <c r="UNC225" s="6"/>
      <c r="UND225" s="6"/>
      <c r="UNE225" s="6"/>
      <c r="UNF225" s="6"/>
      <c r="UNG225" s="6"/>
      <c r="UNH225" s="6"/>
      <c r="UNI225" s="6"/>
      <c r="UNJ225" s="6"/>
      <c r="UNK225" s="6"/>
      <c r="UNL225" s="6"/>
      <c r="UNM225" s="6"/>
      <c r="UNN225" s="6"/>
      <c r="UNO225" s="6"/>
      <c r="UNP225" s="6"/>
      <c r="UNQ225" s="6"/>
      <c r="UNR225" s="6"/>
      <c r="UNS225" s="6"/>
      <c r="UNT225" s="6"/>
      <c r="UNU225" s="6"/>
      <c r="UNV225" s="6"/>
      <c r="UNW225" s="6"/>
      <c r="UNX225" s="6"/>
      <c r="UNY225" s="6"/>
      <c r="UNZ225" s="6"/>
      <c r="UOA225" s="6"/>
      <c r="UOB225" s="6"/>
      <c r="UOC225" s="6"/>
      <c r="UOD225" s="6"/>
      <c r="UOE225" s="6"/>
      <c r="UOF225" s="6"/>
      <c r="UOG225" s="6"/>
      <c r="UOH225" s="6"/>
      <c r="UOI225" s="6"/>
      <c r="UOJ225" s="6"/>
      <c r="UOK225" s="6"/>
      <c r="UOL225" s="6"/>
      <c r="UOM225" s="6"/>
      <c r="UON225" s="6"/>
      <c r="UOO225" s="6"/>
      <c r="UOP225" s="6"/>
      <c r="UOQ225" s="6"/>
      <c r="UOR225" s="6"/>
      <c r="UOS225" s="6"/>
      <c r="UOT225" s="6"/>
      <c r="UOU225" s="6"/>
      <c r="UOV225" s="6"/>
      <c r="UOW225" s="6"/>
      <c r="UOX225" s="6"/>
      <c r="UOY225" s="6"/>
      <c r="UOZ225" s="6"/>
      <c r="UPA225" s="6"/>
      <c r="UPB225" s="6"/>
      <c r="UPC225" s="6"/>
      <c r="UPD225" s="6"/>
      <c r="UPE225" s="6"/>
      <c r="UPF225" s="6"/>
      <c r="UPG225" s="6"/>
      <c r="UPH225" s="6"/>
      <c r="UPI225" s="6"/>
      <c r="UPJ225" s="6"/>
      <c r="UPK225" s="6"/>
      <c r="UPL225" s="6"/>
      <c r="UPM225" s="6"/>
      <c r="UPN225" s="6"/>
      <c r="UPO225" s="6"/>
      <c r="UPP225" s="6"/>
      <c r="UPQ225" s="6"/>
      <c r="UPR225" s="6"/>
      <c r="UPS225" s="6"/>
      <c r="UPT225" s="6"/>
      <c r="UPU225" s="6"/>
      <c r="UPV225" s="6"/>
      <c r="UPW225" s="6"/>
      <c r="UPX225" s="6"/>
      <c r="UPY225" s="6"/>
      <c r="UPZ225" s="6"/>
      <c r="UQA225" s="6"/>
      <c r="UQB225" s="6"/>
      <c r="UQC225" s="6"/>
      <c r="UQD225" s="6"/>
      <c r="UQE225" s="6"/>
      <c r="UQF225" s="6"/>
      <c r="UQG225" s="6"/>
      <c r="UQH225" s="6"/>
      <c r="UQI225" s="6"/>
      <c r="UQJ225" s="6"/>
      <c r="UQK225" s="6"/>
      <c r="UQL225" s="6"/>
      <c r="UQM225" s="6"/>
      <c r="UQN225" s="6"/>
      <c r="UQO225" s="6"/>
      <c r="UQP225" s="6"/>
      <c r="UQQ225" s="6"/>
      <c r="UQR225" s="6"/>
      <c r="UQS225" s="6"/>
      <c r="UQT225" s="6"/>
      <c r="UQU225" s="6"/>
      <c r="UQV225" s="6"/>
      <c r="UQW225" s="6"/>
      <c r="UQX225" s="6"/>
      <c r="UQY225" s="6"/>
      <c r="UQZ225" s="6"/>
      <c r="URA225" s="6"/>
      <c r="URB225" s="6"/>
      <c r="URC225" s="6"/>
      <c r="URD225" s="6"/>
      <c r="URE225" s="6"/>
      <c r="URF225" s="6"/>
      <c r="URG225" s="6"/>
      <c r="URH225" s="6"/>
      <c r="URI225" s="6"/>
      <c r="URJ225" s="6"/>
      <c r="URK225" s="6"/>
      <c r="URL225" s="6"/>
      <c r="URM225" s="6"/>
      <c r="URN225" s="6"/>
      <c r="URO225" s="6"/>
      <c r="URP225" s="6"/>
      <c r="URQ225" s="6"/>
      <c r="URR225" s="6"/>
      <c r="URS225" s="6"/>
      <c r="URT225" s="6"/>
      <c r="URU225" s="6"/>
      <c r="URV225" s="6"/>
      <c r="URW225" s="6"/>
      <c r="URX225" s="6"/>
      <c r="URY225" s="6"/>
      <c r="URZ225" s="6"/>
      <c r="USA225" s="6"/>
      <c r="USB225" s="6"/>
      <c r="USC225" s="6"/>
      <c r="USD225" s="6"/>
      <c r="USE225" s="6"/>
      <c r="USF225" s="6"/>
      <c r="USG225" s="6"/>
      <c r="USH225" s="6"/>
      <c r="USI225" s="6"/>
      <c r="USJ225" s="6"/>
      <c r="USK225" s="6"/>
      <c r="USL225" s="6"/>
      <c r="USM225" s="6"/>
      <c r="USN225" s="6"/>
      <c r="USO225" s="6"/>
      <c r="USP225" s="6"/>
      <c r="USQ225" s="6"/>
      <c r="USR225" s="6"/>
      <c r="USS225" s="6"/>
      <c r="UST225" s="6"/>
      <c r="USU225" s="6"/>
      <c r="USV225" s="6"/>
      <c r="USW225" s="6"/>
      <c r="USX225" s="6"/>
      <c r="USY225" s="6"/>
      <c r="USZ225" s="6"/>
      <c r="UTA225" s="6"/>
      <c r="UTB225" s="6"/>
      <c r="UTC225" s="6"/>
      <c r="UTD225" s="6"/>
      <c r="UTE225" s="6"/>
      <c r="UTF225" s="6"/>
      <c r="UTG225" s="6"/>
      <c r="UTH225" s="6"/>
      <c r="UTI225" s="6"/>
      <c r="UTJ225" s="6"/>
      <c r="UTK225" s="6"/>
      <c r="UTL225" s="6"/>
      <c r="UTM225" s="6"/>
      <c r="UTN225" s="6"/>
      <c r="UTO225" s="6"/>
      <c r="UTP225" s="6"/>
      <c r="UTQ225" s="6"/>
      <c r="UTR225" s="6"/>
      <c r="UTS225" s="6"/>
      <c r="UTT225" s="6"/>
      <c r="UTU225" s="6"/>
      <c r="UTV225" s="6"/>
      <c r="UTW225" s="6"/>
      <c r="UTX225" s="6"/>
      <c r="UTY225" s="6"/>
      <c r="UTZ225" s="6"/>
      <c r="UUA225" s="6"/>
      <c r="UUB225" s="6"/>
      <c r="UUC225" s="6"/>
      <c r="UUD225" s="6"/>
      <c r="UUE225" s="6"/>
      <c r="UUF225" s="6"/>
      <c r="UUG225" s="6"/>
      <c r="UUH225" s="6"/>
      <c r="UUI225" s="6"/>
      <c r="UUJ225" s="6"/>
      <c r="UUK225" s="6"/>
      <c r="UUL225" s="6"/>
      <c r="UUM225" s="6"/>
      <c r="UUN225" s="6"/>
      <c r="UUO225" s="6"/>
      <c r="UUP225" s="6"/>
      <c r="UUQ225" s="6"/>
      <c r="UUR225" s="6"/>
      <c r="UUS225" s="6"/>
      <c r="UUT225" s="6"/>
      <c r="UUU225" s="6"/>
      <c r="UUV225" s="6"/>
      <c r="UUW225" s="6"/>
      <c r="UUX225" s="6"/>
      <c r="UUY225" s="6"/>
      <c r="UUZ225" s="6"/>
      <c r="UVA225" s="6"/>
      <c r="UVB225" s="6"/>
      <c r="UVC225" s="6"/>
      <c r="UVD225" s="6"/>
      <c r="UVE225" s="6"/>
      <c r="UVF225" s="6"/>
      <c r="UVG225" s="6"/>
      <c r="UVH225" s="6"/>
      <c r="UVI225" s="6"/>
      <c r="UVJ225" s="6"/>
      <c r="UVK225" s="6"/>
      <c r="UVL225" s="6"/>
      <c r="UVM225" s="6"/>
      <c r="UVN225" s="6"/>
      <c r="UVO225" s="6"/>
      <c r="UVP225" s="6"/>
      <c r="UVQ225" s="6"/>
      <c r="UVR225" s="6"/>
      <c r="UVS225" s="6"/>
      <c r="UVT225" s="6"/>
      <c r="UVU225" s="6"/>
      <c r="UVV225" s="6"/>
      <c r="UVW225" s="6"/>
      <c r="UVX225" s="6"/>
      <c r="UVY225" s="6"/>
      <c r="UVZ225" s="6"/>
      <c r="UWA225" s="6"/>
      <c r="UWB225" s="6"/>
      <c r="UWC225" s="6"/>
      <c r="UWD225" s="6"/>
      <c r="UWE225" s="6"/>
      <c r="UWF225" s="6"/>
      <c r="UWG225" s="6"/>
      <c r="UWH225" s="6"/>
      <c r="UWI225" s="6"/>
      <c r="UWJ225" s="6"/>
      <c r="UWK225" s="6"/>
      <c r="UWL225" s="6"/>
      <c r="UWM225" s="6"/>
      <c r="UWN225" s="6"/>
      <c r="UWO225" s="6"/>
      <c r="UWP225" s="6"/>
      <c r="UWQ225" s="6"/>
      <c r="UWR225" s="6"/>
      <c r="UWS225" s="6"/>
      <c r="UWT225" s="6"/>
      <c r="UWU225" s="6"/>
      <c r="UWV225" s="6"/>
      <c r="UWW225" s="6"/>
      <c r="UWX225" s="6"/>
      <c r="UWY225" s="6"/>
      <c r="UWZ225" s="6"/>
      <c r="UXA225" s="6"/>
      <c r="UXB225" s="6"/>
      <c r="UXC225" s="6"/>
      <c r="UXD225" s="6"/>
      <c r="UXE225" s="6"/>
      <c r="UXF225" s="6"/>
      <c r="UXG225" s="6"/>
      <c r="UXH225" s="6"/>
      <c r="UXI225" s="6"/>
      <c r="UXJ225" s="6"/>
      <c r="UXK225" s="6"/>
      <c r="UXL225" s="6"/>
      <c r="UXM225" s="6"/>
      <c r="UXN225" s="6"/>
      <c r="UXO225" s="6"/>
      <c r="UXP225" s="6"/>
      <c r="UXQ225" s="6"/>
      <c r="UXR225" s="6"/>
      <c r="UXS225" s="6"/>
      <c r="UXT225" s="6"/>
      <c r="UXU225" s="6"/>
      <c r="UXV225" s="6"/>
      <c r="UXW225" s="6"/>
      <c r="UXX225" s="6"/>
      <c r="UXY225" s="6"/>
      <c r="UXZ225" s="6"/>
      <c r="UYA225" s="6"/>
      <c r="UYB225" s="6"/>
      <c r="UYC225" s="6"/>
      <c r="UYD225" s="6"/>
      <c r="UYE225" s="6"/>
      <c r="UYF225" s="6"/>
      <c r="UYG225" s="6"/>
      <c r="UYH225" s="6"/>
      <c r="UYI225" s="6"/>
      <c r="UYJ225" s="6"/>
      <c r="UYK225" s="6"/>
      <c r="UYL225" s="6"/>
      <c r="UYM225" s="6"/>
      <c r="UYN225" s="6"/>
      <c r="UYO225" s="6"/>
      <c r="UYP225" s="6"/>
      <c r="UYQ225" s="6"/>
      <c r="UYR225" s="6"/>
      <c r="UYS225" s="6"/>
      <c r="UYT225" s="6"/>
      <c r="UYU225" s="6"/>
      <c r="UYV225" s="6"/>
      <c r="UYW225" s="6"/>
      <c r="UYX225" s="6"/>
      <c r="UYY225" s="6"/>
      <c r="UYZ225" s="6"/>
      <c r="UZA225" s="6"/>
      <c r="UZB225" s="6"/>
      <c r="UZC225" s="6"/>
      <c r="UZD225" s="6"/>
      <c r="UZE225" s="6"/>
      <c r="UZF225" s="6"/>
      <c r="UZG225" s="6"/>
      <c r="UZH225" s="6"/>
      <c r="UZI225" s="6"/>
      <c r="UZJ225" s="6"/>
      <c r="UZK225" s="6"/>
      <c r="UZL225" s="6"/>
      <c r="UZM225" s="6"/>
      <c r="UZN225" s="6"/>
      <c r="UZO225" s="6"/>
      <c r="UZP225" s="6"/>
      <c r="UZQ225" s="6"/>
      <c r="UZR225" s="6"/>
      <c r="UZS225" s="6"/>
      <c r="UZT225" s="6"/>
      <c r="UZU225" s="6"/>
      <c r="UZV225" s="6"/>
      <c r="UZW225" s="6"/>
      <c r="UZX225" s="6"/>
      <c r="UZY225" s="6"/>
      <c r="UZZ225" s="6"/>
      <c r="VAA225" s="6"/>
      <c r="VAB225" s="6"/>
      <c r="VAC225" s="6"/>
      <c r="VAD225" s="6"/>
      <c r="VAE225" s="6"/>
      <c r="VAF225" s="6"/>
      <c r="VAG225" s="6"/>
      <c r="VAH225" s="6"/>
      <c r="VAI225" s="6"/>
      <c r="VAJ225" s="6"/>
      <c r="VAK225" s="6"/>
      <c r="VAL225" s="6"/>
      <c r="VAM225" s="6"/>
      <c r="VAN225" s="6"/>
      <c r="VAO225" s="6"/>
      <c r="VAP225" s="6"/>
      <c r="VAQ225" s="6"/>
      <c r="VAR225" s="6"/>
      <c r="VAS225" s="6"/>
      <c r="VAT225" s="6"/>
      <c r="VAU225" s="6"/>
      <c r="VAV225" s="6"/>
      <c r="VAW225" s="6"/>
      <c r="VAX225" s="6"/>
      <c r="VAY225" s="6"/>
      <c r="VAZ225" s="6"/>
      <c r="VBA225" s="6"/>
      <c r="VBB225" s="6"/>
      <c r="VBC225" s="6"/>
      <c r="VBD225" s="6"/>
      <c r="VBE225" s="6"/>
      <c r="VBF225" s="6"/>
      <c r="VBG225" s="6"/>
      <c r="VBH225" s="6"/>
      <c r="VBI225" s="6"/>
      <c r="VBJ225" s="6"/>
      <c r="VBK225" s="6"/>
      <c r="VBL225" s="6"/>
      <c r="VBM225" s="6"/>
      <c r="VBN225" s="6"/>
      <c r="VBO225" s="6"/>
      <c r="VBP225" s="6"/>
      <c r="VBQ225" s="6"/>
      <c r="VBR225" s="6"/>
      <c r="VBS225" s="6"/>
      <c r="VBT225" s="6"/>
      <c r="VBU225" s="6"/>
      <c r="VBV225" s="6"/>
      <c r="VBW225" s="6"/>
      <c r="VBX225" s="6"/>
      <c r="VBY225" s="6"/>
      <c r="VBZ225" s="6"/>
      <c r="VCA225" s="6"/>
      <c r="VCB225" s="6"/>
      <c r="VCC225" s="6"/>
      <c r="VCD225" s="6"/>
      <c r="VCE225" s="6"/>
      <c r="VCF225" s="6"/>
      <c r="VCG225" s="6"/>
      <c r="VCH225" s="6"/>
      <c r="VCI225" s="6"/>
      <c r="VCJ225" s="6"/>
      <c r="VCK225" s="6"/>
      <c r="VCL225" s="6"/>
      <c r="VCM225" s="6"/>
      <c r="VCN225" s="6"/>
      <c r="VCO225" s="6"/>
      <c r="VCP225" s="6"/>
      <c r="VCQ225" s="6"/>
      <c r="VCR225" s="6"/>
      <c r="VCS225" s="6"/>
      <c r="VCT225" s="6"/>
      <c r="VCU225" s="6"/>
      <c r="VCV225" s="6"/>
      <c r="VCW225" s="6"/>
      <c r="VCX225" s="6"/>
      <c r="VCY225" s="6"/>
      <c r="VCZ225" s="6"/>
      <c r="VDA225" s="6"/>
      <c r="VDB225" s="6"/>
      <c r="VDC225" s="6"/>
      <c r="VDD225" s="6"/>
      <c r="VDE225" s="6"/>
      <c r="VDF225" s="6"/>
      <c r="VDG225" s="6"/>
      <c r="VDH225" s="6"/>
      <c r="VDI225" s="6"/>
      <c r="VDJ225" s="6"/>
      <c r="VDK225" s="6"/>
      <c r="VDL225" s="6"/>
      <c r="VDM225" s="6"/>
      <c r="VDN225" s="6"/>
      <c r="VDO225" s="6"/>
      <c r="VDP225" s="6"/>
      <c r="VDQ225" s="6"/>
      <c r="VDR225" s="6"/>
      <c r="VDS225" s="6"/>
      <c r="VDT225" s="6"/>
      <c r="VDU225" s="6"/>
      <c r="VDV225" s="6"/>
      <c r="VDW225" s="6"/>
      <c r="VDX225" s="6"/>
      <c r="VDY225" s="6"/>
      <c r="VDZ225" s="6"/>
      <c r="VEA225" s="6"/>
      <c r="VEB225" s="6"/>
      <c r="VEC225" s="6"/>
      <c r="VED225" s="6"/>
      <c r="VEE225" s="6"/>
      <c r="VEF225" s="6"/>
      <c r="VEG225" s="6"/>
      <c r="VEH225" s="6"/>
      <c r="VEI225" s="6"/>
      <c r="VEJ225" s="6"/>
      <c r="VEK225" s="6"/>
      <c r="VEL225" s="6"/>
      <c r="VEM225" s="6"/>
      <c r="VEN225" s="6"/>
      <c r="VEO225" s="6"/>
      <c r="VEP225" s="6"/>
      <c r="VEQ225" s="6"/>
      <c r="VER225" s="6"/>
      <c r="VES225" s="6"/>
      <c r="VET225" s="6"/>
      <c r="VEU225" s="6"/>
      <c r="VEV225" s="6"/>
      <c r="VEW225" s="6"/>
      <c r="VEX225" s="6"/>
      <c r="VEY225" s="6"/>
      <c r="VEZ225" s="6"/>
      <c r="VFA225" s="6"/>
      <c r="VFB225" s="6"/>
      <c r="VFC225" s="6"/>
      <c r="VFD225" s="6"/>
      <c r="VFE225" s="6"/>
      <c r="VFF225" s="6"/>
      <c r="VFG225" s="6"/>
      <c r="VFH225" s="6"/>
      <c r="VFI225" s="6"/>
      <c r="VFJ225" s="6"/>
      <c r="VFK225" s="6"/>
      <c r="VFL225" s="6"/>
      <c r="VFM225" s="6"/>
      <c r="VFN225" s="6"/>
      <c r="VFO225" s="6"/>
      <c r="VFP225" s="6"/>
      <c r="VFQ225" s="6"/>
      <c r="VFR225" s="6"/>
      <c r="VFS225" s="6"/>
      <c r="VFT225" s="6"/>
      <c r="VFU225" s="6"/>
      <c r="VFV225" s="6"/>
      <c r="VFW225" s="6"/>
      <c r="VFX225" s="6"/>
      <c r="VFY225" s="6"/>
      <c r="VFZ225" s="6"/>
      <c r="VGA225" s="6"/>
      <c r="VGB225" s="6"/>
      <c r="VGC225" s="6"/>
      <c r="VGD225" s="6"/>
      <c r="VGE225" s="6"/>
      <c r="VGF225" s="6"/>
      <c r="VGG225" s="6"/>
      <c r="VGH225" s="6"/>
      <c r="VGI225" s="6"/>
      <c r="VGJ225" s="6"/>
      <c r="VGK225" s="6"/>
      <c r="VGL225" s="6"/>
      <c r="VGM225" s="6"/>
      <c r="VGN225" s="6"/>
      <c r="VGO225" s="6"/>
      <c r="VGP225" s="6"/>
      <c r="VGQ225" s="6"/>
      <c r="VGR225" s="6"/>
      <c r="VGS225" s="6"/>
      <c r="VGT225" s="6"/>
      <c r="VGU225" s="6"/>
      <c r="VGV225" s="6"/>
      <c r="VGW225" s="6"/>
      <c r="VGX225" s="6"/>
      <c r="VGY225" s="6"/>
      <c r="VGZ225" s="6"/>
      <c r="VHA225" s="6"/>
      <c r="VHB225" s="6"/>
      <c r="VHC225" s="6"/>
      <c r="VHD225" s="6"/>
      <c r="VHE225" s="6"/>
      <c r="VHF225" s="6"/>
      <c r="VHG225" s="6"/>
      <c r="VHH225" s="6"/>
      <c r="VHI225" s="6"/>
      <c r="VHJ225" s="6"/>
      <c r="VHK225" s="6"/>
      <c r="VHL225" s="6"/>
      <c r="VHM225" s="6"/>
      <c r="VHN225" s="6"/>
      <c r="VHO225" s="6"/>
      <c r="VHP225" s="6"/>
      <c r="VHQ225" s="6"/>
      <c r="VHR225" s="6"/>
      <c r="VHS225" s="6"/>
      <c r="VHT225" s="6"/>
      <c r="VHU225" s="6"/>
      <c r="VHV225" s="6"/>
      <c r="VHW225" s="6"/>
      <c r="VHX225" s="6"/>
      <c r="VHY225" s="6"/>
      <c r="VHZ225" s="6"/>
      <c r="VIA225" s="6"/>
      <c r="VIB225" s="6"/>
      <c r="VIC225" s="6"/>
      <c r="VID225" s="6"/>
      <c r="VIE225" s="6"/>
      <c r="VIF225" s="6"/>
      <c r="VIG225" s="6"/>
      <c r="VIH225" s="6"/>
      <c r="VII225" s="6"/>
      <c r="VIJ225" s="6"/>
      <c r="VIK225" s="6"/>
      <c r="VIL225" s="6"/>
      <c r="VIM225" s="6"/>
      <c r="VIN225" s="6"/>
      <c r="VIO225" s="6"/>
      <c r="VIP225" s="6"/>
      <c r="VIQ225" s="6"/>
      <c r="VIR225" s="6"/>
      <c r="VIS225" s="6"/>
      <c r="VIT225" s="6"/>
      <c r="VIU225" s="6"/>
      <c r="VIV225" s="6"/>
      <c r="VIW225" s="6"/>
      <c r="VIX225" s="6"/>
      <c r="VIY225" s="6"/>
      <c r="VIZ225" s="6"/>
      <c r="VJA225" s="6"/>
      <c r="VJB225" s="6"/>
      <c r="VJC225" s="6"/>
      <c r="VJD225" s="6"/>
      <c r="VJE225" s="6"/>
      <c r="VJF225" s="6"/>
      <c r="VJG225" s="6"/>
      <c r="VJH225" s="6"/>
      <c r="VJI225" s="6"/>
      <c r="VJJ225" s="6"/>
      <c r="VJK225" s="6"/>
      <c r="VJL225" s="6"/>
      <c r="VJM225" s="6"/>
      <c r="VJN225" s="6"/>
      <c r="VJO225" s="6"/>
      <c r="VJP225" s="6"/>
      <c r="VJQ225" s="6"/>
      <c r="VJR225" s="6"/>
      <c r="VJS225" s="6"/>
      <c r="VJT225" s="6"/>
      <c r="VJU225" s="6"/>
      <c r="VJV225" s="6"/>
      <c r="VJW225" s="6"/>
      <c r="VJX225" s="6"/>
      <c r="VJY225" s="6"/>
      <c r="VJZ225" s="6"/>
      <c r="VKA225" s="6"/>
      <c r="VKB225" s="6"/>
      <c r="VKC225" s="6"/>
      <c r="VKD225" s="6"/>
      <c r="VKE225" s="6"/>
      <c r="VKF225" s="6"/>
      <c r="VKG225" s="6"/>
      <c r="VKH225" s="6"/>
      <c r="VKI225" s="6"/>
      <c r="VKJ225" s="6"/>
      <c r="VKK225" s="6"/>
      <c r="VKL225" s="6"/>
      <c r="VKM225" s="6"/>
      <c r="VKN225" s="6"/>
      <c r="VKO225" s="6"/>
      <c r="VKP225" s="6"/>
      <c r="VKQ225" s="6"/>
      <c r="VKR225" s="6"/>
      <c r="VKS225" s="6"/>
      <c r="VKT225" s="6"/>
      <c r="VKU225" s="6"/>
      <c r="VKV225" s="6"/>
      <c r="VKW225" s="6"/>
      <c r="VKX225" s="6"/>
      <c r="VKY225" s="6"/>
      <c r="VKZ225" s="6"/>
      <c r="VLA225" s="6"/>
      <c r="VLB225" s="6"/>
      <c r="VLC225" s="6"/>
      <c r="VLD225" s="6"/>
      <c r="VLE225" s="6"/>
      <c r="VLF225" s="6"/>
      <c r="VLG225" s="6"/>
      <c r="VLH225" s="6"/>
      <c r="VLI225" s="6"/>
      <c r="VLJ225" s="6"/>
      <c r="VLK225" s="6"/>
      <c r="VLL225" s="6"/>
      <c r="VLM225" s="6"/>
      <c r="VLN225" s="6"/>
      <c r="VLO225" s="6"/>
      <c r="VLP225" s="6"/>
      <c r="VLQ225" s="6"/>
      <c r="VLR225" s="6"/>
      <c r="VLS225" s="6"/>
      <c r="VLT225" s="6"/>
      <c r="VLU225" s="6"/>
      <c r="VLV225" s="6"/>
      <c r="VLW225" s="6"/>
      <c r="VLX225" s="6"/>
      <c r="VLY225" s="6"/>
      <c r="VLZ225" s="6"/>
      <c r="VMA225" s="6"/>
      <c r="VMB225" s="6"/>
      <c r="VMC225" s="6"/>
      <c r="VMD225" s="6"/>
      <c r="VME225" s="6"/>
      <c r="VMF225" s="6"/>
      <c r="VMG225" s="6"/>
      <c r="VMH225" s="6"/>
      <c r="VMI225" s="6"/>
      <c r="VMJ225" s="6"/>
      <c r="VMK225" s="6"/>
      <c r="VML225" s="6"/>
      <c r="VMM225" s="6"/>
      <c r="VMN225" s="6"/>
      <c r="VMO225" s="6"/>
      <c r="VMP225" s="6"/>
      <c r="VMQ225" s="6"/>
      <c r="VMR225" s="6"/>
      <c r="VMS225" s="6"/>
      <c r="VMT225" s="6"/>
      <c r="VMU225" s="6"/>
      <c r="VMV225" s="6"/>
      <c r="VMW225" s="6"/>
      <c r="VMX225" s="6"/>
      <c r="VMY225" s="6"/>
      <c r="VMZ225" s="6"/>
      <c r="VNA225" s="6"/>
      <c r="VNB225" s="6"/>
      <c r="VNC225" s="6"/>
      <c r="VND225" s="6"/>
      <c r="VNE225" s="6"/>
      <c r="VNF225" s="6"/>
      <c r="VNG225" s="6"/>
      <c r="VNH225" s="6"/>
      <c r="VNI225" s="6"/>
      <c r="VNJ225" s="6"/>
      <c r="VNK225" s="6"/>
      <c r="VNL225" s="6"/>
      <c r="VNM225" s="6"/>
      <c r="VNN225" s="6"/>
      <c r="VNO225" s="6"/>
      <c r="VNP225" s="6"/>
      <c r="VNQ225" s="6"/>
      <c r="VNR225" s="6"/>
      <c r="VNS225" s="6"/>
      <c r="VNT225" s="6"/>
      <c r="VNU225" s="6"/>
      <c r="VNV225" s="6"/>
      <c r="VNW225" s="6"/>
      <c r="VNX225" s="6"/>
      <c r="VNY225" s="6"/>
      <c r="VNZ225" s="6"/>
      <c r="VOA225" s="6"/>
      <c r="VOB225" s="6"/>
      <c r="VOC225" s="6"/>
      <c r="VOD225" s="6"/>
      <c r="VOE225" s="6"/>
      <c r="VOF225" s="6"/>
      <c r="VOG225" s="6"/>
      <c r="VOH225" s="6"/>
      <c r="VOI225" s="6"/>
      <c r="VOJ225" s="6"/>
      <c r="VOK225" s="6"/>
      <c r="VOL225" s="6"/>
      <c r="VOM225" s="6"/>
      <c r="VON225" s="6"/>
      <c r="VOO225" s="6"/>
      <c r="VOP225" s="6"/>
      <c r="VOQ225" s="6"/>
      <c r="VOR225" s="6"/>
      <c r="VOS225" s="6"/>
      <c r="VOT225" s="6"/>
      <c r="VOU225" s="6"/>
      <c r="VOV225" s="6"/>
      <c r="VOW225" s="6"/>
      <c r="VOX225" s="6"/>
      <c r="VOY225" s="6"/>
      <c r="VOZ225" s="6"/>
      <c r="VPA225" s="6"/>
      <c r="VPB225" s="6"/>
      <c r="VPC225" s="6"/>
      <c r="VPD225" s="6"/>
      <c r="VPE225" s="6"/>
      <c r="VPF225" s="6"/>
      <c r="VPG225" s="6"/>
      <c r="VPH225" s="6"/>
      <c r="VPI225" s="6"/>
      <c r="VPJ225" s="6"/>
      <c r="VPK225" s="6"/>
      <c r="VPL225" s="6"/>
      <c r="VPM225" s="6"/>
      <c r="VPN225" s="6"/>
      <c r="VPO225" s="6"/>
      <c r="VPP225" s="6"/>
      <c r="VPQ225" s="6"/>
      <c r="VPR225" s="6"/>
      <c r="VPS225" s="6"/>
      <c r="VPT225" s="6"/>
      <c r="VPU225" s="6"/>
      <c r="VPV225" s="6"/>
      <c r="VPW225" s="6"/>
      <c r="VPX225" s="6"/>
      <c r="VPY225" s="6"/>
      <c r="VPZ225" s="6"/>
      <c r="VQA225" s="6"/>
      <c r="VQB225" s="6"/>
      <c r="VQC225" s="6"/>
      <c r="VQD225" s="6"/>
      <c r="VQE225" s="6"/>
      <c r="VQF225" s="6"/>
      <c r="VQG225" s="6"/>
      <c r="VQH225" s="6"/>
      <c r="VQI225" s="6"/>
      <c r="VQJ225" s="6"/>
      <c r="VQK225" s="6"/>
      <c r="VQL225" s="6"/>
      <c r="VQM225" s="6"/>
      <c r="VQN225" s="6"/>
      <c r="VQO225" s="6"/>
      <c r="VQP225" s="6"/>
      <c r="VQQ225" s="6"/>
      <c r="VQR225" s="6"/>
      <c r="VQS225" s="6"/>
      <c r="VQT225" s="6"/>
      <c r="VQU225" s="6"/>
      <c r="VQV225" s="6"/>
      <c r="VQW225" s="6"/>
      <c r="VQX225" s="6"/>
      <c r="VQY225" s="6"/>
      <c r="VQZ225" s="6"/>
      <c r="VRA225" s="6"/>
      <c r="VRB225" s="6"/>
      <c r="VRC225" s="6"/>
      <c r="VRD225" s="6"/>
      <c r="VRE225" s="6"/>
      <c r="VRF225" s="6"/>
      <c r="VRG225" s="6"/>
      <c r="VRH225" s="6"/>
      <c r="VRI225" s="6"/>
      <c r="VRJ225" s="6"/>
      <c r="VRK225" s="6"/>
      <c r="VRL225" s="6"/>
      <c r="VRM225" s="6"/>
      <c r="VRN225" s="6"/>
      <c r="VRO225" s="6"/>
      <c r="VRP225" s="6"/>
      <c r="VRQ225" s="6"/>
      <c r="VRR225" s="6"/>
      <c r="VRS225" s="6"/>
      <c r="VRT225" s="6"/>
      <c r="VRU225" s="6"/>
      <c r="VRV225" s="6"/>
      <c r="VRW225" s="6"/>
      <c r="VRX225" s="6"/>
      <c r="VRY225" s="6"/>
      <c r="VRZ225" s="6"/>
      <c r="VSA225" s="6"/>
      <c r="VSB225" s="6"/>
      <c r="VSC225" s="6"/>
      <c r="VSD225" s="6"/>
      <c r="VSE225" s="6"/>
      <c r="VSF225" s="6"/>
      <c r="VSG225" s="6"/>
      <c r="VSH225" s="6"/>
      <c r="VSI225" s="6"/>
      <c r="VSJ225" s="6"/>
      <c r="VSK225" s="6"/>
      <c r="VSL225" s="6"/>
      <c r="VSM225" s="6"/>
      <c r="VSN225" s="6"/>
      <c r="VSO225" s="6"/>
      <c r="VSP225" s="6"/>
      <c r="VSQ225" s="6"/>
      <c r="VSR225" s="6"/>
      <c r="VSS225" s="6"/>
      <c r="VST225" s="6"/>
      <c r="VSU225" s="6"/>
      <c r="VSV225" s="6"/>
      <c r="VSW225" s="6"/>
      <c r="VSX225" s="6"/>
      <c r="VSY225" s="6"/>
      <c r="VSZ225" s="6"/>
      <c r="VTA225" s="6"/>
      <c r="VTB225" s="6"/>
      <c r="VTC225" s="6"/>
      <c r="VTD225" s="6"/>
      <c r="VTE225" s="6"/>
      <c r="VTF225" s="6"/>
      <c r="VTG225" s="6"/>
      <c r="VTH225" s="6"/>
      <c r="VTI225" s="6"/>
      <c r="VTJ225" s="6"/>
      <c r="VTK225" s="6"/>
      <c r="VTL225" s="6"/>
      <c r="VTM225" s="6"/>
      <c r="VTN225" s="6"/>
      <c r="VTO225" s="6"/>
      <c r="VTP225" s="6"/>
      <c r="VTQ225" s="6"/>
      <c r="VTR225" s="6"/>
      <c r="VTS225" s="6"/>
      <c r="VTT225" s="6"/>
      <c r="VTU225" s="6"/>
      <c r="VTV225" s="6"/>
      <c r="VTW225" s="6"/>
      <c r="VTX225" s="6"/>
      <c r="VTY225" s="6"/>
      <c r="VTZ225" s="6"/>
      <c r="VUA225" s="6"/>
      <c r="VUB225" s="6"/>
      <c r="VUC225" s="6"/>
      <c r="VUD225" s="6"/>
      <c r="VUE225" s="6"/>
      <c r="VUF225" s="6"/>
      <c r="VUG225" s="6"/>
      <c r="VUH225" s="6"/>
      <c r="VUI225" s="6"/>
      <c r="VUJ225" s="6"/>
      <c r="VUK225" s="6"/>
      <c r="VUL225" s="6"/>
      <c r="VUM225" s="6"/>
      <c r="VUN225" s="6"/>
      <c r="VUO225" s="6"/>
      <c r="VUP225" s="6"/>
      <c r="VUQ225" s="6"/>
      <c r="VUR225" s="6"/>
      <c r="VUS225" s="6"/>
      <c r="VUT225" s="6"/>
      <c r="VUU225" s="6"/>
      <c r="VUV225" s="6"/>
      <c r="VUW225" s="6"/>
      <c r="VUX225" s="6"/>
      <c r="VUY225" s="6"/>
      <c r="VUZ225" s="6"/>
      <c r="VVA225" s="6"/>
      <c r="VVB225" s="6"/>
      <c r="VVC225" s="6"/>
      <c r="VVD225" s="6"/>
      <c r="VVE225" s="6"/>
      <c r="VVF225" s="6"/>
      <c r="VVG225" s="6"/>
      <c r="VVH225" s="6"/>
      <c r="VVI225" s="6"/>
      <c r="VVJ225" s="6"/>
      <c r="VVK225" s="6"/>
      <c r="VVL225" s="6"/>
      <c r="VVM225" s="6"/>
      <c r="VVN225" s="6"/>
      <c r="VVO225" s="6"/>
      <c r="VVP225" s="6"/>
      <c r="VVQ225" s="6"/>
      <c r="VVR225" s="6"/>
      <c r="VVS225" s="6"/>
      <c r="VVT225" s="6"/>
      <c r="VVU225" s="6"/>
      <c r="VVV225" s="6"/>
      <c r="VVW225" s="6"/>
      <c r="VVX225" s="6"/>
      <c r="VVY225" s="6"/>
      <c r="VVZ225" s="6"/>
      <c r="VWA225" s="6"/>
      <c r="VWB225" s="6"/>
      <c r="VWC225" s="6"/>
      <c r="VWD225" s="6"/>
      <c r="VWE225" s="6"/>
      <c r="VWF225" s="6"/>
      <c r="VWG225" s="6"/>
      <c r="VWH225" s="6"/>
      <c r="VWI225" s="6"/>
      <c r="VWJ225" s="6"/>
      <c r="VWK225" s="6"/>
      <c r="VWL225" s="6"/>
      <c r="VWM225" s="6"/>
      <c r="VWN225" s="6"/>
      <c r="VWO225" s="6"/>
      <c r="VWP225" s="6"/>
      <c r="VWQ225" s="6"/>
      <c r="VWR225" s="6"/>
      <c r="VWS225" s="6"/>
      <c r="VWT225" s="6"/>
      <c r="VWU225" s="6"/>
      <c r="VWV225" s="6"/>
      <c r="VWW225" s="6"/>
      <c r="VWX225" s="6"/>
      <c r="VWY225" s="6"/>
      <c r="VWZ225" s="6"/>
      <c r="VXA225" s="6"/>
      <c r="VXB225" s="6"/>
      <c r="VXC225" s="6"/>
      <c r="VXD225" s="6"/>
      <c r="VXE225" s="6"/>
      <c r="VXF225" s="6"/>
      <c r="VXG225" s="6"/>
      <c r="VXH225" s="6"/>
      <c r="VXI225" s="6"/>
      <c r="VXJ225" s="6"/>
      <c r="VXK225" s="6"/>
      <c r="VXL225" s="6"/>
      <c r="VXM225" s="6"/>
      <c r="VXN225" s="6"/>
      <c r="VXO225" s="6"/>
      <c r="VXP225" s="6"/>
      <c r="VXQ225" s="6"/>
      <c r="VXR225" s="6"/>
      <c r="VXS225" s="6"/>
      <c r="VXT225" s="6"/>
      <c r="VXU225" s="6"/>
      <c r="VXV225" s="6"/>
      <c r="VXW225" s="6"/>
      <c r="VXX225" s="6"/>
      <c r="VXY225" s="6"/>
      <c r="VXZ225" s="6"/>
      <c r="VYA225" s="6"/>
      <c r="VYB225" s="6"/>
      <c r="VYC225" s="6"/>
      <c r="VYD225" s="6"/>
      <c r="VYE225" s="6"/>
      <c r="VYF225" s="6"/>
      <c r="VYG225" s="6"/>
      <c r="VYH225" s="6"/>
      <c r="VYI225" s="6"/>
      <c r="VYJ225" s="6"/>
      <c r="VYK225" s="6"/>
      <c r="VYL225" s="6"/>
      <c r="VYM225" s="6"/>
      <c r="VYN225" s="6"/>
      <c r="VYO225" s="6"/>
      <c r="VYP225" s="6"/>
      <c r="VYQ225" s="6"/>
      <c r="VYR225" s="6"/>
      <c r="VYS225" s="6"/>
      <c r="VYT225" s="6"/>
      <c r="VYU225" s="6"/>
      <c r="VYV225" s="6"/>
      <c r="VYW225" s="6"/>
      <c r="VYX225" s="6"/>
      <c r="VYY225" s="6"/>
      <c r="VYZ225" s="6"/>
      <c r="VZA225" s="6"/>
      <c r="VZB225" s="6"/>
      <c r="VZC225" s="6"/>
      <c r="VZD225" s="6"/>
      <c r="VZE225" s="6"/>
      <c r="VZF225" s="6"/>
      <c r="VZG225" s="6"/>
      <c r="VZH225" s="6"/>
      <c r="VZI225" s="6"/>
      <c r="VZJ225" s="6"/>
      <c r="VZK225" s="6"/>
      <c r="VZL225" s="6"/>
      <c r="VZM225" s="6"/>
      <c r="VZN225" s="6"/>
      <c r="VZO225" s="6"/>
      <c r="VZP225" s="6"/>
      <c r="VZQ225" s="6"/>
      <c r="VZR225" s="6"/>
      <c r="VZS225" s="6"/>
      <c r="VZT225" s="6"/>
      <c r="VZU225" s="6"/>
      <c r="VZV225" s="6"/>
      <c r="VZW225" s="6"/>
      <c r="VZX225" s="6"/>
      <c r="VZY225" s="6"/>
      <c r="VZZ225" s="6"/>
      <c r="WAA225" s="6"/>
      <c r="WAB225" s="6"/>
      <c r="WAC225" s="6"/>
      <c r="WAD225" s="6"/>
      <c r="WAE225" s="6"/>
      <c r="WAF225" s="6"/>
      <c r="WAG225" s="6"/>
      <c r="WAH225" s="6"/>
      <c r="WAI225" s="6"/>
      <c r="WAJ225" s="6"/>
      <c r="WAK225" s="6"/>
      <c r="WAL225" s="6"/>
      <c r="WAM225" s="6"/>
      <c r="WAN225" s="6"/>
      <c r="WAO225" s="6"/>
      <c r="WAP225" s="6"/>
      <c r="WAQ225" s="6"/>
      <c r="WAR225" s="6"/>
      <c r="WAS225" s="6"/>
      <c r="WAT225" s="6"/>
      <c r="WAU225" s="6"/>
      <c r="WAV225" s="6"/>
      <c r="WAW225" s="6"/>
      <c r="WAX225" s="6"/>
      <c r="WAY225" s="6"/>
      <c r="WAZ225" s="6"/>
      <c r="WBA225" s="6"/>
      <c r="WBB225" s="6"/>
      <c r="WBC225" s="6"/>
      <c r="WBD225" s="6"/>
      <c r="WBE225" s="6"/>
      <c r="WBF225" s="6"/>
      <c r="WBG225" s="6"/>
      <c r="WBH225" s="6"/>
      <c r="WBI225" s="6"/>
      <c r="WBJ225" s="6"/>
      <c r="WBK225" s="6"/>
      <c r="WBL225" s="6"/>
      <c r="WBM225" s="6"/>
      <c r="WBN225" s="6"/>
      <c r="WBO225" s="6"/>
      <c r="WBP225" s="6"/>
      <c r="WBQ225" s="6"/>
      <c r="WBR225" s="6"/>
      <c r="WBS225" s="6"/>
      <c r="WBT225" s="6"/>
      <c r="WBU225" s="6"/>
      <c r="WBV225" s="6"/>
      <c r="WBW225" s="6"/>
      <c r="WBX225" s="6"/>
      <c r="WBY225" s="6"/>
      <c r="WBZ225" s="6"/>
      <c r="WCA225" s="6"/>
      <c r="WCB225" s="6"/>
      <c r="WCC225" s="6"/>
      <c r="WCD225" s="6"/>
      <c r="WCE225" s="6"/>
      <c r="WCF225" s="6"/>
      <c r="WCG225" s="6"/>
      <c r="WCH225" s="6"/>
      <c r="WCI225" s="6"/>
      <c r="WCJ225" s="6"/>
      <c r="WCK225" s="6"/>
      <c r="WCL225" s="6"/>
      <c r="WCM225" s="6"/>
      <c r="WCN225" s="6"/>
      <c r="WCO225" s="6"/>
      <c r="WCP225" s="6"/>
      <c r="WCQ225" s="6"/>
      <c r="WCR225" s="6"/>
      <c r="WCS225" s="6"/>
      <c r="WCT225" s="6"/>
      <c r="WCU225" s="6"/>
      <c r="WCV225" s="6"/>
      <c r="WCW225" s="6"/>
      <c r="WCX225" s="6"/>
      <c r="WCY225" s="6"/>
      <c r="WCZ225" s="6"/>
      <c r="WDA225" s="6"/>
      <c r="WDB225" s="6"/>
      <c r="WDC225" s="6"/>
      <c r="WDD225" s="6"/>
      <c r="WDE225" s="6"/>
      <c r="WDF225" s="6"/>
      <c r="WDG225" s="6"/>
      <c r="WDH225" s="6"/>
      <c r="WDI225" s="6"/>
      <c r="WDJ225" s="6"/>
      <c r="WDK225" s="6"/>
      <c r="WDL225" s="6"/>
      <c r="WDM225" s="6"/>
      <c r="WDN225" s="6"/>
      <c r="WDO225" s="6"/>
      <c r="WDP225" s="6"/>
      <c r="WDQ225" s="6"/>
      <c r="WDR225" s="6"/>
      <c r="WDS225" s="6"/>
      <c r="WDT225" s="6"/>
      <c r="WDU225" s="6"/>
      <c r="WDV225" s="6"/>
      <c r="WDW225" s="6"/>
      <c r="WDX225" s="6"/>
      <c r="WDY225" s="6"/>
      <c r="WDZ225" s="6"/>
      <c r="WEA225" s="6"/>
      <c r="WEB225" s="6"/>
      <c r="WEC225" s="6"/>
      <c r="WED225" s="6"/>
      <c r="WEE225" s="6"/>
      <c r="WEF225" s="6"/>
      <c r="WEG225" s="6"/>
      <c r="WEH225" s="6"/>
      <c r="WEI225" s="6"/>
      <c r="WEJ225" s="6"/>
      <c r="WEK225" s="6"/>
      <c r="WEL225" s="6"/>
      <c r="WEM225" s="6"/>
      <c r="WEN225" s="6"/>
      <c r="WEO225" s="6"/>
      <c r="WEP225" s="6"/>
      <c r="WEQ225" s="6"/>
      <c r="WER225" s="6"/>
      <c r="WES225" s="6"/>
      <c r="WET225" s="6"/>
      <c r="WEU225" s="6"/>
      <c r="WEV225" s="6"/>
      <c r="WEW225" s="6"/>
      <c r="WEX225" s="6"/>
      <c r="WEY225" s="6"/>
      <c r="WEZ225" s="6"/>
      <c r="WFA225" s="6"/>
      <c r="WFB225" s="6"/>
      <c r="WFC225" s="6"/>
      <c r="WFD225" s="6"/>
      <c r="WFE225" s="6"/>
      <c r="WFF225" s="6"/>
      <c r="WFG225" s="6"/>
      <c r="WFH225" s="6"/>
      <c r="WFI225" s="6"/>
      <c r="WFJ225" s="6"/>
      <c r="WFK225" s="6"/>
      <c r="WFL225" s="6"/>
      <c r="WFM225" s="6"/>
      <c r="WFN225" s="6"/>
      <c r="WFO225" s="6"/>
      <c r="WFP225" s="6"/>
      <c r="WFQ225" s="6"/>
      <c r="WFR225" s="6"/>
      <c r="WFS225" s="6"/>
      <c r="WFT225" s="6"/>
      <c r="WFU225" s="6"/>
      <c r="WFV225" s="6"/>
      <c r="WFW225" s="6"/>
      <c r="WFX225" s="6"/>
      <c r="WFY225" s="6"/>
      <c r="WFZ225" s="6"/>
      <c r="WGA225" s="6"/>
      <c r="WGB225" s="6"/>
      <c r="WGC225" s="6"/>
      <c r="WGD225" s="6"/>
      <c r="WGE225" s="6"/>
      <c r="WGF225" s="6"/>
      <c r="WGG225" s="6"/>
      <c r="WGH225" s="6"/>
      <c r="WGI225" s="6"/>
      <c r="WGJ225" s="6"/>
      <c r="WGK225" s="6"/>
      <c r="WGL225" s="6"/>
      <c r="WGM225" s="6"/>
      <c r="WGN225" s="6"/>
      <c r="WGO225" s="6"/>
      <c r="WGP225" s="6"/>
      <c r="WGQ225" s="6"/>
      <c r="WGR225" s="6"/>
      <c r="WGS225" s="6"/>
      <c r="WGT225" s="6"/>
      <c r="WGU225" s="6"/>
      <c r="WGV225" s="6"/>
      <c r="WGW225" s="6"/>
      <c r="WGX225" s="6"/>
      <c r="WGY225" s="6"/>
      <c r="WGZ225" s="6"/>
      <c r="WHA225" s="6"/>
      <c r="WHB225" s="6"/>
      <c r="WHC225" s="6"/>
      <c r="WHD225" s="6"/>
      <c r="WHE225" s="6"/>
      <c r="WHF225" s="6"/>
      <c r="WHG225" s="6"/>
      <c r="WHH225" s="6"/>
      <c r="WHI225" s="6"/>
      <c r="WHJ225" s="6"/>
      <c r="WHK225" s="6"/>
      <c r="WHL225" s="6"/>
      <c r="WHM225" s="6"/>
      <c r="WHN225" s="6"/>
      <c r="WHO225" s="6"/>
      <c r="WHP225" s="6"/>
      <c r="WHQ225" s="6"/>
      <c r="WHR225" s="6"/>
      <c r="WHS225" s="6"/>
      <c r="WHT225" s="6"/>
      <c r="WHU225" s="6"/>
      <c r="WHV225" s="6"/>
      <c r="WHW225" s="6"/>
      <c r="WHX225" s="6"/>
      <c r="WHY225" s="6"/>
      <c r="WHZ225" s="6"/>
      <c r="WIA225" s="6"/>
      <c r="WIB225" s="6"/>
      <c r="WIC225" s="6"/>
      <c r="WID225" s="6"/>
      <c r="WIE225" s="6"/>
      <c r="WIF225" s="6"/>
      <c r="WIG225" s="6"/>
      <c r="WIH225" s="6"/>
      <c r="WII225" s="6"/>
      <c r="WIJ225" s="6"/>
      <c r="WIK225" s="6"/>
      <c r="WIL225" s="6"/>
      <c r="WIM225" s="6"/>
      <c r="WIN225" s="6"/>
      <c r="WIO225" s="6"/>
      <c r="WIP225" s="6"/>
      <c r="WIQ225" s="6"/>
      <c r="WIR225" s="6"/>
      <c r="WIS225" s="6"/>
      <c r="WIT225" s="6"/>
      <c r="WIU225" s="6"/>
      <c r="WIV225" s="6"/>
      <c r="WIW225" s="6"/>
      <c r="WIX225" s="6"/>
      <c r="WIY225" s="6"/>
      <c r="WIZ225" s="6"/>
      <c r="WJA225" s="6"/>
      <c r="WJB225" s="6"/>
      <c r="WJC225" s="6"/>
      <c r="WJD225" s="6"/>
      <c r="WJE225" s="6"/>
      <c r="WJF225" s="6"/>
      <c r="WJG225" s="6"/>
      <c r="WJH225" s="6"/>
      <c r="WJI225" s="6"/>
      <c r="WJJ225" s="6"/>
      <c r="WJK225" s="6"/>
      <c r="WJL225" s="6"/>
      <c r="WJM225" s="6"/>
      <c r="WJN225" s="6"/>
      <c r="WJO225" s="6"/>
      <c r="WJP225" s="6"/>
      <c r="WJQ225" s="6"/>
      <c r="WJR225" s="6"/>
      <c r="WJS225" s="6"/>
      <c r="WJT225" s="6"/>
      <c r="WJU225" s="6"/>
      <c r="WJV225" s="6"/>
      <c r="WJW225" s="6"/>
      <c r="WJX225" s="6"/>
      <c r="WJY225" s="6"/>
      <c r="WJZ225" s="6"/>
      <c r="WKA225" s="6"/>
      <c r="WKB225" s="6"/>
      <c r="WKC225" s="6"/>
      <c r="WKD225" s="6"/>
      <c r="WKE225" s="6"/>
      <c r="WKF225" s="6"/>
      <c r="WKG225" s="6"/>
      <c r="WKH225" s="6"/>
      <c r="WKI225" s="6"/>
      <c r="WKJ225" s="6"/>
      <c r="WKK225" s="6"/>
      <c r="WKL225" s="6"/>
      <c r="WKM225" s="6"/>
      <c r="WKN225" s="6"/>
      <c r="WKO225" s="6"/>
      <c r="WKP225" s="6"/>
      <c r="WKQ225" s="6"/>
      <c r="WKR225" s="6"/>
      <c r="WKS225" s="6"/>
      <c r="WKT225" s="6"/>
      <c r="WKU225" s="6"/>
      <c r="WKV225" s="6"/>
      <c r="WKW225" s="6"/>
      <c r="WKX225" s="6"/>
      <c r="WKY225" s="6"/>
      <c r="WKZ225" s="6"/>
      <c r="WLA225" s="6"/>
      <c r="WLB225" s="6"/>
      <c r="WLC225" s="6"/>
      <c r="WLD225" s="6"/>
      <c r="WLE225" s="6"/>
      <c r="WLF225" s="6"/>
      <c r="WLG225" s="6"/>
      <c r="WLH225" s="6"/>
      <c r="WLI225" s="6"/>
      <c r="WLJ225" s="6"/>
      <c r="WLK225" s="6"/>
      <c r="WLL225" s="6"/>
      <c r="WLM225" s="6"/>
      <c r="WLN225" s="6"/>
      <c r="WLO225" s="6"/>
      <c r="WLP225" s="6"/>
      <c r="WLQ225" s="6"/>
      <c r="WLR225" s="6"/>
      <c r="WLS225" s="6"/>
      <c r="WLT225" s="6"/>
      <c r="WLU225" s="6"/>
      <c r="WLV225" s="6"/>
      <c r="WLW225" s="6"/>
      <c r="WLX225" s="6"/>
      <c r="WLY225" s="6"/>
      <c r="WLZ225" s="6"/>
      <c r="WMA225" s="6"/>
      <c r="WMB225" s="6"/>
      <c r="WMC225" s="6"/>
      <c r="WMD225" s="6"/>
      <c r="WME225" s="6"/>
      <c r="WMF225" s="6"/>
      <c r="WMG225" s="6"/>
      <c r="WMH225" s="6"/>
      <c r="WMI225" s="6"/>
      <c r="WMJ225" s="6"/>
      <c r="WMK225" s="6"/>
      <c r="WML225" s="6"/>
      <c r="WMM225" s="6"/>
      <c r="WMN225" s="6"/>
      <c r="WMO225" s="6"/>
      <c r="WMP225" s="6"/>
      <c r="WMQ225" s="6"/>
      <c r="WMR225" s="6"/>
      <c r="WMS225" s="6"/>
      <c r="WMT225" s="6"/>
      <c r="WMU225" s="6"/>
      <c r="WMV225" s="6"/>
      <c r="WMW225" s="6"/>
      <c r="WMX225" s="6"/>
      <c r="WMY225" s="6"/>
      <c r="WMZ225" s="6"/>
      <c r="WNA225" s="6"/>
      <c r="WNB225" s="6"/>
      <c r="WNC225" s="6"/>
      <c r="WND225" s="6"/>
      <c r="WNE225" s="6"/>
      <c r="WNF225" s="6"/>
      <c r="WNG225" s="6"/>
      <c r="WNH225" s="6"/>
      <c r="WNI225" s="6"/>
      <c r="WNJ225" s="6"/>
      <c r="WNK225" s="6"/>
      <c r="WNL225" s="6"/>
      <c r="WNM225" s="6"/>
      <c r="WNN225" s="6"/>
      <c r="WNO225" s="6"/>
      <c r="WNP225" s="6"/>
      <c r="WNQ225" s="6"/>
      <c r="WNR225" s="6"/>
      <c r="WNS225" s="6"/>
      <c r="WNT225" s="6"/>
      <c r="WNU225" s="6"/>
      <c r="WNV225" s="6"/>
      <c r="WNW225" s="6"/>
      <c r="WNX225" s="6"/>
      <c r="WNY225" s="6"/>
      <c r="WNZ225" s="6"/>
      <c r="WOA225" s="6"/>
      <c r="WOB225" s="6"/>
      <c r="WOC225" s="6"/>
      <c r="WOD225" s="6"/>
      <c r="WOE225" s="6"/>
      <c r="WOF225" s="6"/>
      <c r="WOG225" s="6"/>
      <c r="WOH225" s="6"/>
      <c r="WOI225" s="6"/>
      <c r="WOJ225" s="6"/>
      <c r="WOK225" s="6"/>
      <c r="WOL225" s="6"/>
      <c r="WOM225" s="6"/>
      <c r="WON225" s="6"/>
      <c r="WOO225" s="6"/>
      <c r="WOP225" s="6"/>
      <c r="WOQ225" s="6"/>
      <c r="WOR225" s="6"/>
      <c r="WOS225" s="6"/>
      <c r="WOT225" s="6"/>
      <c r="WOU225" s="6"/>
      <c r="WOV225" s="6"/>
      <c r="WOW225" s="6"/>
      <c r="WOX225" s="6"/>
      <c r="WOY225" s="6"/>
      <c r="WOZ225" s="6"/>
      <c r="WPA225" s="6"/>
      <c r="WPB225" s="6"/>
      <c r="WPC225" s="6"/>
      <c r="WPD225" s="6"/>
      <c r="WPE225" s="6"/>
      <c r="WPF225" s="6"/>
      <c r="WPG225" s="6"/>
      <c r="WPH225" s="6"/>
      <c r="WPI225" s="6"/>
      <c r="WPJ225" s="6"/>
      <c r="WPK225" s="6"/>
      <c r="WPL225" s="6"/>
      <c r="WPM225" s="6"/>
      <c r="WPN225" s="6"/>
      <c r="WPO225" s="6"/>
      <c r="WPP225" s="6"/>
      <c r="WPQ225" s="6"/>
      <c r="WPR225" s="6"/>
      <c r="WPS225" s="6"/>
      <c r="WPT225" s="6"/>
      <c r="WPU225" s="6"/>
      <c r="WPV225" s="6"/>
      <c r="WPW225" s="6"/>
      <c r="WPX225" s="6"/>
      <c r="WPY225" s="6"/>
      <c r="WPZ225" s="6"/>
      <c r="WQA225" s="6"/>
      <c r="WQB225" s="6"/>
      <c r="WQC225" s="6"/>
      <c r="WQD225" s="6"/>
      <c r="WQE225" s="6"/>
      <c r="WQF225" s="6"/>
      <c r="WQG225" s="6"/>
      <c r="WQH225" s="6"/>
      <c r="WQI225" s="6"/>
      <c r="WQJ225" s="6"/>
      <c r="WQK225" s="6"/>
      <c r="WQL225" s="6"/>
      <c r="WQM225" s="6"/>
      <c r="WQN225" s="6"/>
      <c r="WQO225" s="6"/>
      <c r="WQP225" s="6"/>
      <c r="WQQ225" s="6"/>
      <c r="WQR225" s="6"/>
      <c r="WQS225" s="6"/>
      <c r="WQT225" s="6"/>
      <c r="WQU225" s="6"/>
      <c r="WQV225" s="6"/>
      <c r="WQW225" s="6"/>
      <c r="WQX225" s="6"/>
      <c r="WQY225" s="6"/>
      <c r="WQZ225" s="6"/>
      <c r="WRA225" s="6"/>
      <c r="WRB225" s="6"/>
      <c r="WRC225" s="6"/>
      <c r="WRD225" s="6"/>
      <c r="WRE225" s="6"/>
      <c r="WRF225" s="6"/>
      <c r="WRG225" s="6"/>
      <c r="WRH225" s="6"/>
      <c r="WRI225" s="6"/>
      <c r="WRJ225" s="6"/>
      <c r="WRK225" s="6"/>
      <c r="WRL225" s="6"/>
      <c r="WRM225" s="6"/>
      <c r="WRN225" s="6"/>
      <c r="WRO225" s="6"/>
      <c r="WRP225" s="6"/>
      <c r="WRQ225" s="6"/>
      <c r="WRR225" s="6"/>
      <c r="WRS225" s="6"/>
      <c r="WRT225" s="6"/>
      <c r="WRU225" s="6"/>
      <c r="WRV225" s="6"/>
      <c r="WRW225" s="6"/>
      <c r="WRX225" s="6"/>
      <c r="WRY225" s="6"/>
      <c r="WRZ225" s="6"/>
      <c r="WSA225" s="6"/>
      <c r="WSB225" s="6"/>
      <c r="WSC225" s="6"/>
      <c r="WSD225" s="6"/>
      <c r="WSE225" s="6"/>
      <c r="WSF225" s="6"/>
      <c r="WSG225" s="6"/>
      <c r="WSH225" s="6"/>
      <c r="WSI225" s="6"/>
      <c r="WSJ225" s="6"/>
      <c r="WSK225" s="6"/>
      <c r="WSL225" s="6"/>
      <c r="WSM225" s="6"/>
      <c r="WSN225" s="6"/>
      <c r="WSO225" s="6"/>
      <c r="WSP225" s="6"/>
      <c r="WSQ225" s="6"/>
      <c r="WSR225" s="6"/>
      <c r="WSS225" s="6"/>
      <c r="WST225" s="6"/>
      <c r="WSU225" s="6"/>
      <c r="WSV225" s="6"/>
      <c r="WSW225" s="6"/>
      <c r="WSX225" s="6"/>
      <c r="WSY225" s="6"/>
      <c r="WSZ225" s="6"/>
      <c r="WTA225" s="6"/>
      <c r="WTB225" s="6"/>
      <c r="WTC225" s="6"/>
      <c r="WTD225" s="6"/>
      <c r="WTE225" s="6"/>
      <c r="WTF225" s="6"/>
      <c r="WTG225" s="6"/>
      <c r="WTH225" s="6"/>
      <c r="WTI225" s="6"/>
      <c r="WTJ225" s="6"/>
      <c r="WTK225" s="6"/>
      <c r="WTL225" s="6"/>
      <c r="WTM225" s="6"/>
      <c r="WTN225" s="6"/>
      <c r="WTO225" s="6"/>
      <c r="WTP225" s="6"/>
      <c r="WTQ225" s="6"/>
      <c r="WTR225" s="6"/>
      <c r="WTS225" s="6"/>
      <c r="WTT225" s="6"/>
      <c r="WTU225" s="6"/>
      <c r="WTV225" s="6"/>
      <c r="WTW225" s="6"/>
      <c r="WTX225" s="6"/>
      <c r="WTY225" s="6"/>
      <c r="WTZ225" s="6"/>
      <c r="WUA225" s="6"/>
      <c r="WUB225" s="6"/>
      <c r="WUC225" s="6"/>
      <c r="WUD225" s="6"/>
      <c r="WUE225" s="6"/>
      <c r="WUF225" s="6"/>
      <c r="WUG225" s="6"/>
      <c r="WUH225" s="6"/>
      <c r="WUI225" s="6"/>
      <c r="WUJ225" s="6"/>
      <c r="WUK225" s="6"/>
      <c r="WUL225" s="6"/>
      <c r="WUM225" s="6"/>
      <c r="WUN225" s="6"/>
      <c r="WUO225" s="6"/>
      <c r="WUP225" s="6"/>
      <c r="WUQ225" s="6"/>
      <c r="WUR225" s="6"/>
      <c r="WUS225" s="6"/>
      <c r="WUT225" s="6"/>
      <c r="WUU225" s="6"/>
      <c r="WUV225" s="6"/>
      <c r="WUW225" s="6"/>
      <c r="WUX225" s="6"/>
      <c r="WUY225" s="6"/>
      <c r="WUZ225" s="6"/>
      <c r="WVA225" s="6"/>
      <c r="WVB225" s="6"/>
      <c r="WVC225" s="6"/>
      <c r="WVD225" s="6"/>
      <c r="WVE225" s="6"/>
      <c r="WVF225" s="6"/>
      <c r="WVG225" s="6"/>
      <c r="WVH225" s="6"/>
      <c r="WVI225" s="6"/>
      <c r="WVJ225" s="6"/>
      <c r="WVK225" s="6"/>
      <c r="WVL225" s="6"/>
      <c r="WVM225" s="6"/>
      <c r="WVN225" s="6"/>
      <c r="WVO225" s="6"/>
      <c r="WVP225" s="6"/>
      <c r="WVQ225" s="6"/>
      <c r="WVR225" s="6"/>
      <c r="WVS225" s="6"/>
      <c r="WVT225" s="6"/>
      <c r="WVU225" s="6"/>
      <c r="WVV225" s="6"/>
      <c r="WVW225" s="6"/>
      <c r="WVX225" s="6"/>
      <c r="WVY225" s="6"/>
      <c r="WVZ225" s="6"/>
      <c r="WWA225" s="6"/>
      <c r="WWB225" s="6"/>
      <c r="WWC225" s="6"/>
      <c r="WWD225" s="6"/>
      <c r="WWE225" s="6"/>
      <c r="WWF225" s="6"/>
      <c r="WWG225" s="6"/>
      <c r="WWH225" s="6"/>
      <c r="WWI225" s="6"/>
      <c r="WWJ225" s="6"/>
      <c r="WWK225" s="6"/>
      <c r="WWL225" s="6"/>
      <c r="WWM225" s="6"/>
      <c r="WWN225" s="6"/>
      <c r="WWO225" s="6"/>
      <c r="WWP225" s="6"/>
      <c r="WWQ225" s="6"/>
      <c r="WWR225" s="6"/>
      <c r="WWS225" s="6"/>
      <c r="WWT225" s="6"/>
      <c r="WWU225" s="6"/>
      <c r="WWV225" s="6"/>
      <c r="WWW225" s="6"/>
      <c r="WWX225" s="6"/>
      <c r="WWY225" s="6"/>
      <c r="WWZ225" s="6"/>
      <c r="WXA225" s="6"/>
      <c r="WXB225" s="6"/>
      <c r="WXC225" s="6"/>
      <c r="WXD225" s="6"/>
      <c r="WXE225" s="6"/>
      <c r="WXF225" s="6"/>
      <c r="WXG225" s="6"/>
      <c r="WXH225" s="6"/>
      <c r="WXI225" s="6"/>
      <c r="WXJ225" s="6"/>
      <c r="WXK225" s="6"/>
      <c r="WXL225" s="6"/>
      <c r="WXM225" s="6"/>
      <c r="WXN225" s="6"/>
      <c r="WXO225" s="6"/>
      <c r="WXP225" s="6"/>
      <c r="WXQ225" s="6"/>
      <c r="WXR225" s="6"/>
      <c r="WXS225" s="6"/>
      <c r="WXT225" s="6"/>
      <c r="WXU225" s="6"/>
      <c r="WXV225" s="6"/>
      <c r="WXW225" s="6"/>
      <c r="WXX225" s="6"/>
      <c r="WXY225" s="6"/>
      <c r="WXZ225" s="6"/>
      <c r="WYA225" s="6"/>
      <c r="WYB225" s="6"/>
      <c r="WYC225" s="6"/>
      <c r="WYD225" s="6"/>
      <c r="WYE225" s="6"/>
      <c r="WYF225" s="6"/>
      <c r="WYG225" s="6"/>
      <c r="WYH225" s="6"/>
      <c r="WYI225" s="6"/>
      <c r="WYJ225" s="6"/>
      <c r="WYK225" s="6"/>
      <c r="WYL225" s="6"/>
      <c r="WYM225" s="6"/>
      <c r="WYN225" s="6"/>
      <c r="WYO225" s="6"/>
      <c r="WYP225" s="6"/>
      <c r="WYQ225" s="6"/>
      <c r="WYR225" s="6"/>
      <c r="WYS225" s="6"/>
      <c r="WYT225" s="6"/>
      <c r="WYU225" s="6"/>
      <c r="WYV225" s="6"/>
      <c r="WYW225" s="6"/>
      <c r="WYX225" s="6"/>
      <c r="WYY225" s="6"/>
      <c r="WYZ225" s="6"/>
      <c r="WZA225" s="6"/>
      <c r="WZB225" s="6"/>
      <c r="WZC225" s="6"/>
      <c r="WZD225" s="6"/>
      <c r="WZE225" s="6"/>
      <c r="WZF225" s="6"/>
      <c r="WZG225" s="6"/>
      <c r="WZH225" s="6"/>
      <c r="WZI225" s="6"/>
      <c r="WZJ225" s="6"/>
      <c r="WZK225" s="6"/>
      <c r="WZL225" s="6"/>
      <c r="WZM225" s="6"/>
      <c r="WZN225" s="6"/>
      <c r="WZO225" s="6"/>
      <c r="WZP225" s="6"/>
      <c r="WZQ225" s="6"/>
      <c r="WZR225" s="6"/>
      <c r="WZS225" s="6"/>
      <c r="WZT225" s="6"/>
      <c r="WZU225" s="6"/>
      <c r="WZV225" s="6"/>
      <c r="WZW225" s="6"/>
      <c r="WZX225" s="6"/>
      <c r="WZY225" s="6"/>
      <c r="WZZ225" s="6"/>
      <c r="XAA225" s="6"/>
      <c r="XAB225" s="6"/>
      <c r="XAC225" s="6"/>
      <c r="XAD225" s="6"/>
      <c r="XAE225" s="6"/>
      <c r="XAF225" s="6"/>
      <c r="XAG225" s="6"/>
      <c r="XAH225" s="6"/>
      <c r="XAI225" s="6"/>
      <c r="XAJ225" s="6"/>
      <c r="XAK225" s="6"/>
      <c r="XAL225" s="6"/>
      <c r="XAM225" s="6"/>
      <c r="XAN225" s="6"/>
      <c r="XAO225" s="6"/>
      <c r="XAP225" s="6"/>
      <c r="XAQ225" s="6"/>
      <c r="XAR225" s="6"/>
      <c r="XAS225" s="6"/>
      <c r="XAT225" s="6"/>
      <c r="XAU225" s="6"/>
      <c r="XAV225" s="6"/>
      <c r="XAW225" s="6"/>
      <c r="XAX225" s="6"/>
      <c r="XAY225" s="6"/>
      <c r="XAZ225" s="6"/>
      <c r="XBA225" s="6"/>
      <c r="XBB225" s="6"/>
      <c r="XBC225" s="6"/>
      <c r="XBD225" s="6"/>
      <c r="XBE225" s="6"/>
      <c r="XBF225" s="6"/>
      <c r="XBG225" s="6"/>
      <c r="XBH225" s="6"/>
      <c r="XBI225" s="6"/>
      <c r="XBJ225" s="6"/>
      <c r="XBK225" s="6"/>
      <c r="XBL225" s="6"/>
      <c r="XBM225" s="6"/>
      <c r="XBN225" s="6"/>
      <c r="XBO225" s="6"/>
      <c r="XBP225" s="6"/>
      <c r="XBQ225" s="6"/>
      <c r="XBR225" s="6"/>
      <c r="XBS225" s="6"/>
      <c r="XBT225" s="6"/>
      <c r="XBU225" s="6"/>
      <c r="XBV225" s="6"/>
      <c r="XBW225" s="6"/>
      <c r="XBX225" s="6"/>
      <c r="XBY225" s="6"/>
      <c r="XBZ225" s="6"/>
      <c r="XCA225" s="6"/>
      <c r="XCB225" s="6"/>
      <c r="XCC225" s="6"/>
      <c r="XCD225" s="6"/>
      <c r="XCE225" s="6"/>
      <c r="XCF225" s="6"/>
      <c r="XCG225" s="6"/>
      <c r="XCH225" s="6"/>
      <c r="XCI225" s="6"/>
      <c r="XCJ225" s="6"/>
      <c r="XCK225" s="6"/>
      <c r="XCL225" s="6"/>
      <c r="XCM225" s="6"/>
      <c r="XCN225" s="6"/>
      <c r="XCO225" s="6"/>
      <c r="XCP225" s="6"/>
      <c r="XCQ225" s="6"/>
      <c r="XCR225" s="6"/>
      <c r="XCS225" s="6"/>
      <c r="XCT225" s="6"/>
      <c r="XCU225" s="6"/>
      <c r="XCV225" s="6"/>
      <c r="XCW225" s="6"/>
      <c r="XCX225" s="6"/>
      <c r="XCY225" s="6"/>
      <c r="XCZ225" s="6"/>
      <c r="XDA225" s="6"/>
      <c r="XDB225" s="6"/>
      <c r="XDC225" s="6"/>
      <c r="XDD225" s="6"/>
      <c r="XDE225" s="6"/>
      <c r="XDF225" s="6"/>
      <c r="XDG225" s="6"/>
      <c r="XDH225" s="6"/>
      <c r="XDI225" s="6"/>
      <c r="XDJ225" s="6"/>
      <c r="XDK225" s="6"/>
      <c r="XDL225" s="6"/>
      <c r="XDM225" s="6"/>
      <c r="XDN225" s="6"/>
      <c r="XDO225" s="6"/>
      <c r="XDP225" s="6"/>
      <c r="XDQ225" s="6"/>
      <c r="XDR225" s="6"/>
      <c r="XDS225" s="6"/>
      <c r="XDT225" s="6"/>
      <c r="XDU225" s="6"/>
      <c r="XDV225" s="6"/>
      <c r="XDW225" s="6"/>
      <c r="XDX225" s="6"/>
      <c r="XDY225" s="6"/>
      <c r="XDZ225" s="6"/>
      <c r="XEA225" s="6"/>
      <c r="XEB225" s="6"/>
      <c r="XEC225" s="6"/>
      <c r="XED225" s="6"/>
      <c r="XEE225" s="6"/>
      <c r="XEF225" s="6"/>
      <c r="XEG225" s="6"/>
      <c r="XEH225" s="6"/>
      <c r="XEI225" s="6"/>
    </row>
    <row r="226" s="6" customFormat="1" ht="36" customHeight="1" spans="1:1024 1025:16363">
      <c r="A226" s="28" t="str">
        <f t="shared" si="12"/>
        <v>8.31</v>
      </c>
      <c r="B226" s="29" t="s">
        <v>595</v>
      </c>
      <c r="C226" s="34" t="s">
        <v>596</v>
      </c>
      <c r="D226" s="28" t="s">
        <v>186</v>
      </c>
      <c r="E226" s="30">
        <v>251</v>
      </c>
      <c r="F226" s="31"/>
      <c r="G226" s="32">
        <f t="shared" si="10"/>
        <v>0</v>
      </c>
      <c r="H226" s="33">
        <v>67.13</v>
      </c>
    </row>
    <row r="227" s="6" customFormat="1" ht="45" customHeight="1" spans="1:1024 1025:16363">
      <c r="A227" s="28" t="str">
        <f t="shared" si="12"/>
        <v>8.32</v>
      </c>
      <c r="B227" s="29" t="s">
        <v>597</v>
      </c>
      <c r="C227" s="34" t="s">
        <v>598</v>
      </c>
      <c r="D227" s="28" t="s">
        <v>186</v>
      </c>
      <c r="E227" s="30">
        <v>251</v>
      </c>
      <c r="F227" s="31"/>
      <c r="G227" s="32">
        <f t="shared" si="10"/>
        <v>0</v>
      </c>
      <c r="H227" s="33">
        <v>100.87</v>
      </c>
    </row>
    <row r="228" s="6" customFormat="1" ht="60" customHeight="1" spans="1:1024 1025:16363">
      <c r="A228" s="28" t="str">
        <f t="shared" si="12"/>
        <v>8.33</v>
      </c>
      <c r="B228" s="29" t="s">
        <v>599</v>
      </c>
      <c r="C228" s="29" t="s">
        <v>600</v>
      </c>
      <c r="D228" s="28" t="s">
        <v>186</v>
      </c>
      <c r="E228" s="30">
        <v>10</v>
      </c>
      <c r="F228" s="31"/>
      <c r="G228" s="32">
        <f t="shared" si="10"/>
        <v>0</v>
      </c>
      <c r="H228" s="33">
        <v>318.93</v>
      </c>
    </row>
    <row r="229" s="6" customFormat="1" ht="41.1" customHeight="1" spans="1:1024 1025:16363">
      <c r="A229" s="28" t="str">
        <f t="shared" si="12"/>
        <v>8.34</v>
      </c>
      <c r="B229" s="29" t="s">
        <v>601</v>
      </c>
      <c r="C229" s="29" t="s">
        <v>602</v>
      </c>
      <c r="D229" s="28" t="s">
        <v>186</v>
      </c>
      <c r="E229" s="30">
        <v>120</v>
      </c>
      <c r="F229" s="31"/>
      <c r="G229" s="32">
        <f t="shared" si="10"/>
        <v>0</v>
      </c>
      <c r="H229" s="33">
        <v>17.95</v>
      </c>
    </row>
    <row r="230" s="6" customFormat="1" ht="51" customHeight="1" spans="1:1024 1025:16363">
      <c r="A230" s="28" t="str">
        <f t="shared" si="12"/>
        <v>8.35</v>
      </c>
      <c r="B230" s="29" t="s">
        <v>603</v>
      </c>
      <c r="C230" s="29" t="s">
        <v>604</v>
      </c>
      <c r="D230" s="28" t="s">
        <v>186</v>
      </c>
      <c r="E230" s="30">
        <v>130</v>
      </c>
      <c r="F230" s="31"/>
      <c r="G230" s="32">
        <f t="shared" si="10"/>
        <v>0</v>
      </c>
      <c r="H230" s="33">
        <v>288.5</v>
      </c>
    </row>
    <row r="231" s="7" customFormat="1" ht="65.1" customHeight="1" spans="1:1024 1025:16363">
      <c r="A231" s="28" t="str">
        <f t="shared" si="12"/>
        <v>8.36</v>
      </c>
      <c r="B231" s="29" t="s">
        <v>605</v>
      </c>
      <c r="C231" s="34" t="s">
        <v>606</v>
      </c>
      <c r="D231" s="28" t="s">
        <v>186</v>
      </c>
      <c r="E231" s="30">
        <v>20</v>
      </c>
      <c r="F231" s="31"/>
      <c r="G231" s="32">
        <f t="shared" si="10"/>
        <v>0</v>
      </c>
      <c r="H231" s="33">
        <v>633.13</v>
      </c>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c r="BFG231" s="6"/>
      <c r="BFH231" s="6"/>
      <c r="BFI231" s="6"/>
      <c r="BFJ231" s="6"/>
      <c r="BFK231" s="6"/>
      <c r="BFL231" s="6"/>
      <c r="BFM231" s="6"/>
      <c r="BFN231" s="6"/>
      <c r="BFO231" s="6"/>
      <c r="BFP231" s="6"/>
      <c r="BFQ231" s="6"/>
      <c r="BFR231" s="6"/>
      <c r="BFS231" s="6"/>
      <c r="BFT231" s="6"/>
      <c r="BFU231" s="6"/>
      <c r="BFV231" s="6"/>
      <c r="BFW231" s="6"/>
      <c r="BFX231" s="6"/>
      <c r="BFY231" s="6"/>
      <c r="BFZ231" s="6"/>
      <c r="BGA231" s="6"/>
      <c r="BGB231" s="6"/>
      <c r="BGC231" s="6"/>
      <c r="BGD231" s="6"/>
      <c r="BGE231" s="6"/>
      <c r="BGF231" s="6"/>
      <c r="BGG231" s="6"/>
      <c r="BGH231" s="6"/>
      <c r="BGI231" s="6"/>
      <c r="BGJ231" s="6"/>
      <c r="BGK231" s="6"/>
      <c r="BGL231" s="6"/>
      <c r="BGM231" s="6"/>
      <c r="BGN231" s="6"/>
      <c r="BGO231" s="6"/>
      <c r="BGP231" s="6"/>
      <c r="BGQ231" s="6"/>
      <c r="BGR231" s="6"/>
      <c r="BGS231" s="6"/>
      <c r="BGT231" s="6"/>
      <c r="BGU231" s="6"/>
      <c r="BGV231" s="6"/>
      <c r="BGW231" s="6"/>
      <c r="BGX231" s="6"/>
      <c r="BGY231" s="6"/>
      <c r="BGZ231" s="6"/>
      <c r="BHA231" s="6"/>
      <c r="BHB231" s="6"/>
      <c r="BHC231" s="6"/>
      <c r="BHD231" s="6"/>
      <c r="BHE231" s="6"/>
      <c r="BHF231" s="6"/>
      <c r="BHG231" s="6"/>
      <c r="BHH231" s="6"/>
      <c r="BHI231" s="6"/>
      <c r="BHJ231" s="6"/>
      <c r="BHK231" s="6"/>
      <c r="BHL231" s="6"/>
      <c r="BHM231" s="6"/>
      <c r="BHN231" s="6"/>
      <c r="BHO231" s="6"/>
      <c r="BHP231" s="6"/>
      <c r="BHQ231" s="6"/>
      <c r="BHR231" s="6"/>
      <c r="BHS231" s="6"/>
      <c r="BHT231" s="6"/>
      <c r="BHU231" s="6"/>
      <c r="BHV231" s="6"/>
      <c r="BHW231" s="6"/>
      <c r="BHX231" s="6"/>
      <c r="BHY231" s="6"/>
      <c r="BHZ231" s="6"/>
      <c r="BIA231" s="6"/>
      <c r="BIB231" s="6"/>
      <c r="BIC231" s="6"/>
      <c r="BID231" s="6"/>
      <c r="BIE231" s="6"/>
      <c r="BIF231" s="6"/>
      <c r="BIG231" s="6"/>
      <c r="BIH231" s="6"/>
      <c r="BII231" s="6"/>
      <c r="BIJ231" s="6"/>
      <c r="BIK231" s="6"/>
      <c r="BIL231" s="6"/>
      <c r="BIM231" s="6"/>
      <c r="BIN231" s="6"/>
      <c r="BIO231" s="6"/>
      <c r="BIP231" s="6"/>
      <c r="BIQ231" s="6"/>
      <c r="BIR231" s="6"/>
      <c r="BIS231" s="6"/>
      <c r="BIT231" s="6"/>
      <c r="BIU231" s="6"/>
      <c r="BIV231" s="6"/>
      <c r="BIW231" s="6"/>
      <c r="BIX231" s="6"/>
      <c r="BIY231" s="6"/>
      <c r="BIZ231" s="6"/>
      <c r="BJA231" s="6"/>
      <c r="BJB231" s="6"/>
      <c r="BJC231" s="6"/>
      <c r="BJD231" s="6"/>
      <c r="BJE231" s="6"/>
      <c r="BJF231" s="6"/>
      <c r="BJG231" s="6"/>
      <c r="BJH231" s="6"/>
      <c r="BJI231" s="6"/>
      <c r="BJJ231" s="6"/>
      <c r="BJK231" s="6"/>
      <c r="BJL231" s="6"/>
      <c r="BJM231" s="6"/>
      <c r="BJN231" s="6"/>
      <c r="BJO231" s="6"/>
      <c r="BJP231" s="6"/>
      <c r="BJQ231" s="6"/>
      <c r="BJR231" s="6"/>
      <c r="BJS231" s="6"/>
      <c r="BJT231" s="6"/>
      <c r="BJU231" s="6"/>
      <c r="BJV231" s="6"/>
      <c r="BJW231" s="6"/>
      <c r="BJX231" s="6"/>
      <c r="BJY231" s="6"/>
      <c r="BJZ231" s="6"/>
      <c r="BKA231" s="6"/>
      <c r="BKB231" s="6"/>
      <c r="BKC231" s="6"/>
      <c r="BKD231" s="6"/>
      <c r="BKE231" s="6"/>
      <c r="BKF231" s="6"/>
      <c r="BKG231" s="6"/>
      <c r="BKH231" s="6"/>
      <c r="BKI231" s="6"/>
      <c r="BKJ231" s="6"/>
      <c r="BKK231" s="6"/>
      <c r="BKL231" s="6"/>
      <c r="BKM231" s="6"/>
      <c r="BKN231" s="6"/>
      <c r="BKO231" s="6"/>
      <c r="BKP231" s="6"/>
      <c r="BKQ231" s="6"/>
      <c r="BKR231" s="6"/>
      <c r="BKS231" s="6"/>
      <c r="BKT231" s="6"/>
      <c r="BKU231" s="6"/>
      <c r="BKV231" s="6"/>
      <c r="BKW231" s="6"/>
      <c r="BKX231" s="6"/>
      <c r="BKY231" s="6"/>
      <c r="BKZ231" s="6"/>
      <c r="BLA231" s="6"/>
      <c r="BLB231" s="6"/>
      <c r="BLC231" s="6"/>
      <c r="BLD231" s="6"/>
      <c r="BLE231" s="6"/>
      <c r="BLF231" s="6"/>
      <c r="BLG231" s="6"/>
      <c r="BLH231" s="6"/>
      <c r="BLI231" s="6"/>
      <c r="BLJ231" s="6"/>
      <c r="BLK231" s="6"/>
      <c r="BLL231" s="6"/>
      <c r="BLM231" s="6"/>
      <c r="BLN231" s="6"/>
      <c r="BLO231" s="6"/>
      <c r="BLP231" s="6"/>
      <c r="BLQ231" s="6"/>
      <c r="BLR231" s="6"/>
      <c r="BLS231" s="6"/>
      <c r="BLT231" s="6"/>
      <c r="BLU231" s="6"/>
      <c r="BLV231" s="6"/>
      <c r="BLW231" s="6"/>
      <c r="BLX231" s="6"/>
      <c r="BLY231" s="6"/>
      <c r="BLZ231" s="6"/>
      <c r="BMA231" s="6"/>
      <c r="BMB231" s="6"/>
      <c r="BMC231" s="6"/>
      <c r="BMD231" s="6"/>
      <c r="BME231" s="6"/>
      <c r="BMF231" s="6"/>
      <c r="BMG231" s="6"/>
      <c r="BMH231" s="6"/>
      <c r="BMI231" s="6"/>
      <c r="BMJ231" s="6"/>
      <c r="BMK231" s="6"/>
      <c r="BML231" s="6"/>
      <c r="BMM231" s="6"/>
      <c r="BMN231" s="6"/>
      <c r="BMO231" s="6"/>
      <c r="BMP231" s="6"/>
      <c r="BMQ231" s="6"/>
      <c r="BMR231" s="6"/>
      <c r="BMS231" s="6"/>
      <c r="BMT231" s="6"/>
      <c r="BMU231" s="6"/>
      <c r="BMV231" s="6"/>
      <c r="BMW231" s="6"/>
      <c r="BMX231" s="6"/>
      <c r="BMY231" s="6"/>
      <c r="BMZ231" s="6"/>
      <c r="BNA231" s="6"/>
      <c r="BNB231" s="6"/>
      <c r="BNC231" s="6"/>
      <c r="BND231" s="6"/>
      <c r="BNE231" s="6"/>
      <c r="BNF231" s="6"/>
      <c r="BNG231" s="6"/>
      <c r="BNH231" s="6"/>
      <c r="BNI231" s="6"/>
      <c r="BNJ231" s="6"/>
      <c r="BNK231" s="6"/>
      <c r="BNL231" s="6"/>
      <c r="BNM231" s="6"/>
      <c r="BNN231" s="6"/>
      <c r="BNO231" s="6"/>
      <c r="BNP231" s="6"/>
      <c r="BNQ231" s="6"/>
      <c r="BNR231" s="6"/>
      <c r="BNS231" s="6"/>
      <c r="BNT231" s="6"/>
      <c r="BNU231" s="6"/>
      <c r="BNV231" s="6"/>
      <c r="BNW231" s="6"/>
      <c r="BNX231" s="6"/>
      <c r="BNY231" s="6"/>
      <c r="BNZ231" s="6"/>
      <c r="BOA231" s="6"/>
      <c r="BOB231" s="6"/>
      <c r="BOC231" s="6"/>
      <c r="BOD231" s="6"/>
      <c r="BOE231" s="6"/>
      <c r="BOF231" s="6"/>
      <c r="BOG231" s="6"/>
      <c r="BOH231" s="6"/>
      <c r="BOI231" s="6"/>
      <c r="BOJ231" s="6"/>
      <c r="BOK231" s="6"/>
      <c r="BOL231" s="6"/>
      <c r="BOM231" s="6"/>
      <c r="BON231" s="6"/>
      <c r="BOO231" s="6"/>
      <c r="BOP231" s="6"/>
      <c r="BOQ231" s="6"/>
      <c r="BOR231" s="6"/>
      <c r="BOS231" s="6"/>
      <c r="BOT231" s="6"/>
      <c r="BOU231" s="6"/>
      <c r="BOV231" s="6"/>
      <c r="BOW231" s="6"/>
      <c r="BOX231" s="6"/>
      <c r="BOY231" s="6"/>
      <c r="BOZ231" s="6"/>
      <c r="BPA231" s="6"/>
      <c r="BPB231" s="6"/>
      <c r="BPC231" s="6"/>
      <c r="BPD231" s="6"/>
      <c r="BPE231" s="6"/>
      <c r="BPF231" s="6"/>
      <c r="BPG231" s="6"/>
      <c r="BPH231" s="6"/>
      <c r="BPI231" s="6"/>
      <c r="BPJ231" s="6"/>
      <c r="BPK231" s="6"/>
      <c r="BPL231" s="6"/>
      <c r="BPM231" s="6"/>
      <c r="BPN231" s="6"/>
      <c r="BPO231" s="6"/>
      <c r="BPP231" s="6"/>
      <c r="BPQ231" s="6"/>
      <c r="BPR231" s="6"/>
      <c r="BPS231" s="6"/>
      <c r="BPT231" s="6"/>
      <c r="BPU231" s="6"/>
      <c r="BPV231" s="6"/>
      <c r="BPW231" s="6"/>
      <c r="BPX231" s="6"/>
      <c r="BPY231" s="6"/>
      <c r="BPZ231" s="6"/>
      <c r="BQA231" s="6"/>
      <c r="BQB231" s="6"/>
      <c r="BQC231" s="6"/>
      <c r="BQD231" s="6"/>
      <c r="BQE231" s="6"/>
      <c r="BQF231" s="6"/>
      <c r="BQG231" s="6"/>
      <c r="BQH231" s="6"/>
      <c r="BQI231" s="6"/>
      <c r="BQJ231" s="6"/>
      <c r="BQK231" s="6"/>
      <c r="BQL231" s="6"/>
      <c r="BQM231" s="6"/>
      <c r="BQN231" s="6"/>
      <c r="BQO231" s="6"/>
      <c r="BQP231" s="6"/>
      <c r="BQQ231" s="6"/>
      <c r="BQR231" s="6"/>
      <c r="BQS231" s="6"/>
      <c r="BQT231" s="6"/>
      <c r="BQU231" s="6"/>
      <c r="BQV231" s="6"/>
      <c r="BQW231" s="6"/>
      <c r="BQX231" s="6"/>
      <c r="BQY231" s="6"/>
      <c r="BQZ231" s="6"/>
      <c r="BRA231" s="6"/>
      <c r="BRB231" s="6"/>
      <c r="BRC231" s="6"/>
      <c r="BRD231" s="6"/>
      <c r="BRE231" s="6"/>
      <c r="BRF231" s="6"/>
      <c r="BRG231" s="6"/>
      <c r="BRH231" s="6"/>
      <c r="BRI231" s="6"/>
      <c r="BRJ231" s="6"/>
      <c r="BRK231" s="6"/>
      <c r="BRL231" s="6"/>
      <c r="BRM231" s="6"/>
      <c r="BRN231" s="6"/>
      <c r="BRO231" s="6"/>
      <c r="BRP231" s="6"/>
      <c r="BRQ231" s="6"/>
      <c r="BRR231" s="6"/>
      <c r="BRS231" s="6"/>
      <c r="BRT231" s="6"/>
      <c r="BRU231" s="6"/>
      <c r="BRV231" s="6"/>
      <c r="BRW231" s="6"/>
      <c r="BRX231" s="6"/>
      <c r="BRY231" s="6"/>
      <c r="BRZ231" s="6"/>
      <c r="BSA231" s="6"/>
      <c r="BSB231" s="6"/>
      <c r="BSC231" s="6"/>
      <c r="BSD231" s="6"/>
      <c r="BSE231" s="6"/>
      <c r="BSF231" s="6"/>
      <c r="BSG231" s="6"/>
      <c r="BSH231" s="6"/>
      <c r="BSI231" s="6"/>
      <c r="BSJ231" s="6"/>
      <c r="BSK231" s="6"/>
      <c r="BSL231" s="6"/>
      <c r="BSM231" s="6"/>
      <c r="BSN231" s="6"/>
      <c r="BSO231" s="6"/>
      <c r="BSP231" s="6"/>
      <c r="BSQ231" s="6"/>
      <c r="BSR231" s="6"/>
      <c r="BSS231" s="6"/>
      <c r="BST231" s="6"/>
      <c r="BSU231" s="6"/>
      <c r="BSV231" s="6"/>
      <c r="BSW231" s="6"/>
      <c r="BSX231" s="6"/>
      <c r="BSY231" s="6"/>
      <c r="BSZ231" s="6"/>
      <c r="BTA231" s="6"/>
      <c r="BTB231" s="6"/>
      <c r="BTC231" s="6"/>
      <c r="BTD231" s="6"/>
      <c r="BTE231" s="6"/>
      <c r="BTF231" s="6"/>
      <c r="BTG231" s="6"/>
      <c r="BTH231" s="6"/>
      <c r="BTI231" s="6"/>
      <c r="BTJ231" s="6"/>
      <c r="BTK231" s="6"/>
      <c r="BTL231" s="6"/>
      <c r="BTM231" s="6"/>
      <c r="BTN231" s="6"/>
      <c r="BTO231" s="6"/>
      <c r="BTP231" s="6"/>
      <c r="BTQ231" s="6"/>
      <c r="BTR231" s="6"/>
      <c r="BTS231" s="6"/>
      <c r="BTT231" s="6"/>
      <c r="BTU231" s="6"/>
      <c r="BTV231" s="6"/>
      <c r="BTW231" s="6"/>
      <c r="BTX231" s="6"/>
      <c r="BTY231" s="6"/>
      <c r="BTZ231" s="6"/>
      <c r="BUA231" s="6"/>
      <c r="BUB231" s="6"/>
      <c r="BUC231" s="6"/>
      <c r="BUD231" s="6"/>
      <c r="BUE231" s="6"/>
      <c r="BUF231" s="6"/>
      <c r="BUG231" s="6"/>
      <c r="BUH231" s="6"/>
      <c r="BUI231" s="6"/>
      <c r="BUJ231" s="6"/>
      <c r="BUK231" s="6"/>
      <c r="BUL231" s="6"/>
      <c r="BUM231" s="6"/>
      <c r="BUN231" s="6"/>
      <c r="BUO231" s="6"/>
      <c r="BUP231" s="6"/>
      <c r="BUQ231" s="6"/>
      <c r="BUR231" s="6"/>
      <c r="BUS231" s="6"/>
      <c r="BUT231" s="6"/>
      <c r="BUU231" s="6"/>
      <c r="BUV231" s="6"/>
      <c r="BUW231" s="6"/>
      <c r="BUX231" s="6"/>
      <c r="BUY231" s="6"/>
      <c r="BUZ231" s="6"/>
      <c r="BVA231" s="6"/>
      <c r="BVB231" s="6"/>
      <c r="BVC231" s="6"/>
      <c r="BVD231" s="6"/>
      <c r="BVE231" s="6"/>
      <c r="BVF231" s="6"/>
      <c r="BVG231" s="6"/>
      <c r="BVH231" s="6"/>
      <c r="BVI231" s="6"/>
      <c r="BVJ231" s="6"/>
      <c r="BVK231" s="6"/>
      <c r="BVL231" s="6"/>
      <c r="BVM231" s="6"/>
      <c r="BVN231" s="6"/>
      <c r="BVO231" s="6"/>
      <c r="BVP231" s="6"/>
      <c r="BVQ231" s="6"/>
      <c r="BVR231" s="6"/>
      <c r="BVS231" s="6"/>
      <c r="BVT231" s="6"/>
      <c r="BVU231" s="6"/>
      <c r="BVV231" s="6"/>
      <c r="BVW231" s="6"/>
      <c r="BVX231" s="6"/>
      <c r="BVY231" s="6"/>
      <c r="BVZ231" s="6"/>
      <c r="BWA231" s="6"/>
      <c r="BWB231" s="6"/>
      <c r="BWC231" s="6"/>
      <c r="BWD231" s="6"/>
      <c r="BWE231" s="6"/>
      <c r="BWF231" s="6"/>
      <c r="BWG231" s="6"/>
      <c r="BWH231" s="6"/>
      <c r="BWI231" s="6"/>
      <c r="BWJ231" s="6"/>
      <c r="BWK231" s="6"/>
      <c r="BWL231" s="6"/>
      <c r="BWM231" s="6"/>
      <c r="BWN231" s="6"/>
      <c r="BWO231" s="6"/>
      <c r="BWP231" s="6"/>
      <c r="BWQ231" s="6"/>
      <c r="BWR231" s="6"/>
      <c r="BWS231" s="6"/>
      <c r="BWT231" s="6"/>
      <c r="BWU231" s="6"/>
      <c r="BWV231" s="6"/>
      <c r="BWW231" s="6"/>
      <c r="BWX231" s="6"/>
      <c r="BWY231" s="6"/>
      <c r="BWZ231" s="6"/>
      <c r="BXA231" s="6"/>
      <c r="BXB231" s="6"/>
      <c r="BXC231" s="6"/>
      <c r="BXD231" s="6"/>
      <c r="BXE231" s="6"/>
      <c r="BXF231" s="6"/>
      <c r="BXG231" s="6"/>
      <c r="BXH231" s="6"/>
      <c r="BXI231" s="6"/>
      <c r="BXJ231" s="6"/>
      <c r="BXK231" s="6"/>
      <c r="BXL231" s="6"/>
      <c r="BXM231" s="6"/>
      <c r="BXN231" s="6"/>
      <c r="BXO231" s="6"/>
      <c r="BXP231" s="6"/>
      <c r="BXQ231" s="6"/>
      <c r="BXR231" s="6"/>
      <c r="BXS231" s="6"/>
      <c r="BXT231" s="6"/>
      <c r="BXU231" s="6"/>
      <c r="BXV231" s="6"/>
      <c r="BXW231" s="6"/>
      <c r="BXX231" s="6"/>
      <c r="BXY231" s="6"/>
      <c r="BXZ231" s="6"/>
      <c r="BYA231" s="6"/>
      <c r="BYB231" s="6"/>
      <c r="BYC231" s="6"/>
      <c r="BYD231" s="6"/>
      <c r="BYE231" s="6"/>
      <c r="BYF231" s="6"/>
      <c r="BYG231" s="6"/>
      <c r="BYH231" s="6"/>
      <c r="BYI231" s="6"/>
      <c r="BYJ231" s="6"/>
      <c r="BYK231" s="6"/>
      <c r="BYL231" s="6"/>
      <c r="BYM231" s="6"/>
      <c r="BYN231" s="6"/>
      <c r="BYO231" s="6"/>
      <c r="BYP231" s="6"/>
      <c r="BYQ231" s="6"/>
      <c r="BYR231" s="6"/>
      <c r="BYS231" s="6"/>
      <c r="BYT231" s="6"/>
      <c r="BYU231" s="6"/>
      <c r="BYV231" s="6"/>
      <c r="BYW231" s="6"/>
      <c r="BYX231" s="6"/>
      <c r="BYY231" s="6"/>
      <c r="BYZ231" s="6"/>
      <c r="BZA231" s="6"/>
      <c r="BZB231" s="6"/>
      <c r="BZC231" s="6"/>
      <c r="BZD231" s="6"/>
      <c r="BZE231" s="6"/>
      <c r="BZF231" s="6"/>
      <c r="BZG231" s="6"/>
      <c r="BZH231" s="6"/>
      <c r="BZI231" s="6"/>
      <c r="BZJ231" s="6"/>
      <c r="BZK231" s="6"/>
      <c r="BZL231" s="6"/>
      <c r="BZM231" s="6"/>
      <c r="BZN231" s="6"/>
      <c r="BZO231" s="6"/>
      <c r="BZP231" s="6"/>
      <c r="BZQ231" s="6"/>
      <c r="BZR231" s="6"/>
      <c r="BZS231" s="6"/>
      <c r="BZT231" s="6"/>
      <c r="BZU231" s="6"/>
      <c r="BZV231" s="6"/>
      <c r="BZW231" s="6"/>
      <c r="BZX231" s="6"/>
      <c r="BZY231" s="6"/>
      <c r="BZZ231" s="6"/>
      <c r="CAA231" s="6"/>
      <c r="CAB231" s="6"/>
      <c r="CAC231" s="6"/>
      <c r="CAD231" s="6"/>
      <c r="CAE231" s="6"/>
      <c r="CAF231" s="6"/>
      <c r="CAG231" s="6"/>
      <c r="CAH231" s="6"/>
      <c r="CAI231" s="6"/>
      <c r="CAJ231" s="6"/>
      <c r="CAK231" s="6"/>
      <c r="CAL231" s="6"/>
      <c r="CAM231" s="6"/>
      <c r="CAN231" s="6"/>
      <c r="CAO231" s="6"/>
      <c r="CAP231" s="6"/>
      <c r="CAQ231" s="6"/>
      <c r="CAR231" s="6"/>
      <c r="CAS231" s="6"/>
      <c r="CAT231" s="6"/>
      <c r="CAU231" s="6"/>
      <c r="CAV231" s="6"/>
      <c r="CAW231" s="6"/>
      <c r="CAX231" s="6"/>
      <c r="CAY231" s="6"/>
      <c r="CAZ231" s="6"/>
      <c r="CBA231" s="6"/>
      <c r="CBB231" s="6"/>
      <c r="CBC231" s="6"/>
      <c r="CBD231" s="6"/>
      <c r="CBE231" s="6"/>
      <c r="CBF231" s="6"/>
      <c r="CBG231" s="6"/>
      <c r="CBH231" s="6"/>
      <c r="CBI231" s="6"/>
      <c r="CBJ231" s="6"/>
      <c r="CBK231" s="6"/>
      <c r="CBL231" s="6"/>
      <c r="CBM231" s="6"/>
      <c r="CBN231" s="6"/>
      <c r="CBO231" s="6"/>
      <c r="CBP231" s="6"/>
      <c r="CBQ231" s="6"/>
      <c r="CBR231" s="6"/>
      <c r="CBS231" s="6"/>
      <c r="CBT231" s="6"/>
      <c r="CBU231" s="6"/>
      <c r="CBV231" s="6"/>
      <c r="CBW231" s="6"/>
      <c r="CBX231" s="6"/>
      <c r="CBY231" s="6"/>
      <c r="CBZ231" s="6"/>
      <c r="CCA231" s="6"/>
      <c r="CCB231" s="6"/>
      <c r="CCC231" s="6"/>
      <c r="CCD231" s="6"/>
      <c r="CCE231" s="6"/>
      <c r="CCF231" s="6"/>
      <c r="CCG231" s="6"/>
      <c r="CCH231" s="6"/>
      <c r="CCI231" s="6"/>
      <c r="CCJ231" s="6"/>
      <c r="CCK231" s="6"/>
      <c r="CCL231" s="6"/>
      <c r="CCM231" s="6"/>
      <c r="CCN231" s="6"/>
      <c r="CCO231" s="6"/>
      <c r="CCP231" s="6"/>
      <c r="CCQ231" s="6"/>
      <c r="CCR231" s="6"/>
      <c r="CCS231" s="6"/>
      <c r="CCT231" s="6"/>
      <c r="CCU231" s="6"/>
      <c r="CCV231" s="6"/>
      <c r="CCW231" s="6"/>
      <c r="CCX231" s="6"/>
      <c r="CCY231" s="6"/>
      <c r="CCZ231" s="6"/>
      <c r="CDA231" s="6"/>
      <c r="CDB231" s="6"/>
      <c r="CDC231" s="6"/>
      <c r="CDD231" s="6"/>
      <c r="CDE231" s="6"/>
      <c r="CDF231" s="6"/>
      <c r="CDG231" s="6"/>
      <c r="CDH231" s="6"/>
      <c r="CDI231" s="6"/>
      <c r="CDJ231" s="6"/>
      <c r="CDK231" s="6"/>
      <c r="CDL231" s="6"/>
      <c r="CDM231" s="6"/>
      <c r="CDN231" s="6"/>
      <c r="CDO231" s="6"/>
      <c r="CDP231" s="6"/>
      <c r="CDQ231" s="6"/>
      <c r="CDR231" s="6"/>
      <c r="CDS231" s="6"/>
      <c r="CDT231" s="6"/>
      <c r="CDU231" s="6"/>
      <c r="CDV231" s="6"/>
      <c r="CDW231" s="6"/>
      <c r="CDX231" s="6"/>
      <c r="CDY231" s="6"/>
      <c r="CDZ231" s="6"/>
      <c r="CEA231" s="6"/>
      <c r="CEB231" s="6"/>
      <c r="CEC231" s="6"/>
      <c r="CED231" s="6"/>
      <c r="CEE231" s="6"/>
      <c r="CEF231" s="6"/>
      <c r="CEG231" s="6"/>
      <c r="CEH231" s="6"/>
      <c r="CEI231" s="6"/>
      <c r="CEJ231" s="6"/>
      <c r="CEK231" s="6"/>
      <c r="CEL231" s="6"/>
      <c r="CEM231" s="6"/>
      <c r="CEN231" s="6"/>
      <c r="CEO231" s="6"/>
      <c r="CEP231" s="6"/>
      <c r="CEQ231" s="6"/>
      <c r="CER231" s="6"/>
      <c r="CES231" s="6"/>
      <c r="CET231" s="6"/>
      <c r="CEU231" s="6"/>
      <c r="CEV231" s="6"/>
      <c r="CEW231" s="6"/>
      <c r="CEX231" s="6"/>
      <c r="CEY231" s="6"/>
      <c r="CEZ231" s="6"/>
      <c r="CFA231" s="6"/>
      <c r="CFB231" s="6"/>
      <c r="CFC231" s="6"/>
      <c r="CFD231" s="6"/>
      <c r="CFE231" s="6"/>
      <c r="CFF231" s="6"/>
      <c r="CFG231" s="6"/>
      <c r="CFH231" s="6"/>
      <c r="CFI231" s="6"/>
      <c r="CFJ231" s="6"/>
      <c r="CFK231" s="6"/>
      <c r="CFL231" s="6"/>
      <c r="CFM231" s="6"/>
      <c r="CFN231" s="6"/>
      <c r="CFO231" s="6"/>
      <c r="CFP231" s="6"/>
      <c r="CFQ231" s="6"/>
      <c r="CFR231" s="6"/>
      <c r="CFS231" s="6"/>
      <c r="CFT231" s="6"/>
      <c r="CFU231" s="6"/>
      <c r="CFV231" s="6"/>
      <c r="CFW231" s="6"/>
      <c r="CFX231" s="6"/>
      <c r="CFY231" s="6"/>
      <c r="CFZ231" s="6"/>
      <c r="CGA231" s="6"/>
      <c r="CGB231" s="6"/>
      <c r="CGC231" s="6"/>
      <c r="CGD231" s="6"/>
      <c r="CGE231" s="6"/>
      <c r="CGF231" s="6"/>
      <c r="CGG231" s="6"/>
      <c r="CGH231" s="6"/>
      <c r="CGI231" s="6"/>
      <c r="CGJ231" s="6"/>
      <c r="CGK231" s="6"/>
      <c r="CGL231" s="6"/>
      <c r="CGM231" s="6"/>
      <c r="CGN231" s="6"/>
      <c r="CGO231" s="6"/>
      <c r="CGP231" s="6"/>
      <c r="CGQ231" s="6"/>
      <c r="CGR231" s="6"/>
      <c r="CGS231" s="6"/>
      <c r="CGT231" s="6"/>
      <c r="CGU231" s="6"/>
      <c r="CGV231" s="6"/>
      <c r="CGW231" s="6"/>
      <c r="CGX231" s="6"/>
      <c r="CGY231" s="6"/>
      <c r="CGZ231" s="6"/>
      <c r="CHA231" s="6"/>
      <c r="CHB231" s="6"/>
      <c r="CHC231" s="6"/>
      <c r="CHD231" s="6"/>
      <c r="CHE231" s="6"/>
      <c r="CHF231" s="6"/>
      <c r="CHG231" s="6"/>
      <c r="CHH231" s="6"/>
      <c r="CHI231" s="6"/>
      <c r="CHJ231" s="6"/>
      <c r="CHK231" s="6"/>
      <c r="CHL231" s="6"/>
      <c r="CHM231" s="6"/>
      <c r="CHN231" s="6"/>
      <c r="CHO231" s="6"/>
      <c r="CHP231" s="6"/>
      <c r="CHQ231" s="6"/>
      <c r="CHR231" s="6"/>
      <c r="CHS231" s="6"/>
      <c r="CHT231" s="6"/>
      <c r="CHU231" s="6"/>
      <c r="CHV231" s="6"/>
      <c r="CHW231" s="6"/>
      <c r="CHX231" s="6"/>
      <c r="CHY231" s="6"/>
      <c r="CHZ231" s="6"/>
      <c r="CIA231" s="6"/>
      <c r="CIB231" s="6"/>
      <c r="CIC231" s="6"/>
      <c r="CID231" s="6"/>
      <c r="CIE231" s="6"/>
      <c r="CIF231" s="6"/>
      <c r="CIG231" s="6"/>
      <c r="CIH231" s="6"/>
      <c r="CII231" s="6"/>
      <c r="CIJ231" s="6"/>
      <c r="CIK231" s="6"/>
      <c r="CIL231" s="6"/>
      <c r="CIM231" s="6"/>
      <c r="CIN231" s="6"/>
      <c r="CIO231" s="6"/>
      <c r="CIP231" s="6"/>
      <c r="CIQ231" s="6"/>
      <c r="CIR231" s="6"/>
      <c r="CIS231" s="6"/>
      <c r="CIT231" s="6"/>
      <c r="CIU231" s="6"/>
      <c r="CIV231" s="6"/>
      <c r="CIW231" s="6"/>
      <c r="CIX231" s="6"/>
      <c r="CIY231" s="6"/>
      <c r="CIZ231" s="6"/>
      <c r="CJA231" s="6"/>
      <c r="CJB231" s="6"/>
      <c r="CJC231" s="6"/>
      <c r="CJD231" s="6"/>
      <c r="CJE231" s="6"/>
      <c r="CJF231" s="6"/>
      <c r="CJG231" s="6"/>
      <c r="CJH231" s="6"/>
      <c r="CJI231" s="6"/>
      <c r="CJJ231" s="6"/>
      <c r="CJK231" s="6"/>
      <c r="CJL231" s="6"/>
      <c r="CJM231" s="6"/>
      <c r="CJN231" s="6"/>
      <c r="CJO231" s="6"/>
      <c r="CJP231" s="6"/>
      <c r="CJQ231" s="6"/>
      <c r="CJR231" s="6"/>
      <c r="CJS231" s="6"/>
      <c r="CJT231" s="6"/>
      <c r="CJU231" s="6"/>
      <c r="CJV231" s="6"/>
      <c r="CJW231" s="6"/>
      <c r="CJX231" s="6"/>
      <c r="CJY231" s="6"/>
      <c r="CJZ231" s="6"/>
      <c r="CKA231" s="6"/>
      <c r="CKB231" s="6"/>
      <c r="CKC231" s="6"/>
      <c r="CKD231" s="6"/>
      <c r="CKE231" s="6"/>
      <c r="CKF231" s="6"/>
      <c r="CKG231" s="6"/>
      <c r="CKH231" s="6"/>
      <c r="CKI231" s="6"/>
      <c r="CKJ231" s="6"/>
      <c r="CKK231" s="6"/>
      <c r="CKL231" s="6"/>
      <c r="CKM231" s="6"/>
      <c r="CKN231" s="6"/>
      <c r="CKO231" s="6"/>
      <c r="CKP231" s="6"/>
      <c r="CKQ231" s="6"/>
      <c r="CKR231" s="6"/>
      <c r="CKS231" s="6"/>
      <c r="CKT231" s="6"/>
      <c r="CKU231" s="6"/>
      <c r="CKV231" s="6"/>
      <c r="CKW231" s="6"/>
      <c r="CKX231" s="6"/>
      <c r="CKY231" s="6"/>
      <c r="CKZ231" s="6"/>
      <c r="CLA231" s="6"/>
      <c r="CLB231" s="6"/>
      <c r="CLC231" s="6"/>
      <c r="CLD231" s="6"/>
      <c r="CLE231" s="6"/>
      <c r="CLF231" s="6"/>
      <c r="CLG231" s="6"/>
      <c r="CLH231" s="6"/>
      <c r="CLI231" s="6"/>
      <c r="CLJ231" s="6"/>
      <c r="CLK231" s="6"/>
      <c r="CLL231" s="6"/>
      <c r="CLM231" s="6"/>
      <c r="CLN231" s="6"/>
      <c r="CLO231" s="6"/>
      <c r="CLP231" s="6"/>
      <c r="CLQ231" s="6"/>
      <c r="CLR231" s="6"/>
      <c r="CLS231" s="6"/>
      <c r="CLT231" s="6"/>
      <c r="CLU231" s="6"/>
      <c r="CLV231" s="6"/>
      <c r="CLW231" s="6"/>
      <c r="CLX231" s="6"/>
      <c r="CLY231" s="6"/>
      <c r="CLZ231" s="6"/>
      <c r="CMA231" s="6"/>
      <c r="CMB231" s="6"/>
      <c r="CMC231" s="6"/>
      <c r="CMD231" s="6"/>
      <c r="CME231" s="6"/>
      <c r="CMF231" s="6"/>
      <c r="CMG231" s="6"/>
      <c r="CMH231" s="6"/>
      <c r="CMI231" s="6"/>
      <c r="CMJ231" s="6"/>
      <c r="CMK231" s="6"/>
      <c r="CML231" s="6"/>
      <c r="CMM231" s="6"/>
      <c r="CMN231" s="6"/>
      <c r="CMO231" s="6"/>
      <c r="CMP231" s="6"/>
      <c r="CMQ231" s="6"/>
      <c r="CMR231" s="6"/>
      <c r="CMS231" s="6"/>
      <c r="CMT231" s="6"/>
      <c r="CMU231" s="6"/>
      <c r="CMV231" s="6"/>
      <c r="CMW231" s="6"/>
      <c r="CMX231" s="6"/>
      <c r="CMY231" s="6"/>
      <c r="CMZ231" s="6"/>
      <c r="CNA231" s="6"/>
      <c r="CNB231" s="6"/>
      <c r="CNC231" s="6"/>
      <c r="CND231" s="6"/>
      <c r="CNE231" s="6"/>
      <c r="CNF231" s="6"/>
      <c r="CNG231" s="6"/>
      <c r="CNH231" s="6"/>
      <c r="CNI231" s="6"/>
      <c r="CNJ231" s="6"/>
      <c r="CNK231" s="6"/>
      <c r="CNL231" s="6"/>
      <c r="CNM231" s="6"/>
      <c r="CNN231" s="6"/>
      <c r="CNO231" s="6"/>
      <c r="CNP231" s="6"/>
      <c r="CNQ231" s="6"/>
      <c r="CNR231" s="6"/>
      <c r="CNS231" s="6"/>
      <c r="CNT231" s="6"/>
      <c r="CNU231" s="6"/>
      <c r="CNV231" s="6"/>
      <c r="CNW231" s="6"/>
      <c r="CNX231" s="6"/>
      <c r="CNY231" s="6"/>
      <c r="CNZ231" s="6"/>
      <c r="COA231" s="6"/>
      <c r="COB231" s="6"/>
      <c r="COC231" s="6"/>
      <c r="COD231" s="6"/>
      <c r="COE231" s="6"/>
      <c r="COF231" s="6"/>
      <c r="COG231" s="6"/>
      <c r="COH231" s="6"/>
      <c r="COI231" s="6"/>
      <c r="COJ231" s="6"/>
      <c r="COK231" s="6"/>
      <c r="COL231" s="6"/>
      <c r="COM231" s="6"/>
      <c r="CON231" s="6"/>
      <c r="COO231" s="6"/>
      <c r="COP231" s="6"/>
      <c r="COQ231" s="6"/>
      <c r="COR231" s="6"/>
      <c r="COS231" s="6"/>
      <c r="COT231" s="6"/>
      <c r="COU231" s="6"/>
      <c r="COV231" s="6"/>
      <c r="COW231" s="6"/>
      <c r="COX231" s="6"/>
      <c r="COY231" s="6"/>
      <c r="COZ231" s="6"/>
      <c r="CPA231" s="6"/>
      <c r="CPB231" s="6"/>
      <c r="CPC231" s="6"/>
      <c r="CPD231" s="6"/>
      <c r="CPE231" s="6"/>
      <c r="CPF231" s="6"/>
      <c r="CPG231" s="6"/>
      <c r="CPH231" s="6"/>
      <c r="CPI231" s="6"/>
      <c r="CPJ231" s="6"/>
      <c r="CPK231" s="6"/>
      <c r="CPL231" s="6"/>
      <c r="CPM231" s="6"/>
      <c r="CPN231" s="6"/>
      <c r="CPO231" s="6"/>
      <c r="CPP231" s="6"/>
      <c r="CPQ231" s="6"/>
      <c r="CPR231" s="6"/>
      <c r="CPS231" s="6"/>
      <c r="CPT231" s="6"/>
      <c r="CPU231" s="6"/>
      <c r="CPV231" s="6"/>
      <c r="CPW231" s="6"/>
      <c r="CPX231" s="6"/>
      <c r="CPY231" s="6"/>
      <c r="CPZ231" s="6"/>
      <c r="CQA231" s="6"/>
      <c r="CQB231" s="6"/>
      <c r="CQC231" s="6"/>
      <c r="CQD231" s="6"/>
      <c r="CQE231" s="6"/>
      <c r="CQF231" s="6"/>
      <c r="CQG231" s="6"/>
      <c r="CQH231" s="6"/>
      <c r="CQI231" s="6"/>
      <c r="CQJ231" s="6"/>
      <c r="CQK231" s="6"/>
      <c r="CQL231" s="6"/>
      <c r="CQM231" s="6"/>
      <c r="CQN231" s="6"/>
      <c r="CQO231" s="6"/>
      <c r="CQP231" s="6"/>
      <c r="CQQ231" s="6"/>
      <c r="CQR231" s="6"/>
      <c r="CQS231" s="6"/>
      <c r="CQT231" s="6"/>
      <c r="CQU231" s="6"/>
      <c r="CQV231" s="6"/>
      <c r="CQW231" s="6"/>
      <c r="CQX231" s="6"/>
      <c r="CQY231" s="6"/>
      <c r="CQZ231" s="6"/>
      <c r="CRA231" s="6"/>
      <c r="CRB231" s="6"/>
      <c r="CRC231" s="6"/>
      <c r="CRD231" s="6"/>
      <c r="CRE231" s="6"/>
      <c r="CRF231" s="6"/>
      <c r="CRG231" s="6"/>
      <c r="CRH231" s="6"/>
      <c r="CRI231" s="6"/>
      <c r="CRJ231" s="6"/>
      <c r="CRK231" s="6"/>
      <c r="CRL231" s="6"/>
      <c r="CRM231" s="6"/>
      <c r="CRN231" s="6"/>
      <c r="CRO231" s="6"/>
      <c r="CRP231" s="6"/>
      <c r="CRQ231" s="6"/>
      <c r="CRR231" s="6"/>
      <c r="CRS231" s="6"/>
      <c r="CRT231" s="6"/>
      <c r="CRU231" s="6"/>
      <c r="CRV231" s="6"/>
      <c r="CRW231" s="6"/>
      <c r="CRX231" s="6"/>
      <c r="CRY231" s="6"/>
      <c r="CRZ231" s="6"/>
      <c r="CSA231" s="6"/>
      <c r="CSB231" s="6"/>
      <c r="CSC231" s="6"/>
      <c r="CSD231" s="6"/>
      <c r="CSE231" s="6"/>
      <c r="CSF231" s="6"/>
      <c r="CSG231" s="6"/>
      <c r="CSH231" s="6"/>
      <c r="CSI231" s="6"/>
      <c r="CSJ231" s="6"/>
      <c r="CSK231" s="6"/>
      <c r="CSL231" s="6"/>
      <c r="CSM231" s="6"/>
      <c r="CSN231" s="6"/>
      <c r="CSO231" s="6"/>
      <c r="CSP231" s="6"/>
      <c r="CSQ231" s="6"/>
      <c r="CSR231" s="6"/>
      <c r="CSS231" s="6"/>
      <c r="CST231" s="6"/>
      <c r="CSU231" s="6"/>
      <c r="CSV231" s="6"/>
      <c r="CSW231" s="6"/>
      <c r="CSX231" s="6"/>
      <c r="CSY231" s="6"/>
      <c r="CSZ231" s="6"/>
      <c r="CTA231" s="6"/>
      <c r="CTB231" s="6"/>
      <c r="CTC231" s="6"/>
      <c r="CTD231" s="6"/>
      <c r="CTE231" s="6"/>
      <c r="CTF231" s="6"/>
      <c r="CTG231" s="6"/>
      <c r="CTH231" s="6"/>
      <c r="CTI231" s="6"/>
      <c r="CTJ231" s="6"/>
      <c r="CTK231" s="6"/>
      <c r="CTL231" s="6"/>
      <c r="CTM231" s="6"/>
      <c r="CTN231" s="6"/>
      <c r="CTO231" s="6"/>
      <c r="CTP231" s="6"/>
      <c r="CTQ231" s="6"/>
      <c r="CTR231" s="6"/>
      <c r="CTS231" s="6"/>
      <c r="CTT231" s="6"/>
      <c r="CTU231" s="6"/>
      <c r="CTV231" s="6"/>
      <c r="CTW231" s="6"/>
      <c r="CTX231" s="6"/>
      <c r="CTY231" s="6"/>
      <c r="CTZ231" s="6"/>
      <c r="CUA231" s="6"/>
      <c r="CUB231" s="6"/>
      <c r="CUC231" s="6"/>
      <c r="CUD231" s="6"/>
      <c r="CUE231" s="6"/>
      <c r="CUF231" s="6"/>
      <c r="CUG231" s="6"/>
      <c r="CUH231" s="6"/>
      <c r="CUI231" s="6"/>
      <c r="CUJ231" s="6"/>
      <c r="CUK231" s="6"/>
      <c r="CUL231" s="6"/>
      <c r="CUM231" s="6"/>
      <c r="CUN231" s="6"/>
      <c r="CUO231" s="6"/>
      <c r="CUP231" s="6"/>
      <c r="CUQ231" s="6"/>
      <c r="CUR231" s="6"/>
      <c r="CUS231" s="6"/>
      <c r="CUT231" s="6"/>
      <c r="CUU231" s="6"/>
      <c r="CUV231" s="6"/>
      <c r="CUW231" s="6"/>
      <c r="CUX231" s="6"/>
      <c r="CUY231" s="6"/>
      <c r="CUZ231" s="6"/>
      <c r="CVA231" s="6"/>
      <c r="CVB231" s="6"/>
      <c r="CVC231" s="6"/>
      <c r="CVD231" s="6"/>
      <c r="CVE231" s="6"/>
      <c r="CVF231" s="6"/>
      <c r="CVG231" s="6"/>
      <c r="CVH231" s="6"/>
      <c r="CVI231" s="6"/>
      <c r="CVJ231" s="6"/>
      <c r="CVK231" s="6"/>
      <c r="CVL231" s="6"/>
      <c r="CVM231" s="6"/>
      <c r="CVN231" s="6"/>
      <c r="CVO231" s="6"/>
      <c r="CVP231" s="6"/>
      <c r="CVQ231" s="6"/>
      <c r="CVR231" s="6"/>
      <c r="CVS231" s="6"/>
      <c r="CVT231" s="6"/>
      <c r="CVU231" s="6"/>
      <c r="CVV231" s="6"/>
      <c r="CVW231" s="6"/>
      <c r="CVX231" s="6"/>
      <c r="CVY231" s="6"/>
      <c r="CVZ231" s="6"/>
      <c r="CWA231" s="6"/>
      <c r="CWB231" s="6"/>
      <c r="CWC231" s="6"/>
      <c r="CWD231" s="6"/>
      <c r="CWE231" s="6"/>
      <c r="CWF231" s="6"/>
      <c r="CWG231" s="6"/>
      <c r="CWH231" s="6"/>
      <c r="CWI231" s="6"/>
      <c r="CWJ231" s="6"/>
      <c r="CWK231" s="6"/>
      <c r="CWL231" s="6"/>
      <c r="CWM231" s="6"/>
      <c r="CWN231" s="6"/>
      <c r="CWO231" s="6"/>
      <c r="CWP231" s="6"/>
      <c r="CWQ231" s="6"/>
      <c r="CWR231" s="6"/>
      <c r="CWS231" s="6"/>
      <c r="CWT231" s="6"/>
      <c r="CWU231" s="6"/>
      <c r="CWV231" s="6"/>
      <c r="CWW231" s="6"/>
      <c r="CWX231" s="6"/>
      <c r="CWY231" s="6"/>
      <c r="CWZ231" s="6"/>
      <c r="CXA231" s="6"/>
      <c r="CXB231" s="6"/>
      <c r="CXC231" s="6"/>
      <c r="CXD231" s="6"/>
      <c r="CXE231" s="6"/>
      <c r="CXF231" s="6"/>
      <c r="CXG231" s="6"/>
      <c r="CXH231" s="6"/>
      <c r="CXI231" s="6"/>
      <c r="CXJ231" s="6"/>
      <c r="CXK231" s="6"/>
      <c r="CXL231" s="6"/>
      <c r="CXM231" s="6"/>
      <c r="CXN231" s="6"/>
      <c r="CXO231" s="6"/>
      <c r="CXP231" s="6"/>
      <c r="CXQ231" s="6"/>
      <c r="CXR231" s="6"/>
      <c r="CXS231" s="6"/>
      <c r="CXT231" s="6"/>
      <c r="CXU231" s="6"/>
      <c r="CXV231" s="6"/>
      <c r="CXW231" s="6"/>
      <c r="CXX231" s="6"/>
      <c r="CXY231" s="6"/>
      <c r="CXZ231" s="6"/>
      <c r="CYA231" s="6"/>
      <c r="CYB231" s="6"/>
      <c r="CYC231" s="6"/>
      <c r="CYD231" s="6"/>
      <c r="CYE231" s="6"/>
      <c r="CYF231" s="6"/>
      <c r="CYG231" s="6"/>
      <c r="CYH231" s="6"/>
      <c r="CYI231" s="6"/>
      <c r="CYJ231" s="6"/>
      <c r="CYK231" s="6"/>
      <c r="CYL231" s="6"/>
      <c r="CYM231" s="6"/>
      <c r="CYN231" s="6"/>
      <c r="CYO231" s="6"/>
      <c r="CYP231" s="6"/>
      <c r="CYQ231" s="6"/>
      <c r="CYR231" s="6"/>
      <c r="CYS231" s="6"/>
      <c r="CYT231" s="6"/>
      <c r="CYU231" s="6"/>
      <c r="CYV231" s="6"/>
      <c r="CYW231" s="6"/>
      <c r="CYX231" s="6"/>
      <c r="CYY231" s="6"/>
      <c r="CYZ231" s="6"/>
      <c r="CZA231" s="6"/>
      <c r="CZB231" s="6"/>
      <c r="CZC231" s="6"/>
      <c r="CZD231" s="6"/>
      <c r="CZE231" s="6"/>
      <c r="CZF231" s="6"/>
      <c r="CZG231" s="6"/>
      <c r="CZH231" s="6"/>
      <c r="CZI231" s="6"/>
      <c r="CZJ231" s="6"/>
      <c r="CZK231" s="6"/>
      <c r="CZL231" s="6"/>
      <c r="CZM231" s="6"/>
      <c r="CZN231" s="6"/>
      <c r="CZO231" s="6"/>
      <c r="CZP231" s="6"/>
      <c r="CZQ231" s="6"/>
      <c r="CZR231" s="6"/>
      <c r="CZS231" s="6"/>
      <c r="CZT231" s="6"/>
      <c r="CZU231" s="6"/>
      <c r="CZV231" s="6"/>
      <c r="CZW231" s="6"/>
      <c r="CZX231" s="6"/>
      <c r="CZY231" s="6"/>
      <c r="CZZ231" s="6"/>
      <c r="DAA231" s="6"/>
      <c r="DAB231" s="6"/>
      <c r="DAC231" s="6"/>
      <c r="DAD231" s="6"/>
      <c r="DAE231" s="6"/>
      <c r="DAF231" s="6"/>
      <c r="DAG231" s="6"/>
      <c r="DAH231" s="6"/>
      <c r="DAI231" s="6"/>
      <c r="DAJ231" s="6"/>
      <c r="DAK231" s="6"/>
      <c r="DAL231" s="6"/>
      <c r="DAM231" s="6"/>
      <c r="DAN231" s="6"/>
      <c r="DAO231" s="6"/>
      <c r="DAP231" s="6"/>
      <c r="DAQ231" s="6"/>
      <c r="DAR231" s="6"/>
      <c r="DAS231" s="6"/>
      <c r="DAT231" s="6"/>
      <c r="DAU231" s="6"/>
      <c r="DAV231" s="6"/>
      <c r="DAW231" s="6"/>
      <c r="DAX231" s="6"/>
      <c r="DAY231" s="6"/>
      <c r="DAZ231" s="6"/>
      <c r="DBA231" s="6"/>
      <c r="DBB231" s="6"/>
      <c r="DBC231" s="6"/>
      <c r="DBD231" s="6"/>
      <c r="DBE231" s="6"/>
      <c r="DBF231" s="6"/>
      <c r="DBG231" s="6"/>
      <c r="DBH231" s="6"/>
      <c r="DBI231" s="6"/>
      <c r="DBJ231" s="6"/>
      <c r="DBK231" s="6"/>
      <c r="DBL231" s="6"/>
      <c r="DBM231" s="6"/>
      <c r="DBN231" s="6"/>
      <c r="DBO231" s="6"/>
      <c r="DBP231" s="6"/>
      <c r="DBQ231" s="6"/>
      <c r="DBR231" s="6"/>
      <c r="DBS231" s="6"/>
      <c r="DBT231" s="6"/>
      <c r="DBU231" s="6"/>
      <c r="DBV231" s="6"/>
      <c r="DBW231" s="6"/>
      <c r="DBX231" s="6"/>
      <c r="DBY231" s="6"/>
      <c r="DBZ231" s="6"/>
      <c r="DCA231" s="6"/>
      <c r="DCB231" s="6"/>
      <c r="DCC231" s="6"/>
      <c r="DCD231" s="6"/>
      <c r="DCE231" s="6"/>
      <c r="DCF231" s="6"/>
      <c r="DCG231" s="6"/>
      <c r="DCH231" s="6"/>
      <c r="DCI231" s="6"/>
      <c r="DCJ231" s="6"/>
      <c r="DCK231" s="6"/>
      <c r="DCL231" s="6"/>
      <c r="DCM231" s="6"/>
      <c r="DCN231" s="6"/>
      <c r="DCO231" s="6"/>
      <c r="DCP231" s="6"/>
      <c r="DCQ231" s="6"/>
      <c r="DCR231" s="6"/>
      <c r="DCS231" s="6"/>
      <c r="DCT231" s="6"/>
      <c r="DCU231" s="6"/>
      <c r="DCV231" s="6"/>
      <c r="DCW231" s="6"/>
      <c r="DCX231" s="6"/>
      <c r="DCY231" s="6"/>
      <c r="DCZ231" s="6"/>
      <c r="DDA231" s="6"/>
      <c r="DDB231" s="6"/>
      <c r="DDC231" s="6"/>
      <c r="DDD231" s="6"/>
      <c r="DDE231" s="6"/>
      <c r="DDF231" s="6"/>
      <c r="DDG231" s="6"/>
      <c r="DDH231" s="6"/>
      <c r="DDI231" s="6"/>
      <c r="DDJ231" s="6"/>
      <c r="DDK231" s="6"/>
      <c r="DDL231" s="6"/>
      <c r="DDM231" s="6"/>
      <c r="DDN231" s="6"/>
      <c r="DDO231" s="6"/>
      <c r="DDP231" s="6"/>
      <c r="DDQ231" s="6"/>
      <c r="DDR231" s="6"/>
      <c r="DDS231" s="6"/>
      <c r="DDT231" s="6"/>
      <c r="DDU231" s="6"/>
      <c r="DDV231" s="6"/>
      <c r="DDW231" s="6"/>
      <c r="DDX231" s="6"/>
      <c r="DDY231" s="6"/>
      <c r="DDZ231" s="6"/>
      <c r="DEA231" s="6"/>
      <c r="DEB231" s="6"/>
      <c r="DEC231" s="6"/>
      <c r="DED231" s="6"/>
      <c r="DEE231" s="6"/>
      <c r="DEF231" s="6"/>
      <c r="DEG231" s="6"/>
      <c r="DEH231" s="6"/>
      <c r="DEI231" s="6"/>
      <c r="DEJ231" s="6"/>
      <c r="DEK231" s="6"/>
      <c r="DEL231" s="6"/>
      <c r="DEM231" s="6"/>
      <c r="DEN231" s="6"/>
      <c r="DEO231" s="6"/>
      <c r="DEP231" s="6"/>
      <c r="DEQ231" s="6"/>
      <c r="DER231" s="6"/>
      <c r="DES231" s="6"/>
      <c r="DET231" s="6"/>
      <c r="DEU231" s="6"/>
      <c r="DEV231" s="6"/>
      <c r="DEW231" s="6"/>
      <c r="DEX231" s="6"/>
      <c r="DEY231" s="6"/>
      <c r="DEZ231" s="6"/>
      <c r="DFA231" s="6"/>
      <c r="DFB231" s="6"/>
      <c r="DFC231" s="6"/>
      <c r="DFD231" s="6"/>
      <c r="DFE231" s="6"/>
      <c r="DFF231" s="6"/>
      <c r="DFG231" s="6"/>
      <c r="DFH231" s="6"/>
      <c r="DFI231" s="6"/>
      <c r="DFJ231" s="6"/>
      <c r="DFK231" s="6"/>
      <c r="DFL231" s="6"/>
      <c r="DFM231" s="6"/>
      <c r="DFN231" s="6"/>
      <c r="DFO231" s="6"/>
      <c r="DFP231" s="6"/>
      <c r="DFQ231" s="6"/>
      <c r="DFR231" s="6"/>
      <c r="DFS231" s="6"/>
      <c r="DFT231" s="6"/>
      <c r="DFU231" s="6"/>
      <c r="DFV231" s="6"/>
      <c r="DFW231" s="6"/>
      <c r="DFX231" s="6"/>
      <c r="DFY231" s="6"/>
      <c r="DFZ231" s="6"/>
      <c r="DGA231" s="6"/>
      <c r="DGB231" s="6"/>
      <c r="DGC231" s="6"/>
      <c r="DGD231" s="6"/>
      <c r="DGE231" s="6"/>
      <c r="DGF231" s="6"/>
      <c r="DGG231" s="6"/>
      <c r="DGH231" s="6"/>
      <c r="DGI231" s="6"/>
      <c r="DGJ231" s="6"/>
      <c r="DGK231" s="6"/>
      <c r="DGL231" s="6"/>
      <c r="DGM231" s="6"/>
      <c r="DGN231" s="6"/>
      <c r="DGO231" s="6"/>
      <c r="DGP231" s="6"/>
      <c r="DGQ231" s="6"/>
      <c r="DGR231" s="6"/>
      <c r="DGS231" s="6"/>
      <c r="DGT231" s="6"/>
      <c r="DGU231" s="6"/>
      <c r="DGV231" s="6"/>
      <c r="DGW231" s="6"/>
      <c r="DGX231" s="6"/>
      <c r="DGY231" s="6"/>
      <c r="DGZ231" s="6"/>
      <c r="DHA231" s="6"/>
      <c r="DHB231" s="6"/>
      <c r="DHC231" s="6"/>
      <c r="DHD231" s="6"/>
      <c r="DHE231" s="6"/>
      <c r="DHF231" s="6"/>
      <c r="DHG231" s="6"/>
      <c r="DHH231" s="6"/>
      <c r="DHI231" s="6"/>
      <c r="DHJ231" s="6"/>
      <c r="DHK231" s="6"/>
      <c r="DHL231" s="6"/>
      <c r="DHM231" s="6"/>
      <c r="DHN231" s="6"/>
      <c r="DHO231" s="6"/>
      <c r="DHP231" s="6"/>
      <c r="DHQ231" s="6"/>
      <c r="DHR231" s="6"/>
      <c r="DHS231" s="6"/>
      <c r="DHT231" s="6"/>
      <c r="DHU231" s="6"/>
      <c r="DHV231" s="6"/>
      <c r="DHW231" s="6"/>
      <c r="DHX231" s="6"/>
      <c r="DHY231" s="6"/>
      <c r="DHZ231" s="6"/>
      <c r="DIA231" s="6"/>
      <c r="DIB231" s="6"/>
      <c r="DIC231" s="6"/>
      <c r="DID231" s="6"/>
      <c r="DIE231" s="6"/>
      <c r="DIF231" s="6"/>
      <c r="DIG231" s="6"/>
      <c r="DIH231" s="6"/>
      <c r="DII231" s="6"/>
      <c r="DIJ231" s="6"/>
      <c r="DIK231" s="6"/>
      <c r="DIL231" s="6"/>
      <c r="DIM231" s="6"/>
      <c r="DIN231" s="6"/>
      <c r="DIO231" s="6"/>
      <c r="DIP231" s="6"/>
      <c r="DIQ231" s="6"/>
      <c r="DIR231" s="6"/>
      <c r="DIS231" s="6"/>
      <c r="DIT231" s="6"/>
      <c r="DIU231" s="6"/>
      <c r="DIV231" s="6"/>
      <c r="DIW231" s="6"/>
      <c r="DIX231" s="6"/>
      <c r="DIY231" s="6"/>
      <c r="DIZ231" s="6"/>
      <c r="DJA231" s="6"/>
      <c r="DJB231" s="6"/>
      <c r="DJC231" s="6"/>
      <c r="DJD231" s="6"/>
      <c r="DJE231" s="6"/>
      <c r="DJF231" s="6"/>
      <c r="DJG231" s="6"/>
      <c r="DJH231" s="6"/>
      <c r="DJI231" s="6"/>
      <c r="DJJ231" s="6"/>
      <c r="DJK231" s="6"/>
      <c r="DJL231" s="6"/>
      <c r="DJM231" s="6"/>
      <c r="DJN231" s="6"/>
      <c r="DJO231" s="6"/>
      <c r="DJP231" s="6"/>
      <c r="DJQ231" s="6"/>
      <c r="DJR231" s="6"/>
      <c r="DJS231" s="6"/>
      <c r="DJT231" s="6"/>
      <c r="DJU231" s="6"/>
      <c r="DJV231" s="6"/>
      <c r="DJW231" s="6"/>
      <c r="DJX231" s="6"/>
      <c r="DJY231" s="6"/>
      <c r="DJZ231" s="6"/>
      <c r="DKA231" s="6"/>
      <c r="DKB231" s="6"/>
      <c r="DKC231" s="6"/>
      <c r="DKD231" s="6"/>
      <c r="DKE231" s="6"/>
      <c r="DKF231" s="6"/>
      <c r="DKG231" s="6"/>
      <c r="DKH231" s="6"/>
      <c r="DKI231" s="6"/>
      <c r="DKJ231" s="6"/>
      <c r="DKK231" s="6"/>
      <c r="DKL231" s="6"/>
      <c r="DKM231" s="6"/>
      <c r="DKN231" s="6"/>
      <c r="DKO231" s="6"/>
      <c r="DKP231" s="6"/>
      <c r="DKQ231" s="6"/>
      <c r="DKR231" s="6"/>
      <c r="DKS231" s="6"/>
      <c r="DKT231" s="6"/>
      <c r="DKU231" s="6"/>
      <c r="DKV231" s="6"/>
      <c r="DKW231" s="6"/>
      <c r="DKX231" s="6"/>
      <c r="DKY231" s="6"/>
      <c r="DKZ231" s="6"/>
      <c r="DLA231" s="6"/>
      <c r="DLB231" s="6"/>
      <c r="DLC231" s="6"/>
      <c r="DLD231" s="6"/>
      <c r="DLE231" s="6"/>
      <c r="DLF231" s="6"/>
      <c r="DLG231" s="6"/>
      <c r="DLH231" s="6"/>
      <c r="DLI231" s="6"/>
      <c r="DLJ231" s="6"/>
      <c r="DLK231" s="6"/>
      <c r="DLL231" s="6"/>
      <c r="DLM231" s="6"/>
      <c r="DLN231" s="6"/>
      <c r="DLO231" s="6"/>
      <c r="DLP231" s="6"/>
      <c r="DLQ231" s="6"/>
      <c r="DLR231" s="6"/>
      <c r="DLS231" s="6"/>
      <c r="DLT231" s="6"/>
      <c r="DLU231" s="6"/>
      <c r="DLV231" s="6"/>
      <c r="DLW231" s="6"/>
      <c r="DLX231" s="6"/>
      <c r="DLY231" s="6"/>
      <c r="DLZ231" s="6"/>
      <c r="DMA231" s="6"/>
      <c r="DMB231" s="6"/>
      <c r="DMC231" s="6"/>
      <c r="DMD231" s="6"/>
      <c r="DME231" s="6"/>
      <c r="DMF231" s="6"/>
      <c r="DMG231" s="6"/>
      <c r="DMH231" s="6"/>
      <c r="DMI231" s="6"/>
      <c r="DMJ231" s="6"/>
      <c r="DMK231" s="6"/>
      <c r="DML231" s="6"/>
      <c r="DMM231" s="6"/>
      <c r="DMN231" s="6"/>
      <c r="DMO231" s="6"/>
      <c r="DMP231" s="6"/>
      <c r="DMQ231" s="6"/>
      <c r="DMR231" s="6"/>
      <c r="DMS231" s="6"/>
      <c r="DMT231" s="6"/>
      <c r="DMU231" s="6"/>
      <c r="DMV231" s="6"/>
      <c r="DMW231" s="6"/>
      <c r="DMX231" s="6"/>
      <c r="DMY231" s="6"/>
      <c r="DMZ231" s="6"/>
      <c r="DNA231" s="6"/>
      <c r="DNB231" s="6"/>
      <c r="DNC231" s="6"/>
      <c r="DND231" s="6"/>
      <c r="DNE231" s="6"/>
      <c r="DNF231" s="6"/>
      <c r="DNG231" s="6"/>
      <c r="DNH231" s="6"/>
      <c r="DNI231" s="6"/>
      <c r="DNJ231" s="6"/>
      <c r="DNK231" s="6"/>
      <c r="DNL231" s="6"/>
      <c r="DNM231" s="6"/>
      <c r="DNN231" s="6"/>
      <c r="DNO231" s="6"/>
      <c r="DNP231" s="6"/>
      <c r="DNQ231" s="6"/>
      <c r="DNR231" s="6"/>
      <c r="DNS231" s="6"/>
      <c r="DNT231" s="6"/>
      <c r="DNU231" s="6"/>
      <c r="DNV231" s="6"/>
      <c r="DNW231" s="6"/>
      <c r="DNX231" s="6"/>
      <c r="DNY231" s="6"/>
      <c r="DNZ231" s="6"/>
      <c r="DOA231" s="6"/>
      <c r="DOB231" s="6"/>
      <c r="DOC231" s="6"/>
      <c r="DOD231" s="6"/>
      <c r="DOE231" s="6"/>
      <c r="DOF231" s="6"/>
      <c r="DOG231" s="6"/>
      <c r="DOH231" s="6"/>
      <c r="DOI231" s="6"/>
      <c r="DOJ231" s="6"/>
      <c r="DOK231" s="6"/>
      <c r="DOL231" s="6"/>
      <c r="DOM231" s="6"/>
      <c r="DON231" s="6"/>
      <c r="DOO231" s="6"/>
      <c r="DOP231" s="6"/>
      <c r="DOQ231" s="6"/>
      <c r="DOR231" s="6"/>
      <c r="DOS231" s="6"/>
      <c r="DOT231" s="6"/>
      <c r="DOU231" s="6"/>
      <c r="DOV231" s="6"/>
      <c r="DOW231" s="6"/>
      <c r="DOX231" s="6"/>
      <c r="DOY231" s="6"/>
      <c r="DOZ231" s="6"/>
      <c r="DPA231" s="6"/>
      <c r="DPB231" s="6"/>
      <c r="DPC231" s="6"/>
      <c r="DPD231" s="6"/>
      <c r="DPE231" s="6"/>
      <c r="DPF231" s="6"/>
      <c r="DPG231" s="6"/>
      <c r="DPH231" s="6"/>
      <c r="DPI231" s="6"/>
      <c r="DPJ231" s="6"/>
      <c r="DPK231" s="6"/>
      <c r="DPL231" s="6"/>
      <c r="DPM231" s="6"/>
      <c r="DPN231" s="6"/>
      <c r="DPO231" s="6"/>
      <c r="DPP231" s="6"/>
      <c r="DPQ231" s="6"/>
      <c r="DPR231" s="6"/>
      <c r="DPS231" s="6"/>
      <c r="DPT231" s="6"/>
      <c r="DPU231" s="6"/>
      <c r="DPV231" s="6"/>
      <c r="DPW231" s="6"/>
      <c r="DPX231" s="6"/>
      <c r="DPY231" s="6"/>
      <c r="DPZ231" s="6"/>
      <c r="DQA231" s="6"/>
      <c r="DQB231" s="6"/>
      <c r="DQC231" s="6"/>
      <c r="DQD231" s="6"/>
      <c r="DQE231" s="6"/>
      <c r="DQF231" s="6"/>
      <c r="DQG231" s="6"/>
      <c r="DQH231" s="6"/>
      <c r="DQI231" s="6"/>
      <c r="DQJ231" s="6"/>
      <c r="DQK231" s="6"/>
      <c r="DQL231" s="6"/>
      <c r="DQM231" s="6"/>
      <c r="DQN231" s="6"/>
      <c r="DQO231" s="6"/>
      <c r="DQP231" s="6"/>
      <c r="DQQ231" s="6"/>
      <c r="DQR231" s="6"/>
      <c r="DQS231" s="6"/>
      <c r="DQT231" s="6"/>
      <c r="DQU231" s="6"/>
      <c r="DQV231" s="6"/>
      <c r="DQW231" s="6"/>
      <c r="DQX231" s="6"/>
      <c r="DQY231" s="6"/>
      <c r="DQZ231" s="6"/>
      <c r="DRA231" s="6"/>
      <c r="DRB231" s="6"/>
      <c r="DRC231" s="6"/>
      <c r="DRD231" s="6"/>
      <c r="DRE231" s="6"/>
      <c r="DRF231" s="6"/>
      <c r="DRG231" s="6"/>
      <c r="DRH231" s="6"/>
      <c r="DRI231" s="6"/>
      <c r="DRJ231" s="6"/>
      <c r="DRK231" s="6"/>
      <c r="DRL231" s="6"/>
      <c r="DRM231" s="6"/>
      <c r="DRN231" s="6"/>
      <c r="DRO231" s="6"/>
      <c r="DRP231" s="6"/>
      <c r="DRQ231" s="6"/>
      <c r="DRR231" s="6"/>
      <c r="DRS231" s="6"/>
      <c r="DRT231" s="6"/>
      <c r="DRU231" s="6"/>
      <c r="DRV231" s="6"/>
      <c r="DRW231" s="6"/>
      <c r="DRX231" s="6"/>
      <c r="DRY231" s="6"/>
      <c r="DRZ231" s="6"/>
      <c r="DSA231" s="6"/>
      <c r="DSB231" s="6"/>
      <c r="DSC231" s="6"/>
      <c r="DSD231" s="6"/>
      <c r="DSE231" s="6"/>
      <c r="DSF231" s="6"/>
      <c r="DSG231" s="6"/>
      <c r="DSH231" s="6"/>
      <c r="DSI231" s="6"/>
      <c r="DSJ231" s="6"/>
      <c r="DSK231" s="6"/>
      <c r="DSL231" s="6"/>
      <c r="DSM231" s="6"/>
      <c r="DSN231" s="6"/>
      <c r="DSO231" s="6"/>
      <c r="DSP231" s="6"/>
      <c r="DSQ231" s="6"/>
      <c r="DSR231" s="6"/>
      <c r="DSS231" s="6"/>
      <c r="DST231" s="6"/>
      <c r="DSU231" s="6"/>
      <c r="DSV231" s="6"/>
      <c r="DSW231" s="6"/>
      <c r="DSX231" s="6"/>
      <c r="DSY231" s="6"/>
      <c r="DSZ231" s="6"/>
      <c r="DTA231" s="6"/>
      <c r="DTB231" s="6"/>
      <c r="DTC231" s="6"/>
      <c r="DTD231" s="6"/>
      <c r="DTE231" s="6"/>
      <c r="DTF231" s="6"/>
      <c r="DTG231" s="6"/>
      <c r="DTH231" s="6"/>
      <c r="DTI231" s="6"/>
      <c r="DTJ231" s="6"/>
      <c r="DTK231" s="6"/>
      <c r="DTL231" s="6"/>
      <c r="DTM231" s="6"/>
      <c r="DTN231" s="6"/>
      <c r="DTO231" s="6"/>
      <c r="DTP231" s="6"/>
      <c r="DTQ231" s="6"/>
      <c r="DTR231" s="6"/>
      <c r="DTS231" s="6"/>
      <c r="DTT231" s="6"/>
      <c r="DTU231" s="6"/>
      <c r="DTV231" s="6"/>
      <c r="DTW231" s="6"/>
      <c r="DTX231" s="6"/>
      <c r="DTY231" s="6"/>
      <c r="DTZ231" s="6"/>
      <c r="DUA231" s="6"/>
      <c r="DUB231" s="6"/>
      <c r="DUC231" s="6"/>
      <c r="DUD231" s="6"/>
      <c r="DUE231" s="6"/>
      <c r="DUF231" s="6"/>
      <c r="DUG231" s="6"/>
      <c r="DUH231" s="6"/>
      <c r="DUI231" s="6"/>
      <c r="DUJ231" s="6"/>
      <c r="DUK231" s="6"/>
      <c r="DUL231" s="6"/>
      <c r="DUM231" s="6"/>
      <c r="DUN231" s="6"/>
      <c r="DUO231" s="6"/>
      <c r="DUP231" s="6"/>
      <c r="DUQ231" s="6"/>
      <c r="DUR231" s="6"/>
      <c r="DUS231" s="6"/>
      <c r="DUT231" s="6"/>
      <c r="DUU231" s="6"/>
      <c r="DUV231" s="6"/>
      <c r="DUW231" s="6"/>
      <c r="DUX231" s="6"/>
      <c r="DUY231" s="6"/>
      <c r="DUZ231" s="6"/>
      <c r="DVA231" s="6"/>
      <c r="DVB231" s="6"/>
      <c r="DVC231" s="6"/>
      <c r="DVD231" s="6"/>
      <c r="DVE231" s="6"/>
      <c r="DVF231" s="6"/>
      <c r="DVG231" s="6"/>
      <c r="DVH231" s="6"/>
      <c r="DVI231" s="6"/>
      <c r="DVJ231" s="6"/>
      <c r="DVK231" s="6"/>
      <c r="DVL231" s="6"/>
      <c r="DVM231" s="6"/>
      <c r="DVN231" s="6"/>
      <c r="DVO231" s="6"/>
      <c r="DVP231" s="6"/>
      <c r="DVQ231" s="6"/>
      <c r="DVR231" s="6"/>
      <c r="DVS231" s="6"/>
      <c r="DVT231" s="6"/>
      <c r="DVU231" s="6"/>
      <c r="DVV231" s="6"/>
      <c r="DVW231" s="6"/>
      <c r="DVX231" s="6"/>
      <c r="DVY231" s="6"/>
      <c r="DVZ231" s="6"/>
      <c r="DWA231" s="6"/>
      <c r="DWB231" s="6"/>
      <c r="DWC231" s="6"/>
      <c r="DWD231" s="6"/>
      <c r="DWE231" s="6"/>
      <c r="DWF231" s="6"/>
      <c r="DWG231" s="6"/>
      <c r="DWH231" s="6"/>
      <c r="DWI231" s="6"/>
      <c r="DWJ231" s="6"/>
      <c r="DWK231" s="6"/>
      <c r="DWL231" s="6"/>
      <c r="DWM231" s="6"/>
      <c r="DWN231" s="6"/>
      <c r="DWO231" s="6"/>
      <c r="DWP231" s="6"/>
      <c r="DWQ231" s="6"/>
      <c r="DWR231" s="6"/>
      <c r="DWS231" s="6"/>
      <c r="DWT231" s="6"/>
      <c r="DWU231" s="6"/>
      <c r="DWV231" s="6"/>
      <c r="DWW231" s="6"/>
      <c r="DWX231" s="6"/>
      <c r="DWY231" s="6"/>
      <c r="DWZ231" s="6"/>
      <c r="DXA231" s="6"/>
      <c r="DXB231" s="6"/>
      <c r="DXC231" s="6"/>
      <c r="DXD231" s="6"/>
      <c r="DXE231" s="6"/>
      <c r="DXF231" s="6"/>
      <c r="DXG231" s="6"/>
      <c r="DXH231" s="6"/>
      <c r="DXI231" s="6"/>
      <c r="DXJ231" s="6"/>
      <c r="DXK231" s="6"/>
      <c r="DXL231" s="6"/>
      <c r="DXM231" s="6"/>
      <c r="DXN231" s="6"/>
      <c r="DXO231" s="6"/>
      <c r="DXP231" s="6"/>
      <c r="DXQ231" s="6"/>
      <c r="DXR231" s="6"/>
      <c r="DXS231" s="6"/>
      <c r="DXT231" s="6"/>
      <c r="DXU231" s="6"/>
      <c r="DXV231" s="6"/>
      <c r="DXW231" s="6"/>
      <c r="DXX231" s="6"/>
      <c r="DXY231" s="6"/>
      <c r="DXZ231" s="6"/>
      <c r="DYA231" s="6"/>
      <c r="DYB231" s="6"/>
      <c r="DYC231" s="6"/>
      <c r="DYD231" s="6"/>
      <c r="DYE231" s="6"/>
      <c r="DYF231" s="6"/>
      <c r="DYG231" s="6"/>
      <c r="DYH231" s="6"/>
      <c r="DYI231" s="6"/>
      <c r="DYJ231" s="6"/>
      <c r="DYK231" s="6"/>
      <c r="DYL231" s="6"/>
      <c r="DYM231" s="6"/>
      <c r="DYN231" s="6"/>
      <c r="DYO231" s="6"/>
      <c r="DYP231" s="6"/>
      <c r="DYQ231" s="6"/>
      <c r="DYR231" s="6"/>
      <c r="DYS231" s="6"/>
      <c r="DYT231" s="6"/>
      <c r="DYU231" s="6"/>
      <c r="DYV231" s="6"/>
      <c r="DYW231" s="6"/>
      <c r="DYX231" s="6"/>
      <c r="DYY231" s="6"/>
      <c r="DYZ231" s="6"/>
      <c r="DZA231" s="6"/>
      <c r="DZB231" s="6"/>
      <c r="DZC231" s="6"/>
      <c r="DZD231" s="6"/>
      <c r="DZE231" s="6"/>
      <c r="DZF231" s="6"/>
      <c r="DZG231" s="6"/>
      <c r="DZH231" s="6"/>
      <c r="DZI231" s="6"/>
      <c r="DZJ231" s="6"/>
      <c r="DZK231" s="6"/>
      <c r="DZL231" s="6"/>
      <c r="DZM231" s="6"/>
      <c r="DZN231" s="6"/>
      <c r="DZO231" s="6"/>
      <c r="DZP231" s="6"/>
      <c r="DZQ231" s="6"/>
      <c r="DZR231" s="6"/>
      <c r="DZS231" s="6"/>
      <c r="DZT231" s="6"/>
      <c r="DZU231" s="6"/>
      <c r="DZV231" s="6"/>
      <c r="DZW231" s="6"/>
      <c r="DZX231" s="6"/>
      <c r="DZY231" s="6"/>
      <c r="DZZ231" s="6"/>
      <c r="EAA231" s="6"/>
      <c r="EAB231" s="6"/>
      <c r="EAC231" s="6"/>
      <c r="EAD231" s="6"/>
      <c r="EAE231" s="6"/>
      <c r="EAF231" s="6"/>
      <c r="EAG231" s="6"/>
      <c r="EAH231" s="6"/>
      <c r="EAI231" s="6"/>
      <c r="EAJ231" s="6"/>
      <c r="EAK231" s="6"/>
      <c r="EAL231" s="6"/>
      <c r="EAM231" s="6"/>
      <c r="EAN231" s="6"/>
      <c r="EAO231" s="6"/>
      <c r="EAP231" s="6"/>
      <c r="EAQ231" s="6"/>
      <c r="EAR231" s="6"/>
      <c r="EAS231" s="6"/>
      <c r="EAT231" s="6"/>
      <c r="EAU231" s="6"/>
      <c r="EAV231" s="6"/>
      <c r="EAW231" s="6"/>
      <c r="EAX231" s="6"/>
      <c r="EAY231" s="6"/>
      <c r="EAZ231" s="6"/>
      <c r="EBA231" s="6"/>
      <c r="EBB231" s="6"/>
      <c r="EBC231" s="6"/>
      <c r="EBD231" s="6"/>
      <c r="EBE231" s="6"/>
      <c r="EBF231" s="6"/>
      <c r="EBG231" s="6"/>
      <c r="EBH231" s="6"/>
      <c r="EBI231" s="6"/>
      <c r="EBJ231" s="6"/>
      <c r="EBK231" s="6"/>
      <c r="EBL231" s="6"/>
      <c r="EBM231" s="6"/>
      <c r="EBN231" s="6"/>
      <c r="EBO231" s="6"/>
      <c r="EBP231" s="6"/>
      <c r="EBQ231" s="6"/>
      <c r="EBR231" s="6"/>
      <c r="EBS231" s="6"/>
      <c r="EBT231" s="6"/>
      <c r="EBU231" s="6"/>
      <c r="EBV231" s="6"/>
      <c r="EBW231" s="6"/>
      <c r="EBX231" s="6"/>
      <c r="EBY231" s="6"/>
      <c r="EBZ231" s="6"/>
      <c r="ECA231" s="6"/>
      <c r="ECB231" s="6"/>
      <c r="ECC231" s="6"/>
      <c r="ECD231" s="6"/>
      <c r="ECE231" s="6"/>
      <c r="ECF231" s="6"/>
      <c r="ECG231" s="6"/>
      <c r="ECH231" s="6"/>
      <c r="ECI231" s="6"/>
      <c r="ECJ231" s="6"/>
      <c r="ECK231" s="6"/>
      <c r="ECL231" s="6"/>
      <c r="ECM231" s="6"/>
      <c r="ECN231" s="6"/>
      <c r="ECO231" s="6"/>
      <c r="ECP231" s="6"/>
      <c r="ECQ231" s="6"/>
      <c r="ECR231" s="6"/>
      <c r="ECS231" s="6"/>
      <c r="ECT231" s="6"/>
      <c r="ECU231" s="6"/>
      <c r="ECV231" s="6"/>
      <c r="ECW231" s="6"/>
      <c r="ECX231" s="6"/>
      <c r="ECY231" s="6"/>
      <c r="ECZ231" s="6"/>
      <c r="EDA231" s="6"/>
      <c r="EDB231" s="6"/>
      <c r="EDC231" s="6"/>
      <c r="EDD231" s="6"/>
      <c r="EDE231" s="6"/>
      <c r="EDF231" s="6"/>
      <c r="EDG231" s="6"/>
      <c r="EDH231" s="6"/>
      <c r="EDI231" s="6"/>
      <c r="EDJ231" s="6"/>
      <c r="EDK231" s="6"/>
      <c r="EDL231" s="6"/>
      <c r="EDM231" s="6"/>
      <c r="EDN231" s="6"/>
      <c r="EDO231" s="6"/>
      <c r="EDP231" s="6"/>
      <c r="EDQ231" s="6"/>
      <c r="EDR231" s="6"/>
      <c r="EDS231" s="6"/>
      <c r="EDT231" s="6"/>
      <c r="EDU231" s="6"/>
      <c r="EDV231" s="6"/>
      <c r="EDW231" s="6"/>
      <c r="EDX231" s="6"/>
      <c r="EDY231" s="6"/>
      <c r="EDZ231" s="6"/>
      <c r="EEA231" s="6"/>
      <c r="EEB231" s="6"/>
      <c r="EEC231" s="6"/>
      <c r="EED231" s="6"/>
      <c r="EEE231" s="6"/>
      <c r="EEF231" s="6"/>
      <c r="EEG231" s="6"/>
      <c r="EEH231" s="6"/>
      <c r="EEI231" s="6"/>
      <c r="EEJ231" s="6"/>
      <c r="EEK231" s="6"/>
      <c r="EEL231" s="6"/>
      <c r="EEM231" s="6"/>
      <c r="EEN231" s="6"/>
      <c r="EEO231" s="6"/>
      <c r="EEP231" s="6"/>
      <c r="EEQ231" s="6"/>
      <c r="EER231" s="6"/>
      <c r="EES231" s="6"/>
      <c r="EET231" s="6"/>
      <c r="EEU231" s="6"/>
      <c r="EEV231" s="6"/>
      <c r="EEW231" s="6"/>
      <c r="EEX231" s="6"/>
      <c r="EEY231" s="6"/>
      <c r="EEZ231" s="6"/>
      <c r="EFA231" s="6"/>
      <c r="EFB231" s="6"/>
      <c r="EFC231" s="6"/>
      <c r="EFD231" s="6"/>
      <c r="EFE231" s="6"/>
      <c r="EFF231" s="6"/>
      <c r="EFG231" s="6"/>
      <c r="EFH231" s="6"/>
      <c r="EFI231" s="6"/>
      <c r="EFJ231" s="6"/>
      <c r="EFK231" s="6"/>
      <c r="EFL231" s="6"/>
      <c r="EFM231" s="6"/>
      <c r="EFN231" s="6"/>
      <c r="EFO231" s="6"/>
      <c r="EFP231" s="6"/>
      <c r="EFQ231" s="6"/>
      <c r="EFR231" s="6"/>
      <c r="EFS231" s="6"/>
      <c r="EFT231" s="6"/>
      <c r="EFU231" s="6"/>
      <c r="EFV231" s="6"/>
      <c r="EFW231" s="6"/>
      <c r="EFX231" s="6"/>
      <c r="EFY231" s="6"/>
      <c r="EFZ231" s="6"/>
      <c r="EGA231" s="6"/>
      <c r="EGB231" s="6"/>
      <c r="EGC231" s="6"/>
      <c r="EGD231" s="6"/>
      <c r="EGE231" s="6"/>
      <c r="EGF231" s="6"/>
      <c r="EGG231" s="6"/>
      <c r="EGH231" s="6"/>
      <c r="EGI231" s="6"/>
      <c r="EGJ231" s="6"/>
      <c r="EGK231" s="6"/>
      <c r="EGL231" s="6"/>
      <c r="EGM231" s="6"/>
      <c r="EGN231" s="6"/>
      <c r="EGO231" s="6"/>
      <c r="EGP231" s="6"/>
      <c r="EGQ231" s="6"/>
      <c r="EGR231" s="6"/>
      <c r="EGS231" s="6"/>
      <c r="EGT231" s="6"/>
      <c r="EGU231" s="6"/>
      <c r="EGV231" s="6"/>
      <c r="EGW231" s="6"/>
      <c r="EGX231" s="6"/>
      <c r="EGY231" s="6"/>
      <c r="EGZ231" s="6"/>
      <c r="EHA231" s="6"/>
      <c r="EHB231" s="6"/>
      <c r="EHC231" s="6"/>
      <c r="EHD231" s="6"/>
      <c r="EHE231" s="6"/>
      <c r="EHF231" s="6"/>
      <c r="EHG231" s="6"/>
      <c r="EHH231" s="6"/>
      <c r="EHI231" s="6"/>
      <c r="EHJ231" s="6"/>
      <c r="EHK231" s="6"/>
      <c r="EHL231" s="6"/>
      <c r="EHM231" s="6"/>
      <c r="EHN231" s="6"/>
      <c r="EHO231" s="6"/>
      <c r="EHP231" s="6"/>
      <c r="EHQ231" s="6"/>
      <c r="EHR231" s="6"/>
      <c r="EHS231" s="6"/>
      <c r="EHT231" s="6"/>
      <c r="EHU231" s="6"/>
      <c r="EHV231" s="6"/>
      <c r="EHW231" s="6"/>
      <c r="EHX231" s="6"/>
      <c r="EHY231" s="6"/>
      <c r="EHZ231" s="6"/>
      <c r="EIA231" s="6"/>
      <c r="EIB231" s="6"/>
      <c r="EIC231" s="6"/>
      <c r="EID231" s="6"/>
      <c r="EIE231" s="6"/>
      <c r="EIF231" s="6"/>
      <c r="EIG231" s="6"/>
      <c r="EIH231" s="6"/>
      <c r="EII231" s="6"/>
      <c r="EIJ231" s="6"/>
      <c r="EIK231" s="6"/>
      <c r="EIL231" s="6"/>
      <c r="EIM231" s="6"/>
      <c r="EIN231" s="6"/>
      <c r="EIO231" s="6"/>
      <c r="EIP231" s="6"/>
      <c r="EIQ231" s="6"/>
      <c r="EIR231" s="6"/>
      <c r="EIS231" s="6"/>
      <c r="EIT231" s="6"/>
      <c r="EIU231" s="6"/>
      <c r="EIV231" s="6"/>
      <c r="EIW231" s="6"/>
      <c r="EIX231" s="6"/>
      <c r="EIY231" s="6"/>
      <c r="EIZ231" s="6"/>
      <c r="EJA231" s="6"/>
      <c r="EJB231" s="6"/>
      <c r="EJC231" s="6"/>
      <c r="EJD231" s="6"/>
      <c r="EJE231" s="6"/>
      <c r="EJF231" s="6"/>
      <c r="EJG231" s="6"/>
      <c r="EJH231" s="6"/>
      <c r="EJI231" s="6"/>
      <c r="EJJ231" s="6"/>
      <c r="EJK231" s="6"/>
      <c r="EJL231" s="6"/>
      <c r="EJM231" s="6"/>
      <c r="EJN231" s="6"/>
      <c r="EJO231" s="6"/>
      <c r="EJP231" s="6"/>
      <c r="EJQ231" s="6"/>
      <c r="EJR231" s="6"/>
      <c r="EJS231" s="6"/>
      <c r="EJT231" s="6"/>
      <c r="EJU231" s="6"/>
      <c r="EJV231" s="6"/>
      <c r="EJW231" s="6"/>
      <c r="EJX231" s="6"/>
      <c r="EJY231" s="6"/>
      <c r="EJZ231" s="6"/>
      <c r="EKA231" s="6"/>
      <c r="EKB231" s="6"/>
      <c r="EKC231" s="6"/>
      <c r="EKD231" s="6"/>
      <c r="EKE231" s="6"/>
      <c r="EKF231" s="6"/>
      <c r="EKG231" s="6"/>
      <c r="EKH231" s="6"/>
      <c r="EKI231" s="6"/>
      <c r="EKJ231" s="6"/>
      <c r="EKK231" s="6"/>
      <c r="EKL231" s="6"/>
      <c r="EKM231" s="6"/>
      <c r="EKN231" s="6"/>
      <c r="EKO231" s="6"/>
      <c r="EKP231" s="6"/>
      <c r="EKQ231" s="6"/>
      <c r="EKR231" s="6"/>
      <c r="EKS231" s="6"/>
      <c r="EKT231" s="6"/>
      <c r="EKU231" s="6"/>
      <c r="EKV231" s="6"/>
      <c r="EKW231" s="6"/>
      <c r="EKX231" s="6"/>
      <c r="EKY231" s="6"/>
      <c r="EKZ231" s="6"/>
      <c r="ELA231" s="6"/>
      <c r="ELB231" s="6"/>
      <c r="ELC231" s="6"/>
      <c r="ELD231" s="6"/>
      <c r="ELE231" s="6"/>
      <c r="ELF231" s="6"/>
      <c r="ELG231" s="6"/>
      <c r="ELH231" s="6"/>
      <c r="ELI231" s="6"/>
      <c r="ELJ231" s="6"/>
      <c r="ELK231" s="6"/>
      <c r="ELL231" s="6"/>
      <c r="ELM231" s="6"/>
      <c r="ELN231" s="6"/>
      <c r="ELO231" s="6"/>
      <c r="ELP231" s="6"/>
      <c r="ELQ231" s="6"/>
      <c r="ELR231" s="6"/>
      <c r="ELS231" s="6"/>
      <c r="ELT231" s="6"/>
      <c r="ELU231" s="6"/>
      <c r="ELV231" s="6"/>
      <c r="ELW231" s="6"/>
      <c r="ELX231" s="6"/>
      <c r="ELY231" s="6"/>
      <c r="ELZ231" s="6"/>
      <c r="EMA231" s="6"/>
      <c r="EMB231" s="6"/>
      <c r="EMC231" s="6"/>
      <c r="EMD231" s="6"/>
      <c r="EME231" s="6"/>
      <c r="EMF231" s="6"/>
      <c r="EMG231" s="6"/>
      <c r="EMH231" s="6"/>
      <c r="EMI231" s="6"/>
      <c r="EMJ231" s="6"/>
      <c r="EMK231" s="6"/>
      <c r="EML231" s="6"/>
      <c r="EMM231" s="6"/>
      <c r="EMN231" s="6"/>
      <c r="EMO231" s="6"/>
      <c r="EMP231" s="6"/>
      <c r="EMQ231" s="6"/>
      <c r="EMR231" s="6"/>
      <c r="EMS231" s="6"/>
      <c r="EMT231" s="6"/>
      <c r="EMU231" s="6"/>
      <c r="EMV231" s="6"/>
      <c r="EMW231" s="6"/>
      <c r="EMX231" s="6"/>
      <c r="EMY231" s="6"/>
      <c r="EMZ231" s="6"/>
      <c r="ENA231" s="6"/>
      <c r="ENB231" s="6"/>
      <c r="ENC231" s="6"/>
      <c r="END231" s="6"/>
      <c r="ENE231" s="6"/>
      <c r="ENF231" s="6"/>
      <c r="ENG231" s="6"/>
      <c r="ENH231" s="6"/>
      <c r="ENI231" s="6"/>
      <c r="ENJ231" s="6"/>
      <c r="ENK231" s="6"/>
      <c r="ENL231" s="6"/>
      <c r="ENM231" s="6"/>
      <c r="ENN231" s="6"/>
      <c r="ENO231" s="6"/>
      <c r="ENP231" s="6"/>
      <c r="ENQ231" s="6"/>
      <c r="ENR231" s="6"/>
      <c r="ENS231" s="6"/>
      <c r="ENT231" s="6"/>
      <c r="ENU231" s="6"/>
      <c r="ENV231" s="6"/>
      <c r="ENW231" s="6"/>
      <c r="ENX231" s="6"/>
      <c r="ENY231" s="6"/>
      <c r="ENZ231" s="6"/>
      <c r="EOA231" s="6"/>
      <c r="EOB231" s="6"/>
      <c r="EOC231" s="6"/>
      <c r="EOD231" s="6"/>
      <c r="EOE231" s="6"/>
      <c r="EOF231" s="6"/>
      <c r="EOG231" s="6"/>
      <c r="EOH231" s="6"/>
      <c r="EOI231" s="6"/>
      <c r="EOJ231" s="6"/>
      <c r="EOK231" s="6"/>
      <c r="EOL231" s="6"/>
      <c r="EOM231" s="6"/>
      <c r="EON231" s="6"/>
      <c r="EOO231" s="6"/>
      <c r="EOP231" s="6"/>
      <c r="EOQ231" s="6"/>
      <c r="EOR231" s="6"/>
      <c r="EOS231" s="6"/>
      <c r="EOT231" s="6"/>
      <c r="EOU231" s="6"/>
      <c r="EOV231" s="6"/>
      <c r="EOW231" s="6"/>
      <c r="EOX231" s="6"/>
      <c r="EOY231" s="6"/>
      <c r="EOZ231" s="6"/>
      <c r="EPA231" s="6"/>
      <c r="EPB231" s="6"/>
      <c r="EPC231" s="6"/>
      <c r="EPD231" s="6"/>
      <c r="EPE231" s="6"/>
      <c r="EPF231" s="6"/>
      <c r="EPG231" s="6"/>
      <c r="EPH231" s="6"/>
      <c r="EPI231" s="6"/>
      <c r="EPJ231" s="6"/>
      <c r="EPK231" s="6"/>
      <c r="EPL231" s="6"/>
      <c r="EPM231" s="6"/>
      <c r="EPN231" s="6"/>
      <c r="EPO231" s="6"/>
      <c r="EPP231" s="6"/>
      <c r="EPQ231" s="6"/>
      <c r="EPR231" s="6"/>
      <c r="EPS231" s="6"/>
      <c r="EPT231" s="6"/>
      <c r="EPU231" s="6"/>
      <c r="EPV231" s="6"/>
      <c r="EPW231" s="6"/>
      <c r="EPX231" s="6"/>
      <c r="EPY231" s="6"/>
      <c r="EPZ231" s="6"/>
      <c r="EQA231" s="6"/>
      <c r="EQB231" s="6"/>
      <c r="EQC231" s="6"/>
      <c r="EQD231" s="6"/>
      <c r="EQE231" s="6"/>
      <c r="EQF231" s="6"/>
      <c r="EQG231" s="6"/>
      <c r="EQH231" s="6"/>
      <c r="EQI231" s="6"/>
      <c r="EQJ231" s="6"/>
      <c r="EQK231" s="6"/>
      <c r="EQL231" s="6"/>
      <c r="EQM231" s="6"/>
      <c r="EQN231" s="6"/>
      <c r="EQO231" s="6"/>
      <c r="EQP231" s="6"/>
      <c r="EQQ231" s="6"/>
      <c r="EQR231" s="6"/>
      <c r="EQS231" s="6"/>
      <c r="EQT231" s="6"/>
      <c r="EQU231" s="6"/>
      <c r="EQV231" s="6"/>
      <c r="EQW231" s="6"/>
      <c r="EQX231" s="6"/>
      <c r="EQY231" s="6"/>
      <c r="EQZ231" s="6"/>
      <c r="ERA231" s="6"/>
      <c r="ERB231" s="6"/>
      <c r="ERC231" s="6"/>
      <c r="ERD231" s="6"/>
      <c r="ERE231" s="6"/>
      <c r="ERF231" s="6"/>
      <c r="ERG231" s="6"/>
      <c r="ERH231" s="6"/>
      <c r="ERI231" s="6"/>
      <c r="ERJ231" s="6"/>
      <c r="ERK231" s="6"/>
      <c r="ERL231" s="6"/>
      <c r="ERM231" s="6"/>
      <c r="ERN231" s="6"/>
      <c r="ERO231" s="6"/>
      <c r="ERP231" s="6"/>
      <c r="ERQ231" s="6"/>
      <c r="ERR231" s="6"/>
      <c r="ERS231" s="6"/>
      <c r="ERT231" s="6"/>
      <c r="ERU231" s="6"/>
      <c r="ERV231" s="6"/>
      <c r="ERW231" s="6"/>
      <c r="ERX231" s="6"/>
      <c r="ERY231" s="6"/>
      <c r="ERZ231" s="6"/>
      <c r="ESA231" s="6"/>
      <c r="ESB231" s="6"/>
      <c r="ESC231" s="6"/>
      <c r="ESD231" s="6"/>
      <c r="ESE231" s="6"/>
      <c r="ESF231" s="6"/>
      <c r="ESG231" s="6"/>
      <c r="ESH231" s="6"/>
      <c r="ESI231" s="6"/>
      <c r="ESJ231" s="6"/>
      <c r="ESK231" s="6"/>
      <c r="ESL231" s="6"/>
      <c r="ESM231" s="6"/>
      <c r="ESN231" s="6"/>
      <c r="ESO231" s="6"/>
      <c r="ESP231" s="6"/>
      <c r="ESQ231" s="6"/>
      <c r="ESR231" s="6"/>
      <c r="ESS231" s="6"/>
      <c r="EST231" s="6"/>
      <c r="ESU231" s="6"/>
      <c r="ESV231" s="6"/>
      <c r="ESW231" s="6"/>
      <c r="ESX231" s="6"/>
      <c r="ESY231" s="6"/>
      <c r="ESZ231" s="6"/>
      <c r="ETA231" s="6"/>
      <c r="ETB231" s="6"/>
      <c r="ETC231" s="6"/>
      <c r="ETD231" s="6"/>
      <c r="ETE231" s="6"/>
      <c r="ETF231" s="6"/>
      <c r="ETG231" s="6"/>
      <c r="ETH231" s="6"/>
      <c r="ETI231" s="6"/>
      <c r="ETJ231" s="6"/>
      <c r="ETK231" s="6"/>
      <c r="ETL231" s="6"/>
      <c r="ETM231" s="6"/>
      <c r="ETN231" s="6"/>
      <c r="ETO231" s="6"/>
      <c r="ETP231" s="6"/>
      <c r="ETQ231" s="6"/>
      <c r="ETR231" s="6"/>
      <c r="ETS231" s="6"/>
      <c r="ETT231" s="6"/>
      <c r="ETU231" s="6"/>
      <c r="ETV231" s="6"/>
      <c r="ETW231" s="6"/>
      <c r="ETX231" s="6"/>
      <c r="ETY231" s="6"/>
      <c r="ETZ231" s="6"/>
      <c r="EUA231" s="6"/>
      <c r="EUB231" s="6"/>
      <c r="EUC231" s="6"/>
      <c r="EUD231" s="6"/>
      <c r="EUE231" s="6"/>
      <c r="EUF231" s="6"/>
      <c r="EUG231" s="6"/>
      <c r="EUH231" s="6"/>
      <c r="EUI231" s="6"/>
      <c r="EUJ231" s="6"/>
      <c r="EUK231" s="6"/>
      <c r="EUL231" s="6"/>
      <c r="EUM231" s="6"/>
      <c r="EUN231" s="6"/>
      <c r="EUO231" s="6"/>
      <c r="EUP231" s="6"/>
      <c r="EUQ231" s="6"/>
      <c r="EUR231" s="6"/>
      <c r="EUS231" s="6"/>
      <c r="EUT231" s="6"/>
      <c r="EUU231" s="6"/>
      <c r="EUV231" s="6"/>
      <c r="EUW231" s="6"/>
      <c r="EUX231" s="6"/>
      <c r="EUY231" s="6"/>
      <c r="EUZ231" s="6"/>
      <c r="EVA231" s="6"/>
      <c r="EVB231" s="6"/>
      <c r="EVC231" s="6"/>
      <c r="EVD231" s="6"/>
      <c r="EVE231" s="6"/>
      <c r="EVF231" s="6"/>
      <c r="EVG231" s="6"/>
      <c r="EVH231" s="6"/>
      <c r="EVI231" s="6"/>
      <c r="EVJ231" s="6"/>
      <c r="EVK231" s="6"/>
      <c r="EVL231" s="6"/>
      <c r="EVM231" s="6"/>
      <c r="EVN231" s="6"/>
      <c r="EVO231" s="6"/>
      <c r="EVP231" s="6"/>
      <c r="EVQ231" s="6"/>
      <c r="EVR231" s="6"/>
      <c r="EVS231" s="6"/>
      <c r="EVT231" s="6"/>
      <c r="EVU231" s="6"/>
      <c r="EVV231" s="6"/>
      <c r="EVW231" s="6"/>
      <c r="EVX231" s="6"/>
      <c r="EVY231" s="6"/>
      <c r="EVZ231" s="6"/>
      <c r="EWA231" s="6"/>
      <c r="EWB231" s="6"/>
      <c r="EWC231" s="6"/>
      <c r="EWD231" s="6"/>
      <c r="EWE231" s="6"/>
      <c r="EWF231" s="6"/>
      <c r="EWG231" s="6"/>
      <c r="EWH231" s="6"/>
      <c r="EWI231" s="6"/>
      <c r="EWJ231" s="6"/>
      <c r="EWK231" s="6"/>
      <c r="EWL231" s="6"/>
      <c r="EWM231" s="6"/>
      <c r="EWN231" s="6"/>
      <c r="EWO231" s="6"/>
      <c r="EWP231" s="6"/>
      <c r="EWQ231" s="6"/>
      <c r="EWR231" s="6"/>
      <c r="EWS231" s="6"/>
      <c r="EWT231" s="6"/>
      <c r="EWU231" s="6"/>
      <c r="EWV231" s="6"/>
      <c r="EWW231" s="6"/>
      <c r="EWX231" s="6"/>
      <c r="EWY231" s="6"/>
      <c r="EWZ231" s="6"/>
      <c r="EXA231" s="6"/>
      <c r="EXB231" s="6"/>
      <c r="EXC231" s="6"/>
      <c r="EXD231" s="6"/>
      <c r="EXE231" s="6"/>
      <c r="EXF231" s="6"/>
      <c r="EXG231" s="6"/>
      <c r="EXH231" s="6"/>
      <c r="EXI231" s="6"/>
      <c r="EXJ231" s="6"/>
      <c r="EXK231" s="6"/>
      <c r="EXL231" s="6"/>
      <c r="EXM231" s="6"/>
      <c r="EXN231" s="6"/>
      <c r="EXO231" s="6"/>
      <c r="EXP231" s="6"/>
      <c r="EXQ231" s="6"/>
      <c r="EXR231" s="6"/>
      <c r="EXS231" s="6"/>
      <c r="EXT231" s="6"/>
      <c r="EXU231" s="6"/>
      <c r="EXV231" s="6"/>
      <c r="EXW231" s="6"/>
      <c r="EXX231" s="6"/>
      <c r="EXY231" s="6"/>
      <c r="EXZ231" s="6"/>
      <c r="EYA231" s="6"/>
      <c r="EYB231" s="6"/>
      <c r="EYC231" s="6"/>
      <c r="EYD231" s="6"/>
      <c r="EYE231" s="6"/>
      <c r="EYF231" s="6"/>
      <c r="EYG231" s="6"/>
      <c r="EYH231" s="6"/>
      <c r="EYI231" s="6"/>
      <c r="EYJ231" s="6"/>
      <c r="EYK231" s="6"/>
      <c r="EYL231" s="6"/>
      <c r="EYM231" s="6"/>
      <c r="EYN231" s="6"/>
      <c r="EYO231" s="6"/>
      <c r="EYP231" s="6"/>
      <c r="EYQ231" s="6"/>
      <c r="EYR231" s="6"/>
      <c r="EYS231" s="6"/>
      <c r="EYT231" s="6"/>
      <c r="EYU231" s="6"/>
      <c r="EYV231" s="6"/>
      <c r="EYW231" s="6"/>
      <c r="EYX231" s="6"/>
      <c r="EYY231" s="6"/>
      <c r="EYZ231" s="6"/>
      <c r="EZA231" s="6"/>
      <c r="EZB231" s="6"/>
      <c r="EZC231" s="6"/>
      <c r="EZD231" s="6"/>
      <c r="EZE231" s="6"/>
      <c r="EZF231" s="6"/>
      <c r="EZG231" s="6"/>
      <c r="EZH231" s="6"/>
      <c r="EZI231" s="6"/>
      <c r="EZJ231" s="6"/>
      <c r="EZK231" s="6"/>
      <c r="EZL231" s="6"/>
      <c r="EZM231" s="6"/>
      <c r="EZN231" s="6"/>
      <c r="EZO231" s="6"/>
      <c r="EZP231" s="6"/>
      <c r="EZQ231" s="6"/>
      <c r="EZR231" s="6"/>
      <c r="EZS231" s="6"/>
      <c r="EZT231" s="6"/>
      <c r="EZU231" s="6"/>
      <c r="EZV231" s="6"/>
      <c r="EZW231" s="6"/>
      <c r="EZX231" s="6"/>
      <c r="EZY231" s="6"/>
      <c r="EZZ231" s="6"/>
      <c r="FAA231" s="6"/>
      <c r="FAB231" s="6"/>
      <c r="FAC231" s="6"/>
      <c r="FAD231" s="6"/>
      <c r="FAE231" s="6"/>
      <c r="FAF231" s="6"/>
      <c r="FAG231" s="6"/>
      <c r="FAH231" s="6"/>
      <c r="FAI231" s="6"/>
      <c r="FAJ231" s="6"/>
      <c r="FAK231" s="6"/>
      <c r="FAL231" s="6"/>
      <c r="FAM231" s="6"/>
      <c r="FAN231" s="6"/>
      <c r="FAO231" s="6"/>
      <c r="FAP231" s="6"/>
      <c r="FAQ231" s="6"/>
      <c r="FAR231" s="6"/>
      <c r="FAS231" s="6"/>
      <c r="FAT231" s="6"/>
      <c r="FAU231" s="6"/>
      <c r="FAV231" s="6"/>
      <c r="FAW231" s="6"/>
      <c r="FAX231" s="6"/>
      <c r="FAY231" s="6"/>
      <c r="FAZ231" s="6"/>
      <c r="FBA231" s="6"/>
      <c r="FBB231" s="6"/>
      <c r="FBC231" s="6"/>
      <c r="FBD231" s="6"/>
      <c r="FBE231" s="6"/>
      <c r="FBF231" s="6"/>
      <c r="FBG231" s="6"/>
      <c r="FBH231" s="6"/>
      <c r="FBI231" s="6"/>
      <c r="FBJ231" s="6"/>
      <c r="FBK231" s="6"/>
      <c r="FBL231" s="6"/>
      <c r="FBM231" s="6"/>
      <c r="FBN231" s="6"/>
      <c r="FBO231" s="6"/>
      <c r="FBP231" s="6"/>
      <c r="FBQ231" s="6"/>
      <c r="FBR231" s="6"/>
      <c r="FBS231" s="6"/>
      <c r="FBT231" s="6"/>
      <c r="FBU231" s="6"/>
      <c r="FBV231" s="6"/>
      <c r="FBW231" s="6"/>
      <c r="FBX231" s="6"/>
      <c r="FBY231" s="6"/>
      <c r="FBZ231" s="6"/>
      <c r="FCA231" s="6"/>
      <c r="FCB231" s="6"/>
      <c r="FCC231" s="6"/>
      <c r="FCD231" s="6"/>
      <c r="FCE231" s="6"/>
      <c r="FCF231" s="6"/>
      <c r="FCG231" s="6"/>
      <c r="FCH231" s="6"/>
      <c r="FCI231" s="6"/>
      <c r="FCJ231" s="6"/>
      <c r="FCK231" s="6"/>
      <c r="FCL231" s="6"/>
      <c r="FCM231" s="6"/>
      <c r="FCN231" s="6"/>
      <c r="FCO231" s="6"/>
      <c r="FCP231" s="6"/>
      <c r="FCQ231" s="6"/>
      <c r="FCR231" s="6"/>
      <c r="FCS231" s="6"/>
      <c r="FCT231" s="6"/>
      <c r="FCU231" s="6"/>
      <c r="FCV231" s="6"/>
      <c r="FCW231" s="6"/>
      <c r="FCX231" s="6"/>
      <c r="FCY231" s="6"/>
      <c r="FCZ231" s="6"/>
      <c r="FDA231" s="6"/>
      <c r="FDB231" s="6"/>
      <c r="FDC231" s="6"/>
      <c r="FDD231" s="6"/>
      <c r="FDE231" s="6"/>
      <c r="FDF231" s="6"/>
      <c r="FDG231" s="6"/>
      <c r="FDH231" s="6"/>
      <c r="FDI231" s="6"/>
      <c r="FDJ231" s="6"/>
      <c r="FDK231" s="6"/>
      <c r="FDL231" s="6"/>
      <c r="FDM231" s="6"/>
      <c r="FDN231" s="6"/>
      <c r="FDO231" s="6"/>
      <c r="FDP231" s="6"/>
      <c r="FDQ231" s="6"/>
      <c r="FDR231" s="6"/>
      <c r="FDS231" s="6"/>
      <c r="FDT231" s="6"/>
      <c r="FDU231" s="6"/>
      <c r="FDV231" s="6"/>
      <c r="FDW231" s="6"/>
      <c r="FDX231" s="6"/>
      <c r="FDY231" s="6"/>
      <c r="FDZ231" s="6"/>
      <c r="FEA231" s="6"/>
      <c r="FEB231" s="6"/>
      <c r="FEC231" s="6"/>
      <c r="FED231" s="6"/>
      <c r="FEE231" s="6"/>
      <c r="FEF231" s="6"/>
      <c r="FEG231" s="6"/>
      <c r="FEH231" s="6"/>
      <c r="FEI231" s="6"/>
      <c r="FEJ231" s="6"/>
      <c r="FEK231" s="6"/>
      <c r="FEL231" s="6"/>
      <c r="FEM231" s="6"/>
      <c r="FEN231" s="6"/>
      <c r="FEO231" s="6"/>
      <c r="FEP231" s="6"/>
      <c r="FEQ231" s="6"/>
      <c r="FER231" s="6"/>
      <c r="FES231" s="6"/>
      <c r="FET231" s="6"/>
      <c r="FEU231" s="6"/>
      <c r="FEV231" s="6"/>
      <c r="FEW231" s="6"/>
      <c r="FEX231" s="6"/>
      <c r="FEY231" s="6"/>
      <c r="FEZ231" s="6"/>
      <c r="FFA231" s="6"/>
      <c r="FFB231" s="6"/>
      <c r="FFC231" s="6"/>
      <c r="FFD231" s="6"/>
      <c r="FFE231" s="6"/>
      <c r="FFF231" s="6"/>
      <c r="FFG231" s="6"/>
      <c r="FFH231" s="6"/>
      <c r="FFI231" s="6"/>
      <c r="FFJ231" s="6"/>
      <c r="FFK231" s="6"/>
      <c r="FFL231" s="6"/>
      <c r="FFM231" s="6"/>
      <c r="FFN231" s="6"/>
      <c r="FFO231" s="6"/>
      <c r="FFP231" s="6"/>
      <c r="FFQ231" s="6"/>
      <c r="FFR231" s="6"/>
      <c r="FFS231" s="6"/>
      <c r="FFT231" s="6"/>
      <c r="FFU231" s="6"/>
      <c r="FFV231" s="6"/>
      <c r="FFW231" s="6"/>
      <c r="FFX231" s="6"/>
      <c r="FFY231" s="6"/>
      <c r="FFZ231" s="6"/>
      <c r="FGA231" s="6"/>
      <c r="FGB231" s="6"/>
      <c r="FGC231" s="6"/>
      <c r="FGD231" s="6"/>
      <c r="FGE231" s="6"/>
      <c r="FGF231" s="6"/>
      <c r="FGG231" s="6"/>
      <c r="FGH231" s="6"/>
      <c r="FGI231" s="6"/>
      <c r="FGJ231" s="6"/>
      <c r="FGK231" s="6"/>
      <c r="FGL231" s="6"/>
      <c r="FGM231" s="6"/>
      <c r="FGN231" s="6"/>
      <c r="FGO231" s="6"/>
      <c r="FGP231" s="6"/>
      <c r="FGQ231" s="6"/>
      <c r="FGR231" s="6"/>
      <c r="FGS231" s="6"/>
      <c r="FGT231" s="6"/>
      <c r="FGU231" s="6"/>
      <c r="FGV231" s="6"/>
      <c r="FGW231" s="6"/>
      <c r="FGX231" s="6"/>
      <c r="FGY231" s="6"/>
      <c r="FGZ231" s="6"/>
      <c r="FHA231" s="6"/>
      <c r="FHB231" s="6"/>
      <c r="FHC231" s="6"/>
      <c r="FHD231" s="6"/>
      <c r="FHE231" s="6"/>
      <c r="FHF231" s="6"/>
      <c r="FHG231" s="6"/>
      <c r="FHH231" s="6"/>
      <c r="FHI231" s="6"/>
      <c r="FHJ231" s="6"/>
      <c r="FHK231" s="6"/>
      <c r="FHL231" s="6"/>
      <c r="FHM231" s="6"/>
      <c r="FHN231" s="6"/>
      <c r="FHO231" s="6"/>
      <c r="FHP231" s="6"/>
      <c r="FHQ231" s="6"/>
      <c r="FHR231" s="6"/>
      <c r="FHS231" s="6"/>
      <c r="FHT231" s="6"/>
      <c r="FHU231" s="6"/>
      <c r="FHV231" s="6"/>
      <c r="FHW231" s="6"/>
      <c r="FHX231" s="6"/>
      <c r="FHY231" s="6"/>
      <c r="FHZ231" s="6"/>
      <c r="FIA231" s="6"/>
      <c r="FIB231" s="6"/>
      <c r="FIC231" s="6"/>
      <c r="FID231" s="6"/>
      <c r="FIE231" s="6"/>
      <c r="FIF231" s="6"/>
      <c r="FIG231" s="6"/>
      <c r="FIH231" s="6"/>
      <c r="FII231" s="6"/>
      <c r="FIJ231" s="6"/>
      <c r="FIK231" s="6"/>
      <c r="FIL231" s="6"/>
      <c r="FIM231" s="6"/>
      <c r="FIN231" s="6"/>
      <c r="FIO231" s="6"/>
      <c r="FIP231" s="6"/>
      <c r="FIQ231" s="6"/>
      <c r="FIR231" s="6"/>
      <c r="FIS231" s="6"/>
      <c r="FIT231" s="6"/>
      <c r="FIU231" s="6"/>
      <c r="FIV231" s="6"/>
      <c r="FIW231" s="6"/>
      <c r="FIX231" s="6"/>
      <c r="FIY231" s="6"/>
      <c r="FIZ231" s="6"/>
      <c r="FJA231" s="6"/>
      <c r="FJB231" s="6"/>
      <c r="FJC231" s="6"/>
      <c r="FJD231" s="6"/>
      <c r="FJE231" s="6"/>
      <c r="FJF231" s="6"/>
      <c r="FJG231" s="6"/>
      <c r="FJH231" s="6"/>
      <c r="FJI231" s="6"/>
      <c r="FJJ231" s="6"/>
      <c r="FJK231" s="6"/>
      <c r="FJL231" s="6"/>
      <c r="FJM231" s="6"/>
      <c r="FJN231" s="6"/>
      <c r="FJO231" s="6"/>
      <c r="FJP231" s="6"/>
      <c r="FJQ231" s="6"/>
      <c r="FJR231" s="6"/>
      <c r="FJS231" s="6"/>
      <c r="FJT231" s="6"/>
      <c r="FJU231" s="6"/>
      <c r="FJV231" s="6"/>
      <c r="FJW231" s="6"/>
      <c r="FJX231" s="6"/>
      <c r="FJY231" s="6"/>
      <c r="FJZ231" s="6"/>
      <c r="FKA231" s="6"/>
      <c r="FKB231" s="6"/>
      <c r="FKC231" s="6"/>
      <c r="FKD231" s="6"/>
      <c r="FKE231" s="6"/>
      <c r="FKF231" s="6"/>
      <c r="FKG231" s="6"/>
      <c r="FKH231" s="6"/>
      <c r="FKI231" s="6"/>
      <c r="FKJ231" s="6"/>
      <c r="FKK231" s="6"/>
      <c r="FKL231" s="6"/>
      <c r="FKM231" s="6"/>
      <c r="FKN231" s="6"/>
      <c r="FKO231" s="6"/>
      <c r="FKP231" s="6"/>
      <c r="FKQ231" s="6"/>
      <c r="FKR231" s="6"/>
      <c r="FKS231" s="6"/>
      <c r="FKT231" s="6"/>
      <c r="FKU231" s="6"/>
      <c r="FKV231" s="6"/>
      <c r="FKW231" s="6"/>
      <c r="FKX231" s="6"/>
      <c r="FKY231" s="6"/>
      <c r="FKZ231" s="6"/>
      <c r="FLA231" s="6"/>
      <c r="FLB231" s="6"/>
      <c r="FLC231" s="6"/>
      <c r="FLD231" s="6"/>
      <c r="FLE231" s="6"/>
      <c r="FLF231" s="6"/>
      <c r="FLG231" s="6"/>
      <c r="FLH231" s="6"/>
      <c r="FLI231" s="6"/>
      <c r="FLJ231" s="6"/>
      <c r="FLK231" s="6"/>
      <c r="FLL231" s="6"/>
      <c r="FLM231" s="6"/>
      <c r="FLN231" s="6"/>
      <c r="FLO231" s="6"/>
      <c r="FLP231" s="6"/>
      <c r="FLQ231" s="6"/>
      <c r="FLR231" s="6"/>
      <c r="FLS231" s="6"/>
      <c r="FLT231" s="6"/>
      <c r="FLU231" s="6"/>
      <c r="FLV231" s="6"/>
      <c r="FLW231" s="6"/>
      <c r="FLX231" s="6"/>
      <c r="FLY231" s="6"/>
      <c r="FLZ231" s="6"/>
      <c r="FMA231" s="6"/>
      <c r="FMB231" s="6"/>
      <c r="FMC231" s="6"/>
      <c r="FMD231" s="6"/>
      <c r="FME231" s="6"/>
      <c r="FMF231" s="6"/>
      <c r="FMG231" s="6"/>
      <c r="FMH231" s="6"/>
      <c r="FMI231" s="6"/>
      <c r="FMJ231" s="6"/>
      <c r="FMK231" s="6"/>
      <c r="FML231" s="6"/>
      <c r="FMM231" s="6"/>
      <c r="FMN231" s="6"/>
      <c r="FMO231" s="6"/>
      <c r="FMP231" s="6"/>
      <c r="FMQ231" s="6"/>
      <c r="FMR231" s="6"/>
      <c r="FMS231" s="6"/>
      <c r="FMT231" s="6"/>
      <c r="FMU231" s="6"/>
      <c r="FMV231" s="6"/>
      <c r="FMW231" s="6"/>
      <c r="FMX231" s="6"/>
      <c r="FMY231" s="6"/>
      <c r="FMZ231" s="6"/>
      <c r="FNA231" s="6"/>
      <c r="FNB231" s="6"/>
      <c r="FNC231" s="6"/>
      <c r="FND231" s="6"/>
      <c r="FNE231" s="6"/>
      <c r="FNF231" s="6"/>
      <c r="FNG231" s="6"/>
      <c r="FNH231" s="6"/>
      <c r="FNI231" s="6"/>
      <c r="FNJ231" s="6"/>
      <c r="FNK231" s="6"/>
      <c r="FNL231" s="6"/>
      <c r="FNM231" s="6"/>
      <c r="FNN231" s="6"/>
      <c r="FNO231" s="6"/>
      <c r="FNP231" s="6"/>
      <c r="FNQ231" s="6"/>
      <c r="FNR231" s="6"/>
      <c r="FNS231" s="6"/>
      <c r="FNT231" s="6"/>
      <c r="FNU231" s="6"/>
      <c r="FNV231" s="6"/>
      <c r="FNW231" s="6"/>
      <c r="FNX231" s="6"/>
      <c r="FNY231" s="6"/>
      <c r="FNZ231" s="6"/>
      <c r="FOA231" s="6"/>
      <c r="FOB231" s="6"/>
      <c r="FOC231" s="6"/>
      <c r="FOD231" s="6"/>
      <c r="FOE231" s="6"/>
      <c r="FOF231" s="6"/>
      <c r="FOG231" s="6"/>
      <c r="FOH231" s="6"/>
      <c r="FOI231" s="6"/>
      <c r="FOJ231" s="6"/>
      <c r="FOK231" s="6"/>
      <c r="FOL231" s="6"/>
      <c r="FOM231" s="6"/>
      <c r="FON231" s="6"/>
      <c r="FOO231" s="6"/>
      <c r="FOP231" s="6"/>
      <c r="FOQ231" s="6"/>
      <c r="FOR231" s="6"/>
      <c r="FOS231" s="6"/>
      <c r="FOT231" s="6"/>
      <c r="FOU231" s="6"/>
      <c r="FOV231" s="6"/>
      <c r="FOW231" s="6"/>
      <c r="FOX231" s="6"/>
      <c r="FOY231" s="6"/>
      <c r="FOZ231" s="6"/>
      <c r="FPA231" s="6"/>
      <c r="FPB231" s="6"/>
      <c r="FPC231" s="6"/>
      <c r="FPD231" s="6"/>
      <c r="FPE231" s="6"/>
      <c r="FPF231" s="6"/>
      <c r="FPG231" s="6"/>
      <c r="FPH231" s="6"/>
      <c r="FPI231" s="6"/>
      <c r="FPJ231" s="6"/>
      <c r="FPK231" s="6"/>
      <c r="FPL231" s="6"/>
      <c r="FPM231" s="6"/>
      <c r="FPN231" s="6"/>
      <c r="FPO231" s="6"/>
      <c r="FPP231" s="6"/>
      <c r="FPQ231" s="6"/>
      <c r="FPR231" s="6"/>
      <c r="FPS231" s="6"/>
      <c r="FPT231" s="6"/>
      <c r="FPU231" s="6"/>
      <c r="FPV231" s="6"/>
      <c r="FPW231" s="6"/>
      <c r="FPX231" s="6"/>
      <c r="FPY231" s="6"/>
      <c r="FPZ231" s="6"/>
      <c r="FQA231" s="6"/>
      <c r="FQB231" s="6"/>
      <c r="FQC231" s="6"/>
      <c r="FQD231" s="6"/>
      <c r="FQE231" s="6"/>
      <c r="FQF231" s="6"/>
      <c r="FQG231" s="6"/>
      <c r="FQH231" s="6"/>
      <c r="FQI231" s="6"/>
      <c r="FQJ231" s="6"/>
      <c r="FQK231" s="6"/>
      <c r="FQL231" s="6"/>
      <c r="FQM231" s="6"/>
      <c r="FQN231" s="6"/>
      <c r="FQO231" s="6"/>
      <c r="FQP231" s="6"/>
      <c r="FQQ231" s="6"/>
      <c r="FQR231" s="6"/>
      <c r="FQS231" s="6"/>
      <c r="FQT231" s="6"/>
      <c r="FQU231" s="6"/>
      <c r="FQV231" s="6"/>
      <c r="FQW231" s="6"/>
      <c r="FQX231" s="6"/>
      <c r="FQY231" s="6"/>
      <c r="FQZ231" s="6"/>
      <c r="FRA231" s="6"/>
      <c r="FRB231" s="6"/>
      <c r="FRC231" s="6"/>
      <c r="FRD231" s="6"/>
      <c r="FRE231" s="6"/>
      <c r="FRF231" s="6"/>
      <c r="FRG231" s="6"/>
      <c r="FRH231" s="6"/>
      <c r="FRI231" s="6"/>
      <c r="FRJ231" s="6"/>
      <c r="FRK231" s="6"/>
      <c r="FRL231" s="6"/>
      <c r="FRM231" s="6"/>
      <c r="FRN231" s="6"/>
      <c r="FRO231" s="6"/>
      <c r="FRP231" s="6"/>
      <c r="FRQ231" s="6"/>
      <c r="FRR231" s="6"/>
      <c r="FRS231" s="6"/>
      <c r="FRT231" s="6"/>
      <c r="FRU231" s="6"/>
      <c r="FRV231" s="6"/>
      <c r="FRW231" s="6"/>
      <c r="FRX231" s="6"/>
      <c r="FRY231" s="6"/>
      <c r="FRZ231" s="6"/>
      <c r="FSA231" s="6"/>
      <c r="FSB231" s="6"/>
      <c r="FSC231" s="6"/>
      <c r="FSD231" s="6"/>
      <c r="FSE231" s="6"/>
      <c r="FSF231" s="6"/>
      <c r="FSG231" s="6"/>
      <c r="FSH231" s="6"/>
      <c r="FSI231" s="6"/>
      <c r="FSJ231" s="6"/>
      <c r="FSK231" s="6"/>
      <c r="FSL231" s="6"/>
      <c r="FSM231" s="6"/>
      <c r="FSN231" s="6"/>
      <c r="FSO231" s="6"/>
      <c r="FSP231" s="6"/>
      <c r="FSQ231" s="6"/>
      <c r="FSR231" s="6"/>
      <c r="FSS231" s="6"/>
      <c r="FST231" s="6"/>
      <c r="FSU231" s="6"/>
      <c r="FSV231" s="6"/>
      <c r="FSW231" s="6"/>
      <c r="FSX231" s="6"/>
      <c r="FSY231" s="6"/>
      <c r="FSZ231" s="6"/>
      <c r="FTA231" s="6"/>
      <c r="FTB231" s="6"/>
      <c r="FTC231" s="6"/>
      <c r="FTD231" s="6"/>
      <c r="FTE231" s="6"/>
      <c r="FTF231" s="6"/>
      <c r="FTG231" s="6"/>
      <c r="FTH231" s="6"/>
      <c r="FTI231" s="6"/>
      <c r="FTJ231" s="6"/>
      <c r="FTK231" s="6"/>
      <c r="FTL231" s="6"/>
      <c r="FTM231" s="6"/>
      <c r="FTN231" s="6"/>
      <c r="FTO231" s="6"/>
      <c r="FTP231" s="6"/>
      <c r="FTQ231" s="6"/>
      <c r="FTR231" s="6"/>
      <c r="FTS231" s="6"/>
      <c r="FTT231" s="6"/>
      <c r="FTU231" s="6"/>
      <c r="FTV231" s="6"/>
      <c r="FTW231" s="6"/>
      <c r="FTX231" s="6"/>
      <c r="FTY231" s="6"/>
      <c r="FTZ231" s="6"/>
      <c r="FUA231" s="6"/>
      <c r="FUB231" s="6"/>
      <c r="FUC231" s="6"/>
      <c r="FUD231" s="6"/>
      <c r="FUE231" s="6"/>
      <c r="FUF231" s="6"/>
      <c r="FUG231" s="6"/>
      <c r="FUH231" s="6"/>
      <c r="FUI231" s="6"/>
      <c r="FUJ231" s="6"/>
      <c r="FUK231" s="6"/>
      <c r="FUL231" s="6"/>
      <c r="FUM231" s="6"/>
      <c r="FUN231" s="6"/>
      <c r="FUO231" s="6"/>
      <c r="FUP231" s="6"/>
      <c r="FUQ231" s="6"/>
      <c r="FUR231" s="6"/>
      <c r="FUS231" s="6"/>
      <c r="FUT231" s="6"/>
      <c r="FUU231" s="6"/>
      <c r="FUV231" s="6"/>
      <c r="FUW231" s="6"/>
      <c r="FUX231" s="6"/>
      <c r="FUY231" s="6"/>
      <c r="FUZ231" s="6"/>
      <c r="FVA231" s="6"/>
      <c r="FVB231" s="6"/>
      <c r="FVC231" s="6"/>
      <c r="FVD231" s="6"/>
      <c r="FVE231" s="6"/>
      <c r="FVF231" s="6"/>
      <c r="FVG231" s="6"/>
      <c r="FVH231" s="6"/>
      <c r="FVI231" s="6"/>
      <c r="FVJ231" s="6"/>
      <c r="FVK231" s="6"/>
      <c r="FVL231" s="6"/>
      <c r="FVM231" s="6"/>
      <c r="FVN231" s="6"/>
      <c r="FVO231" s="6"/>
      <c r="FVP231" s="6"/>
      <c r="FVQ231" s="6"/>
      <c r="FVR231" s="6"/>
      <c r="FVS231" s="6"/>
      <c r="FVT231" s="6"/>
      <c r="FVU231" s="6"/>
      <c r="FVV231" s="6"/>
      <c r="FVW231" s="6"/>
      <c r="FVX231" s="6"/>
      <c r="FVY231" s="6"/>
      <c r="FVZ231" s="6"/>
      <c r="FWA231" s="6"/>
      <c r="FWB231" s="6"/>
      <c r="FWC231" s="6"/>
      <c r="FWD231" s="6"/>
      <c r="FWE231" s="6"/>
      <c r="FWF231" s="6"/>
      <c r="FWG231" s="6"/>
      <c r="FWH231" s="6"/>
      <c r="FWI231" s="6"/>
      <c r="FWJ231" s="6"/>
      <c r="FWK231" s="6"/>
      <c r="FWL231" s="6"/>
      <c r="FWM231" s="6"/>
      <c r="FWN231" s="6"/>
      <c r="FWO231" s="6"/>
      <c r="FWP231" s="6"/>
      <c r="FWQ231" s="6"/>
      <c r="FWR231" s="6"/>
      <c r="FWS231" s="6"/>
      <c r="FWT231" s="6"/>
      <c r="FWU231" s="6"/>
      <c r="FWV231" s="6"/>
      <c r="FWW231" s="6"/>
      <c r="FWX231" s="6"/>
      <c r="FWY231" s="6"/>
      <c r="FWZ231" s="6"/>
      <c r="FXA231" s="6"/>
      <c r="FXB231" s="6"/>
      <c r="FXC231" s="6"/>
      <c r="FXD231" s="6"/>
      <c r="FXE231" s="6"/>
      <c r="FXF231" s="6"/>
      <c r="FXG231" s="6"/>
      <c r="FXH231" s="6"/>
      <c r="FXI231" s="6"/>
      <c r="FXJ231" s="6"/>
      <c r="FXK231" s="6"/>
      <c r="FXL231" s="6"/>
      <c r="FXM231" s="6"/>
      <c r="FXN231" s="6"/>
      <c r="FXO231" s="6"/>
      <c r="FXP231" s="6"/>
      <c r="FXQ231" s="6"/>
      <c r="FXR231" s="6"/>
      <c r="FXS231" s="6"/>
      <c r="FXT231" s="6"/>
      <c r="FXU231" s="6"/>
      <c r="FXV231" s="6"/>
      <c r="FXW231" s="6"/>
      <c r="FXX231" s="6"/>
      <c r="FXY231" s="6"/>
      <c r="FXZ231" s="6"/>
      <c r="FYA231" s="6"/>
      <c r="FYB231" s="6"/>
      <c r="FYC231" s="6"/>
      <c r="FYD231" s="6"/>
      <c r="FYE231" s="6"/>
      <c r="FYF231" s="6"/>
      <c r="FYG231" s="6"/>
      <c r="FYH231" s="6"/>
      <c r="FYI231" s="6"/>
      <c r="FYJ231" s="6"/>
      <c r="FYK231" s="6"/>
      <c r="FYL231" s="6"/>
      <c r="FYM231" s="6"/>
      <c r="FYN231" s="6"/>
      <c r="FYO231" s="6"/>
      <c r="FYP231" s="6"/>
      <c r="FYQ231" s="6"/>
      <c r="FYR231" s="6"/>
      <c r="FYS231" s="6"/>
      <c r="FYT231" s="6"/>
      <c r="FYU231" s="6"/>
      <c r="FYV231" s="6"/>
      <c r="FYW231" s="6"/>
      <c r="FYX231" s="6"/>
      <c r="FYY231" s="6"/>
      <c r="FYZ231" s="6"/>
      <c r="FZA231" s="6"/>
      <c r="FZB231" s="6"/>
      <c r="FZC231" s="6"/>
      <c r="FZD231" s="6"/>
      <c r="FZE231" s="6"/>
      <c r="FZF231" s="6"/>
      <c r="FZG231" s="6"/>
      <c r="FZH231" s="6"/>
      <c r="FZI231" s="6"/>
      <c r="FZJ231" s="6"/>
      <c r="FZK231" s="6"/>
      <c r="FZL231" s="6"/>
      <c r="FZM231" s="6"/>
      <c r="FZN231" s="6"/>
      <c r="FZO231" s="6"/>
      <c r="FZP231" s="6"/>
      <c r="FZQ231" s="6"/>
      <c r="FZR231" s="6"/>
      <c r="FZS231" s="6"/>
      <c r="FZT231" s="6"/>
      <c r="FZU231" s="6"/>
      <c r="FZV231" s="6"/>
      <c r="FZW231" s="6"/>
      <c r="FZX231" s="6"/>
      <c r="FZY231" s="6"/>
      <c r="FZZ231" s="6"/>
      <c r="GAA231" s="6"/>
      <c r="GAB231" s="6"/>
      <c r="GAC231" s="6"/>
      <c r="GAD231" s="6"/>
      <c r="GAE231" s="6"/>
      <c r="GAF231" s="6"/>
      <c r="GAG231" s="6"/>
      <c r="GAH231" s="6"/>
      <c r="GAI231" s="6"/>
      <c r="GAJ231" s="6"/>
      <c r="GAK231" s="6"/>
      <c r="GAL231" s="6"/>
      <c r="GAM231" s="6"/>
      <c r="GAN231" s="6"/>
      <c r="GAO231" s="6"/>
      <c r="GAP231" s="6"/>
      <c r="GAQ231" s="6"/>
      <c r="GAR231" s="6"/>
      <c r="GAS231" s="6"/>
      <c r="GAT231" s="6"/>
      <c r="GAU231" s="6"/>
      <c r="GAV231" s="6"/>
      <c r="GAW231" s="6"/>
      <c r="GAX231" s="6"/>
      <c r="GAY231" s="6"/>
      <c r="GAZ231" s="6"/>
      <c r="GBA231" s="6"/>
      <c r="GBB231" s="6"/>
      <c r="GBC231" s="6"/>
      <c r="GBD231" s="6"/>
      <c r="GBE231" s="6"/>
      <c r="GBF231" s="6"/>
      <c r="GBG231" s="6"/>
      <c r="GBH231" s="6"/>
      <c r="GBI231" s="6"/>
      <c r="GBJ231" s="6"/>
      <c r="GBK231" s="6"/>
      <c r="GBL231" s="6"/>
      <c r="GBM231" s="6"/>
      <c r="GBN231" s="6"/>
      <c r="GBO231" s="6"/>
      <c r="GBP231" s="6"/>
      <c r="GBQ231" s="6"/>
      <c r="GBR231" s="6"/>
      <c r="GBS231" s="6"/>
      <c r="GBT231" s="6"/>
      <c r="GBU231" s="6"/>
      <c r="GBV231" s="6"/>
      <c r="GBW231" s="6"/>
      <c r="GBX231" s="6"/>
      <c r="GBY231" s="6"/>
      <c r="GBZ231" s="6"/>
      <c r="GCA231" s="6"/>
      <c r="GCB231" s="6"/>
      <c r="GCC231" s="6"/>
      <c r="GCD231" s="6"/>
      <c r="GCE231" s="6"/>
      <c r="GCF231" s="6"/>
      <c r="GCG231" s="6"/>
      <c r="GCH231" s="6"/>
      <c r="GCI231" s="6"/>
      <c r="GCJ231" s="6"/>
      <c r="GCK231" s="6"/>
      <c r="GCL231" s="6"/>
      <c r="GCM231" s="6"/>
      <c r="GCN231" s="6"/>
      <c r="GCO231" s="6"/>
      <c r="GCP231" s="6"/>
      <c r="GCQ231" s="6"/>
      <c r="GCR231" s="6"/>
      <c r="GCS231" s="6"/>
      <c r="GCT231" s="6"/>
      <c r="GCU231" s="6"/>
      <c r="GCV231" s="6"/>
      <c r="GCW231" s="6"/>
      <c r="GCX231" s="6"/>
      <c r="GCY231" s="6"/>
      <c r="GCZ231" s="6"/>
      <c r="GDA231" s="6"/>
      <c r="GDB231" s="6"/>
      <c r="GDC231" s="6"/>
      <c r="GDD231" s="6"/>
      <c r="GDE231" s="6"/>
      <c r="GDF231" s="6"/>
      <c r="GDG231" s="6"/>
      <c r="GDH231" s="6"/>
      <c r="GDI231" s="6"/>
      <c r="GDJ231" s="6"/>
      <c r="GDK231" s="6"/>
      <c r="GDL231" s="6"/>
      <c r="GDM231" s="6"/>
      <c r="GDN231" s="6"/>
      <c r="GDO231" s="6"/>
      <c r="GDP231" s="6"/>
      <c r="GDQ231" s="6"/>
      <c r="GDR231" s="6"/>
      <c r="GDS231" s="6"/>
      <c r="GDT231" s="6"/>
      <c r="GDU231" s="6"/>
      <c r="GDV231" s="6"/>
      <c r="GDW231" s="6"/>
      <c r="GDX231" s="6"/>
      <c r="GDY231" s="6"/>
      <c r="GDZ231" s="6"/>
      <c r="GEA231" s="6"/>
      <c r="GEB231" s="6"/>
      <c r="GEC231" s="6"/>
      <c r="GED231" s="6"/>
      <c r="GEE231" s="6"/>
      <c r="GEF231" s="6"/>
      <c r="GEG231" s="6"/>
      <c r="GEH231" s="6"/>
      <c r="GEI231" s="6"/>
      <c r="GEJ231" s="6"/>
      <c r="GEK231" s="6"/>
      <c r="GEL231" s="6"/>
      <c r="GEM231" s="6"/>
      <c r="GEN231" s="6"/>
      <c r="GEO231" s="6"/>
      <c r="GEP231" s="6"/>
      <c r="GEQ231" s="6"/>
      <c r="GER231" s="6"/>
      <c r="GES231" s="6"/>
      <c r="GET231" s="6"/>
      <c r="GEU231" s="6"/>
      <c r="GEV231" s="6"/>
      <c r="GEW231" s="6"/>
      <c r="GEX231" s="6"/>
      <c r="GEY231" s="6"/>
      <c r="GEZ231" s="6"/>
      <c r="GFA231" s="6"/>
      <c r="GFB231" s="6"/>
      <c r="GFC231" s="6"/>
      <c r="GFD231" s="6"/>
      <c r="GFE231" s="6"/>
      <c r="GFF231" s="6"/>
      <c r="GFG231" s="6"/>
      <c r="GFH231" s="6"/>
      <c r="GFI231" s="6"/>
      <c r="GFJ231" s="6"/>
      <c r="GFK231" s="6"/>
      <c r="GFL231" s="6"/>
      <c r="GFM231" s="6"/>
      <c r="GFN231" s="6"/>
      <c r="GFO231" s="6"/>
      <c r="GFP231" s="6"/>
      <c r="GFQ231" s="6"/>
      <c r="GFR231" s="6"/>
      <c r="GFS231" s="6"/>
      <c r="GFT231" s="6"/>
      <c r="GFU231" s="6"/>
      <c r="GFV231" s="6"/>
      <c r="GFW231" s="6"/>
      <c r="GFX231" s="6"/>
      <c r="GFY231" s="6"/>
      <c r="GFZ231" s="6"/>
      <c r="GGA231" s="6"/>
      <c r="GGB231" s="6"/>
      <c r="GGC231" s="6"/>
      <c r="GGD231" s="6"/>
      <c r="GGE231" s="6"/>
      <c r="GGF231" s="6"/>
      <c r="GGG231" s="6"/>
      <c r="GGH231" s="6"/>
      <c r="GGI231" s="6"/>
      <c r="GGJ231" s="6"/>
      <c r="GGK231" s="6"/>
      <c r="GGL231" s="6"/>
      <c r="GGM231" s="6"/>
      <c r="GGN231" s="6"/>
      <c r="GGO231" s="6"/>
      <c r="GGP231" s="6"/>
      <c r="GGQ231" s="6"/>
      <c r="GGR231" s="6"/>
      <c r="GGS231" s="6"/>
      <c r="GGT231" s="6"/>
      <c r="GGU231" s="6"/>
      <c r="GGV231" s="6"/>
      <c r="GGW231" s="6"/>
      <c r="GGX231" s="6"/>
      <c r="GGY231" s="6"/>
      <c r="GGZ231" s="6"/>
      <c r="GHA231" s="6"/>
      <c r="GHB231" s="6"/>
      <c r="GHC231" s="6"/>
      <c r="GHD231" s="6"/>
      <c r="GHE231" s="6"/>
      <c r="GHF231" s="6"/>
      <c r="GHG231" s="6"/>
      <c r="GHH231" s="6"/>
      <c r="GHI231" s="6"/>
      <c r="GHJ231" s="6"/>
      <c r="GHK231" s="6"/>
      <c r="GHL231" s="6"/>
      <c r="GHM231" s="6"/>
      <c r="GHN231" s="6"/>
      <c r="GHO231" s="6"/>
      <c r="GHP231" s="6"/>
      <c r="GHQ231" s="6"/>
      <c r="GHR231" s="6"/>
      <c r="GHS231" s="6"/>
      <c r="GHT231" s="6"/>
      <c r="GHU231" s="6"/>
      <c r="GHV231" s="6"/>
      <c r="GHW231" s="6"/>
      <c r="GHX231" s="6"/>
      <c r="GHY231" s="6"/>
      <c r="GHZ231" s="6"/>
      <c r="GIA231" s="6"/>
      <c r="GIB231" s="6"/>
      <c r="GIC231" s="6"/>
      <c r="GID231" s="6"/>
      <c r="GIE231" s="6"/>
      <c r="GIF231" s="6"/>
      <c r="GIG231" s="6"/>
      <c r="GIH231" s="6"/>
      <c r="GII231" s="6"/>
      <c r="GIJ231" s="6"/>
      <c r="GIK231" s="6"/>
      <c r="GIL231" s="6"/>
      <c r="GIM231" s="6"/>
      <c r="GIN231" s="6"/>
      <c r="GIO231" s="6"/>
      <c r="GIP231" s="6"/>
      <c r="GIQ231" s="6"/>
      <c r="GIR231" s="6"/>
      <c r="GIS231" s="6"/>
      <c r="GIT231" s="6"/>
      <c r="GIU231" s="6"/>
      <c r="GIV231" s="6"/>
      <c r="GIW231" s="6"/>
      <c r="GIX231" s="6"/>
      <c r="GIY231" s="6"/>
      <c r="GIZ231" s="6"/>
      <c r="GJA231" s="6"/>
      <c r="GJB231" s="6"/>
      <c r="GJC231" s="6"/>
      <c r="GJD231" s="6"/>
      <c r="GJE231" s="6"/>
      <c r="GJF231" s="6"/>
      <c r="GJG231" s="6"/>
      <c r="GJH231" s="6"/>
      <c r="GJI231" s="6"/>
      <c r="GJJ231" s="6"/>
      <c r="GJK231" s="6"/>
      <c r="GJL231" s="6"/>
      <c r="GJM231" s="6"/>
      <c r="GJN231" s="6"/>
      <c r="GJO231" s="6"/>
      <c r="GJP231" s="6"/>
      <c r="GJQ231" s="6"/>
      <c r="GJR231" s="6"/>
      <c r="GJS231" s="6"/>
      <c r="GJT231" s="6"/>
      <c r="GJU231" s="6"/>
      <c r="GJV231" s="6"/>
      <c r="GJW231" s="6"/>
      <c r="GJX231" s="6"/>
      <c r="GJY231" s="6"/>
      <c r="GJZ231" s="6"/>
      <c r="GKA231" s="6"/>
      <c r="GKB231" s="6"/>
      <c r="GKC231" s="6"/>
      <c r="GKD231" s="6"/>
      <c r="GKE231" s="6"/>
      <c r="GKF231" s="6"/>
      <c r="GKG231" s="6"/>
      <c r="GKH231" s="6"/>
      <c r="GKI231" s="6"/>
      <c r="GKJ231" s="6"/>
      <c r="GKK231" s="6"/>
      <c r="GKL231" s="6"/>
      <c r="GKM231" s="6"/>
      <c r="GKN231" s="6"/>
      <c r="GKO231" s="6"/>
      <c r="GKP231" s="6"/>
      <c r="GKQ231" s="6"/>
      <c r="GKR231" s="6"/>
      <c r="GKS231" s="6"/>
      <c r="GKT231" s="6"/>
      <c r="GKU231" s="6"/>
      <c r="GKV231" s="6"/>
      <c r="GKW231" s="6"/>
      <c r="GKX231" s="6"/>
      <c r="GKY231" s="6"/>
      <c r="GKZ231" s="6"/>
      <c r="GLA231" s="6"/>
      <c r="GLB231" s="6"/>
      <c r="GLC231" s="6"/>
      <c r="GLD231" s="6"/>
      <c r="GLE231" s="6"/>
      <c r="GLF231" s="6"/>
      <c r="GLG231" s="6"/>
      <c r="GLH231" s="6"/>
      <c r="GLI231" s="6"/>
      <c r="GLJ231" s="6"/>
      <c r="GLK231" s="6"/>
      <c r="GLL231" s="6"/>
      <c r="GLM231" s="6"/>
      <c r="GLN231" s="6"/>
      <c r="GLO231" s="6"/>
      <c r="GLP231" s="6"/>
      <c r="GLQ231" s="6"/>
      <c r="GLR231" s="6"/>
      <c r="GLS231" s="6"/>
      <c r="GLT231" s="6"/>
      <c r="GLU231" s="6"/>
      <c r="GLV231" s="6"/>
      <c r="GLW231" s="6"/>
      <c r="GLX231" s="6"/>
      <c r="GLY231" s="6"/>
      <c r="GLZ231" s="6"/>
      <c r="GMA231" s="6"/>
      <c r="GMB231" s="6"/>
      <c r="GMC231" s="6"/>
      <c r="GMD231" s="6"/>
      <c r="GME231" s="6"/>
      <c r="GMF231" s="6"/>
      <c r="GMG231" s="6"/>
      <c r="GMH231" s="6"/>
      <c r="GMI231" s="6"/>
      <c r="GMJ231" s="6"/>
      <c r="GMK231" s="6"/>
      <c r="GML231" s="6"/>
      <c r="GMM231" s="6"/>
      <c r="GMN231" s="6"/>
      <c r="GMO231" s="6"/>
      <c r="GMP231" s="6"/>
      <c r="GMQ231" s="6"/>
      <c r="GMR231" s="6"/>
      <c r="GMS231" s="6"/>
      <c r="GMT231" s="6"/>
      <c r="GMU231" s="6"/>
      <c r="GMV231" s="6"/>
      <c r="GMW231" s="6"/>
      <c r="GMX231" s="6"/>
      <c r="GMY231" s="6"/>
      <c r="GMZ231" s="6"/>
      <c r="GNA231" s="6"/>
      <c r="GNB231" s="6"/>
      <c r="GNC231" s="6"/>
      <c r="GND231" s="6"/>
      <c r="GNE231" s="6"/>
      <c r="GNF231" s="6"/>
      <c r="GNG231" s="6"/>
      <c r="GNH231" s="6"/>
      <c r="GNI231" s="6"/>
      <c r="GNJ231" s="6"/>
      <c r="GNK231" s="6"/>
      <c r="GNL231" s="6"/>
      <c r="GNM231" s="6"/>
      <c r="GNN231" s="6"/>
      <c r="GNO231" s="6"/>
      <c r="GNP231" s="6"/>
      <c r="GNQ231" s="6"/>
      <c r="GNR231" s="6"/>
      <c r="GNS231" s="6"/>
      <c r="GNT231" s="6"/>
      <c r="GNU231" s="6"/>
      <c r="GNV231" s="6"/>
      <c r="GNW231" s="6"/>
      <c r="GNX231" s="6"/>
      <c r="GNY231" s="6"/>
      <c r="GNZ231" s="6"/>
      <c r="GOA231" s="6"/>
      <c r="GOB231" s="6"/>
      <c r="GOC231" s="6"/>
      <c r="GOD231" s="6"/>
      <c r="GOE231" s="6"/>
      <c r="GOF231" s="6"/>
      <c r="GOG231" s="6"/>
      <c r="GOH231" s="6"/>
      <c r="GOI231" s="6"/>
      <c r="GOJ231" s="6"/>
      <c r="GOK231" s="6"/>
      <c r="GOL231" s="6"/>
      <c r="GOM231" s="6"/>
      <c r="GON231" s="6"/>
      <c r="GOO231" s="6"/>
      <c r="GOP231" s="6"/>
      <c r="GOQ231" s="6"/>
      <c r="GOR231" s="6"/>
      <c r="GOS231" s="6"/>
      <c r="GOT231" s="6"/>
      <c r="GOU231" s="6"/>
      <c r="GOV231" s="6"/>
      <c r="GOW231" s="6"/>
      <c r="GOX231" s="6"/>
      <c r="GOY231" s="6"/>
      <c r="GOZ231" s="6"/>
      <c r="GPA231" s="6"/>
      <c r="GPB231" s="6"/>
      <c r="GPC231" s="6"/>
      <c r="GPD231" s="6"/>
      <c r="GPE231" s="6"/>
      <c r="GPF231" s="6"/>
      <c r="GPG231" s="6"/>
      <c r="GPH231" s="6"/>
      <c r="GPI231" s="6"/>
      <c r="GPJ231" s="6"/>
      <c r="GPK231" s="6"/>
      <c r="GPL231" s="6"/>
      <c r="GPM231" s="6"/>
      <c r="GPN231" s="6"/>
      <c r="GPO231" s="6"/>
      <c r="GPP231" s="6"/>
      <c r="GPQ231" s="6"/>
      <c r="GPR231" s="6"/>
      <c r="GPS231" s="6"/>
      <c r="GPT231" s="6"/>
      <c r="GPU231" s="6"/>
      <c r="GPV231" s="6"/>
      <c r="GPW231" s="6"/>
      <c r="GPX231" s="6"/>
      <c r="GPY231" s="6"/>
      <c r="GPZ231" s="6"/>
      <c r="GQA231" s="6"/>
      <c r="GQB231" s="6"/>
      <c r="GQC231" s="6"/>
      <c r="GQD231" s="6"/>
      <c r="GQE231" s="6"/>
      <c r="GQF231" s="6"/>
      <c r="GQG231" s="6"/>
      <c r="GQH231" s="6"/>
      <c r="GQI231" s="6"/>
      <c r="GQJ231" s="6"/>
      <c r="GQK231" s="6"/>
      <c r="GQL231" s="6"/>
      <c r="GQM231" s="6"/>
      <c r="GQN231" s="6"/>
      <c r="GQO231" s="6"/>
      <c r="GQP231" s="6"/>
      <c r="GQQ231" s="6"/>
      <c r="GQR231" s="6"/>
      <c r="GQS231" s="6"/>
      <c r="GQT231" s="6"/>
      <c r="GQU231" s="6"/>
      <c r="GQV231" s="6"/>
      <c r="GQW231" s="6"/>
      <c r="GQX231" s="6"/>
      <c r="GQY231" s="6"/>
      <c r="GQZ231" s="6"/>
      <c r="GRA231" s="6"/>
      <c r="GRB231" s="6"/>
      <c r="GRC231" s="6"/>
      <c r="GRD231" s="6"/>
      <c r="GRE231" s="6"/>
      <c r="GRF231" s="6"/>
      <c r="GRG231" s="6"/>
      <c r="GRH231" s="6"/>
      <c r="GRI231" s="6"/>
      <c r="GRJ231" s="6"/>
      <c r="GRK231" s="6"/>
      <c r="GRL231" s="6"/>
      <c r="GRM231" s="6"/>
      <c r="GRN231" s="6"/>
      <c r="GRO231" s="6"/>
      <c r="GRP231" s="6"/>
      <c r="GRQ231" s="6"/>
      <c r="GRR231" s="6"/>
      <c r="GRS231" s="6"/>
      <c r="GRT231" s="6"/>
      <c r="GRU231" s="6"/>
      <c r="GRV231" s="6"/>
      <c r="GRW231" s="6"/>
      <c r="GRX231" s="6"/>
      <c r="GRY231" s="6"/>
      <c r="GRZ231" s="6"/>
      <c r="GSA231" s="6"/>
      <c r="GSB231" s="6"/>
      <c r="GSC231" s="6"/>
      <c r="GSD231" s="6"/>
      <c r="GSE231" s="6"/>
      <c r="GSF231" s="6"/>
      <c r="GSG231" s="6"/>
      <c r="GSH231" s="6"/>
      <c r="GSI231" s="6"/>
      <c r="GSJ231" s="6"/>
      <c r="GSK231" s="6"/>
      <c r="GSL231" s="6"/>
      <c r="GSM231" s="6"/>
      <c r="GSN231" s="6"/>
      <c r="GSO231" s="6"/>
      <c r="GSP231" s="6"/>
      <c r="GSQ231" s="6"/>
      <c r="GSR231" s="6"/>
      <c r="GSS231" s="6"/>
      <c r="GST231" s="6"/>
      <c r="GSU231" s="6"/>
      <c r="GSV231" s="6"/>
      <c r="GSW231" s="6"/>
      <c r="GSX231" s="6"/>
      <c r="GSY231" s="6"/>
      <c r="GSZ231" s="6"/>
      <c r="GTA231" s="6"/>
      <c r="GTB231" s="6"/>
      <c r="GTC231" s="6"/>
      <c r="GTD231" s="6"/>
      <c r="GTE231" s="6"/>
      <c r="GTF231" s="6"/>
      <c r="GTG231" s="6"/>
      <c r="GTH231" s="6"/>
      <c r="GTI231" s="6"/>
      <c r="GTJ231" s="6"/>
      <c r="GTK231" s="6"/>
      <c r="GTL231" s="6"/>
      <c r="GTM231" s="6"/>
      <c r="GTN231" s="6"/>
      <c r="GTO231" s="6"/>
      <c r="GTP231" s="6"/>
      <c r="GTQ231" s="6"/>
      <c r="GTR231" s="6"/>
      <c r="GTS231" s="6"/>
      <c r="GTT231" s="6"/>
      <c r="GTU231" s="6"/>
      <c r="GTV231" s="6"/>
      <c r="GTW231" s="6"/>
      <c r="GTX231" s="6"/>
      <c r="GTY231" s="6"/>
      <c r="GTZ231" s="6"/>
      <c r="GUA231" s="6"/>
      <c r="GUB231" s="6"/>
      <c r="GUC231" s="6"/>
      <c r="GUD231" s="6"/>
      <c r="GUE231" s="6"/>
      <c r="GUF231" s="6"/>
      <c r="GUG231" s="6"/>
      <c r="GUH231" s="6"/>
      <c r="GUI231" s="6"/>
      <c r="GUJ231" s="6"/>
      <c r="GUK231" s="6"/>
      <c r="GUL231" s="6"/>
      <c r="GUM231" s="6"/>
      <c r="GUN231" s="6"/>
      <c r="GUO231" s="6"/>
      <c r="GUP231" s="6"/>
      <c r="GUQ231" s="6"/>
      <c r="GUR231" s="6"/>
      <c r="GUS231" s="6"/>
      <c r="GUT231" s="6"/>
      <c r="GUU231" s="6"/>
      <c r="GUV231" s="6"/>
      <c r="GUW231" s="6"/>
      <c r="GUX231" s="6"/>
      <c r="GUY231" s="6"/>
      <c r="GUZ231" s="6"/>
      <c r="GVA231" s="6"/>
      <c r="GVB231" s="6"/>
      <c r="GVC231" s="6"/>
      <c r="GVD231" s="6"/>
      <c r="GVE231" s="6"/>
      <c r="GVF231" s="6"/>
      <c r="GVG231" s="6"/>
      <c r="GVH231" s="6"/>
      <c r="GVI231" s="6"/>
      <c r="GVJ231" s="6"/>
      <c r="GVK231" s="6"/>
      <c r="GVL231" s="6"/>
      <c r="GVM231" s="6"/>
      <c r="GVN231" s="6"/>
      <c r="GVO231" s="6"/>
      <c r="GVP231" s="6"/>
      <c r="GVQ231" s="6"/>
      <c r="GVR231" s="6"/>
      <c r="GVS231" s="6"/>
      <c r="GVT231" s="6"/>
      <c r="GVU231" s="6"/>
      <c r="GVV231" s="6"/>
      <c r="GVW231" s="6"/>
      <c r="GVX231" s="6"/>
      <c r="GVY231" s="6"/>
      <c r="GVZ231" s="6"/>
      <c r="GWA231" s="6"/>
      <c r="GWB231" s="6"/>
      <c r="GWC231" s="6"/>
      <c r="GWD231" s="6"/>
      <c r="GWE231" s="6"/>
      <c r="GWF231" s="6"/>
      <c r="GWG231" s="6"/>
      <c r="GWH231" s="6"/>
      <c r="GWI231" s="6"/>
      <c r="GWJ231" s="6"/>
      <c r="GWK231" s="6"/>
      <c r="GWL231" s="6"/>
      <c r="GWM231" s="6"/>
      <c r="GWN231" s="6"/>
      <c r="GWO231" s="6"/>
      <c r="GWP231" s="6"/>
      <c r="GWQ231" s="6"/>
      <c r="GWR231" s="6"/>
      <c r="GWS231" s="6"/>
      <c r="GWT231" s="6"/>
      <c r="GWU231" s="6"/>
      <c r="GWV231" s="6"/>
      <c r="GWW231" s="6"/>
      <c r="GWX231" s="6"/>
      <c r="GWY231" s="6"/>
      <c r="GWZ231" s="6"/>
      <c r="GXA231" s="6"/>
      <c r="GXB231" s="6"/>
      <c r="GXC231" s="6"/>
      <c r="GXD231" s="6"/>
      <c r="GXE231" s="6"/>
      <c r="GXF231" s="6"/>
      <c r="GXG231" s="6"/>
      <c r="GXH231" s="6"/>
      <c r="GXI231" s="6"/>
      <c r="GXJ231" s="6"/>
      <c r="GXK231" s="6"/>
      <c r="GXL231" s="6"/>
      <c r="GXM231" s="6"/>
      <c r="GXN231" s="6"/>
      <c r="GXO231" s="6"/>
      <c r="GXP231" s="6"/>
      <c r="GXQ231" s="6"/>
      <c r="GXR231" s="6"/>
      <c r="GXS231" s="6"/>
      <c r="GXT231" s="6"/>
      <c r="GXU231" s="6"/>
      <c r="GXV231" s="6"/>
      <c r="GXW231" s="6"/>
      <c r="GXX231" s="6"/>
      <c r="GXY231" s="6"/>
      <c r="GXZ231" s="6"/>
      <c r="GYA231" s="6"/>
      <c r="GYB231" s="6"/>
      <c r="GYC231" s="6"/>
      <c r="GYD231" s="6"/>
      <c r="GYE231" s="6"/>
      <c r="GYF231" s="6"/>
      <c r="GYG231" s="6"/>
      <c r="GYH231" s="6"/>
      <c r="GYI231" s="6"/>
      <c r="GYJ231" s="6"/>
      <c r="GYK231" s="6"/>
      <c r="GYL231" s="6"/>
      <c r="GYM231" s="6"/>
      <c r="GYN231" s="6"/>
      <c r="GYO231" s="6"/>
      <c r="GYP231" s="6"/>
      <c r="GYQ231" s="6"/>
      <c r="GYR231" s="6"/>
      <c r="GYS231" s="6"/>
      <c r="GYT231" s="6"/>
      <c r="GYU231" s="6"/>
      <c r="GYV231" s="6"/>
      <c r="GYW231" s="6"/>
      <c r="GYX231" s="6"/>
      <c r="GYY231" s="6"/>
      <c r="GYZ231" s="6"/>
      <c r="GZA231" s="6"/>
      <c r="GZB231" s="6"/>
      <c r="GZC231" s="6"/>
      <c r="GZD231" s="6"/>
      <c r="GZE231" s="6"/>
      <c r="GZF231" s="6"/>
      <c r="GZG231" s="6"/>
      <c r="GZH231" s="6"/>
      <c r="GZI231" s="6"/>
      <c r="GZJ231" s="6"/>
      <c r="GZK231" s="6"/>
      <c r="GZL231" s="6"/>
      <c r="GZM231" s="6"/>
      <c r="GZN231" s="6"/>
      <c r="GZO231" s="6"/>
      <c r="GZP231" s="6"/>
      <c r="GZQ231" s="6"/>
      <c r="GZR231" s="6"/>
      <c r="GZS231" s="6"/>
      <c r="GZT231" s="6"/>
      <c r="GZU231" s="6"/>
      <c r="GZV231" s="6"/>
      <c r="GZW231" s="6"/>
      <c r="GZX231" s="6"/>
      <c r="GZY231" s="6"/>
      <c r="GZZ231" s="6"/>
      <c r="HAA231" s="6"/>
      <c r="HAB231" s="6"/>
      <c r="HAC231" s="6"/>
      <c r="HAD231" s="6"/>
      <c r="HAE231" s="6"/>
      <c r="HAF231" s="6"/>
      <c r="HAG231" s="6"/>
      <c r="HAH231" s="6"/>
      <c r="HAI231" s="6"/>
      <c r="HAJ231" s="6"/>
      <c r="HAK231" s="6"/>
      <c r="HAL231" s="6"/>
      <c r="HAM231" s="6"/>
      <c r="HAN231" s="6"/>
      <c r="HAO231" s="6"/>
      <c r="HAP231" s="6"/>
      <c r="HAQ231" s="6"/>
      <c r="HAR231" s="6"/>
      <c r="HAS231" s="6"/>
      <c r="HAT231" s="6"/>
      <c r="HAU231" s="6"/>
      <c r="HAV231" s="6"/>
      <c r="HAW231" s="6"/>
      <c r="HAX231" s="6"/>
      <c r="HAY231" s="6"/>
      <c r="HAZ231" s="6"/>
      <c r="HBA231" s="6"/>
      <c r="HBB231" s="6"/>
      <c r="HBC231" s="6"/>
      <c r="HBD231" s="6"/>
      <c r="HBE231" s="6"/>
      <c r="HBF231" s="6"/>
      <c r="HBG231" s="6"/>
      <c r="HBH231" s="6"/>
      <c r="HBI231" s="6"/>
      <c r="HBJ231" s="6"/>
      <c r="HBK231" s="6"/>
      <c r="HBL231" s="6"/>
      <c r="HBM231" s="6"/>
      <c r="HBN231" s="6"/>
      <c r="HBO231" s="6"/>
      <c r="HBP231" s="6"/>
      <c r="HBQ231" s="6"/>
      <c r="HBR231" s="6"/>
      <c r="HBS231" s="6"/>
      <c r="HBT231" s="6"/>
      <c r="HBU231" s="6"/>
      <c r="HBV231" s="6"/>
      <c r="HBW231" s="6"/>
      <c r="HBX231" s="6"/>
      <c r="HBY231" s="6"/>
      <c r="HBZ231" s="6"/>
      <c r="HCA231" s="6"/>
      <c r="HCB231" s="6"/>
      <c r="HCC231" s="6"/>
      <c r="HCD231" s="6"/>
      <c r="HCE231" s="6"/>
      <c r="HCF231" s="6"/>
      <c r="HCG231" s="6"/>
      <c r="HCH231" s="6"/>
      <c r="HCI231" s="6"/>
      <c r="HCJ231" s="6"/>
      <c r="HCK231" s="6"/>
      <c r="HCL231" s="6"/>
      <c r="HCM231" s="6"/>
      <c r="HCN231" s="6"/>
      <c r="HCO231" s="6"/>
      <c r="HCP231" s="6"/>
      <c r="HCQ231" s="6"/>
      <c r="HCR231" s="6"/>
      <c r="HCS231" s="6"/>
      <c r="HCT231" s="6"/>
      <c r="HCU231" s="6"/>
      <c r="HCV231" s="6"/>
      <c r="HCW231" s="6"/>
      <c r="HCX231" s="6"/>
      <c r="HCY231" s="6"/>
      <c r="HCZ231" s="6"/>
      <c r="HDA231" s="6"/>
      <c r="HDB231" s="6"/>
      <c r="HDC231" s="6"/>
      <c r="HDD231" s="6"/>
      <c r="HDE231" s="6"/>
      <c r="HDF231" s="6"/>
      <c r="HDG231" s="6"/>
      <c r="HDH231" s="6"/>
      <c r="HDI231" s="6"/>
      <c r="HDJ231" s="6"/>
      <c r="HDK231" s="6"/>
      <c r="HDL231" s="6"/>
      <c r="HDM231" s="6"/>
      <c r="HDN231" s="6"/>
      <c r="HDO231" s="6"/>
      <c r="HDP231" s="6"/>
      <c r="HDQ231" s="6"/>
      <c r="HDR231" s="6"/>
      <c r="HDS231" s="6"/>
      <c r="HDT231" s="6"/>
      <c r="HDU231" s="6"/>
      <c r="HDV231" s="6"/>
      <c r="HDW231" s="6"/>
      <c r="HDX231" s="6"/>
      <c r="HDY231" s="6"/>
      <c r="HDZ231" s="6"/>
      <c r="HEA231" s="6"/>
      <c r="HEB231" s="6"/>
      <c r="HEC231" s="6"/>
      <c r="HED231" s="6"/>
      <c r="HEE231" s="6"/>
      <c r="HEF231" s="6"/>
      <c r="HEG231" s="6"/>
      <c r="HEH231" s="6"/>
      <c r="HEI231" s="6"/>
      <c r="HEJ231" s="6"/>
      <c r="HEK231" s="6"/>
      <c r="HEL231" s="6"/>
      <c r="HEM231" s="6"/>
      <c r="HEN231" s="6"/>
      <c r="HEO231" s="6"/>
      <c r="HEP231" s="6"/>
      <c r="HEQ231" s="6"/>
      <c r="HER231" s="6"/>
      <c r="HES231" s="6"/>
      <c r="HET231" s="6"/>
      <c r="HEU231" s="6"/>
      <c r="HEV231" s="6"/>
      <c r="HEW231" s="6"/>
      <c r="HEX231" s="6"/>
      <c r="HEY231" s="6"/>
      <c r="HEZ231" s="6"/>
      <c r="HFA231" s="6"/>
      <c r="HFB231" s="6"/>
      <c r="HFC231" s="6"/>
      <c r="HFD231" s="6"/>
      <c r="HFE231" s="6"/>
      <c r="HFF231" s="6"/>
      <c r="HFG231" s="6"/>
      <c r="HFH231" s="6"/>
      <c r="HFI231" s="6"/>
      <c r="HFJ231" s="6"/>
      <c r="HFK231" s="6"/>
      <c r="HFL231" s="6"/>
      <c r="HFM231" s="6"/>
      <c r="HFN231" s="6"/>
      <c r="HFO231" s="6"/>
      <c r="HFP231" s="6"/>
      <c r="HFQ231" s="6"/>
      <c r="HFR231" s="6"/>
      <c r="HFS231" s="6"/>
      <c r="HFT231" s="6"/>
      <c r="HFU231" s="6"/>
      <c r="HFV231" s="6"/>
      <c r="HFW231" s="6"/>
      <c r="HFX231" s="6"/>
      <c r="HFY231" s="6"/>
      <c r="HFZ231" s="6"/>
      <c r="HGA231" s="6"/>
      <c r="HGB231" s="6"/>
      <c r="HGC231" s="6"/>
      <c r="HGD231" s="6"/>
      <c r="HGE231" s="6"/>
      <c r="HGF231" s="6"/>
      <c r="HGG231" s="6"/>
      <c r="HGH231" s="6"/>
      <c r="HGI231" s="6"/>
      <c r="HGJ231" s="6"/>
      <c r="HGK231" s="6"/>
      <c r="HGL231" s="6"/>
      <c r="HGM231" s="6"/>
      <c r="HGN231" s="6"/>
      <c r="HGO231" s="6"/>
      <c r="HGP231" s="6"/>
      <c r="HGQ231" s="6"/>
      <c r="HGR231" s="6"/>
      <c r="HGS231" s="6"/>
      <c r="HGT231" s="6"/>
      <c r="HGU231" s="6"/>
      <c r="HGV231" s="6"/>
      <c r="HGW231" s="6"/>
      <c r="HGX231" s="6"/>
      <c r="HGY231" s="6"/>
      <c r="HGZ231" s="6"/>
      <c r="HHA231" s="6"/>
      <c r="HHB231" s="6"/>
      <c r="HHC231" s="6"/>
      <c r="HHD231" s="6"/>
      <c r="HHE231" s="6"/>
      <c r="HHF231" s="6"/>
      <c r="HHG231" s="6"/>
      <c r="HHH231" s="6"/>
      <c r="HHI231" s="6"/>
      <c r="HHJ231" s="6"/>
      <c r="HHK231" s="6"/>
      <c r="HHL231" s="6"/>
      <c r="HHM231" s="6"/>
      <c r="HHN231" s="6"/>
      <c r="HHO231" s="6"/>
      <c r="HHP231" s="6"/>
      <c r="HHQ231" s="6"/>
      <c r="HHR231" s="6"/>
      <c r="HHS231" s="6"/>
      <c r="HHT231" s="6"/>
      <c r="HHU231" s="6"/>
      <c r="HHV231" s="6"/>
      <c r="HHW231" s="6"/>
      <c r="HHX231" s="6"/>
      <c r="HHY231" s="6"/>
      <c r="HHZ231" s="6"/>
      <c r="HIA231" s="6"/>
      <c r="HIB231" s="6"/>
      <c r="HIC231" s="6"/>
      <c r="HID231" s="6"/>
      <c r="HIE231" s="6"/>
      <c r="HIF231" s="6"/>
      <c r="HIG231" s="6"/>
      <c r="HIH231" s="6"/>
      <c r="HII231" s="6"/>
      <c r="HIJ231" s="6"/>
      <c r="HIK231" s="6"/>
      <c r="HIL231" s="6"/>
      <c r="HIM231" s="6"/>
      <c r="HIN231" s="6"/>
      <c r="HIO231" s="6"/>
      <c r="HIP231" s="6"/>
      <c r="HIQ231" s="6"/>
      <c r="HIR231" s="6"/>
      <c r="HIS231" s="6"/>
      <c r="HIT231" s="6"/>
      <c r="HIU231" s="6"/>
      <c r="HIV231" s="6"/>
      <c r="HIW231" s="6"/>
      <c r="HIX231" s="6"/>
      <c r="HIY231" s="6"/>
      <c r="HIZ231" s="6"/>
      <c r="HJA231" s="6"/>
      <c r="HJB231" s="6"/>
      <c r="HJC231" s="6"/>
      <c r="HJD231" s="6"/>
      <c r="HJE231" s="6"/>
      <c r="HJF231" s="6"/>
      <c r="HJG231" s="6"/>
      <c r="HJH231" s="6"/>
      <c r="HJI231" s="6"/>
      <c r="HJJ231" s="6"/>
      <c r="HJK231" s="6"/>
      <c r="HJL231" s="6"/>
      <c r="HJM231" s="6"/>
      <c r="HJN231" s="6"/>
      <c r="HJO231" s="6"/>
      <c r="HJP231" s="6"/>
      <c r="HJQ231" s="6"/>
      <c r="HJR231" s="6"/>
      <c r="HJS231" s="6"/>
      <c r="HJT231" s="6"/>
      <c r="HJU231" s="6"/>
      <c r="HJV231" s="6"/>
      <c r="HJW231" s="6"/>
      <c r="HJX231" s="6"/>
      <c r="HJY231" s="6"/>
      <c r="HJZ231" s="6"/>
      <c r="HKA231" s="6"/>
      <c r="HKB231" s="6"/>
      <c r="HKC231" s="6"/>
      <c r="HKD231" s="6"/>
      <c r="HKE231" s="6"/>
      <c r="HKF231" s="6"/>
      <c r="HKG231" s="6"/>
      <c r="HKH231" s="6"/>
      <c r="HKI231" s="6"/>
      <c r="HKJ231" s="6"/>
      <c r="HKK231" s="6"/>
      <c r="HKL231" s="6"/>
      <c r="HKM231" s="6"/>
      <c r="HKN231" s="6"/>
      <c r="HKO231" s="6"/>
      <c r="HKP231" s="6"/>
      <c r="HKQ231" s="6"/>
      <c r="HKR231" s="6"/>
      <c r="HKS231" s="6"/>
      <c r="HKT231" s="6"/>
      <c r="HKU231" s="6"/>
      <c r="HKV231" s="6"/>
      <c r="HKW231" s="6"/>
      <c r="HKX231" s="6"/>
      <c r="HKY231" s="6"/>
      <c r="HKZ231" s="6"/>
      <c r="HLA231" s="6"/>
      <c r="HLB231" s="6"/>
      <c r="HLC231" s="6"/>
      <c r="HLD231" s="6"/>
      <c r="HLE231" s="6"/>
      <c r="HLF231" s="6"/>
      <c r="HLG231" s="6"/>
      <c r="HLH231" s="6"/>
      <c r="HLI231" s="6"/>
      <c r="HLJ231" s="6"/>
      <c r="HLK231" s="6"/>
      <c r="HLL231" s="6"/>
      <c r="HLM231" s="6"/>
      <c r="HLN231" s="6"/>
      <c r="HLO231" s="6"/>
      <c r="HLP231" s="6"/>
      <c r="HLQ231" s="6"/>
      <c r="HLR231" s="6"/>
      <c r="HLS231" s="6"/>
      <c r="HLT231" s="6"/>
      <c r="HLU231" s="6"/>
      <c r="HLV231" s="6"/>
      <c r="HLW231" s="6"/>
      <c r="HLX231" s="6"/>
      <c r="HLY231" s="6"/>
      <c r="HLZ231" s="6"/>
      <c r="HMA231" s="6"/>
      <c r="HMB231" s="6"/>
      <c r="HMC231" s="6"/>
      <c r="HMD231" s="6"/>
      <c r="HME231" s="6"/>
      <c r="HMF231" s="6"/>
      <c r="HMG231" s="6"/>
      <c r="HMH231" s="6"/>
      <c r="HMI231" s="6"/>
      <c r="HMJ231" s="6"/>
      <c r="HMK231" s="6"/>
      <c r="HML231" s="6"/>
      <c r="HMM231" s="6"/>
      <c r="HMN231" s="6"/>
      <c r="HMO231" s="6"/>
      <c r="HMP231" s="6"/>
      <c r="HMQ231" s="6"/>
      <c r="HMR231" s="6"/>
      <c r="HMS231" s="6"/>
      <c r="HMT231" s="6"/>
      <c r="HMU231" s="6"/>
      <c r="HMV231" s="6"/>
      <c r="HMW231" s="6"/>
      <c r="HMX231" s="6"/>
      <c r="HMY231" s="6"/>
      <c r="HMZ231" s="6"/>
      <c r="HNA231" s="6"/>
      <c r="HNB231" s="6"/>
      <c r="HNC231" s="6"/>
      <c r="HND231" s="6"/>
      <c r="HNE231" s="6"/>
      <c r="HNF231" s="6"/>
      <c r="HNG231" s="6"/>
      <c r="HNH231" s="6"/>
      <c r="HNI231" s="6"/>
      <c r="HNJ231" s="6"/>
      <c r="HNK231" s="6"/>
      <c r="HNL231" s="6"/>
      <c r="HNM231" s="6"/>
      <c r="HNN231" s="6"/>
      <c r="HNO231" s="6"/>
      <c r="HNP231" s="6"/>
      <c r="HNQ231" s="6"/>
      <c r="HNR231" s="6"/>
      <c r="HNS231" s="6"/>
      <c r="HNT231" s="6"/>
      <c r="HNU231" s="6"/>
      <c r="HNV231" s="6"/>
      <c r="HNW231" s="6"/>
      <c r="HNX231" s="6"/>
      <c r="HNY231" s="6"/>
      <c r="HNZ231" s="6"/>
      <c r="HOA231" s="6"/>
      <c r="HOB231" s="6"/>
      <c r="HOC231" s="6"/>
      <c r="HOD231" s="6"/>
      <c r="HOE231" s="6"/>
      <c r="HOF231" s="6"/>
      <c r="HOG231" s="6"/>
      <c r="HOH231" s="6"/>
      <c r="HOI231" s="6"/>
      <c r="HOJ231" s="6"/>
      <c r="HOK231" s="6"/>
      <c r="HOL231" s="6"/>
      <c r="HOM231" s="6"/>
      <c r="HON231" s="6"/>
      <c r="HOO231" s="6"/>
      <c r="HOP231" s="6"/>
      <c r="HOQ231" s="6"/>
      <c r="HOR231" s="6"/>
      <c r="HOS231" s="6"/>
      <c r="HOT231" s="6"/>
      <c r="HOU231" s="6"/>
      <c r="HOV231" s="6"/>
      <c r="HOW231" s="6"/>
      <c r="HOX231" s="6"/>
      <c r="HOY231" s="6"/>
      <c r="HOZ231" s="6"/>
      <c r="HPA231" s="6"/>
      <c r="HPB231" s="6"/>
      <c r="HPC231" s="6"/>
      <c r="HPD231" s="6"/>
      <c r="HPE231" s="6"/>
      <c r="HPF231" s="6"/>
      <c r="HPG231" s="6"/>
      <c r="HPH231" s="6"/>
      <c r="HPI231" s="6"/>
      <c r="HPJ231" s="6"/>
      <c r="HPK231" s="6"/>
      <c r="HPL231" s="6"/>
      <c r="HPM231" s="6"/>
      <c r="HPN231" s="6"/>
      <c r="HPO231" s="6"/>
      <c r="HPP231" s="6"/>
      <c r="HPQ231" s="6"/>
      <c r="HPR231" s="6"/>
      <c r="HPS231" s="6"/>
      <c r="HPT231" s="6"/>
      <c r="HPU231" s="6"/>
      <c r="HPV231" s="6"/>
      <c r="HPW231" s="6"/>
      <c r="HPX231" s="6"/>
      <c r="HPY231" s="6"/>
      <c r="HPZ231" s="6"/>
      <c r="HQA231" s="6"/>
      <c r="HQB231" s="6"/>
      <c r="HQC231" s="6"/>
      <c r="HQD231" s="6"/>
      <c r="HQE231" s="6"/>
      <c r="HQF231" s="6"/>
      <c r="HQG231" s="6"/>
      <c r="HQH231" s="6"/>
      <c r="HQI231" s="6"/>
      <c r="HQJ231" s="6"/>
      <c r="HQK231" s="6"/>
      <c r="HQL231" s="6"/>
      <c r="HQM231" s="6"/>
      <c r="HQN231" s="6"/>
      <c r="HQO231" s="6"/>
      <c r="HQP231" s="6"/>
      <c r="HQQ231" s="6"/>
      <c r="HQR231" s="6"/>
      <c r="HQS231" s="6"/>
      <c r="HQT231" s="6"/>
      <c r="HQU231" s="6"/>
      <c r="HQV231" s="6"/>
      <c r="HQW231" s="6"/>
      <c r="HQX231" s="6"/>
      <c r="HQY231" s="6"/>
      <c r="HQZ231" s="6"/>
      <c r="HRA231" s="6"/>
      <c r="HRB231" s="6"/>
      <c r="HRC231" s="6"/>
      <c r="HRD231" s="6"/>
      <c r="HRE231" s="6"/>
      <c r="HRF231" s="6"/>
      <c r="HRG231" s="6"/>
      <c r="HRH231" s="6"/>
      <c r="HRI231" s="6"/>
      <c r="HRJ231" s="6"/>
      <c r="HRK231" s="6"/>
      <c r="HRL231" s="6"/>
      <c r="HRM231" s="6"/>
      <c r="HRN231" s="6"/>
      <c r="HRO231" s="6"/>
      <c r="HRP231" s="6"/>
      <c r="HRQ231" s="6"/>
      <c r="HRR231" s="6"/>
      <c r="HRS231" s="6"/>
      <c r="HRT231" s="6"/>
      <c r="HRU231" s="6"/>
      <c r="HRV231" s="6"/>
      <c r="HRW231" s="6"/>
      <c r="HRX231" s="6"/>
      <c r="HRY231" s="6"/>
      <c r="HRZ231" s="6"/>
      <c r="HSA231" s="6"/>
      <c r="HSB231" s="6"/>
      <c r="HSC231" s="6"/>
      <c r="HSD231" s="6"/>
      <c r="HSE231" s="6"/>
      <c r="HSF231" s="6"/>
      <c r="HSG231" s="6"/>
      <c r="HSH231" s="6"/>
      <c r="HSI231" s="6"/>
      <c r="HSJ231" s="6"/>
      <c r="HSK231" s="6"/>
      <c r="HSL231" s="6"/>
      <c r="HSM231" s="6"/>
      <c r="HSN231" s="6"/>
      <c r="HSO231" s="6"/>
      <c r="HSP231" s="6"/>
      <c r="HSQ231" s="6"/>
      <c r="HSR231" s="6"/>
      <c r="HSS231" s="6"/>
      <c r="HST231" s="6"/>
      <c r="HSU231" s="6"/>
      <c r="HSV231" s="6"/>
      <c r="HSW231" s="6"/>
      <c r="HSX231" s="6"/>
      <c r="HSY231" s="6"/>
      <c r="HSZ231" s="6"/>
      <c r="HTA231" s="6"/>
      <c r="HTB231" s="6"/>
      <c r="HTC231" s="6"/>
      <c r="HTD231" s="6"/>
      <c r="HTE231" s="6"/>
      <c r="HTF231" s="6"/>
      <c r="HTG231" s="6"/>
      <c r="HTH231" s="6"/>
      <c r="HTI231" s="6"/>
      <c r="HTJ231" s="6"/>
      <c r="HTK231" s="6"/>
      <c r="HTL231" s="6"/>
      <c r="HTM231" s="6"/>
      <c r="HTN231" s="6"/>
      <c r="HTO231" s="6"/>
      <c r="HTP231" s="6"/>
      <c r="HTQ231" s="6"/>
      <c r="HTR231" s="6"/>
      <c r="HTS231" s="6"/>
      <c r="HTT231" s="6"/>
      <c r="HTU231" s="6"/>
      <c r="HTV231" s="6"/>
      <c r="HTW231" s="6"/>
      <c r="HTX231" s="6"/>
      <c r="HTY231" s="6"/>
      <c r="HTZ231" s="6"/>
      <c r="HUA231" s="6"/>
      <c r="HUB231" s="6"/>
      <c r="HUC231" s="6"/>
      <c r="HUD231" s="6"/>
      <c r="HUE231" s="6"/>
      <c r="HUF231" s="6"/>
      <c r="HUG231" s="6"/>
      <c r="HUH231" s="6"/>
      <c r="HUI231" s="6"/>
      <c r="HUJ231" s="6"/>
      <c r="HUK231" s="6"/>
      <c r="HUL231" s="6"/>
      <c r="HUM231" s="6"/>
      <c r="HUN231" s="6"/>
      <c r="HUO231" s="6"/>
      <c r="HUP231" s="6"/>
      <c r="HUQ231" s="6"/>
      <c r="HUR231" s="6"/>
      <c r="HUS231" s="6"/>
      <c r="HUT231" s="6"/>
      <c r="HUU231" s="6"/>
      <c r="HUV231" s="6"/>
      <c r="HUW231" s="6"/>
      <c r="HUX231" s="6"/>
      <c r="HUY231" s="6"/>
      <c r="HUZ231" s="6"/>
      <c r="HVA231" s="6"/>
      <c r="HVB231" s="6"/>
      <c r="HVC231" s="6"/>
      <c r="HVD231" s="6"/>
      <c r="HVE231" s="6"/>
      <c r="HVF231" s="6"/>
      <c r="HVG231" s="6"/>
      <c r="HVH231" s="6"/>
      <c r="HVI231" s="6"/>
      <c r="HVJ231" s="6"/>
      <c r="HVK231" s="6"/>
      <c r="HVL231" s="6"/>
      <c r="HVM231" s="6"/>
      <c r="HVN231" s="6"/>
      <c r="HVO231" s="6"/>
      <c r="HVP231" s="6"/>
      <c r="HVQ231" s="6"/>
      <c r="HVR231" s="6"/>
      <c r="HVS231" s="6"/>
      <c r="HVT231" s="6"/>
      <c r="HVU231" s="6"/>
      <c r="HVV231" s="6"/>
      <c r="HVW231" s="6"/>
      <c r="HVX231" s="6"/>
      <c r="HVY231" s="6"/>
      <c r="HVZ231" s="6"/>
      <c r="HWA231" s="6"/>
      <c r="HWB231" s="6"/>
      <c r="HWC231" s="6"/>
      <c r="HWD231" s="6"/>
      <c r="HWE231" s="6"/>
      <c r="HWF231" s="6"/>
      <c r="HWG231" s="6"/>
      <c r="HWH231" s="6"/>
      <c r="HWI231" s="6"/>
      <c r="HWJ231" s="6"/>
      <c r="HWK231" s="6"/>
      <c r="HWL231" s="6"/>
      <c r="HWM231" s="6"/>
      <c r="HWN231" s="6"/>
      <c r="HWO231" s="6"/>
      <c r="HWP231" s="6"/>
      <c r="HWQ231" s="6"/>
      <c r="HWR231" s="6"/>
      <c r="HWS231" s="6"/>
      <c r="HWT231" s="6"/>
      <c r="HWU231" s="6"/>
      <c r="HWV231" s="6"/>
      <c r="HWW231" s="6"/>
      <c r="HWX231" s="6"/>
      <c r="HWY231" s="6"/>
      <c r="HWZ231" s="6"/>
      <c r="HXA231" s="6"/>
      <c r="HXB231" s="6"/>
      <c r="HXC231" s="6"/>
      <c r="HXD231" s="6"/>
      <c r="HXE231" s="6"/>
      <c r="HXF231" s="6"/>
      <c r="HXG231" s="6"/>
      <c r="HXH231" s="6"/>
      <c r="HXI231" s="6"/>
      <c r="HXJ231" s="6"/>
      <c r="HXK231" s="6"/>
      <c r="HXL231" s="6"/>
      <c r="HXM231" s="6"/>
      <c r="HXN231" s="6"/>
      <c r="HXO231" s="6"/>
      <c r="HXP231" s="6"/>
      <c r="HXQ231" s="6"/>
      <c r="HXR231" s="6"/>
      <c r="HXS231" s="6"/>
      <c r="HXT231" s="6"/>
      <c r="HXU231" s="6"/>
      <c r="HXV231" s="6"/>
      <c r="HXW231" s="6"/>
      <c r="HXX231" s="6"/>
      <c r="HXY231" s="6"/>
      <c r="HXZ231" s="6"/>
      <c r="HYA231" s="6"/>
      <c r="HYB231" s="6"/>
      <c r="HYC231" s="6"/>
      <c r="HYD231" s="6"/>
      <c r="HYE231" s="6"/>
      <c r="HYF231" s="6"/>
      <c r="HYG231" s="6"/>
      <c r="HYH231" s="6"/>
      <c r="HYI231" s="6"/>
      <c r="HYJ231" s="6"/>
      <c r="HYK231" s="6"/>
      <c r="HYL231" s="6"/>
      <c r="HYM231" s="6"/>
      <c r="HYN231" s="6"/>
      <c r="HYO231" s="6"/>
      <c r="HYP231" s="6"/>
      <c r="HYQ231" s="6"/>
      <c r="HYR231" s="6"/>
      <c r="HYS231" s="6"/>
      <c r="HYT231" s="6"/>
      <c r="HYU231" s="6"/>
      <c r="HYV231" s="6"/>
      <c r="HYW231" s="6"/>
      <c r="HYX231" s="6"/>
      <c r="HYY231" s="6"/>
      <c r="HYZ231" s="6"/>
      <c r="HZA231" s="6"/>
      <c r="HZB231" s="6"/>
      <c r="HZC231" s="6"/>
      <c r="HZD231" s="6"/>
      <c r="HZE231" s="6"/>
      <c r="HZF231" s="6"/>
      <c r="HZG231" s="6"/>
      <c r="HZH231" s="6"/>
      <c r="HZI231" s="6"/>
      <c r="HZJ231" s="6"/>
      <c r="HZK231" s="6"/>
      <c r="HZL231" s="6"/>
      <c r="HZM231" s="6"/>
      <c r="HZN231" s="6"/>
      <c r="HZO231" s="6"/>
      <c r="HZP231" s="6"/>
      <c r="HZQ231" s="6"/>
      <c r="HZR231" s="6"/>
      <c r="HZS231" s="6"/>
      <c r="HZT231" s="6"/>
      <c r="HZU231" s="6"/>
      <c r="HZV231" s="6"/>
      <c r="HZW231" s="6"/>
      <c r="HZX231" s="6"/>
      <c r="HZY231" s="6"/>
      <c r="HZZ231" s="6"/>
      <c r="IAA231" s="6"/>
      <c r="IAB231" s="6"/>
      <c r="IAC231" s="6"/>
      <c r="IAD231" s="6"/>
      <c r="IAE231" s="6"/>
      <c r="IAF231" s="6"/>
      <c r="IAG231" s="6"/>
      <c r="IAH231" s="6"/>
      <c r="IAI231" s="6"/>
      <c r="IAJ231" s="6"/>
      <c r="IAK231" s="6"/>
      <c r="IAL231" s="6"/>
      <c r="IAM231" s="6"/>
      <c r="IAN231" s="6"/>
      <c r="IAO231" s="6"/>
      <c r="IAP231" s="6"/>
      <c r="IAQ231" s="6"/>
      <c r="IAR231" s="6"/>
      <c r="IAS231" s="6"/>
      <c r="IAT231" s="6"/>
      <c r="IAU231" s="6"/>
      <c r="IAV231" s="6"/>
      <c r="IAW231" s="6"/>
      <c r="IAX231" s="6"/>
      <c r="IAY231" s="6"/>
      <c r="IAZ231" s="6"/>
      <c r="IBA231" s="6"/>
      <c r="IBB231" s="6"/>
      <c r="IBC231" s="6"/>
      <c r="IBD231" s="6"/>
      <c r="IBE231" s="6"/>
      <c r="IBF231" s="6"/>
      <c r="IBG231" s="6"/>
      <c r="IBH231" s="6"/>
      <c r="IBI231" s="6"/>
      <c r="IBJ231" s="6"/>
      <c r="IBK231" s="6"/>
      <c r="IBL231" s="6"/>
      <c r="IBM231" s="6"/>
      <c r="IBN231" s="6"/>
      <c r="IBO231" s="6"/>
      <c r="IBP231" s="6"/>
      <c r="IBQ231" s="6"/>
      <c r="IBR231" s="6"/>
      <c r="IBS231" s="6"/>
      <c r="IBT231" s="6"/>
      <c r="IBU231" s="6"/>
      <c r="IBV231" s="6"/>
      <c r="IBW231" s="6"/>
      <c r="IBX231" s="6"/>
      <c r="IBY231" s="6"/>
      <c r="IBZ231" s="6"/>
      <c r="ICA231" s="6"/>
      <c r="ICB231" s="6"/>
      <c r="ICC231" s="6"/>
      <c r="ICD231" s="6"/>
      <c r="ICE231" s="6"/>
      <c r="ICF231" s="6"/>
      <c r="ICG231" s="6"/>
      <c r="ICH231" s="6"/>
      <c r="ICI231" s="6"/>
      <c r="ICJ231" s="6"/>
      <c r="ICK231" s="6"/>
      <c r="ICL231" s="6"/>
      <c r="ICM231" s="6"/>
      <c r="ICN231" s="6"/>
      <c r="ICO231" s="6"/>
      <c r="ICP231" s="6"/>
      <c r="ICQ231" s="6"/>
      <c r="ICR231" s="6"/>
      <c r="ICS231" s="6"/>
      <c r="ICT231" s="6"/>
      <c r="ICU231" s="6"/>
      <c r="ICV231" s="6"/>
      <c r="ICW231" s="6"/>
      <c r="ICX231" s="6"/>
      <c r="ICY231" s="6"/>
      <c r="ICZ231" s="6"/>
      <c r="IDA231" s="6"/>
      <c r="IDB231" s="6"/>
      <c r="IDC231" s="6"/>
      <c r="IDD231" s="6"/>
      <c r="IDE231" s="6"/>
      <c r="IDF231" s="6"/>
      <c r="IDG231" s="6"/>
      <c r="IDH231" s="6"/>
      <c r="IDI231" s="6"/>
      <c r="IDJ231" s="6"/>
      <c r="IDK231" s="6"/>
      <c r="IDL231" s="6"/>
      <c r="IDM231" s="6"/>
      <c r="IDN231" s="6"/>
      <c r="IDO231" s="6"/>
      <c r="IDP231" s="6"/>
      <c r="IDQ231" s="6"/>
      <c r="IDR231" s="6"/>
      <c r="IDS231" s="6"/>
      <c r="IDT231" s="6"/>
      <c r="IDU231" s="6"/>
      <c r="IDV231" s="6"/>
      <c r="IDW231" s="6"/>
      <c r="IDX231" s="6"/>
      <c r="IDY231" s="6"/>
      <c r="IDZ231" s="6"/>
      <c r="IEA231" s="6"/>
      <c r="IEB231" s="6"/>
      <c r="IEC231" s="6"/>
      <c r="IED231" s="6"/>
      <c r="IEE231" s="6"/>
      <c r="IEF231" s="6"/>
      <c r="IEG231" s="6"/>
      <c r="IEH231" s="6"/>
      <c r="IEI231" s="6"/>
      <c r="IEJ231" s="6"/>
      <c r="IEK231" s="6"/>
      <c r="IEL231" s="6"/>
      <c r="IEM231" s="6"/>
      <c r="IEN231" s="6"/>
      <c r="IEO231" s="6"/>
      <c r="IEP231" s="6"/>
      <c r="IEQ231" s="6"/>
      <c r="IER231" s="6"/>
      <c r="IES231" s="6"/>
      <c r="IET231" s="6"/>
      <c r="IEU231" s="6"/>
      <c r="IEV231" s="6"/>
      <c r="IEW231" s="6"/>
      <c r="IEX231" s="6"/>
      <c r="IEY231" s="6"/>
      <c r="IEZ231" s="6"/>
      <c r="IFA231" s="6"/>
      <c r="IFB231" s="6"/>
      <c r="IFC231" s="6"/>
      <c r="IFD231" s="6"/>
      <c r="IFE231" s="6"/>
      <c r="IFF231" s="6"/>
      <c r="IFG231" s="6"/>
      <c r="IFH231" s="6"/>
      <c r="IFI231" s="6"/>
      <c r="IFJ231" s="6"/>
      <c r="IFK231" s="6"/>
      <c r="IFL231" s="6"/>
      <c r="IFM231" s="6"/>
      <c r="IFN231" s="6"/>
      <c r="IFO231" s="6"/>
      <c r="IFP231" s="6"/>
      <c r="IFQ231" s="6"/>
      <c r="IFR231" s="6"/>
      <c r="IFS231" s="6"/>
      <c r="IFT231" s="6"/>
      <c r="IFU231" s="6"/>
      <c r="IFV231" s="6"/>
      <c r="IFW231" s="6"/>
      <c r="IFX231" s="6"/>
      <c r="IFY231" s="6"/>
      <c r="IFZ231" s="6"/>
      <c r="IGA231" s="6"/>
      <c r="IGB231" s="6"/>
      <c r="IGC231" s="6"/>
      <c r="IGD231" s="6"/>
      <c r="IGE231" s="6"/>
      <c r="IGF231" s="6"/>
      <c r="IGG231" s="6"/>
      <c r="IGH231" s="6"/>
      <c r="IGI231" s="6"/>
      <c r="IGJ231" s="6"/>
      <c r="IGK231" s="6"/>
      <c r="IGL231" s="6"/>
      <c r="IGM231" s="6"/>
      <c r="IGN231" s="6"/>
      <c r="IGO231" s="6"/>
      <c r="IGP231" s="6"/>
      <c r="IGQ231" s="6"/>
      <c r="IGR231" s="6"/>
      <c r="IGS231" s="6"/>
      <c r="IGT231" s="6"/>
      <c r="IGU231" s="6"/>
      <c r="IGV231" s="6"/>
      <c r="IGW231" s="6"/>
      <c r="IGX231" s="6"/>
      <c r="IGY231" s="6"/>
      <c r="IGZ231" s="6"/>
      <c r="IHA231" s="6"/>
      <c r="IHB231" s="6"/>
      <c r="IHC231" s="6"/>
      <c r="IHD231" s="6"/>
      <c r="IHE231" s="6"/>
      <c r="IHF231" s="6"/>
      <c r="IHG231" s="6"/>
      <c r="IHH231" s="6"/>
      <c r="IHI231" s="6"/>
      <c r="IHJ231" s="6"/>
      <c r="IHK231" s="6"/>
      <c r="IHL231" s="6"/>
      <c r="IHM231" s="6"/>
      <c r="IHN231" s="6"/>
      <c r="IHO231" s="6"/>
      <c r="IHP231" s="6"/>
      <c r="IHQ231" s="6"/>
      <c r="IHR231" s="6"/>
      <c r="IHS231" s="6"/>
      <c r="IHT231" s="6"/>
      <c r="IHU231" s="6"/>
      <c r="IHV231" s="6"/>
      <c r="IHW231" s="6"/>
      <c r="IHX231" s="6"/>
      <c r="IHY231" s="6"/>
      <c r="IHZ231" s="6"/>
      <c r="IIA231" s="6"/>
      <c r="IIB231" s="6"/>
      <c r="IIC231" s="6"/>
      <c r="IID231" s="6"/>
      <c r="IIE231" s="6"/>
      <c r="IIF231" s="6"/>
      <c r="IIG231" s="6"/>
      <c r="IIH231" s="6"/>
      <c r="III231" s="6"/>
      <c r="IIJ231" s="6"/>
      <c r="IIK231" s="6"/>
      <c r="IIL231" s="6"/>
      <c r="IIM231" s="6"/>
      <c r="IIN231" s="6"/>
      <c r="IIO231" s="6"/>
      <c r="IIP231" s="6"/>
      <c r="IIQ231" s="6"/>
      <c r="IIR231" s="6"/>
      <c r="IIS231" s="6"/>
      <c r="IIT231" s="6"/>
      <c r="IIU231" s="6"/>
      <c r="IIV231" s="6"/>
      <c r="IIW231" s="6"/>
      <c r="IIX231" s="6"/>
      <c r="IIY231" s="6"/>
      <c r="IIZ231" s="6"/>
      <c r="IJA231" s="6"/>
      <c r="IJB231" s="6"/>
      <c r="IJC231" s="6"/>
      <c r="IJD231" s="6"/>
      <c r="IJE231" s="6"/>
      <c r="IJF231" s="6"/>
      <c r="IJG231" s="6"/>
      <c r="IJH231" s="6"/>
      <c r="IJI231" s="6"/>
      <c r="IJJ231" s="6"/>
      <c r="IJK231" s="6"/>
      <c r="IJL231" s="6"/>
      <c r="IJM231" s="6"/>
      <c r="IJN231" s="6"/>
      <c r="IJO231" s="6"/>
      <c r="IJP231" s="6"/>
      <c r="IJQ231" s="6"/>
      <c r="IJR231" s="6"/>
      <c r="IJS231" s="6"/>
      <c r="IJT231" s="6"/>
      <c r="IJU231" s="6"/>
      <c r="IJV231" s="6"/>
      <c r="IJW231" s="6"/>
      <c r="IJX231" s="6"/>
      <c r="IJY231" s="6"/>
      <c r="IJZ231" s="6"/>
      <c r="IKA231" s="6"/>
      <c r="IKB231" s="6"/>
      <c r="IKC231" s="6"/>
      <c r="IKD231" s="6"/>
      <c r="IKE231" s="6"/>
      <c r="IKF231" s="6"/>
      <c r="IKG231" s="6"/>
      <c r="IKH231" s="6"/>
      <c r="IKI231" s="6"/>
      <c r="IKJ231" s="6"/>
      <c r="IKK231" s="6"/>
      <c r="IKL231" s="6"/>
      <c r="IKM231" s="6"/>
      <c r="IKN231" s="6"/>
      <c r="IKO231" s="6"/>
      <c r="IKP231" s="6"/>
      <c r="IKQ231" s="6"/>
      <c r="IKR231" s="6"/>
      <c r="IKS231" s="6"/>
      <c r="IKT231" s="6"/>
      <c r="IKU231" s="6"/>
      <c r="IKV231" s="6"/>
      <c r="IKW231" s="6"/>
      <c r="IKX231" s="6"/>
      <c r="IKY231" s="6"/>
      <c r="IKZ231" s="6"/>
      <c r="ILA231" s="6"/>
      <c r="ILB231" s="6"/>
      <c r="ILC231" s="6"/>
      <c r="ILD231" s="6"/>
      <c r="ILE231" s="6"/>
      <c r="ILF231" s="6"/>
      <c r="ILG231" s="6"/>
      <c r="ILH231" s="6"/>
      <c r="ILI231" s="6"/>
      <c r="ILJ231" s="6"/>
      <c r="ILK231" s="6"/>
      <c r="ILL231" s="6"/>
      <c r="ILM231" s="6"/>
      <c r="ILN231" s="6"/>
      <c r="ILO231" s="6"/>
      <c r="ILP231" s="6"/>
      <c r="ILQ231" s="6"/>
      <c r="ILR231" s="6"/>
      <c r="ILS231" s="6"/>
      <c r="ILT231" s="6"/>
      <c r="ILU231" s="6"/>
      <c r="ILV231" s="6"/>
      <c r="ILW231" s="6"/>
      <c r="ILX231" s="6"/>
      <c r="ILY231" s="6"/>
      <c r="ILZ231" s="6"/>
      <c r="IMA231" s="6"/>
      <c r="IMB231" s="6"/>
      <c r="IMC231" s="6"/>
      <c r="IMD231" s="6"/>
      <c r="IME231" s="6"/>
      <c r="IMF231" s="6"/>
      <c r="IMG231" s="6"/>
      <c r="IMH231" s="6"/>
      <c r="IMI231" s="6"/>
      <c r="IMJ231" s="6"/>
      <c r="IMK231" s="6"/>
      <c r="IML231" s="6"/>
      <c r="IMM231" s="6"/>
      <c r="IMN231" s="6"/>
      <c r="IMO231" s="6"/>
      <c r="IMP231" s="6"/>
      <c r="IMQ231" s="6"/>
      <c r="IMR231" s="6"/>
      <c r="IMS231" s="6"/>
      <c r="IMT231" s="6"/>
      <c r="IMU231" s="6"/>
      <c r="IMV231" s="6"/>
      <c r="IMW231" s="6"/>
      <c r="IMX231" s="6"/>
      <c r="IMY231" s="6"/>
      <c r="IMZ231" s="6"/>
      <c r="INA231" s="6"/>
      <c r="INB231" s="6"/>
      <c r="INC231" s="6"/>
      <c r="IND231" s="6"/>
      <c r="INE231" s="6"/>
      <c r="INF231" s="6"/>
      <c r="ING231" s="6"/>
      <c r="INH231" s="6"/>
      <c r="INI231" s="6"/>
      <c r="INJ231" s="6"/>
      <c r="INK231" s="6"/>
      <c r="INL231" s="6"/>
      <c r="INM231" s="6"/>
      <c r="INN231" s="6"/>
      <c r="INO231" s="6"/>
      <c r="INP231" s="6"/>
      <c r="INQ231" s="6"/>
      <c r="INR231" s="6"/>
      <c r="INS231" s="6"/>
      <c r="INT231" s="6"/>
      <c r="INU231" s="6"/>
      <c r="INV231" s="6"/>
      <c r="INW231" s="6"/>
      <c r="INX231" s="6"/>
      <c r="INY231" s="6"/>
      <c r="INZ231" s="6"/>
      <c r="IOA231" s="6"/>
      <c r="IOB231" s="6"/>
      <c r="IOC231" s="6"/>
      <c r="IOD231" s="6"/>
      <c r="IOE231" s="6"/>
      <c r="IOF231" s="6"/>
      <c r="IOG231" s="6"/>
      <c r="IOH231" s="6"/>
      <c r="IOI231" s="6"/>
      <c r="IOJ231" s="6"/>
      <c r="IOK231" s="6"/>
      <c r="IOL231" s="6"/>
      <c r="IOM231" s="6"/>
      <c r="ION231" s="6"/>
      <c r="IOO231" s="6"/>
      <c r="IOP231" s="6"/>
      <c r="IOQ231" s="6"/>
      <c r="IOR231" s="6"/>
      <c r="IOS231" s="6"/>
      <c r="IOT231" s="6"/>
      <c r="IOU231" s="6"/>
      <c r="IOV231" s="6"/>
      <c r="IOW231" s="6"/>
      <c r="IOX231" s="6"/>
      <c r="IOY231" s="6"/>
      <c r="IOZ231" s="6"/>
      <c r="IPA231" s="6"/>
      <c r="IPB231" s="6"/>
      <c r="IPC231" s="6"/>
      <c r="IPD231" s="6"/>
      <c r="IPE231" s="6"/>
      <c r="IPF231" s="6"/>
      <c r="IPG231" s="6"/>
      <c r="IPH231" s="6"/>
      <c r="IPI231" s="6"/>
      <c r="IPJ231" s="6"/>
      <c r="IPK231" s="6"/>
      <c r="IPL231" s="6"/>
      <c r="IPM231" s="6"/>
      <c r="IPN231" s="6"/>
      <c r="IPO231" s="6"/>
      <c r="IPP231" s="6"/>
      <c r="IPQ231" s="6"/>
      <c r="IPR231" s="6"/>
      <c r="IPS231" s="6"/>
      <c r="IPT231" s="6"/>
      <c r="IPU231" s="6"/>
      <c r="IPV231" s="6"/>
      <c r="IPW231" s="6"/>
      <c r="IPX231" s="6"/>
      <c r="IPY231" s="6"/>
      <c r="IPZ231" s="6"/>
      <c r="IQA231" s="6"/>
      <c r="IQB231" s="6"/>
      <c r="IQC231" s="6"/>
      <c r="IQD231" s="6"/>
      <c r="IQE231" s="6"/>
      <c r="IQF231" s="6"/>
      <c r="IQG231" s="6"/>
      <c r="IQH231" s="6"/>
      <c r="IQI231" s="6"/>
      <c r="IQJ231" s="6"/>
      <c r="IQK231" s="6"/>
      <c r="IQL231" s="6"/>
      <c r="IQM231" s="6"/>
      <c r="IQN231" s="6"/>
      <c r="IQO231" s="6"/>
      <c r="IQP231" s="6"/>
      <c r="IQQ231" s="6"/>
      <c r="IQR231" s="6"/>
      <c r="IQS231" s="6"/>
      <c r="IQT231" s="6"/>
      <c r="IQU231" s="6"/>
      <c r="IQV231" s="6"/>
      <c r="IQW231" s="6"/>
      <c r="IQX231" s="6"/>
      <c r="IQY231" s="6"/>
      <c r="IQZ231" s="6"/>
      <c r="IRA231" s="6"/>
      <c r="IRB231" s="6"/>
      <c r="IRC231" s="6"/>
      <c r="IRD231" s="6"/>
      <c r="IRE231" s="6"/>
      <c r="IRF231" s="6"/>
      <c r="IRG231" s="6"/>
      <c r="IRH231" s="6"/>
      <c r="IRI231" s="6"/>
      <c r="IRJ231" s="6"/>
      <c r="IRK231" s="6"/>
      <c r="IRL231" s="6"/>
      <c r="IRM231" s="6"/>
      <c r="IRN231" s="6"/>
      <c r="IRO231" s="6"/>
      <c r="IRP231" s="6"/>
      <c r="IRQ231" s="6"/>
      <c r="IRR231" s="6"/>
      <c r="IRS231" s="6"/>
      <c r="IRT231" s="6"/>
      <c r="IRU231" s="6"/>
      <c r="IRV231" s="6"/>
      <c r="IRW231" s="6"/>
      <c r="IRX231" s="6"/>
      <c r="IRY231" s="6"/>
      <c r="IRZ231" s="6"/>
      <c r="ISA231" s="6"/>
      <c r="ISB231" s="6"/>
      <c r="ISC231" s="6"/>
      <c r="ISD231" s="6"/>
      <c r="ISE231" s="6"/>
      <c r="ISF231" s="6"/>
      <c r="ISG231" s="6"/>
      <c r="ISH231" s="6"/>
      <c r="ISI231" s="6"/>
      <c r="ISJ231" s="6"/>
      <c r="ISK231" s="6"/>
      <c r="ISL231" s="6"/>
      <c r="ISM231" s="6"/>
      <c r="ISN231" s="6"/>
      <c r="ISO231" s="6"/>
      <c r="ISP231" s="6"/>
      <c r="ISQ231" s="6"/>
      <c r="ISR231" s="6"/>
      <c r="ISS231" s="6"/>
      <c r="IST231" s="6"/>
      <c r="ISU231" s="6"/>
      <c r="ISV231" s="6"/>
      <c r="ISW231" s="6"/>
      <c r="ISX231" s="6"/>
      <c r="ISY231" s="6"/>
      <c r="ISZ231" s="6"/>
      <c r="ITA231" s="6"/>
      <c r="ITB231" s="6"/>
      <c r="ITC231" s="6"/>
      <c r="ITD231" s="6"/>
      <c r="ITE231" s="6"/>
      <c r="ITF231" s="6"/>
      <c r="ITG231" s="6"/>
      <c r="ITH231" s="6"/>
      <c r="ITI231" s="6"/>
      <c r="ITJ231" s="6"/>
      <c r="ITK231" s="6"/>
      <c r="ITL231" s="6"/>
      <c r="ITM231" s="6"/>
      <c r="ITN231" s="6"/>
      <c r="ITO231" s="6"/>
      <c r="ITP231" s="6"/>
      <c r="ITQ231" s="6"/>
      <c r="ITR231" s="6"/>
      <c r="ITS231" s="6"/>
      <c r="ITT231" s="6"/>
      <c r="ITU231" s="6"/>
      <c r="ITV231" s="6"/>
      <c r="ITW231" s="6"/>
      <c r="ITX231" s="6"/>
      <c r="ITY231" s="6"/>
      <c r="ITZ231" s="6"/>
      <c r="IUA231" s="6"/>
      <c r="IUB231" s="6"/>
      <c r="IUC231" s="6"/>
      <c r="IUD231" s="6"/>
      <c r="IUE231" s="6"/>
      <c r="IUF231" s="6"/>
      <c r="IUG231" s="6"/>
      <c r="IUH231" s="6"/>
      <c r="IUI231" s="6"/>
      <c r="IUJ231" s="6"/>
      <c r="IUK231" s="6"/>
      <c r="IUL231" s="6"/>
      <c r="IUM231" s="6"/>
      <c r="IUN231" s="6"/>
      <c r="IUO231" s="6"/>
      <c r="IUP231" s="6"/>
      <c r="IUQ231" s="6"/>
      <c r="IUR231" s="6"/>
      <c r="IUS231" s="6"/>
      <c r="IUT231" s="6"/>
      <c r="IUU231" s="6"/>
      <c r="IUV231" s="6"/>
      <c r="IUW231" s="6"/>
      <c r="IUX231" s="6"/>
      <c r="IUY231" s="6"/>
      <c r="IUZ231" s="6"/>
      <c r="IVA231" s="6"/>
      <c r="IVB231" s="6"/>
      <c r="IVC231" s="6"/>
      <c r="IVD231" s="6"/>
      <c r="IVE231" s="6"/>
      <c r="IVF231" s="6"/>
      <c r="IVG231" s="6"/>
      <c r="IVH231" s="6"/>
      <c r="IVI231" s="6"/>
      <c r="IVJ231" s="6"/>
      <c r="IVK231" s="6"/>
      <c r="IVL231" s="6"/>
      <c r="IVM231" s="6"/>
      <c r="IVN231" s="6"/>
      <c r="IVO231" s="6"/>
      <c r="IVP231" s="6"/>
      <c r="IVQ231" s="6"/>
      <c r="IVR231" s="6"/>
      <c r="IVS231" s="6"/>
      <c r="IVT231" s="6"/>
      <c r="IVU231" s="6"/>
      <c r="IVV231" s="6"/>
      <c r="IVW231" s="6"/>
      <c r="IVX231" s="6"/>
      <c r="IVY231" s="6"/>
      <c r="IVZ231" s="6"/>
      <c r="IWA231" s="6"/>
      <c r="IWB231" s="6"/>
      <c r="IWC231" s="6"/>
      <c r="IWD231" s="6"/>
      <c r="IWE231" s="6"/>
      <c r="IWF231" s="6"/>
      <c r="IWG231" s="6"/>
      <c r="IWH231" s="6"/>
      <c r="IWI231" s="6"/>
      <c r="IWJ231" s="6"/>
      <c r="IWK231" s="6"/>
      <c r="IWL231" s="6"/>
      <c r="IWM231" s="6"/>
      <c r="IWN231" s="6"/>
      <c r="IWO231" s="6"/>
      <c r="IWP231" s="6"/>
      <c r="IWQ231" s="6"/>
      <c r="IWR231" s="6"/>
      <c r="IWS231" s="6"/>
      <c r="IWT231" s="6"/>
      <c r="IWU231" s="6"/>
      <c r="IWV231" s="6"/>
      <c r="IWW231" s="6"/>
      <c r="IWX231" s="6"/>
      <c r="IWY231" s="6"/>
      <c r="IWZ231" s="6"/>
      <c r="IXA231" s="6"/>
      <c r="IXB231" s="6"/>
      <c r="IXC231" s="6"/>
      <c r="IXD231" s="6"/>
      <c r="IXE231" s="6"/>
      <c r="IXF231" s="6"/>
      <c r="IXG231" s="6"/>
      <c r="IXH231" s="6"/>
      <c r="IXI231" s="6"/>
      <c r="IXJ231" s="6"/>
      <c r="IXK231" s="6"/>
      <c r="IXL231" s="6"/>
      <c r="IXM231" s="6"/>
      <c r="IXN231" s="6"/>
      <c r="IXO231" s="6"/>
      <c r="IXP231" s="6"/>
      <c r="IXQ231" s="6"/>
      <c r="IXR231" s="6"/>
      <c r="IXS231" s="6"/>
      <c r="IXT231" s="6"/>
      <c r="IXU231" s="6"/>
      <c r="IXV231" s="6"/>
      <c r="IXW231" s="6"/>
      <c r="IXX231" s="6"/>
      <c r="IXY231" s="6"/>
      <c r="IXZ231" s="6"/>
      <c r="IYA231" s="6"/>
      <c r="IYB231" s="6"/>
      <c r="IYC231" s="6"/>
      <c r="IYD231" s="6"/>
      <c r="IYE231" s="6"/>
      <c r="IYF231" s="6"/>
      <c r="IYG231" s="6"/>
      <c r="IYH231" s="6"/>
      <c r="IYI231" s="6"/>
      <c r="IYJ231" s="6"/>
      <c r="IYK231" s="6"/>
      <c r="IYL231" s="6"/>
      <c r="IYM231" s="6"/>
      <c r="IYN231" s="6"/>
      <c r="IYO231" s="6"/>
      <c r="IYP231" s="6"/>
      <c r="IYQ231" s="6"/>
      <c r="IYR231" s="6"/>
      <c r="IYS231" s="6"/>
      <c r="IYT231" s="6"/>
      <c r="IYU231" s="6"/>
      <c r="IYV231" s="6"/>
      <c r="IYW231" s="6"/>
      <c r="IYX231" s="6"/>
      <c r="IYY231" s="6"/>
      <c r="IYZ231" s="6"/>
      <c r="IZA231" s="6"/>
      <c r="IZB231" s="6"/>
      <c r="IZC231" s="6"/>
      <c r="IZD231" s="6"/>
      <c r="IZE231" s="6"/>
      <c r="IZF231" s="6"/>
      <c r="IZG231" s="6"/>
      <c r="IZH231" s="6"/>
      <c r="IZI231" s="6"/>
      <c r="IZJ231" s="6"/>
      <c r="IZK231" s="6"/>
      <c r="IZL231" s="6"/>
      <c r="IZM231" s="6"/>
      <c r="IZN231" s="6"/>
      <c r="IZO231" s="6"/>
      <c r="IZP231" s="6"/>
      <c r="IZQ231" s="6"/>
      <c r="IZR231" s="6"/>
      <c r="IZS231" s="6"/>
      <c r="IZT231" s="6"/>
      <c r="IZU231" s="6"/>
      <c r="IZV231" s="6"/>
      <c r="IZW231" s="6"/>
      <c r="IZX231" s="6"/>
      <c r="IZY231" s="6"/>
      <c r="IZZ231" s="6"/>
      <c r="JAA231" s="6"/>
      <c r="JAB231" s="6"/>
      <c r="JAC231" s="6"/>
      <c r="JAD231" s="6"/>
      <c r="JAE231" s="6"/>
      <c r="JAF231" s="6"/>
      <c r="JAG231" s="6"/>
      <c r="JAH231" s="6"/>
      <c r="JAI231" s="6"/>
      <c r="JAJ231" s="6"/>
      <c r="JAK231" s="6"/>
      <c r="JAL231" s="6"/>
      <c r="JAM231" s="6"/>
      <c r="JAN231" s="6"/>
      <c r="JAO231" s="6"/>
      <c r="JAP231" s="6"/>
      <c r="JAQ231" s="6"/>
      <c r="JAR231" s="6"/>
      <c r="JAS231" s="6"/>
      <c r="JAT231" s="6"/>
      <c r="JAU231" s="6"/>
      <c r="JAV231" s="6"/>
      <c r="JAW231" s="6"/>
      <c r="JAX231" s="6"/>
      <c r="JAY231" s="6"/>
      <c r="JAZ231" s="6"/>
      <c r="JBA231" s="6"/>
      <c r="JBB231" s="6"/>
      <c r="JBC231" s="6"/>
      <c r="JBD231" s="6"/>
      <c r="JBE231" s="6"/>
      <c r="JBF231" s="6"/>
      <c r="JBG231" s="6"/>
      <c r="JBH231" s="6"/>
      <c r="JBI231" s="6"/>
      <c r="JBJ231" s="6"/>
      <c r="JBK231" s="6"/>
      <c r="JBL231" s="6"/>
      <c r="JBM231" s="6"/>
      <c r="JBN231" s="6"/>
      <c r="JBO231" s="6"/>
      <c r="JBP231" s="6"/>
      <c r="JBQ231" s="6"/>
      <c r="JBR231" s="6"/>
      <c r="JBS231" s="6"/>
      <c r="JBT231" s="6"/>
      <c r="JBU231" s="6"/>
      <c r="JBV231" s="6"/>
      <c r="JBW231" s="6"/>
      <c r="JBX231" s="6"/>
      <c r="JBY231" s="6"/>
      <c r="JBZ231" s="6"/>
      <c r="JCA231" s="6"/>
      <c r="JCB231" s="6"/>
      <c r="JCC231" s="6"/>
      <c r="JCD231" s="6"/>
      <c r="JCE231" s="6"/>
      <c r="JCF231" s="6"/>
      <c r="JCG231" s="6"/>
      <c r="JCH231" s="6"/>
      <c r="JCI231" s="6"/>
      <c r="JCJ231" s="6"/>
      <c r="JCK231" s="6"/>
      <c r="JCL231" s="6"/>
      <c r="JCM231" s="6"/>
      <c r="JCN231" s="6"/>
      <c r="JCO231" s="6"/>
      <c r="JCP231" s="6"/>
      <c r="JCQ231" s="6"/>
      <c r="JCR231" s="6"/>
      <c r="JCS231" s="6"/>
      <c r="JCT231" s="6"/>
      <c r="JCU231" s="6"/>
      <c r="JCV231" s="6"/>
      <c r="JCW231" s="6"/>
      <c r="JCX231" s="6"/>
      <c r="JCY231" s="6"/>
      <c r="JCZ231" s="6"/>
      <c r="JDA231" s="6"/>
      <c r="JDB231" s="6"/>
      <c r="JDC231" s="6"/>
      <c r="JDD231" s="6"/>
      <c r="JDE231" s="6"/>
      <c r="JDF231" s="6"/>
      <c r="JDG231" s="6"/>
      <c r="JDH231" s="6"/>
      <c r="JDI231" s="6"/>
      <c r="JDJ231" s="6"/>
      <c r="JDK231" s="6"/>
      <c r="JDL231" s="6"/>
      <c r="JDM231" s="6"/>
      <c r="JDN231" s="6"/>
      <c r="JDO231" s="6"/>
      <c r="JDP231" s="6"/>
      <c r="JDQ231" s="6"/>
      <c r="JDR231" s="6"/>
      <c r="JDS231" s="6"/>
      <c r="JDT231" s="6"/>
      <c r="JDU231" s="6"/>
      <c r="JDV231" s="6"/>
      <c r="JDW231" s="6"/>
      <c r="JDX231" s="6"/>
      <c r="JDY231" s="6"/>
      <c r="JDZ231" s="6"/>
      <c r="JEA231" s="6"/>
      <c r="JEB231" s="6"/>
      <c r="JEC231" s="6"/>
      <c r="JED231" s="6"/>
      <c r="JEE231" s="6"/>
      <c r="JEF231" s="6"/>
      <c r="JEG231" s="6"/>
      <c r="JEH231" s="6"/>
      <c r="JEI231" s="6"/>
      <c r="JEJ231" s="6"/>
      <c r="JEK231" s="6"/>
      <c r="JEL231" s="6"/>
      <c r="JEM231" s="6"/>
      <c r="JEN231" s="6"/>
      <c r="JEO231" s="6"/>
      <c r="JEP231" s="6"/>
      <c r="JEQ231" s="6"/>
      <c r="JER231" s="6"/>
      <c r="JES231" s="6"/>
      <c r="JET231" s="6"/>
      <c r="JEU231" s="6"/>
      <c r="JEV231" s="6"/>
      <c r="JEW231" s="6"/>
      <c r="JEX231" s="6"/>
      <c r="JEY231" s="6"/>
      <c r="JEZ231" s="6"/>
      <c r="JFA231" s="6"/>
      <c r="JFB231" s="6"/>
      <c r="JFC231" s="6"/>
      <c r="JFD231" s="6"/>
      <c r="JFE231" s="6"/>
      <c r="JFF231" s="6"/>
      <c r="JFG231" s="6"/>
      <c r="JFH231" s="6"/>
      <c r="JFI231" s="6"/>
      <c r="JFJ231" s="6"/>
      <c r="JFK231" s="6"/>
      <c r="JFL231" s="6"/>
      <c r="JFM231" s="6"/>
      <c r="JFN231" s="6"/>
      <c r="JFO231" s="6"/>
      <c r="JFP231" s="6"/>
      <c r="JFQ231" s="6"/>
      <c r="JFR231" s="6"/>
      <c r="JFS231" s="6"/>
      <c r="JFT231" s="6"/>
      <c r="JFU231" s="6"/>
      <c r="JFV231" s="6"/>
      <c r="JFW231" s="6"/>
      <c r="JFX231" s="6"/>
      <c r="JFY231" s="6"/>
      <c r="JFZ231" s="6"/>
      <c r="JGA231" s="6"/>
      <c r="JGB231" s="6"/>
      <c r="JGC231" s="6"/>
      <c r="JGD231" s="6"/>
      <c r="JGE231" s="6"/>
      <c r="JGF231" s="6"/>
      <c r="JGG231" s="6"/>
      <c r="JGH231" s="6"/>
      <c r="JGI231" s="6"/>
      <c r="JGJ231" s="6"/>
      <c r="JGK231" s="6"/>
      <c r="JGL231" s="6"/>
      <c r="JGM231" s="6"/>
      <c r="JGN231" s="6"/>
      <c r="JGO231" s="6"/>
      <c r="JGP231" s="6"/>
      <c r="JGQ231" s="6"/>
      <c r="JGR231" s="6"/>
      <c r="JGS231" s="6"/>
      <c r="JGT231" s="6"/>
      <c r="JGU231" s="6"/>
      <c r="JGV231" s="6"/>
      <c r="JGW231" s="6"/>
      <c r="JGX231" s="6"/>
      <c r="JGY231" s="6"/>
      <c r="JGZ231" s="6"/>
      <c r="JHA231" s="6"/>
      <c r="JHB231" s="6"/>
      <c r="JHC231" s="6"/>
      <c r="JHD231" s="6"/>
      <c r="JHE231" s="6"/>
      <c r="JHF231" s="6"/>
      <c r="JHG231" s="6"/>
      <c r="JHH231" s="6"/>
      <c r="JHI231" s="6"/>
      <c r="JHJ231" s="6"/>
      <c r="JHK231" s="6"/>
      <c r="JHL231" s="6"/>
      <c r="JHM231" s="6"/>
      <c r="JHN231" s="6"/>
      <c r="JHO231" s="6"/>
      <c r="JHP231" s="6"/>
      <c r="JHQ231" s="6"/>
      <c r="JHR231" s="6"/>
      <c r="JHS231" s="6"/>
      <c r="JHT231" s="6"/>
      <c r="JHU231" s="6"/>
      <c r="JHV231" s="6"/>
      <c r="JHW231" s="6"/>
      <c r="JHX231" s="6"/>
      <c r="JHY231" s="6"/>
      <c r="JHZ231" s="6"/>
      <c r="JIA231" s="6"/>
      <c r="JIB231" s="6"/>
      <c r="JIC231" s="6"/>
      <c r="JID231" s="6"/>
      <c r="JIE231" s="6"/>
      <c r="JIF231" s="6"/>
      <c r="JIG231" s="6"/>
      <c r="JIH231" s="6"/>
      <c r="JII231" s="6"/>
      <c r="JIJ231" s="6"/>
      <c r="JIK231" s="6"/>
      <c r="JIL231" s="6"/>
      <c r="JIM231" s="6"/>
      <c r="JIN231" s="6"/>
      <c r="JIO231" s="6"/>
      <c r="JIP231" s="6"/>
      <c r="JIQ231" s="6"/>
      <c r="JIR231" s="6"/>
      <c r="JIS231" s="6"/>
      <c r="JIT231" s="6"/>
      <c r="JIU231" s="6"/>
      <c r="JIV231" s="6"/>
      <c r="JIW231" s="6"/>
      <c r="JIX231" s="6"/>
      <c r="JIY231" s="6"/>
      <c r="JIZ231" s="6"/>
      <c r="JJA231" s="6"/>
      <c r="JJB231" s="6"/>
      <c r="JJC231" s="6"/>
      <c r="JJD231" s="6"/>
      <c r="JJE231" s="6"/>
      <c r="JJF231" s="6"/>
      <c r="JJG231" s="6"/>
      <c r="JJH231" s="6"/>
      <c r="JJI231" s="6"/>
      <c r="JJJ231" s="6"/>
      <c r="JJK231" s="6"/>
      <c r="JJL231" s="6"/>
      <c r="JJM231" s="6"/>
      <c r="JJN231" s="6"/>
      <c r="JJO231" s="6"/>
      <c r="JJP231" s="6"/>
      <c r="JJQ231" s="6"/>
      <c r="JJR231" s="6"/>
      <c r="JJS231" s="6"/>
      <c r="JJT231" s="6"/>
      <c r="JJU231" s="6"/>
      <c r="JJV231" s="6"/>
      <c r="JJW231" s="6"/>
      <c r="JJX231" s="6"/>
      <c r="JJY231" s="6"/>
      <c r="JJZ231" s="6"/>
      <c r="JKA231" s="6"/>
      <c r="JKB231" s="6"/>
      <c r="JKC231" s="6"/>
      <c r="JKD231" s="6"/>
      <c r="JKE231" s="6"/>
      <c r="JKF231" s="6"/>
      <c r="JKG231" s="6"/>
      <c r="JKH231" s="6"/>
      <c r="JKI231" s="6"/>
      <c r="JKJ231" s="6"/>
      <c r="JKK231" s="6"/>
      <c r="JKL231" s="6"/>
      <c r="JKM231" s="6"/>
      <c r="JKN231" s="6"/>
      <c r="JKO231" s="6"/>
      <c r="JKP231" s="6"/>
      <c r="JKQ231" s="6"/>
      <c r="JKR231" s="6"/>
      <c r="JKS231" s="6"/>
      <c r="JKT231" s="6"/>
      <c r="JKU231" s="6"/>
      <c r="JKV231" s="6"/>
      <c r="JKW231" s="6"/>
      <c r="JKX231" s="6"/>
      <c r="JKY231" s="6"/>
      <c r="JKZ231" s="6"/>
      <c r="JLA231" s="6"/>
      <c r="JLB231" s="6"/>
      <c r="JLC231" s="6"/>
      <c r="JLD231" s="6"/>
      <c r="JLE231" s="6"/>
      <c r="JLF231" s="6"/>
      <c r="JLG231" s="6"/>
      <c r="JLH231" s="6"/>
      <c r="JLI231" s="6"/>
      <c r="JLJ231" s="6"/>
      <c r="JLK231" s="6"/>
      <c r="JLL231" s="6"/>
      <c r="JLM231" s="6"/>
      <c r="JLN231" s="6"/>
      <c r="JLO231" s="6"/>
      <c r="JLP231" s="6"/>
      <c r="JLQ231" s="6"/>
      <c r="JLR231" s="6"/>
      <c r="JLS231" s="6"/>
      <c r="JLT231" s="6"/>
      <c r="JLU231" s="6"/>
      <c r="JLV231" s="6"/>
      <c r="JLW231" s="6"/>
      <c r="JLX231" s="6"/>
      <c r="JLY231" s="6"/>
      <c r="JLZ231" s="6"/>
      <c r="JMA231" s="6"/>
      <c r="JMB231" s="6"/>
      <c r="JMC231" s="6"/>
      <c r="JMD231" s="6"/>
      <c r="JME231" s="6"/>
      <c r="JMF231" s="6"/>
      <c r="JMG231" s="6"/>
      <c r="JMH231" s="6"/>
      <c r="JMI231" s="6"/>
      <c r="JMJ231" s="6"/>
      <c r="JMK231" s="6"/>
      <c r="JML231" s="6"/>
      <c r="JMM231" s="6"/>
      <c r="JMN231" s="6"/>
      <c r="JMO231" s="6"/>
      <c r="JMP231" s="6"/>
      <c r="JMQ231" s="6"/>
      <c r="JMR231" s="6"/>
      <c r="JMS231" s="6"/>
      <c r="JMT231" s="6"/>
      <c r="JMU231" s="6"/>
      <c r="JMV231" s="6"/>
      <c r="JMW231" s="6"/>
      <c r="JMX231" s="6"/>
      <c r="JMY231" s="6"/>
      <c r="JMZ231" s="6"/>
      <c r="JNA231" s="6"/>
      <c r="JNB231" s="6"/>
      <c r="JNC231" s="6"/>
      <c r="JND231" s="6"/>
      <c r="JNE231" s="6"/>
      <c r="JNF231" s="6"/>
      <c r="JNG231" s="6"/>
      <c r="JNH231" s="6"/>
      <c r="JNI231" s="6"/>
      <c r="JNJ231" s="6"/>
      <c r="JNK231" s="6"/>
      <c r="JNL231" s="6"/>
      <c r="JNM231" s="6"/>
      <c r="JNN231" s="6"/>
      <c r="JNO231" s="6"/>
      <c r="JNP231" s="6"/>
      <c r="JNQ231" s="6"/>
      <c r="JNR231" s="6"/>
      <c r="JNS231" s="6"/>
      <c r="JNT231" s="6"/>
      <c r="JNU231" s="6"/>
      <c r="JNV231" s="6"/>
      <c r="JNW231" s="6"/>
      <c r="JNX231" s="6"/>
      <c r="JNY231" s="6"/>
      <c r="JNZ231" s="6"/>
      <c r="JOA231" s="6"/>
      <c r="JOB231" s="6"/>
      <c r="JOC231" s="6"/>
      <c r="JOD231" s="6"/>
      <c r="JOE231" s="6"/>
      <c r="JOF231" s="6"/>
      <c r="JOG231" s="6"/>
      <c r="JOH231" s="6"/>
      <c r="JOI231" s="6"/>
      <c r="JOJ231" s="6"/>
      <c r="JOK231" s="6"/>
      <c r="JOL231" s="6"/>
      <c r="JOM231" s="6"/>
      <c r="JON231" s="6"/>
      <c r="JOO231" s="6"/>
      <c r="JOP231" s="6"/>
      <c r="JOQ231" s="6"/>
      <c r="JOR231" s="6"/>
      <c r="JOS231" s="6"/>
      <c r="JOT231" s="6"/>
      <c r="JOU231" s="6"/>
      <c r="JOV231" s="6"/>
      <c r="JOW231" s="6"/>
      <c r="JOX231" s="6"/>
      <c r="JOY231" s="6"/>
      <c r="JOZ231" s="6"/>
      <c r="JPA231" s="6"/>
      <c r="JPB231" s="6"/>
      <c r="JPC231" s="6"/>
      <c r="JPD231" s="6"/>
      <c r="JPE231" s="6"/>
      <c r="JPF231" s="6"/>
      <c r="JPG231" s="6"/>
      <c r="JPH231" s="6"/>
      <c r="JPI231" s="6"/>
      <c r="JPJ231" s="6"/>
      <c r="JPK231" s="6"/>
      <c r="JPL231" s="6"/>
      <c r="JPM231" s="6"/>
      <c r="JPN231" s="6"/>
      <c r="JPO231" s="6"/>
      <c r="JPP231" s="6"/>
      <c r="JPQ231" s="6"/>
      <c r="JPR231" s="6"/>
      <c r="JPS231" s="6"/>
      <c r="JPT231" s="6"/>
      <c r="JPU231" s="6"/>
      <c r="JPV231" s="6"/>
      <c r="JPW231" s="6"/>
      <c r="JPX231" s="6"/>
      <c r="JPY231" s="6"/>
      <c r="JPZ231" s="6"/>
      <c r="JQA231" s="6"/>
      <c r="JQB231" s="6"/>
      <c r="JQC231" s="6"/>
      <c r="JQD231" s="6"/>
      <c r="JQE231" s="6"/>
      <c r="JQF231" s="6"/>
      <c r="JQG231" s="6"/>
      <c r="JQH231" s="6"/>
      <c r="JQI231" s="6"/>
      <c r="JQJ231" s="6"/>
      <c r="JQK231" s="6"/>
      <c r="JQL231" s="6"/>
      <c r="JQM231" s="6"/>
      <c r="JQN231" s="6"/>
      <c r="JQO231" s="6"/>
      <c r="JQP231" s="6"/>
      <c r="JQQ231" s="6"/>
      <c r="JQR231" s="6"/>
      <c r="JQS231" s="6"/>
      <c r="JQT231" s="6"/>
      <c r="JQU231" s="6"/>
      <c r="JQV231" s="6"/>
      <c r="JQW231" s="6"/>
      <c r="JQX231" s="6"/>
      <c r="JQY231" s="6"/>
      <c r="JQZ231" s="6"/>
      <c r="JRA231" s="6"/>
      <c r="JRB231" s="6"/>
      <c r="JRC231" s="6"/>
      <c r="JRD231" s="6"/>
      <c r="JRE231" s="6"/>
      <c r="JRF231" s="6"/>
      <c r="JRG231" s="6"/>
      <c r="JRH231" s="6"/>
      <c r="JRI231" s="6"/>
      <c r="JRJ231" s="6"/>
      <c r="JRK231" s="6"/>
      <c r="JRL231" s="6"/>
      <c r="JRM231" s="6"/>
      <c r="JRN231" s="6"/>
      <c r="JRO231" s="6"/>
      <c r="JRP231" s="6"/>
      <c r="JRQ231" s="6"/>
      <c r="JRR231" s="6"/>
      <c r="JRS231" s="6"/>
      <c r="JRT231" s="6"/>
      <c r="JRU231" s="6"/>
      <c r="JRV231" s="6"/>
      <c r="JRW231" s="6"/>
      <c r="JRX231" s="6"/>
      <c r="JRY231" s="6"/>
      <c r="JRZ231" s="6"/>
      <c r="JSA231" s="6"/>
      <c r="JSB231" s="6"/>
      <c r="JSC231" s="6"/>
      <c r="JSD231" s="6"/>
      <c r="JSE231" s="6"/>
      <c r="JSF231" s="6"/>
      <c r="JSG231" s="6"/>
      <c r="JSH231" s="6"/>
      <c r="JSI231" s="6"/>
      <c r="JSJ231" s="6"/>
      <c r="JSK231" s="6"/>
      <c r="JSL231" s="6"/>
      <c r="JSM231" s="6"/>
      <c r="JSN231" s="6"/>
      <c r="JSO231" s="6"/>
      <c r="JSP231" s="6"/>
      <c r="JSQ231" s="6"/>
      <c r="JSR231" s="6"/>
      <c r="JSS231" s="6"/>
      <c r="JST231" s="6"/>
      <c r="JSU231" s="6"/>
      <c r="JSV231" s="6"/>
      <c r="JSW231" s="6"/>
      <c r="JSX231" s="6"/>
      <c r="JSY231" s="6"/>
      <c r="JSZ231" s="6"/>
      <c r="JTA231" s="6"/>
      <c r="JTB231" s="6"/>
      <c r="JTC231" s="6"/>
      <c r="JTD231" s="6"/>
      <c r="JTE231" s="6"/>
      <c r="JTF231" s="6"/>
      <c r="JTG231" s="6"/>
      <c r="JTH231" s="6"/>
      <c r="JTI231" s="6"/>
      <c r="JTJ231" s="6"/>
      <c r="JTK231" s="6"/>
      <c r="JTL231" s="6"/>
      <c r="JTM231" s="6"/>
      <c r="JTN231" s="6"/>
      <c r="JTO231" s="6"/>
      <c r="JTP231" s="6"/>
      <c r="JTQ231" s="6"/>
      <c r="JTR231" s="6"/>
      <c r="JTS231" s="6"/>
      <c r="JTT231" s="6"/>
      <c r="JTU231" s="6"/>
      <c r="JTV231" s="6"/>
      <c r="JTW231" s="6"/>
      <c r="JTX231" s="6"/>
      <c r="JTY231" s="6"/>
      <c r="JTZ231" s="6"/>
      <c r="JUA231" s="6"/>
      <c r="JUB231" s="6"/>
      <c r="JUC231" s="6"/>
      <c r="JUD231" s="6"/>
      <c r="JUE231" s="6"/>
      <c r="JUF231" s="6"/>
      <c r="JUG231" s="6"/>
      <c r="JUH231" s="6"/>
      <c r="JUI231" s="6"/>
      <c r="JUJ231" s="6"/>
      <c r="JUK231" s="6"/>
      <c r="JUL231" s="6"/>
      <c r="JUM231" s="6"/>
      <c r="JUN231" s="6"/>
      <c r="JUO231" s="6"/>
      <c r="JUP231" s="6"/>
      <c r="JUQ231" s="6"/>
      <c r="JUR231" s="6"/>
      <c r="JUS231" s="6"/>
      <c r="JUT231" s="6"/>
      <c r="JUU231" s="6"/>
      <c r="JUV231" s="6"/>
      <c r="JUW231" s="6"/>
      <c r="JUX231" s="6"/>
      <c r="JUY231" s="6"/>
      <c r="JUZ231" s="6"/>
      <c r="JVA231" s="6"/>
      <c r="JVB231" s="6"/>
      <c r="JVC231" s="6"/>
      <c r="JVD231" s="6"/>
      <c r="JVE231" s="6"/>
      <c r="JVF231" s="6"/>
      <c r="JVG231" s="6"/>
      <c r="JVH231" s="6"/>
      <c r="JVI231" s="6"/>
      <c r="JVJ231" s="6"/>
      <c r="JVK231" s="6"/>
      <c r="JVL231" s="6"/>
      <c r="JVM231" s="6"/>
      <c r="JVN231" s="6"/>
      <c r="JVO231" s="6"/>
      <c r="JVP231" s="6"/>
      <c r="JVQ231" s="6"/>
      <c r="JVR231" s="6"/>
      <c r="JVS231" s="6"/>
      <c r="JVT231" s="6"/>
      <c r="JVU231" s="6"/>
      <c r="JVV231" s="6"/>
      <c r="JVW231" s="6"/>
      <c r="JVX231" s="6"/>
      <c r="JVY231" s="6"/>
      <c r="JVZ231" s="6"/>
      <c r="JWA231" s="6"/>
      <c r="JWB231" s="6"/>
      <c r="JWC231" s="6"/>
      <c r="JWD231" s="6"/>
      <c r="JWE231" s="6"/>
      <c r="JWF231" s="6"/>
      <c r="JWG231" s="6"/>
      <c r="JWH231" s="6"/>
      <c r="JWI231" s="6"/>
      <c r="JWJ231" s="6"/>
      <c r="JWK231" s="6"/>
      <c r="JWL231" s="6"/>
      <c r="JWM231" s="6"/>
      <c r="JWN231" s="6"/>
      <c r="JWO231" s="6"/>
      <c r="JWP231" s="6"/>
      <c r="JWQ231" s="6"/>
      <c r="JWR231" s="6"/>
      <c r="JWS231" s="6"/>
      <c r="JWT231" s="6"/>
      <c r="JWU231" s="6"/>
      <c r="JWV231" s="6"/>
      <c r="JWW231" s="6"/>
      <c r="JWX231" s="6"/>
      <c r="JWY231" s="6"/>
      <c r="JWZ231" s="6"/>
      <c r="JXA231" s="6"/>
      <c r="JXB231" s="6"/>
      <c r="JXC231" s="6"/>
      <c r="JXD231" s="6"/>
      <c r="JXE231" s="6"/>
      <c r="JXF231" s="6"/>
      <c r="JXG231" s="6"/>
      <c r="JXH231" s="6"/>
      <c r="JXI231" s="6"/>
      <c r="JXJ231" s="6"/>
      <c r="JXK231" s="6"/>
      <c r="JXL231" s="6"/>
      <c r="JXM231" s="6"/>
      <c r="JXN231" s="6"/>
      <c r="JXO231" s="6"/>
      <c r="JXP231" s="6"/>
      <c r="JXQ231" s="6"/>
      <c r="JXR231" s="6"/>
      <c r="JXS231" s="6"/>
      <c r="JXT231" s="6"/>
      <c r="JXU231" s="6"/>
      <c r="JXV231" s="6"/>
      <c r="JXW231" s="6"/>
      <c r="JXX231" s="6"/>
      <c r="JXY231" s="6"/>
      <c r="JXZ231" s="6"/>
      <c r="JYA231" s="6"/>
      <c r="JYB231" s="6"/>
      <c r="JYC231" s="6"/>
      <c r="JYD231" s="6"/>
      <c r="JYE231" s="6"/>
      <c r="JYF231" s="6"/>
      <c r="JYG231" s="6"/>
      <c r="JYH231" s="6"/>
      <c r="JYI231" s="6"/>
      <c r="JYJ231" s="6"/>
      <c r="JYK231" s="6"/>
      <c r="JYL231" s="6"/>
      <c r="JYM231" s="6"/>
      <c r="JYN231" s="6"/>
      <c r="JYO231" s="6"/>
      <c r="JYP231" s="6"/>
      <c r="JYQ231" s="6"/>
      <c r="JYR231" s="6"/>
      <c r="JYS231" s="6"/>
      <c r="JYT231" s="6"/>
      <c r="JYU231" s="6"/>
      <c r="JYV231" s="6"/>
      <c r="JYW231" s="6"/>
      <c r="JYX231" s="6"/>
      <c r="JYY231" s="6"/>
      <c r="JYZ231" s="6"/>
      <c r="JZA231" s="6"/>
      <c r="JZB231" s="6"/>
      <c r="JZC231" s="6"/>
      <c r="JZD231" s="6"/>
      <c r="JZE231" s="6"/>
      <c r="JZF231" s="6"/>
      <c r="JZG231" s="6"/>
      <c r="JZH231" s="6"/>
      <c r="JZI231" s="6"/>
      <c r="JZJ231" s="6"/>
      <c r="JZK231" s="6"/>
      <c r="JZL231" s="6"/>
      <c r="JZM231" s="6"/>
      <c r="JZN231" s="6"/>
      <c r="JZO231" s="6"/>
      <c r="JZP231" s="6"/>
      <c r="JZQ231" s="6"/>
      <c r="JZR231" s="6"/>
      <c r="JZS231" s="6"/>
      <c r="JZT231" s="6"/>
      <c r="JZU231" s="6"/>
      <c r="JZV231" s="6"/>
      <c r="JZW231" s="6"/>
      <c r="JZX231" s="6"/>
      <c r="JZY231" s="6"/>
      <c r="JZZ231" s="6"/>
      <c r="KAA231" s="6"/>
      <c r="KAB231" s="6"/>
      <c r="KAC231" s="6"/>
      <c r="KAD231" s="6"/>
      <c r="KAE231" s="6"/>
      <c r="KAF231" s="6"/>
      <c r="KAG231" s="6"/>
      <c r="KAH231" s="6"/>
      <c r="KAI231" s="6"/>
      <c r="KAJ231" s="6"/>
      <c r="KAK231" s="6"/>
      <c r="KAL231" s="6"/>
      <c r="KAM231" s="6"/>
      <c r="KAN231" s="6"/>
      <c r="KAO231" s="6"/>
      <c r="KAP231" s="6"/>
      <c r="KAQ231" s="6"/>
      <c r="KAR231" s="6"/>
      <c r="KAS231" s="6"/>
      <c r="KAT231" s="6"/>
      <c r="KAU231" s="6"/>
      <c r="KAV231" s="6"/>
      <c r="KAW231" s="6"/>
      <c r="KAX231" s="6"/>
      <c r="KAY231" s="6"/>
      <c r="KAZ231" s="6"/>
      <c r="KBA231" s="6"/>
      <c r="KBB231" s="6"/>
      <c r="KBC231" s="6"/>
      <c r="KBD231" s="6"/>
      <c r="KBE231" s="6"/>
      <c r="KBF231" s="6"/>
      <c r="KBG231" s="6"/>
      <c r="KBH231" s="6"/>
      <c r="KBI231" s="6"/>
      <c r="KBJ231" s="6"/>
      <c r="KBK231" s="6"/>
      <c r="KBL231" s="6"/>
      <c r="KBM231" s="6"/>
      <c r="KBN231" s="6"/>
      <c r="KBO231" s="6"/>
      <c r="KBP231" s="6"/>
      <c r="KBQ231" s="6"/>
      <c r="KBR231" s="6"/>
      <c r="KBS231" s="6"/>
      <c r="KBT231" s="6"/>
      <c r="KBU231" s="6"/>
      <c r="KBV231" s="6"/>
      <c r="KBW231" s="6"/>
      <c r="KBX231" s="6"/>
      <c r="KBY231" s="6"/>
      <c r="KBZ231" s="6"/>
      <c r="KCA231" s="6"/>
      <c r="KCB231" s="6"/>
      <c r="KCC231" s="6"/>
      <c r="KCD231" s="6"/>
      <c r="KCE231" s="6"/>
      <c r="KCF231" s="6"/>
      <c r="KCG231" s="6"/>
      <c r="KCH231" s="6"/>
      <c r="KCI231" s="6"/>
      <c r="KCJ231" s="6"/>
      <c r="KCK231" s="6"/>
      <c r="KCL231" s="6"/>
      <c r="KCM231" s="6"/>
      <c r="KCN231" s="6"/>
      <c r="KCO231" s="6"/>
      <c r="KCP231" s="6"/>
      <c r="KCQ231" s="6"/>
      <c r="KCR231" s="6"/>
      <c r="KCS231" s="6"/>
      <c r="KCT231" s="6"/>
      <c r="KCU231" s="6"/>
      <c r="KCV231" s="6"/>
      <c r="KCW231" s="6"/>
      <c r="KCX231" s="6"/>
      <c r="KCY231" s="6"/>
      <c r="KCZ231" s="6"/>
      <c r="KDA231" s="6"/>
      <c r="KDB231" s="6"/>
      <c r="KDC231" s="6"/>
      <c r="KDD231" s="6"/>
      <c r="KDE231" s="6"/>
      <c r="KDF231" s="6"/>
      <c r="KDG231" s="6"/>
      <c r="KDH231" s="6"/>
      <c r="KDI231" s="6"/>
      <c r="KDJ231" s="6"/>
      <c r="KDK231" s="6"/>
      <c r="KDL231" s="6"/>
      <c r="KDM231" s="6"/>
      <c r="KDN231" s="6"/>
      <c r="KDO231" s="6"/>
      <c r="KDP231" s="6"/>
      <c r="KDQ231" s="6"/>
      <c r="KDR231" s="6"/>
      <c r="KDS231" s="6"/>
      <c r="KDT231" s="6"/>
      <c r="KDU231" s="6"/>
      <c r="KDV231" s="6"/>
      <c r="KDW231" s="6"/>
      <c r="KDX231" s="6"/>
      <c r="KDY231" s="6"/>
      <c r="KDZ231" s="6"/>
      <c r="KEA231" s="6"/>
      <c r="KEB231" s="6"/>
      <c r="KEC231" s="6"/>
      <c r="KED231" s="6"/>
      <c r="KEE231" s="6"/>
      <c r="KEF231" s="6"/>
      <c r="KEG231" s="6"/>
      <c r="KEH231" s="6"/>
      <c r="KEI231" s="6"/>
      <c r="KEJ231" s="6"/>
      <c r="KEK231" s="6"/>
      <c r="KEL231" s="6"/>
      <c r="KEM231" s="6"/>
      <c r="KEN231" s="6"/>
      <c r="KEO231" s="6"/>
      <c r="KEP231" s="6"/>
      <c r="KEQ231" s="6"/>
      <c r="KER231" s="6"/>
      <c r="KES231" s="6"/>
      <c r="KET231" s="6"/>
      <c r="KEU231" s="6"/>
      <c r="KEV231" s="6"/>
      <c r="KEW231" s="6"/>
      <c r="KEX231" s="6"/>
      <c r="KEY231" s="6"/>
      <c r="KEZ231" s="6"/>
      <c r="KFA231" s="6"/>
      <c r="KFB231" s="6"/>
      <c r="KFC231" s="6"/>
      <c r="KFD231" s="6"/>
      <c r="KFE231" s="6"/>
      <c r="KFF231" s="6"/>
      <c r="KFG231" s="6"/>
      <c r="KFH231" s="6"/>
      <c r="KFI231" s="6"/>
      <c r="KFJ231" s="6"/>
      <c r="KFK231" s="6"/>
      <c r="KFL231" s="6"/>
      <c r="KFM231" s="6"/>
      <c r="KFN231" s="6"/>
      <c r="KFO231" s="6"/>
      <c r="KFP231" s="6"/>
      <c r="KFQ231" s="6"/>
      <c r="KFR231" s="6"/>
      <c r="KFS231" s="6"/>
      <c r="KFT231" s="6"/>
      <c r="KFU231" s="6"/>
      <c r="KFV231" s="6"/>
      <c r="KFW231" s="6"/>
      <c r="KFX231" s="6"/>
      <c r="KFY231" s="6"/>
      <c r="KFZ231" s="6"/>
      <c r="KGA231" s="6"/>
      <c r="KGB231" s="6"/>
      <c r="KGC231" s="6"/>
      <c r="KGD231" s="6"/>
      <c r="KGE231" s="6"/>
      <c r="KGF231" s="6"/>
      <c r="KGG231" s="6"/>
      <c r="KGH231" s="6"/>
      <c r="KGI231" s="6"/>
      <c r="KGJ231" s="6"/>
      <c r="KGK231" s="6"/>
      <c r="KGL231" s="6"/>
      <c r="KGM231" s="6"/>
      <c r="KGN231" s="6"/>
      <c r="KGO231" s="6"/>
      <c r="KGP231" s="6"/>
      <c r="KGQ231" s="6"/>
      <c r="KGR231" s="6"/>
      <c r="KGS231" s="6"/>
      <c r="KGT231" s="6"/>
      <c r="KGU231" s="6"/>
      <c r="KGV231" s="6"/>
      <c r="KGW231" s="6"/>
      <c r="KGX231" s="6"/>
      <c r="KGY231" s="6"/>
      <c r="KGZ231" s="6"/>
      <c r="KHA231" s="6"/>
      <c r="KHB231" s="6"/>
      <c r="KHC231" s="6"/>
      <c r="KHD231" s="6"/>
      <c r="KHE231" s="6"/>
      <c r="KHF231" s="6"/>
      <c r="KHG231" s="6"/>
      <c r="KHH231" s="6"/>
      <c r="KHI231" s="6"/>
      <c r="KHJ231" s="6"/>
      <c r="KHK231" s="6"/>
      <c r="KHL231" s="6"/>
      <c r="KHM231" s="6"/>
      <c r="KHN231" s="6"/>
      <c r="KHO231" s="6"/>
      <c r="KHP231" s="6"/>
      <c r="KHQ231" s="6"/>
      <c r="KHR231" s="6"/>
      <c r="KHS231" s="6"/>
      <c r="KHT231" s="6"/>
      <c r="KHU231" s="6"/>
      <c r="KHV231" s="6"/>
      <c r="KHW231" s="6"/>
      <c r="KHX231" s="6"/>
      <c r="KHY231" s="6"/>
      <c r="KHZ231" s="6"/>
      <c r="KIA231" s="6"/>
      <c r="KIB231" s="6"/>
      <c r="KIC231" s="6"/>
      <c r="KID231" s="6"/>
      <c r="KIE231" s="6"/>
      <c r="KIF231" s="6"/>
      <c r="KIG231" s="6"/>
      <c r="KIH231" s="6"/>
      <c r="KII231" s="6"/>
      <c r="KIJ231" s="6"/>
      <c r="KIK231" s="6"/>
      <c r="KIL231" s="6"/>
      <c r="KIM231" s="6"/>
      <c r="KIN231" s="6"/>
      <c r="KIO231" s="6"/>
      <c r="KIP231" s="6"/>
      <c r="KIQ231" s="6"/>
      <c r="KIR231" s="6"/>
      <c r="KIS231" s="6"/>
      <c r="KIT231" s="6"/>
      <c r="KIU231" s="6"/>
      <c r="KIV231" s="6"/>
      <c r="KIW231" s="6"/>
      <c r="KIX231" s="6"/>
      <c r="KIY231" s="6"/>
      <c r="KIZ231" s="6"/>
      <c r="KJA231" s="6"/>
      <c r="KJB231" s="6"/>
      <c r="KJC231" s="6"/>
      <c r="KJD231" s="6"/>
      <c r="KJE231" s="6"/>
      <c r="KJF231" s="6"/>
      <c r="KJG231" s="6"/>
      <c r="KJH231" s="6"/>
      <c r="KJI231" s="6"/>
      <c r="KJJ231" s="6"/>
      <c r="KJK231" s="6"/>
      <c r="KJL231" s="6"/>
      <c r="KJM231" s="6"/>
      <c r="KJN231" s="6"/>
      <c r="KJO231" s="6"/>
      <c r="KJP231" s="6"/>
      <c r="KJQ231" s="6"/>
      <c r="KJR231" s="6"/>
      <c r="KJS231" s="6"/>
      <c r="KJT231" s="6"/>
      <c r="KJU231" s="6"/>
      <c r="KJV231" s="6"/>
      <c r="KJW231" s="6"/>
      <c r="KJX231" s="6"/>
      <c r="KJY231" s="6"/>
      <c r="KJZ231" s="6"/>
      <c r="KKA231" s="6"/>
      <c r="KKB231" s="6"/>
      <c r="KKC231" s="6"/>
      <c r="KKD231" s="6"/>
      <c r="KKE231" s="6"/>
      <c r="KKF231" s="6"/>
      <c r="KKG231" s="6"/>
      <c r="KKH231" s="6"/>
      <c r="KKI231" s="6"/>
      <c r="KKJ231" s="6"/>
      <c r="KKK231" s="6"/>
      <c r="KKL231" s="6"/>
      <c r="KKM231" s="6"/>
      <c r="KKN231" s="6"/>
      <c r="KKO231" s="6"/>
      <c r="KKP231" s="6"/>
      <c r="KKQ231" s="6"/>
      <c r="KKR231" s="6"/>
      <c r="KKS231" s="6"/>
      <c r="KKT231" s="6"/>
      <c r="KKU231" s="6"/>
      <c r="KKV231" s="6"/>
      <c r="KKW231" s="6"/>
      <c r="KKX231" s="6"/>
      <c r="KKY231" s="6"/>
      <c r="KKZ231" s="6"/>
      <c r="KLA231" s="6"/>
      <c r="KLB231" s="6"/>
      <c r="KLC231" s="6"/>
      <c r="KLD231" s="6"/>
      <c r="KLE231" s="6"/>
      <c r="KLF231" s="6"/>
      <c r="KLG231" s="6"/>
      <c r="KLH231" s="6"/>
      <c r="KLI231" s="6"/>
      <c r="KLJ231" s="6"/>
      <c r="KLK231" s="6"/>
      <c r="KLL231" s="6"/>
      <c r="KLM231" s="6"/>
      <c r="KLN231" s="6"/>
      <c r="KLO231" s="6"/>
      <c r="KLP231" s="6"/>
      <c r="KLQ231" s="6"/>
      <c r="KLR231" s="6"/>
      <c r="KLS231" s="6"/>
      <c r="KLT231" s="6"/>
      <c r="KLU231" s="6"/>
      <c r="KLV231" s="6"/>
      <c r="KLW231" s="6"/>
      <c r="KLX231" s="6"/>
      <c r="KLY231" s="6"/>
      <c r="KLZ231" s="6"/>
      <c r="KMA231" s="6"/>
      <c r="KMB231" s="6"/>
      <c r="KMC231" s="6"/>
      <c r="KMD231" s="6"/>
      <c r="KME231" s="6"/>
      <c r="KMF231" s="6"/>
      <c r="KMG231" s="6"/>
      <c r="KMH231" s="6"/>
      <c r="KMI231" s="6"/>
      <c r="KMJ231" s="6"/>
      <c r="KMK231" s="6"/>
      <c r="KML231" s="6"/>
      <c r="KMM231" s="6"/>
      <c r="KMN231" s="6"/>
      <c r="KMO231" s="6"/>
      <c r="KMP231" s="6"/>
      <c r="KMQ231" s="6"/>
      <c r="KMR231" s="6"/>
      <c r="KMS231" s="6"/>
      <c r="KMT231" s="6"/>
      <c r="KMU231" s="6"/>
      <c r="KMV231" s="6"/>
      <c r="KMW231" s="6"/>
      <c r="KMX231" s="6"/>
      <c r="KMY231" s="6"/>
      <c r="KMZ231" s="6"/>
      <c r="KNA231" s="6"/>
      <c r="KNB231" s="6"/>
      <c r="KNC231" s="6"/>
      <c r="KND231" s="6"/>
      <c r="KNE231" s="6"/>
      <c r="KNF231" s="6"/>
      <c r="KNG231" s="6"/>
      <c r="KNH231" s="6"/>
      <c r="KNI231" s="6"/>
      <c r="KNJ231" s="6"/>
      <c r="KNK231" s="6"/>
      <c r="KNL231" s="6"/>
      <c r="KNM231" s="6"/>
      <c r="KNN231" s="6"/>
      <c r="KNO231" s="6"/>
      <c r="KNP231" s="6"/>
      <c r="KNQ231" s="6"/>
      <c r="KNR231" s="6"/>
      <c r="KNS231" s="6"/>
      <c r="KNT231" s="6"/>
      <c r="KNU231" s="6"/>
      <c r="KNV231" s="6"/>
      <c r="KNW231" s="6"/>
      <c r="KNX231" s="6"/>
      <c r="KNY231" s="6"/>
      <c r="KNZ231" s="6"/>
      <c r="KOA231" s="6"/>
      <c r="KOB231" s="6"/>
      <c r="KOC231" s="6"/>
      <c r="KOD231" s="6"/>
      <c r="KOE231" s="6"/>
      <c r="KOF231" s="6"/>
      <c r="KOG231" s="6"/>
      <c r="KOH231" s="6"/>
      <c r="KOI231" s="6"/>
      <c r="KOJ231" s="6"/>
      <c r="KOK231" s="6"/>
      <c r="KOL231" s="6"/>
      <c r="KOM231" s="6"/>
      <c r="KON231" s="6"/>
      <c r="KOO231" s="6"/>
      <c r="KOP231" s="6"/>
      <c r="KOQ231" s="6"/>
      <c r="KOR231" s="6"/>
      <c r="KOS231" s="6"/>
      <c r="KOT231" s="6"/>
      <c r="KOU231" s="6"/>
      <c r="KOV231" s="6"/>
      <c r="KOW231" s="6"/>
      <c r="KOX231" s="6"/>
      <c r="KOY231" s="6"/>
      <c r="KOZ231" s="6"/>
      <c r="KPA231" s="6"/>
      <c r="KPB231" s="6"/>
      <c r="KPC231" s="6"/>
      <c r="KPD231" s="6"/>
      <c r="KPE231" s="6"/>
      <c r="KPF231" s="6"/>
      <c r="KPG231" s="6"/>
      <c r="KPH231" s="6"/>
      <c r="KPI231" s="6"/>
      <c r="KPJ231" s="6"/>
      <c r="KPK231" s="6"/>
      <c r="KPL231" s="6"/>
      <c r="KPM231" s="6"/>
      <c r="KPN231" s="6"/>
      <c r="KPO231" s="6"/>
      <c r="KPP231" s="6"/>
      <c r="KPQ231" s="6"/>
      <c r="KPR231" s="6"/>
      <c r="KPS231" s="6"/>
      <c r="KPT231" s="6"/>
      <c r="KPU231" s="6"/>
      <c r="KPV231" s="6"/>
      <c r="KPW231" s="6"/>
      <c r="KPX231" s="6"/>
      <c r="KPY231" s="6"/>
      <c r="KPZ231" s="6"/>
      <c r="KQA231" s="6"/>
      <c r="KQB231" s="6"/>
      <c r="KQC231" s="6"/>
      <c r="KQD231" s="6"/>
      <c r="KQE231" s="6"/>
      <c r="KQF231" s="6"/>
      <c r="KQG231" s="6"/>
      <c r="KQH231" s="6"/>
      <c r="KQI231" s="6"/>
      <c r="KQJ231" s="6"/>
      <c r="KQK231" s="6"/>
      <c r="KQL231" s="6"/>
      <c r="KQM231" s="6"/>
      <c r="KQN231" s="6"/>
      <c r="KQO231" s="6"/>
      <c r="KQP231" s="6"/>
      <c r="KQQ231" s="6"/>
      <c r="KQR231" s="6"/>
      <c r="KQS231" s="6"/>
      <c r="KQT231" s="6"/>
      <c r="KQU231" s="6"/>
      <c r="KQV231" s="6"/>
      <c r="KQW231" s="6"/>
      <c r="KQX231" s="6"/>
      <c r="KQY231" s="6"/>
      <c r="KQZ231" s="6"/>
      <c r="KRA231" s="6"/>
      <c r="KRB231" s="6"/>
      <c r="KRC231" s="6"/>
      <c r="KRD231" s="6"/>
      <c r="KRE231" s="6"/>
      <c r="KRF231" s="6"/>
      <c r="KRG231" s="6"/>
      <c r="KRH231" s="6"/>
      <c r="KRI231" s="6"/>
      <c r="KRJ231" s="6"/>
      <c r="KRK231" s="6"/>
      <c r="KRL231" s="6"/>
      <c r="KRM231" s="6"/>
      <c r="KRN231" s="6"/>
      <c r="KRO231" s="6"/>
      <c r="KRP231" s="6"/>
      <c r="KRQ231" s="6"/>
      <c r="KRR231" s="6"/>
      <c r="KRS231" s="6"/>
      <c r="KRT231" s="6"/>
      <c r="KRU231" s="6"/>
      <c r="KRV231" s="6"/>
      <c r="KRW231" s="6"/>
      <c r="KRX231" s="6"/>
      <c r="KRY231" s="6"/>
      <c r="KRZ231" s="6"/>
      <c r="KSA231" s="6"/>
      <c r="KSB231" s="6"/>
      <c r="KSC231" s="6"/>
      <c r="KSD231" s="6"/>
      <c r="KSE231" s="6"/>
      <c r="KSF231" s="6"/>
      <c r="KSG231" s="6"/>
      <c r="KSH231" s="6"/>
      <c r="KSI231" s="6"/>
      <c r="KSJ231" s="6"/>
      <c r="KSK231" s="6"/>
      <c r="KSL231" s="6"/>
      <c r="KSM231" s="6"/>
      <c r="KSN231" s="6"/>
      <c r="KSO231" s="6"/>
      <c r="KSP231" s="6"/>
      <c r="KSQ231" s="6"/>
      <c r="KSR231" s="6"/>
      <c r="KSS231" s="6"/>
      <c r="KST231" s="6"/>
      <c r="KSU231" s="6"/>
      <c r="KSV231" s="6"/>
      <c r="KSW231" s="6"/>
      <c r="KSX231" s="6"/>
      <c r="KSY231" s="6"/>
      <c r="KSZ231" s="6"/>
      <c r="KTA231" s="6"/>
      <c r="KTB231" s="6"/>
      <c r="KTC231" s="6"/>
      <c r="KTD231" s="6"/>
      <c r="KTE231" s="6"/>
      <c r="KTF231" s="6"/>
      <c r="KTG231" s="6"/>
      <c r="KTH231" s="6"/>
      <c r="KTI231" s="6"/>
      <c r="KTJ231" s="6"/>
      <c r="KTK231" s="6"/>
      <c r="KTL231" s="6"/>
      <c r="KTM231" s="6"/>
      <c r="KTN231" s="6"/>
      <c r="KTO231" s="6"/>
      <c r="KTP231" s="6"/>
      <c r="KTQ231" s="6"/>
      <c r="KTR231" s="6"/>
      <c r="KTS231" s="6"/>
      <c r="KTT231" s="6"/>
      <c r="KTU231" s="6"/>
      <c r="KTV231" s="6"/>
      <c r="KTW231" s="6"/>
      <c r="KTX231" s="6"/>
      <c r="KTY231" s="6"/>
      <c r="KTZ231" s="6"/>
      <c r="KUA231" s="6"/>
      <c r="KUB231" s="6"/>
      <c r="KUC231" s="6"/>
      <c r="KUD231" s="6"/>
      <c r="KUE231" s="6"/>
      <c r="KUF231" s="6"/>
      <c r="KUG231" s="6"/>
      <c r="KUH231" s="6"/>
      <c r="KUI231" s="6"/>
      <c r="KUJ231" s="6"/>
      <c r="KUK231" s="6"/>
      <c r="KUL231" s="6"/>
      <c r="KUM231" s="6"/>
      <c r="KUN231" s="6"/>
      <c r="KUO231" s="6"/>
      <c r="KUP231" s="6"/>
      <c r="KUQ231" s="6"/>
      <c r="KUR231" s="6"/>
      <c r="KUS231" s="6"/>
      <c r="KUT231" s="6"/>
      <c r="KUU231" s="6"/>
      <c r="KUV231" s="6"/>
      <c r="KUW231" s="6"/>
      <c r="KUX231" s="6"/>
      <c r="KUY231" s="6"/>
      <c r="KUZ231" s="6"/>
      <c r="KVA231" s="6"/>
      <c r="KVB231" s="6"/>
      <c r="KVC231" s="6"/>
      <c r="KVD231" s="6"/>
      <c r="KVE231" s="6"/>
      <c r="KVF231" s="6"/>
      <c r="KVG231" s="6"/>
      <c r="KVH231" s="6"/>
      <c r="KVI231" s="6"/>
      <c r="KVJ231" s="6"/>
      <c r="KVK231" s="6"/>
      <c r="KVL231" s="6"/>
      <c r="KVM231" s="6"/>
      <c r="KVN231" s="6"/>
      <c r="KVO231" s="6"/>
      <c r="KVP231" s="6"/>
      <c r="KVQ231" s="6"/>
      <c r="KVR231" s="6"/>
      <c r="KVS231" s="6"/>
      <c r="KVT231" s="6"/>
      <c r="KVU231" s="6"/>
      <c r="KVV231" s="6"/>
      <c r="KVW231" s="6"/>
      <c r="KVX231" s="6"/>
      <c r="KVY231" s="6"/>
      <c r="KVZ231" s="6"/>
      <c r="KWA231" s="6"/>
      <c r="KWB231" s="6"/>
      <c r="KWC231" s="6"/>
      <c r="KWD231" s="6"/>
      <c r="KWE231" s="6"/>
      <c r="KWF231" s="6"/>
      <c r="KWG231" s="6"/>
      <c r="KWH231" s="6"/>
      <c r="KWI231" s="6"/>
      <c r="KWJ231" s="6"/>
      <c r="KWK231" s="6"/>
      <c r="KWL231" s="6"/>
      <c r="KWM231" s="6"/>
      <c r="KWN231" s="6"/>
      <c r="KWO231" s="6"/>
      <c r="KWP231" s="6"/>
      <c r="KWQ231" s="6"/>
      <c r="KWR231" s="6"/>
      <c r="KWS231" s="6"/>
      <c r="KWT231" s="6"/>
      <c r="KWU231" s="6"/>
      <c r="KWV231" s="6"/>
      <c r="KWW231" s="6"/>
      <c r="KWX231" s="6"/>
      <c r="KWY231" s="6"/>
      <c r="KWZ231" s="6"/>
      <c r="KXA231" s="6"/>
      <c r="KXB231" s="6"/>
      <c r="KXC231" s="6"/>
      <c r="KXD231" s="6"/>
      <c r="KXE231" s="6"/>
      <c r="KXF231" s="6"/>
      <c r="KXG231" s="6"/>
      <c r="KXH231" s="6"/>
      <c r="KXI231" s="6"/>
      <c r="KXJ231" s="6"/>
      <c r="KXK231" s="6"/>
      <c r="KXL231" s="6"/>
      <c r="KXM231" s="6"/>
      <c r="KXN231" s="6"/>
      <c r="KXO231" s="6"/>
      <c r="KXP231" s="6"/>
      <c r="KXQ231" s="6"/>
      <c r="KXR231" s="6"/>
      <c r="KXS231" s="6"/>
      <c r="KXT231" s="6"/>
      <c r="KXU231" s="6"/>
      <c r="KXV231" s="6"/>
      <c r="KXW231" s="6"/>
      <c r="KXX231" s="6"/>
      <c r="KXY231" s="6"/>
      <c r="KXZ231" s="6"/>
      <c r="KYA231" s="6"/>
      <c r="KYB231" s="6"/>
      <c r="KYC231" s="6"/>
      <c r="KYD231" s="6"/>
      <c r="KYE231" s="6"/>
      <c r="KYF231" s="6"/>
      <c r="KYG231" s="6"/>
      <c r="KYH231" s="6"/>
      <c r="KYI231" s="6"/>
      <c r="KYJ231" s="6"/>
      <c r="KYK231" s="6"/>
      <c r="KYL231" s="6"/>
      <c r="KYM231" s="6"/>
      <c r="KYN231" s="6"/>
      <c r="KYO231" s="6"/>
      <c r="KYP231" s="6"/>
      <c r="KYQ231" s="6"/>
      <c r="KYR231" s="6"/>
      <c r="KYS231" s="6"/>
      <c r="KYT231" s="6"/>
      <c r="KYU231" s="6"/>
      <c r="KYV231" s="6"/>
      <c r="KYW231" s="6"/>
      <c r="KYX231" s="6"/>
      <c r="KYY231" s="6"/>
      <c r="KYZ231" s="6"/>
      <c r="KZA231" s="6"/>
      <c r="KZB231" s="6"/>
      <c r="KZC231" s="6"/>
      <c r="KZD231" s="6"/>
      <c r="KZE231" s="6"/>
      <c r="KZF231" s="6"/>
      <c r="KZG231" s="6"/>
      <c r="KZH231" s="6"/>
      <c r="KZI231" s="6"/>
      <c r="KZJ231" s="6"/>
      <c r="KZK231" s="6"/>
      <c r="KZL231" s="6"/>
      <c r="KZM231" s="6"/>
      <c r="KZN231" s="6"/>
      <c r="KZO231" s="6"/>
      <c r="KZP231" s="6"/>
      <c r="KZQ231" s="6"/>
      <c r="KZR231" s="6"/>
      <c r="KZS231" s="6"/>
      <c r="KZT231" s="6"/>
      <c r="KZU231" s="6"/>
      <c r="KZV231" s="6"/>
      <c r="KZW231" s="6"/>
      <c r="KZX231" s="6"/>
      <c r="KZY231" s="6"/>
      <c r="KZZ231" s="6"/>
      <c r="LAA231" s="6"/>
      <c r="LAB231" s="6"/>
      <c r="LAC231" s="6"/>
      <c r="LAD231" s="6"/>
      <c r="LAE231" s="6"/>
      <c r="LAF231" s="6"/>
      <c r="LAG231" s="6"/>
      <c r="LAH231" s="6"/>
      <c r="LAI231" s="6"/>
      <c r="LAJ231" s="6"/>
      <c r="LAK231" s="6"/>
      <c r="LAL231" s="6"/>
      <c r="LAM231" s="6"/>
      <c r="LAN231" s="6"/>
      <c r="LAO231" s="6"/>
      <c r="LAP231" s="6"/>
      <c r="LAQ231" s="6"/>
      <c r="LAR231" s="6"/>
      <c r="LAS231" s="6"/>
      <c r="LAT231" s="6"/>
      <c r="LAU231" s="6"/>
      <c r="LAV231" s="6"/>
      <c r="LAW231" s="6"/>
      <c r="LAX231" s="6"/>
      <c r="LAY231" s="6"/>
      <c r="LAZ231" s="6"/>
      <c r="LBA231" s="6"/>
      <c r="LBB231" s="6"/>
      <c r="LBC231" s="6"/>
      <c r="LBD231" s="6"/>
      <c r="LBE231" s="6"/>
      <c r="LBF231" s="6"/>
      <c r="LBG231" s="6"/>
      <c r="LBH231" s="6"/>
      <c r="LBI231" s="6"/>
      <c r="LBJ231" s="6"/>
      <c r="LBK231" s="6"/>
      <c r="LBL231" s="6"/>
      <c r="LBM231" s="6"/>
      <c r="LBN231" s="6"/>
      <c r="LBO231" s="6"/>
      <c r="LBP231" s="6"/>
      <c r="LBQ231" s="6"/>
      <c r="LBR231" s="6"/>
      <c r="LBS231" s="6"/>
      <c r="LBT231" s="6"/>
      <c r="LBU231" s="6"/>
      <c r="LBV231" s="6"/>
      <c r="LBW231" s="6"/>
      <c r="LBX231" s="6"/>
      <c r="LBY231" s="6"/>
      <c r="LBZ231" s="6"/>
      <c r="LCA231" s="6"/>
      <c r="LCB231" s="6"/>
      <c r="LCC231" s="6"/>
      <c r="LCD231" s="6"/>
      <c r="LCE231" s="6"/>
      <c r="LCF231" s="6"/>
      <c r="LCG231" s="6"/>
      <c r="LCH231" s="6"/>
      <c r="LCI231" s="6"/>
      <c r="LCJ231" s="6"/>
      <c r="LCK231" s="6"/>
      <c r="LCL231" s="6"/>
      <c r="LCM231" s="6"/>
      <c r="LCN231" s="6"/>
      <c r="LCO231" s="6"/>
      <c r="LCP231" s="6"/>
      <c r="LCQ231" s="6"/>
      <c r="LCR231" s="6"/>
      <c r="LCS231" s="6"/>
      <c r="LCT231" s="6"/>
      <c r="LCU231" s="6"/>
      <c r="LCV231" s="6"/>
      <c r="LCW231" s="6"/>
      <c r="LCX231" s="6"/>
      <c r="LCY231" s="6"/>
      <c r="LCZ231" s="6"/>
      <c r="LDA231" s="6"/>
      <c r="LDB231" s="6"/>
      <c r="LDC231" s="6"/>
      <c r="LDD231" s="6"/>
      <c r="LDE231" s="6"/>
      <c r="LDF231" s="6"/>
      <c r="LDG231" s="6"/>
      <c r="LDH231" s="6"/>
      <c r="LDI231" s="6"/>
      <c r="LDJ231" s="6"/>
      <c r="LDK231" s="6"/>
      <c r="LDL231" s="6"/>
      <c r="LDM231" s="6"/>
      <c r="LDN231" s="6"/>
      <c r="LDO231" s="6"/>
      <c r="LDP231" s="6"/>
      <c r="LDQ231" s="6"/>
      <c r="LDR231" s="6"/>
      <c r="LDS231" s="6"/>
      <c r="LDT231" s="6"/>
      <c r="LDU231" s="6"/>
      <c r="LDV231" s="6"/>
      <c r="LDW231" s="6"/>
      <c r="LDX231" s="6"/>
      <c r="LDY231" s="6"/>
      <c r="LDZ231" s="6"/>
      <c r="LEA231" s="6"/>
      <c r="LEB231" s="6"/>
      <c r="LEC231" s="6"/>
      <c r="LED231" s="6"/>
      <c r="LEE231" s="6"/>
      <c r="LEF231" s="6"/>
      <c r="LEG231" s="6"/>
      <c r="LEH231" s="6"/>
      <c r="LEI231" s="6"/>
      <c r="LEJ231" s="6"/>
      <c r="LEK231" s="6"/>
      <c r="LEL231" s="6"/>
      <c r="LEM231" s="6"/>
      <c r="LEN231" s="6"/>
      <c r="LEO231" s="6"/>
      <c r="LEP231" s="6"/>
      <c r="LEQ231" s="6"/>
      <c r="LER231" s="6"/>
      <c r="LES231" s="6"/>
      <c r="LET231" s="6"/>
      <c r="LEU231" s="6"/>
      <c r="LEV231" s="6"/>
      <c r="LEW231" s="6"/>
      <c r="LEX231" s="6"/>
      <c r="LEY231" s="6"/>
      <c r="LEZ231" s="6"/>
      <c r="LFA231" s="6"/>
      <c r="LFB231" s="6"/>
      <c r="LFC231" s="6"/>
      <c r="LFD231" s="6"/>
      <c r="LFE231" s="6"/>
      <c r="LFF231" s="6"/>
      <c r="LFG231" s="6"/>
      <c r="LFH231" s="6"/>
      <c r="LFI231" s="6"/>
      <c r="LFJ231" s="6"/>
      <c r="LFK231" s="6"/>
      <c r="LFL231" s="6"/>
      <c r="LFM231" s="6"/>
      <c r="LFN231" s="6"/>
      <c r="LFO231" s="6"/>
      <c r="LFP231" s="6"/>
      <c r="LFQ231" s="6"/>
      <c r="LFR231" s="6"/>
      <c r="LFS231" s="6"/>
      <c r="LFT231" s="6"/>
      <c r="LFU231" s="6"/>
      <c r="LFV231" s="6"/>
      <c r="LFW231" s="6"/>
      <c r="LFX231" s="6"/>
      <c r="LFY231" s="6"/>
      <c r="LFZ231" s="6"/>
      <c r="LGA231" s="6"/>
      <c r="LGB231" s="6"/>
      <c r="LGC231" s="6"/>
      <c r="LGD231" s="6"/>
      <c r="LGE231" s="6"/>
      <c r="LGF231" s="6"/>
      <c r="LGG231" s="6"/>
      <c r="LGH231" s="6"/>
      <c r="LGI231" s="6"/>
      <c r="LGJ231" s="6"/>
      <c r="LGK231" s="6"/>
      <c r="LGL231" s="6"/>
      <c r="LGM231" s="6"/>
      <c r="LGN231" s="6"/>
      <c r="LGO231" s="6"/>
      <c r="LGP231" s="6"/>
      <c r="LGQ231" s="6"/>
      <c r="LGR231" s="6"/>
      <c r="LGS231" s="6"/>
      <c r="LGT231" s="6"/>
      <c r="LGU231" s="6"/>
      <c r="LGV231" s="6"/>
      <c r="LGW231" s="6"/>
      <c r="LGX231" s="6"/>
      <c r="LGY231" s="6"/>
      <c r="LGZ231" s="6"/>
      <c r="LHA231" s="6"/>
      <c r="LHB231" s="6"/>
      <c r="LHC231" s="6"/>
      <c r="LHD231" s="6"/>
      <c r="LHE231" s="6"/>
      <c r="LHF231" s="6"/>
      <c r="LHG231" s="6"/>
      <c r="LHH231" s="6"/>
      <c r="LHI231" s="6"/>
      <c r="LHJ231" s="6"/>
      <c r="LHK231" s="6"/>
      <c r="LHL231" s="6"/>
      <c r="LHM231" s="6"/>
      <c r="LHN231" s="6"/>
      <c r="LHO231" s="6"/>
      <c r="LHP231" s="6"/>
      <c r="LHQ231" s="6"/>
      <c r="LHR231" s="6"/>
      <c r="LHS231" s="6"/>
      <c r="LHT231" s="6"/>
      <c r="LHU231" s="6"/>
      <c r="LHV231" s="6"/>
      <c r="LHW231" s="6"/>
      <c r="LHX231" s="6"/>
      <c r="LHY231" s="6"/>
      <c r="LHZ231" s="6"/>
      <c r="LIA231" s="6"/>
      <c r="LIB231" s="6"/>
      <c r="LIC231" s="6"/>
      <c r="LID231" s="6"/>
      <c r="LIE231" s="6"/>
      <c r="LIF231" s="6"/>
      <c r="LIG231" s="6"/>
      <c r="LIH231" s="6"/>
      <c r="LII231" s="6"/>
      <c r="LIJ231" s="6"/>
      <c r="LIK231" s="6"/>
      <c r="LIL231" s="6"/>
      <c r="LIM231" s="6"/>
      <c r="LIN231" s="6"/>
      <c r="LIO231" s="6"/>
      <c r="LIP231" s="6"/>
      <c r="LIQ231" s="6"/>
      <c r="LIR231" s="6"/>
      <c r="LIS231" s="6"/>
      <c r="LIT231" s="6"/>
      <c r="LIU231" s="6"/>
      <c r="LIV231" s="6"/>
      <c r="LIW231" s="6"/>
      <c r="LIX231" s="6"/>
      <c r="LIY231" s="6"/>
      <c r="LIZ231" s="6"/>
      <c r="LJA231" s="6"/>
      <c r="LJB231" s="6"/>
      <c r="LJC231" s="6"/>
      <c r="LJD231" s="6"/>
      <c r="LJE231" s="6"/>
      <c r="LJF231" s="6"/>
      <c r="LJG231" s="6"/>
      <c r="LJH231" s="6"/>
      <c r="LJI231" s="6"/>
      <c r="LJJ231" s="6"/>
      <c r="LJK231" s="6"/>
      <c r="LJL231" s="6"/>
      <c r="LJM231" s="6"/>
      <c r="LJN231" s="6"/>
      <c r="LJO231" s="6"/>
      <c r="LJP231" s="6"/>
      <c r="LJQ231" s="6"/>
      <c r="LJR231" s="6"/>
      <c r="LJS231" s="6"/>
      <c r="LJT231" s="6"/>
      <c r="LJU231" s="6"/>
      <c r="LJV231" s="6"/>
      <c r="LJW231" s="6"/>
      <c r="LJX231" s="6"/>
      <c r="LJY231" s="6"/>
      <c r="LJZ231" s="6"/>
      <c r="LKA231" s="6"/>
      <c r="LKB231" s="6"/>
      <c r="LKC231" s="6"/>
      <c r="LKD231" s="6"/>
      <c r="LKE231" s="6"/>
      <c r="LKF231" s="6"/>
      <c r="LKG231" s="6"/>
      <c r="LKH231" s="6"/>
      <c r="LKI231" s="6"/>
      <c r="LKJ231" s="6"/>
      <c r="LKK231" s="6"/>
      <c r="LKL231" s="6"/>
      <c r="LKM231" s="6"/>
      <c r="LKN231" s="6"/>
      <c r="LKO231" s="6"/>
      <c r="LKP231" s="6"/>
      <c r="LKQ231" s="6"/>
      <c r="LKR231" s="6"/>
      <c r="LKS231" s="6"/>
      <c r="LKT231" s="6"/>
      <c r="LKU231" s="6"/>
      <c r="LKV231" s="6"/>
      <c r="LKW231" s="6"/>
      <c r="LKX231" s="6"/>
      <c r="LKY231" s="6"/>
      <c r="LKZ231" s="6"/>
      <c r="LLA231" s="6"/>
      <c r="LLB231" s="6"/>
      <c r="LLC231" s="6"/>
      <c r="LLD231" s="6"/>
      <c r="LLE231" s="6"/>
      <c r="LLF231" s="6"/>
      <c r="LLG231" s="6"/>
      <c r="LLH231" s="6"/>
      <c r="LLI231" s="6"/>
      <c r="LLJ231" s="6"/>
      <c r="LLK231" s="6"/>
      <c r="LLL231" s="6"/>
      <c r="LLM231" s="6"/>
      <c r="LLN231" s="6"/>
      <c r="LLO231" s="6"/>
      <c r="LLP231" s="6"/>
      <c r="LLQ231" s="6"/>
      <c r="LLR231" s="6"/>
      <c r="LLS231" s="6"/>
      <c r="LLT231" s="6"/>
      <c r="LLU231" s="6"/>
      <c r="LLV231" s="6"/>
      <c r="LLW231" s="6"/>
      <c r="LLX231" s="6"/>
      <c r="LLY231" s="6"/>
      <c r="LLZ231" s="6"/>
      <c r="LMA231" s="6"/>
      <c r="LMB231" s="6"/>
      <c r="LMC231" s="6"/>
      <c r="LMD231" s="6"/>
      <c r="LME231" s="6"/>
      <c r="LMF231" s="6"/>
      <c r="LMG231" s="6"/>
      <c r="LMH231" s="6"/>
      <c r="LMI231" s="6"/>
      <c r="LMJ231" s="6"/>
      <c r="LMK231" s="6"/>
      <c r="LML231" s="6"/>
      <c r="LMM231" s="6"/>
      <c r="LMN231" s="6"/>
      <c r="LMO231" s="6"/>
      <c r="LMP231" s="6"/>
      <c r="LMQ231" s="6"/>
      <c r="LMR231" s="6"/>
      <c r="LMS231" s="6"/>
      <c r="LMT231" s="6"/>
      <c r="LMU231" s="6"/>
      <c r="LMV231" s="6"/>
      <c r="LMW231" s="6"/>
      <c r="LMX231" s="6"/>
      <c r="LMY231" s="6"/>
      <c r="LMZ231" s="6"/>
      <c r="LNA231" s="6"/>
      <c r="LNB231" s="6"/>
      <c r="LNC231" s="6"/>
      <c r="LND231" s="6"/>
      <c r="LNE231" s="6"/>
      <c r="LNF231" s="6"/>
      <c r="LNG231" s="6"/>
      <c r="LNH231" s="6"/>
      <c r="LNI231" s="6"/>
      <c r="LNJ231" s="6"/>
      <c r="LNK231" s="6"/>
      <c r="LNL231" s="6"/>
      <c r="LNM231" s="6"/>
      <c r="LNN231" s="6"/>
      <c r="LNO231" s="6"/>
      <c r="LNP231" s="6"/>
      <c r="LNQ231" s="6"/>
      <c r="LNR231" s="6"/>
      <c r="LNS231" s="6"/>
      <c r="LNT231" s="6"/>
      <c r="LNU231" s="6"/>
      <c r="LNV231" s="6"/>
      <c r="LNW231" s="6"/>
      <c r="LNX231" s="6"/>
      <c r="LNY231" s="6"/>
      <c r="LNZ231" s="6"/>
      <c r="LOA231" s="6"/>
      <c r="LOB231" s="6"/>
      <c r="LOC231" s="6"/>
      <c r="LOD231" s="6"/>
      <c r="LOE231" s="6"/>
      <c r="LOF231" s="6"/>
      <c r="LOG231" s="6"/>
      <c r="LOH231" s="6"/>
      <c r="LOI231" s="6"/>
      <c r="LOJ231" s="6"/>
      <c r="LOK231" s="6"/>
      <c r="LOL231" s="6"/>
      <c r="LOM231" s="6"/>
      <c r="LON231" s="6"/>
      <c r="LOO231" s="6"/>
      <c r="LOP231" s="6"/>
      <c r="LOQ231" s="6"/>
      <c r="LOR231" s="6"/>
      <c r="LOS231" s="6"/>
      <c r="LOT231" s="6"/>
      <c r="LOU231" s="6"/>
      <c r="LOV231" s="6"/>
      <c r="LOW231" s="6"/>
      <c r="LOX231" s="6"/>
      <c r="LOY231" s="6"/>
      <c r="LOZ231" s="6"/>
      <c r="LPA231" s="6"/>
      <c r="LPB231" s="6"/>
      <c r="LPC231" s="6"/>
      <c r="LPD231" s="6"/>
      <c r="LPE231" s="6"/>
      <c r="LPF231" s="6"/>
      <c r="LPG231" s="6"/>
      <c r="LPH231" s="6"/>
      <c r="LPI231" s="6"/>
      <c r="LPJ231" s="6"/>
      <c r="LPK231" s="6"/>
      <c r="LPL231" s="6"/>
      <c r="LPM231" s="6"/>
      <c r="LPN231" s="6"/>
      <c r="LPO231" s="6"/>
      <c r="LPP231" s="6"/>
      <c r="LPQ231" s="6"/>
      <c r="LPR231" s="6"/>
      <c r="LPS231" s="6"/>
      <c r="LPT231" s="6"/>
      <c r="LPU231" s="6"/>
      <c r="LPV231" s="6"/>
      <c r="LPW231" s="6"/>
      <c r="LPX231" s="6"/>
      <c r="LPY231" s="6"/>
      <c r="LPZ231" s="6"/>
      <c r="LQA231" s="6"/>
      <c r="LQB231" s="6"/>
      <c r="LQC231" s="6"/>
      <c r="LQD231" s="6"/>
      <c r="LQE231" s="6"/>
      <c r="LQF231" s="6"/>
      <c r="LQG231" s="6"/>
      <c r="LQH231" s="6"/>
      <c r="LQI231" s="6"/>
      <c r="LQJ231" s="6"/>
      <c r="LQK231" s="6"/>
      <c r="LQL231" s="6"/>
      <c r="LQM231" s="6"/>
      <c r="LQN231" s="6"/>
      <c r="LQO231" s="6"/>
      <c r="LQP231" s="6"/>
      <c r="LQQ231" s="6"/>
      <c r="LQR231" s="6"/>
      <c r="LQS231" s="6"/>
      <c r="LQT231" s="6"/>
      <c r="LQU231" s="6"/>
      <c r="LQV231" s="6"/>
      <c r="LQW231" s="6"/>
      <c r="LQX231" s="6"/>
      <c r="LQY231" s="6"/>
      <c r="LQZ231" s="6"/>
      <c r="LRA231" s="6"/>
      <c r="LRB231" s="6"/>
      <c r="LRC231" s="6"/>
      <c r="LRD231" s="6"/>
      <c r="LRE231" s="6"/>
      <c r="LRF231" s="6"/>
      <c r="LRG231" s="6"/>
      <c r="LRH231" s="6"/>
      <c r="LRI231" s="6"/>
      <c r="LRJ231" s="6"/>
      <c r="LRK231" s="6"/>
      <c r="LRL231" s="6"/>
      <c r="LRM231" s="6"/>
      <c r="LRN231" s="6"/>
      <c r="LRO231" s="6"/>
      <c r="LRP231" s="6"/>
      <c r="LRQ231" s="6"/>
      <c r="LRR231" s="6"/>
      <c r="LRS231" s="6"/>
      <c r="LRT231" s="6"/>
      <c r="LRU231" s="6"/>
      <c r="LRV231" s="6"/>
      <c r="LRW231" s="6"/>
      <c r="LRX231" s="6"/>
      <c r="LRY231" s="6"/>
      <c r="LRZ231" s="6"/>
      <c r="LSA231" s="6"/>
      <c r="LSB231" s="6"/>
      <c r="LSC231" s="6"/>
      <c r="LSD231" s="6"/>
      <c r="LSE231" s="6"/>
      <c r="LSF231" s="6"/>
      <c r="LSG231" s="6"/>
      <c r="LSH231" s="6"/>
      <c r="LSI231" s="6"/>
      <c r="LSJ231" s="6"/>
      <c r="LSK231" s="6"/>
      <c r="LSL231" s="6"/>
      <c r="LSM231" s="6"/>
      <c r="LSN231" s="6"/>
      <c r="LSO231" s="6"/>
      <c r="LSP231" s="6"/>
      <c r="LSQ231" s="6"/>
      <c r="LSR231" s="6"/>
      <c r="LSS231" s="6"/>
      <c r="LST231" s="6"/>
      <c r="LSU231" s="6"/>
      <c r="LSV231" s="6"/>
      <c r="LSW231" s="6"/>
      <c r="LSX231" s="6"/>
      <c r="LSY231" s="6"/>
      <c r="LSZ231" s="6"/>
      <c r="LTA231" s="6"/>
      <c r="LTB231" s="6"/>
      <c r="LTC231" s="6"/>
      <c r="LTD231" s="6"/>
      <c r="LTE231" s="6"/>
      <c r="LTF231" s="6"/>
      <c r="LTG231" s="6"/>
      <c r="LTH231" s="6"/>
      <c r="LTI231" s="6"/>
      <c r="LTJ231" s="6"/>
      <c r="LTK231" s="6"/>
      <c r="LTL231" s="6"/>
      <c r="LTM231" s="6"/>
      <c r="LTN231" s="6"/>
      <c r="LTO231" s="6"/>
      <c r="LTP231" s="6"/>
      <c r="LTQ231" s="6"/>
      <c r="LTR231" s="6"/>
      <c r="LTS231" s="6"/>
      <c r="LTT231" s="6"/>
      <c r="LTU231" s="6"/>
      <c r="LTV231" s="6"/>
      <c r="LTW231" s="6"/>
      <c r="LTX231" s="6"/>
      <c r="LTY231" s="6"/>
      <c r="LTZ231" s="6"/>
      <c r="LUA231" s="6"/>
      <c r="LUB231" s="6"/>
      <c r="LUC231" s="6"/>
      <c r="LUD231" s="6"/>
      <c r="LUE231" s="6"/>
      <c r="LUF231" s="6"/>
      <c r="LUG231" s="6"/>
      <c r="LUH231" s="6"/>
      <c r="LUI231" s="6"/>
      <c r="LUJ231" s="6"/>
      <c r="LUK231" s="6"/>
      <c r="LUL231" s="6"/>
      <c r="LUM231" s="6"/>
      <c r="LUN231" s="6"/>
      <c r="LUO231" s="6"/>
      <c r="LUP231" s="6"/>
      <c r="LUQ231" s="6"/>
      <c r="LUR231" s="6"/>
      <c r="LUS231" s="6"/>
      <c r="LUT231" s="6"/>
      <c r="LUU231" s="6"/>
      <c r="LUV231" s="6"/>
      <c r="LUW231" s="6"/>
      <c r="LUX231" s="6"/>
      <c r="LUY231" s="6"/>
      <c r="LUZ231" s="6"/>
      <c r="LVA231" s="6"/>
      <c r="LVB231" s="6"/>
      <c r="LVC231" s="6"/>
      <c r="LVD231" s="6"/>
      <c r="LVE231" s="6"/>
      <c r="LVF231" s="6"/>
      <c r="LVG231" s="6"/>
      <c r="LVH231" s="6"/>
      <c r="LVI231" s="6"/>
      <c r="LVJ231" s="6"/>
      <c r="LVK231" s="6"/>
      <c r="LVL231" s="6"/>
      <c r="LVM231" s="6"/>
      <c r="LVN231" s="6"/>
      <c r="LVO231" s="6"/>
      <c r="LVP231" s="6"/>
      <c r="LVQ231" s="6"/>
      <c r="LVR231" s="6"/>
      <c r="LVS231" s="6"/>
      <c r="LVT231" s="6"/>
      <c r="LVU231" s="6"/>
      <c r="LVV231" s="6"/>
      <c r="LVW231" s="6"/>
      <c r="LVX231" s="6"/>
      <c r="LVY231" s="6"/>
      <c r="LVZ231" s="6"/>
      <c r="LWA231" s="6"/>
      <c r="LWB231" s="6"/>
      <c r="LWC231" s="6"/>
      <c r="LWD231" s="6"/>
      <c r="LWE231" s="6"/>
      <c r="LWF231" s="6"/>
      <c r="LWG231" s="6"/>
      <c r="LWH231" s="6"/>
      <c r="LWI231" s="6"/>
      <c r="LWJ231" s="6"/>
      <c r="LWK231" s="6"/>
      <c r="LWL231" s="6"/>
      <c r="LWM231" s="6"/>
      <c r="LWN231" s="6"/>
      <c r="LWO231" s="6"/>
      <c r="LWP231" s="6"/>
      <c r="LWQ231" s="6"/>
      <c r="LWR231" s="6"/>
      <c r="LWS231" s="6"/>
      <c r="LWT231" s="6"/>
      <c r="LWU231" s="6"/>
      <c r="LWV231" s="6"/>
      <c r="LWW231" s="6"/>
      <c r="LWX231" s="6"/>
      <c r="LWY231" s="6"/>
      <c r="LWZ231" s="6"/>
      <c r="LXA231" s="6"/>
      <c r="LXB231" s="6"/>
      <c r="LXC231" s="6"/>
      <c r="LXD231" s="6"/>
      <c r="LXE231" s="6"/>
      <c r="LXF231" s="6"/>
      <c r="LXG231" s="6"/>
      <c r="LXH231" s="6"/>
      <c r="LXI231" s="6"/>
      <c r="LXJ231" s="6"/>
      <c r="LXK231" s="6"/>
      <c r="LXL231" s="6"/>
      <c r="LXM231" s="6"/>
      <c r="LXN231" s="6"/>
      <c r="LXO231" s="6"/>
      <c r="LXP231" s="6"/>
      <c r="LXQ231" s="6"/>
      <c r="LXR231" s="6"/>
      <c r="LXS231" s="6"/>
      <c r="LXT231" s="6"/>
      <c r="LXU231" s="6"/>
      <c r="LXV231" s="6"/>
      <c r="LXW231" s="6"/>
      <c r="LXX231" s="6"/>
      <c r="LXY231" s="6"/>
      <c r="LXZ231" s="6"/>
      <c r="LYA231" s="6"/>
      <c r="LYB231" s="6"/>
      <c r="LYC231" s="6"/>
      <c r="LYD231" s="6"/>
      <c r="LYE231" s="6"/>
      <c r="LYF231" s="6"/>
      <c r="LYG231" s="6"/>
      <c r="LYH231" s="6"/>
      <c r="LYI231" s="6"/>
      <c r="LYJ231" s="6"/>
      <c r="LYK231" s="6"/>
      <c r="LYL231" s="6"/>
      <c r="LYM231" s="6"/>
      <c r="LYN231" s="6"/>
      <c r="LYO231" s="6"/>
      <c r="LYP231" s="6"/>
      <c r="LYQ231" s="6"/>
      <c r="LYR231" s="6"/>
      <c r="LYS231" s="6"/>
      <c r="LYT231" s="6"/>
      <c r="LYU231" s="6"/>
      <c r="LYV231" s="6"/>
      <c r="LYW231" s="6"/>
      <c r="LYX231" s="6"/>
      <c r="LYY231" s="6"/>
      <c r="LYZ231" s="6"/>
      <c r="LZA231" s="6"/>
      <c r="LZB231" s="6"/>
      <c r="LZC231" s="6"/>
      <c r="LZD231" s="6"/>
      <c r="LZE231" s="6"/>
      <c r="LZF231" s="6"/>
      <c r="LZG231" s="6"/>
      <c r="LZH231" s="6"/>
      <c r="LZI231" s="6"/>
      <c r="LZJ231" s="6"/>
      <c r="LZK231" s="6"/>
      <c r="LZL231" s="6"/>
      <c r="LZM231" s="6"/>
      <c r="LZN231" s="6"/>
      <c r="LZO231" s="6"/>
      <c r="LZP231" s="6"/>
      <c r="LZQ231" s="6"/>
      <c r="LZR231" s="6"/>
      <c r="LZS231" s="6"/>
      <c r="LZT231" s="6"/>
      <c r="LZU231" s="6"/>
      <c r="LZV231" s="6"/>
      <c r="LZW231" s="6"/>
      <c r="LZX231" s="6"/>
      <c r="LZY231" s="6"/>
      <c r="LZZ231" s="6"/>
      <c r="MAA231" s="6"/>
      <c r="MAB231" s="6"/>
      <c r="MAC231" s="6"/>
      <c r="MAD231" s="6"/>
      <c r="MAE231" s="6"/>
      <c r="MAF231" s="6"/>
      <c r="MAG231" s="6"/>
      <c r="MAH231" s="6"/>
      <c r="MAI231" s="6"/>
      <c r="MAJ231" s="6"/>
      <c r="MAK231" s="6"/>
      <c r="MAL231" s="6"/>
      <c r="MAM231" s="6"/>
      <c r="MAN231" s="6"/>
      <c r="MAO231" s="6"/>
      <c r="MAP231" s="6"/>
      <c r="MAQ231" s="6"/>
      <c r="MAR231" s="6"/>
      <c r="MAS231" s="6"/>
      <c r="MAT231" s="6"/>
      <c r="MAU231" s="6"/>
      <c r="MAV231" s="6"/>
      <c r="MAW231" s="6"/>
      <c r="MAX231" s="6"/>
      <c r="MAY231" s="6"/>
      <c r="MAZ231" s="6"/>
      <c r="MBA231" s="6"/>
      <c r="MBB231" s="6"/>
      <c r="MBC231" s="6"/>
      <c r="MBD231" s="6"/>
      <c r="MBE231" s="6"/>
      <c r="MBF231" s="6"/>
      <c r="MBG231" s="6"/>
      <c r="MBH231" s="6"/>
      <c r="MBI231" s="6"/>
      <c r="MBJ231" s="6"/>
      <c r="MBK231" s="6"/>
      <c r="MBL231" s="6"/>
      <c r="MBM231" s="6"/>
      <c r="MBN231" s="6"/>
      <c r="MBO231" s="6"/>
      <c r="MBP231" s="6"/>
      <c r="MBQ231" s="6"/>
      <c r="MBR231" s="6"/>
      <c r="MBS231" s="6"/>
      <c r="MBT231" s="6"/>
      <c r="MBU231" s="6"/>
      <c r="MBV231" s="6"/>
      <c r="MBW231" s="6"/>
      <c r="MBX231" s="6"/>
      <c r="MBY231" s="6"/>
      <c r="MBZ231" s="6"/>
      <c r="MCA231" s="6"/>
      <c r="MCB231" s="6"/>
      <c r="MCC231" s="6"/>
      <c r="MCD231" s="6"/>
      <c r="MCE231" s="6"/>
      <c r="MCF231" s="6"/>
      <c r="MCG231" s="6"/>
      <c r="MCH231" s="6"/>
      <c r="MCI231" s="6"/>
      <c r="MCJ231" s="6"/>
      <c r="MCK231" s="6"/>
      <c r="MCL231" s="6"/>
      <c r="MCM231" s="6"/>
      <c r="MCN231" s="6"/>
      <c r="MCO231" s="6"/>
      <c r="MCP231" s="6"/>
      <c r="MCQ231" s="6"/>
      <c r="MCR231" s="6"/>
      <c r="MCS231" s="6"/>
      <c r="MCT231" s="6"/>
      <c r="MCU231" s="6"/>
      <c r="MCV231" s="6"/>
      <c r="MCW231" s="6"/>
      <c r="MCX231" s="6"/>
      <c r="MCY231" s="6"/>
      <c r="MCZ231" s="6"/>
      <c r="MDA231" s="6"/>
      <c r="MDB231" s="6"/>
      <c r="MDC231" s="6"/>
      <c r="MDD231" s="6"/>
      <c r="MDE231" s="6"/>
      <c r="MDF231" s="6"/>
      <c r="MDG231" s="6"/>
      <c r="MDH231" s="6"/>
      <c r="MDI231" s="6"/>
      <c r="MDJ231" s="6"/>
      <c r="MDK231" s="6"/>
      <c r="MDL231" s="6"/>
      <c r="MDM231" s="6"/>
      <c r="MDN231" s="6"/>
      <c r="MDO231" s="6"/>
      <c r="MDP231" s="6"/>
      <c r="MDQ231" s="6"/>
      <c r="MDR231" s="6"/>
      <c r="MDS231" s="6"/>
      <c r="MDT231" s="6"/>
      <c r="MDU231" s="6"/>
      <c r="MDV231" s="6"/>
      <c r="MDW231" s="6"/>
      <c r="MDX231" s="6"/>
      <c r="MDY231" s="6"/>
      <c r="MDZ231" s="6"/>
      <c r="MEA231" s="6"/>
      <c r="MEB231" s="6"/>
      <c r="MEC231" s="6"/>
      <c r="MED231" s="6"/>
      <c r="MEE231" s="6"/>
      <c r="MEF231" s="6"/>
      <c r="MEG231" s="6"/>
      <c r="MEH231" s="6"/>
      <c r="MEI231" s="6"/>
      <c r="MEJ231" s="6"/>
      <c r="MEK231" s="6"/>
      <c r="MEL231" s="6"/>
      <c r="MEM231" s="6"/>
      <c r="MEN231" s="6"/>
      <c r="MEO231" s="6"/>
      <c r="MEP231" s="6"/>
      <c r="MEQ231" s="6"/>
      <c r="MER231" s="6"/>
      <c r="MES231" s="6"/>
      <c r="MET231" s="6"/>
      <c r="MEU231" s="6"/>
      <c r="MEV231" s="6"/>
      <c r="MEW231" s="6"/>
      <c r="MEX231" s="6"/>
      <c r="MEY231" s="6"/>
      <c r="MEZ231" s="6"/>
      <c r="MFA231" s="6"/>
      <c r="MFB231" s="6"/>
      <c r="MFC231" s="6"/>
      <c r="MFD231" s="6"/>
      <c r="MFE231" s="6"/>
      <c r="MFF231" s="6"/>
      <c r="MFG231" s="6"/>
      <c r="MFH231" s="6"/>
      <c r="MFI231" s="6"/>
      <c r="MFJ231" s="6"/>
      <c r="MFK231" s="6"/>
      <c r="MFL231" s="6"/>
      <c r="MFM231" s="6"/>
      <c r="MFN231" s="6"/>
      <c r="MFO231" s="6"/>
      <c r="MFP231" s="6"/>
      <c r="MFQ231" s="6"/>
      <c r="MFR231" s="6"/>
      <c r="MFS231" s="6"/>
      <c r="MFT231" s="6"/>
      <c r="MFU231" s="6"/>
      <c r="MFV231" s="6"/>
      <c r="MFW231" s="6"/>
      <c r="MFX231" s="6"/>
      <c r="MFY231" s="6"/>
      <c r="MFZ231" s="6"/>
      <c r="MGA231" s="6"/>
      <c r="MGB231" s="6"/>
      <c r="MGC231" s="6"/>
      <c r="MGD231" s="6"/>
      <c r="MGE231" s="6"/>
      <c r="MGF231" s="6"/>
      <c r="MGG231" s="6"/>
      <c r="MGH231" s="6"/>
      <c r="MGI231" s="6"/>
      <c r="MGJ231" s="6"/>
      <c r="MGK231" s="6"/>
      <c r="MGL231" s="6"/>
      <c r="MGM231" s="6"/>
      <c r="MGN231" s="6"/>
      <c r="MGO231" s="6"/>
      <c r="MGP231" s="6"/>
      <c r="MGQ231" s="6"/>
      <c r="MGR231" s="6"/>
      <c r="MGS231" s="6"/>
      <c r="MGT231" s="6"/>
      <c r="MGU231" s="6"/>
      <c r="MGV231" s="6"/>
      <c r="MGW231" s="6"/>
      <c r="MGX231" s="6"/>
      <c r="MGY231" s="6"/>
      <c r="MGZ231" s="6"/>
      <c r="MHA231" s="6"/>
      <c r="MHB231" s="6"/>
      <c r="MHC231" s="6"/>
      <c r="MHD231" s="6"/>
      <c r="MHE231" s="6"/>
      <c r="MHF231" s="6"/>
      <c r="MHG231" s="6"/>
      <c r="MHH231" s="6"/>
      <c r="MHI231" s="6"/>
      <c r="MHJ231" s="6"/>
      <c r="MHK231" s="6"/>
      <c r="MHL231" s="6"/>
      <c r="MHM231" s="6"/>
      <c r="MHN231" s="6"/>
      <c r="MHO231" s="6"/>
      <c r="MHP231" s="6"/>
      <c r="MHQ231" s="6"/>
      <c r="MHR231" s="6"/>
      <c r="MHS231" s="6"/>
      <c r="MHT231" s="6"/>
      <c r="MHU231" s="6"/>
      <c r="MHV231" s="6"/>
      <c r="MHW231" s="6"/>
      <c r="MHX231" s="6"/>
      <c r="MHY231" s="6"/>
      <c r="MHZ231" s="6"/>
      <c r="MIA231" s="6"/>
      <c r="MIB231" s="6"/>
      <c r="MIC231" s="6"/>
      <c r="MID231" s="6"/>
      <c r="MIE231" s="6"/>
      <c r="MIF231" s="6"/>
      <c r="MIG231" s="6"/>
      <c r="MIH231" s="6"/>
      <c r="MII231" s="6"/>
      <c r="MIJ231" s="6"/>
      <c r="MIK231" s="6"/>
      <c r="MIL231" s="6"/>
      <c r="MIM231" s="6"/>
      <c r="MIN231" s="6"/>
      <c r="MIO231" s="6"/>
      <c r="MIP231" s="6"/>
      <c r="MIQ231" s="6"/>
      <c r="MIR231" s="6"/>
      <c r="MIS231" s="6"/>
      <c r="MIT231" s="6"/>
      <c r="MIU231" s="6"/>
      <c r="MIV231" s="6"/>
      <c r="MIW231" s="6"/>
      <c r="MIX231" s="6"/>
      <c r="MIY231" s="6"/>
      <c r="MIZ231" s="6"/>
      <c r="MJA231" s="6"/>
      <c r="MJB231" s="6"/>
      <c r="MJC231" s="6"/>
      <c r="MJD231" s="6"/>
      <c r="MJE231" s="6"/>
      <c r="MJF231" s="6"/>
      <c r="MJG231" s="6"/>
      <c r="MJH231" s="6"/>
      <c r="MJI231" s="6"/>
      <c r="MJJ231" s="6"/>
      <c r="MJK231" s="6"/>
      <c r="MJL231" s="6"/>
      <c r="MJM231" s="6"/>
      <c r="MJN231" s="6"/>
      <c r="MJO231" s="6"/>
      <c r="MJP231" s="6"/>
      <c r="MJQ231" s="6"/>
      <c r="MJR231" s="6"/>
      <c r="MJS231" s="6"/>
      <c r="MJT231" s="6"/>
      <c r="MJU231" s="6"/>
      <c r="MJV231" s="6"/>
      <c r="MJW231" s="6"/>
      <c r="MJX231" s="6"/>
      <c r="MJY231" s="6"/>
      <c r="MJZ231" s="6"/>
      <c r="MKA231" s="6"/>
      <c r="MKB231" s="6"/>
      <c r="MKC231" s="6"/>
      <c r="MKD231" s="6"/>
      <c r="MKE231" s="6"/>
      <c r="MKF231" s="6"/>
      <c r="MKG231" s="6"/>
      <c r="MKH231" s="6"/>
      <c r="MKI231" s="6"/>
      <c r="MKJ231" s="6"/>
      <c r="MKK231" s="6"/>
      <c r="MKL231" s="6"/>
      <c r="MKM231" s="6"/>
      <c r="MKN231" s="6"/>
      <c r="MKO231" s="6"/>
      <c r="MKP231" s="6"/>
      <c r="MKQ231" s="6"/>
      <c r="MKR231" s="6"/>
      <c r="MKS231" s="6"/>
      <c r="MKT231" s="6"/>
      <c r="MKU231" s="6"/>
      <c r="MKV231" s="6"/>
      <c r="MKW231" s="6"/>
      <c r="MKX231" s="6"/>
      <c r="MKY231" s="6"/>
      <c r="MKZ231" s="6"/>
      <c r="MLA231" s="6"/>
      <c r="MLB231" s="6"/>
      <c r="MLC231" s="6"/>
      <c r="MLD231" s="6"/>
      <c r="MLE231" s="6"/>
      <c r="MLF231" s="6"/>
      <c r="MLG231" s="6"/>
      <c r="MLH231" s="6"/>
      <c r="MLI231" s="6"/>
      <c r="MLJ231" s="6"/>
      <c r="MLK231" s="6"/>
      <c r="MLL231" s="6"/>
      <c r="MLM231" s="6"/>
      <c r="MLN231" s="6"/>
      <c r="MLO231" s="6"/>
      <c r="MLP231" s="6"/>
      <c r="MLQ231" s="6"/>
      <c r="MLR231" s="6"/>
      <c r="MLS231" s="6"/>
      <c r="MLT231" s="6"/>
      <c r="MLU231" s="6"/>
      <c r="MLV231" s="6"/>
      <c r="MLW231" s="6"/>
      <c r="MLX231" s="6"/>
      <c r="MLY231" s="6"/>
      <c r="MLZ231" s="6"/>
      <c r="MMA231" s="6"/>
      <c r="MMB231" s="6"/>
      <c r="MMC231" s="6"/>
      <c r="MMD231" s="6"/>
      <c r="MME231" s="6"/>
      <c r="MMF231" s="6"/>
      <c r="MMG231" s="6"/>
      <c r="MMH231" s="6"/>
      <c r="MMI231" s="6"/>
      <c r="MMJ231" s="6"/>
      <c r="MMK231" s="6"/>
      <c r="MML231" s="6"/>
      <c r="MMM231" s="6"/>
      <c r="MMN231" s="6"/>
      <c r="MMO231" s="6"/>
      <c r="MMP231" s="6"/>
      <c r="MMQ231" s="6"/>
      <c r="MMR231" s="6"/>
      <c r="MMS231" s="6"/>
      <c r="MMT231" s="6"/>
      <c r="MMU231" s="6"/>
      <c r="MMV231" s="6"/>
      <c r="MMW231" s="6"/>
      <c r="MMX231" s="6"/>
      <c r="MMY231" s="6"/>
      <c r="MMZ231" s="6"/>
      <c r="MNA231" s="6"/>
      <c r="MNB231" s="6"/>
      <c r="MNC231" s="6"/>
      <c r="MND231" s="6"/>
      <c r="MNE231" s="6"/>
      <c r="MNF231" s="6"/>
      <c r="MNG231" s="6"/>
      <c r="MNH231" s="6"/>
      <c r="MNI231" s="6"/>
      <c r="MNJ231" s="6"/>
      <c r="MNK231" s="6"/>
      <c r="MNL231" s="6"/>
      <c r="MNM231" s="6"/>
      <c r="MNN231" s="6"/>
      <c r="MNO231" s="6"/>
      <c r="MNP231" s="6"/>
      <c r="MNQ231" s="6"/>
      <c r="MNR231" s="6"/>
      <c r="MNS231" s="6"/>
      <c r="MNT231" s="6"/>
      <c r="MNU231" s="6"/>
      <c r="MNV231" s="6"/>
      <c r="MNW231" s="6"/>
      <c r="MNX231" s="6"/>
      <c r="MNY231" s="6"/>
      <c r="MNZ231" s="6"/>
      <c r="MOA231" s="6"/>
      <c r="MOB231" s="6"/>
      <c r="MOC231" s="6"/>
      <c r="MOD231" s="6"/>
      <c r="MOE231" s="6"/>
      <c r="MOF231" s="6"/>
      <c r="MOG231" s="6"/>
      <c r="MOH231" s="6"/>
      <c r="MOI231" s="6"/>
      <c r="MOJ231" s="6"/>
      <c r="MOK231" s="6"/>
      <c r="MOL231" s="6"/>
      <c r="MOM231" s="6"/>
      <c r="MON231" s="6"/>
      <c r="MOO231" s="6"/>
      <c r="MOP231" s="6"/>
      <c r="MOQ231" s="6"/>
      <c r="MOR231" s="6"/>
      <c r="MOS231" s="6"/>
      <c r="MOT231" s="6"/>
      <c r="MOU231" s="6"/>
      <c r="MOV231" s="6"/>
      <c r="MOW231" s="6"/>
      <c r="MOX231" s="6"/>
      <c r="MOY231" s="6"/>
      <c r="MOZ231" s="6"/>
      <c r="MPA231" s="6"/>
      <c r="MPB231" s="6"/>
      <c r="MPC231" s="6"/>
      <c r="MPD231" s="6"/>
      <c r="MPE231" s="6"/>
      <c r="MPF231" s="6"/>
      <c r="MPG231" s="6"/>
      <c r="MPH231" s="6"/>
      <c r="MPI231" s="6"/>
      <c r="MPJ231" s="6"/>
      <c r="MPK231" s="6"/>
      <c r="MPL231" s="6"/>
      <c r="MPM231" s="6"/>
      <c r="MPN231" s="6"/>
      <c r="MPO231" s="6"/>
      <c r="MPP231" s="6"/>
      <c r="MPQ231" s="6"/>
      <c r="MPR231" s="6"/>
      <c r="MPS231" s="6"/>
      <c r="MPT231" s="6"/>
      <c r="MPU231" s="6"/>
      <c r="MPV231" s="6"/>
      <c r="MPW231" s="6"/>
      <c r="MPX231" s="6"/>
      <c r="MPY231" s="6"/>
      <c r="MPZ231" s="6"/>
      <c r="MQA231" s="6"/>
      <c r="MQB231" s="6"/>
      <c r="MQC231" s="6"/>
      <c r="MQD231" s="6"/>
      <c r="MQE231" s="6"/>
      <c r="MQF231" s="6"/>
      <c r="MQG231" s="6"/>
      <c r="MQH231" s="6"/>
      <c r="MQI231" s="6"/>
      <c r="MQJ231" s="6"/>
      <c r="MQK231" s="6"/>
      <c r="MQL231" s="6"/>
      <c r="MQM231" s="6"/>
      <c r="MQN231" s="6"/>
      <c r="MQO231" s="6"/>
      <c r="MQP231" s="6"/>
      <c r="MQQ231" s="6"/>
      <c r="MQR231" s="6"/>
      <c r="MQS231" s="6"/>
      <c r="MQT231" s="6"/>
      <c r="MQU231" s="6"/>
      <c r="MQV231" s="6"/>
      <c r="MQW231" s="6"/>
      <c r="MQX231" s="6"/>
      <c r="MQY231" s="6"/>
      <c r="MQZ231" s="6"/>
      <c r="MRA231" s="6"/>
      <c r="MRB231" s="6"/>
      <c r="MRC231" s="6"/>
      <c r="MRD231" s="6"/>
      <c r="MRE231" s="6"/>
      <c r="MRF231" s="6"/>
      <c r="MRG231" s="6"/>
      <c r="MRH231" s="6"/>
      <c r="MRI231" s="6"/>
      <c r="MRJ231" s="6"/>
      <c r="MRK231" s="6"/>
      <c r="MRL231" s="6"/>
      <c r="MRM231" s="6"/>
      <c r="MRN231" s="6"/>
      <c r="MRO231" s="6"/>
      <c r="MRP231" s="6"/>
      <c r="MRQ231" s="6"/>
      <c r="MRR231" s="6"/>
      <c r="MRS231" s="6"/>
      <c r="MRT231" s="6"/>
      <c r="MRU231" s="6"/>
      <c r="MRV231" s="6"/>
      <c r="MRW231" s="6"/>
      <c r="MRX231" s="6"/>
      <c r="MRY231" s="6"/>
      <c r="MRZ231" s="6"/>
      <c r="MSA231" s="6"/>
      <c r="MSB231" s="6"/>
      <c r="MSC231" s="6"/>
      <c r="MSD231" s="6"/>
      <c r="MSE231" s="6"/>
      <c r="MSF231" s="6"/>
      <c r="MSG231" s="6"/>
      <c r="MSH231" s="6"/>
      <c r="MSI231" s="6"/>
      <c r="MSJ231" s="6"/>
      <c r="MSK231" s="6"/>
      <c r="MSL231" s="6"/>
      <c r="MSM231" s="6"/>
      <c r="MSN231" s="6"/>
      <c r="MSO231" s="6"/>
      <c r="MSP231" s="6"/>
      <c r="MSQ231" s="6"/>
      <c r="MSR231" s="6"/>
      <c r="MSS231" s="6"/>
      <c r="MST231" s="6"/>
      <c r="MSU231" s="6"/>
      <c r="MSV231" s="6"/>
      <c r="MSW231" s="6"/>
      <c r="MSX231" s="6"/>
      <c r="MSY231" s="6"/>
      <c r="MSZ231" s="6"/>
      <c r="MTA231" s="6"/>
      <c r="MTB231" s="6"/>
      <c r="MTC231" s="6"/>
      <c r="MTD231" s="6"/>
      <c r="MTE231" s="6"/>
      <c r="MTF231" s="6"/>
      <c r="MTG231" s="6"/>
      <c r="MTH231" s="6"/>
      <c r="MTI231" s="6"/>
      <c r="MTJ231" s="6"/>
      <c r="MTK231" s="6"/>
      <c r="MTL231" s="6"/>
      <c r="MTM231" s="6"/>
      <c r="MTN231" s="6"/>
      <c r="MTO231" s="6"/>
      <c r="MTP231" s="6"/>
      <c r="MTQ231" s="6"/>
      <c r="MTR231" s="6"/>
      <c r="MTS231" s="6"/>
      <c r="MTT231" s="6"/>
      <c r="MTU231" s="6"/>
      <c r="MTV231" s="6"/>
      <c r="MTW231" s="6"/>
      <c r="MTX231" s="6"/>
      <c r="MTY231" s="6"/>
      <c r="MTZ231" s="6"/>
      <c r="MUA231" s="6"/>
      <c r="MUB231" s="6"/>
      <c r="MUC231" s="6"/>
      <c r="MUD231" s="6"/>
      <c r="MUE231" s="6"/>
      <c r="MUF231" s="6"/>
      <c r="MUG231" s="6"/>
      <c r="MUH231" s="6"/>
      <c r="MUI231" s="6"/>
      <c r="MUJ231" s="6"/>
      <c r="MUK231" s="6"/>
      <c r="MUL231" s="6"/>
      <c r="MUM231" s="6"/>
      <c r="MUN231" s="6"/>
      <c r="MUO231" s="6"/>
      <c r="MUP231" s="6"/>
      <c r="MUQ231" s="6"/>
      <c r="MUR231" s="6"/>
      <c r="MUS231" s="6"/>
      <c r="MUT231" s="6"/>
      <c r="MUU231" s="6"/>
      <c r="MUV231" s="6"/>
      <c r="MUW231" s="6"/>
      <c r="MUX231" s="6"/>
      <c r="MUY231" s="6"/>
      <c r="MUZ231" s="6"/>
      <c r="MVA231" s="6"/>
      <c r="MVB231" s="6"/>
      <c r="MVC231" s="6"/>
      <c r="MVD231" s="6"/>
      <c r="MVE231" s="6"/>
      <c r="MVF231" s="6"/>
      <c r="MVG231" s="6"/>
      <c r="MVH231" s="6"/>
      <c r="MVI231" s="6"/>
      <c r="MVJ231" s="6"/>
      <c r="MVK231" s="6"/>
      <c r="MVL231" s="6"/>
      <c r="MVM231" s="6"/>
      <c r="MVN231" s="6"/>
      <c r="MVO231" s="6"/>
      <c r="MVP231" s="6"/>
      <c r="MVQ231" s="6"/>
      <c r="MVR231" s="6"/>
      <c r="MVS231" s="6"/>
      <c r="MVT231" s="6"/>
      <c r="MVU231" s="6"/>
      <c r="MVV231" s="6"/>
      <c r="MVW231" s="6"/>
      <c r="MVX231" s="6"/>
      <c r="MVY231" s="6"/>
      <c r="MVZ231" s="6"/>
      <c r="MWA231" s="6"/>
      <c r="MWB231" s="6"/>
      <c r="MWC231" s="6"/>
      <c r="MWD231" s="6"/>
      <c r="MWE231" s="6"/>
      <c r="MWF231" s="6"/>
      <c r="MWG231" s="6"/>
      <c r="MWH231" s="6"/>
      <c r="MWI231" s="6"/>
      <c r="MWJ231" s="6"/>
      <c r="MWK231" s="6"/>
      <c r="MWL231" s="6"/>
      <c r="MWM231" s="6"/>
      <c r="MWN231" s="6"/>
      <c r="MWO231" s="6"/>
      <c r="MWP231" s="6"/>
      <c r="MWQ231" s="6"/>
      <c r="MWR231" s="6"/>
      <c r="MWS231" s="6"/>
      <c r="MWT231" s="6"/>
      <c r="MWU231" s="6"/>
      <c r="MWV231" s="6"/>
      <c r="MWW231" s="6"/>
      <c r="MWX231" s="6"/>
      <c r="MWY231" s="6"/>
      <c r="MWZ231" s="6"/>
      <c r="MXA231" s="6"/>
      <c r="MXB231" s="6"/>
      <c r="MXC231" s="6"/>
      <c r="MXD231" s="6"/>
      <c r="MXE231" s="6"/>
      <c r="MXF231" s="6"/>
      <c r="MXG231" s="6"/>
      <c r="MXH231" s="6"/>
      <c r="MXI231" s="6"/>
      <c r="MXJ231" s="6"/>
      <c r="MXK231" s="6"/>
      <c r="MXL231" s="6"/>
      <c r="MXM231" s="6"/>
      <c r="MXN231" s="6"/>
      <c r="MXO231" s="6"/>
      <c r="MXP231" s="6"/>
      <c r="MXQ231" s="6"/>
      <c r="MXR231" s="6"/>
      <c r="MXS231" s="6"/>
      <c r="MXT231" s="6"/>
      <c r="MXU231" s="6"/>
      <c r="MXV231" s="6"/>
      <c r="MXW231" s="6"/>
      <c r="MXX231" s="6"/>
      <c r="MXY231" s="6"/>
      <c r="MXZ231" s="6"/>
      <c r="MYA231" s="6"/>
      <c r="MYB231" s="6"/>
      <c r="MYC231" s="6"/>
      <c r="MYD231" s="6"/>
      <c r="MYE231" s="6"/>
      <c r="MYF231" s="6"/>
      <c r="MYG231" s="6"/>
      <c r="MYH231" s="6"/>
      <c r="MYI231" s="6"/>
      <c r="MYJ231" s="6"/>
      <c r="MYK231" s="6"/>
      <c r="MYL231" s="6"/>
      <c r="MYM231" s="6"/>
      <c r="MYN231" s="6"/>
      <c r="MYO231" s="6"/>
      <c r="MYP231" s="6"/>
      <c r="MYQ231" s="6"/>
      <c r="MYR231" s="6"/>
      <c r="MYS231" s="6"/>
      <c r="MYT231" s="6"/>
      <c r="MYU231" s="6"/>
      <c r="MYV231" s="6"/>
      <c r="MYW231" s="6"/>
      <c r="MYX231" s="6"/>
      <c r="MYY231" s="6"/>
      <c r="MYZ231" s="6"/>
      <c r="MZA231" s="6"/>
      <c r="MZB231" s="6"/>
      <c r="MZC231" s="6"/>
      <c r="MZD231" s="6"/>
      <c r="MZE231" s="6"/>
      <c r="MZF231" s="6"/>
      <c r="MZG231" s="6"/>
      <c r="MZH231" s="6"/>
      <c r="MZI231" s="6"/>
      <c r="MZJ231" s="6"/>
      <c r="MZK231" s="6"/>
      <c r="MZL231" s="6"/>
      <c r="MZM231" s="6"/>
      <c r="MZN231" s="6"/>
      <c r="MZO231" s="6"/>
      <c r="MZP231" s="6"/>
      <c r="MZQ231" s="6"/>
      <c r="MZR231" s="6"/>
      <c r="MZS231" s="6"/>
      <c r="MZT231" s="6"/>
      <c r="MZU231" s="6"/>
      <c r="MZV231" s="6"/>
      <c r="MZW231" s="6"/>
      <c r="MZX231" s="6"/>
      <c r="MZY231" s="6"/>
      <c r="MZZ231" s="6"/>
      <c r="NAA231" s="6"/>
      <c r="NAB231" s="6"/>
      <c r="NAC231" s="6"/>
      <c r="NAD231" s="6"/>
      <c r="NAE231" s="6"/>
      <c r="NAF231" s="6"/>
      <c r="NAG231" s="6"/>
      <c r="NAH231" s="6"/>
      <c r="NAI231" s="6"/>
      <c r="NAJ231" s="6"/>
      <c r="NAK231" s="6"/>
      <c r="NAL231" s="6"/>
      <c r="NAM231" s="6"/>
      <c r="NAN231" s="6"/>
      <c r="NAO231" s="6"/>
      <c r="NAP231" s="6"/>
      <c r="NAQ231" s="6"/>
      <c r="NAR231" s="6"/>
      <c r="NAS231" s="6"/>
      <c r="NAT231" s="6"/>
      <c r="NAU231" s="6"/>
      <c r="NAV231" s="6"/>
      <c r="NAW231" s="6"/>
      <c r="NAX231" s="6"/>
      <c r="NAY231" s="6"/>
      <c r="NAZ231" s="6"/>
      <c r="NBA231" s="6"/>
      <c r="NBB231" s="6"/>
      <c r="NBC231" s="6"/>
      <c r="NBD231" s="6"/>
      <c r="NBE231" s="6"/>
      <c r="NBF231" s="6"/>
      <c r="NBG231" s="6"/>
      <c r="NBH231" s="6"/>
      <c r="NBI231" s="6"/>
      <c r="NBJ231" s="6"/>
      <c r="NBK231" s="6"/>
      <c r="NBL231" s="6"/>
      <c r="NBM231" s="6"/>
      <c r="NBN231" s="6"/>
      <c r="NBO231" s="6"/>
      <c r="NBP231" s="6"/>
      <c r="NBQ231" s="6"/>
      <c r="NBR231" s="6"/>
      <c r="NBS231" s="6"/>
      <c r="NBT231" s="6"/>
      <c r="NBU231" s="6"/>
      <c r="NBV231" s="6"/>
      <c r="NBW231" s="6"/>
      <c r="NBX231" s="6"/>
      <c r="NBY231" s="6"/>
      <c r="NBZ231" s="6"/>
      <c r="NCA231" s="6"/>
      <c r="NCB231" s="6"/>
      <c r="NCC231" s="6"/>
      <c r="NCD231" s="6"/>
      <c r="NCE231" s="6"/>
      <c r="NCF231" s="6"/>
      <c r="NCG231" s="6"/>
      <c r="NCH231" s="6"/>
      <c r="NCI231" s="6"/>
      <c r="NCJ231" s="6"/>
      <c r="NCK231" s="6"/>
      <c r="NCL231" s="6"/>
      <c r="NCM231" s="6"/>
      <c r="NCN231" s="6"/>
      <c r="NCO231" s="6"/>
      <c r="NCP231" s="6"/>
      <c r="NCQ231" s="6"/>
      <c r="NCR231" s="6"/>
      <c r="NCS231" s="6"/>
      <c r="NCT231" s="6"/>
      <c r="NCU231" s="6"/>
      <c r="NCV231" s="6"/>
      <c r="NCW231" s="6"/>
      <c r="NCX231" s="6"/>
      <c r="NCY231" s="6"/>
      <c r="NCZ231" s="6"/>
      <c r="NDA231" s="6"/>
      <c r="NDB231" s="6"/>
      <c r="NDC231" s="6"/>
      <c r="NDD231" s="6"/>
      <c r="NDE231" s="6"/>
      <c r="NDF231" s="6"/>
      <c r="NDG231" s="6"/>
      <c r="NDH231" s="6"/>
      <c r="NDI231" s="6"/>
      <c r="NDJ231" s="6"/>
      <c r="NDK231" s="6"/>
      <c r="NDL231" s="6"/>
      <c r="NDM231" s="6"/>
      <c r="NDN231" s="6"/>
      <c r="NDO231" s="6"/>
      <c r="NDP231" s="6"/>
      <c r="NDQ231" s="6"/>
      <c r="NDR231" s="6"/>
      <c r="NDS231" s="6"/>
      <c r="NDT231" s="6"/>
      <c r="NDU231" s="6"/>
      <c r="NDV231" s="6"/>
      <c r="NDW231" s="6"/>
      <c r="NDX231" s="6"/>
      <c r="NDY231" s="6"/>
      <c r="NDZ231" s="6"/>
      <c r="NEA231" s="6"/>
      <c r="NEB231" s="6"/>
      <c r="NEC231" s="6"/>
      <c r="NED231" s="6"/>
      <c r="NEE231" s="6"/>
      <c r="NEF231" s="6"/>
      <c r="NEG231" s="6"/>
      <c r="NEH231" s="6"/>
      <c r="NEI231" s="6"/>
      <c r="NEJ231" s="6"/>
      <c r="NEK231" s="6"/>
      <c r="NEL231" s="6"/>
      <c r="NEM231" s="6"/>
      <c r="NEN231" s="6"/>
      <c r="NEO231" s="6"/>
      <c r="NEP231" s="6"/>
      <c r="NEQ231" s="6"/>
      <c r="NER231" s="6"/>
      <c r="NES231" s="6"/>
      <c r="NET231" s="6"/>
      <c r="NEU231" s="6"/>
      <c r="NEV231" s="6"/>
      <c r="NEW231" s="6"/>
      <c r="NEX231" s="6"/>
      <c r="NEY231" s="6"/>
      <c r="NEZ231" s="6"/>
      <c r="NFA231" s="6"/>
      <c r="NFB231" s="6"/>
      <c r="NFC231" s="6"/>
      <c r="NFD231" s="6"/>
      <c r="NFE231" s="6"/>
      <c r="NFF231" s="6"/>
      <c r="NFG231" s="6"/>
      <c r="NFH231" s="6"/>
      <c r="NFI231" s="6"/>
      <c r="NFJ231" s="6"/>
      <c r="NFK231" s="6"/>
      <c r="NFL231" s="6"/>
      <c r="NFM231" s="6"/>
      <c r="NFN231" s="6"/>
      <c r="NFO231" s="6"/>
      <c r="NFP231" s="6"/>
      <c r="NFQ231" s="6"/>
      <c r="NFR231" s="6"/>
      <c r="NFS231" s="6"/>
      <c r="NFT231" s="6"/>
      <c r="NFU231" s="6"/>
      <c r="NFV231" s="6"/>
      <c r="NFW231" s="6"/>
      <c r="NFX231" s="6"/>
      <c r="NFY231" s="6"/>
      <c r="NFZ231" s="6"/>
      <c r="NGA231" s="6"/>
      <c r="NGB231" s="6"/>
      <c r="NGC231" s="6"/>
      <c r="NGD231" s="6"/>
      <c r="NGE231" s="6"/>
      <c r="NGF231" s="6"/>
      <c r="NGG231" s="6"/>
      <c r="NGH231" s="6"/>
      <c r="NGI231" s="6"/>
      <c r="NGJ231" s="6"/>
      <c r="NGK231" s="6"/>
      <c r="NGL231" s="6"/>
      <c r="NGM231" s="6"/>
      <c r="NGN231" s="6"/>
      <c r="NGO231" s="6"/>
      <c r="NGP231" s="6"/>
      <c r="NGQ231" s="6"/>
      <c r="NGR231" s="6"/>
      <c r="NGS231" s="6"/>
      <c r="NGT231" s="6"/>
      <c r="NGU231" s="6"/>
      <c r="NGV231" s="6"/>
      <c r="NGW231" s="6"/>
      <c r="NGX231" s="6"/>
      <c r="NGY231" s="6"/>
      <c r="NGZ231" s="6"/>
      <c r="NHA231" s="6"/>
      <c r="NHB231" s="6"/>
      <c r="NHC231" s="6"/>
      <c r="NHD231" s="6"/>
      <c r="NHE231" s="6"/>
      <c r="NHF231" s="6"/>
      <c r="NHG231" s="6"/>
      <c r="NHH231" s="6"/>
      <c r="NHI231" s="6"/>
      <c r="NHJ231" s="6"/>
      <c r="NHK231" s="6"/>
      <c r="NHL231" s="6"/>
      <c r="NHM231" s="6"/>
      <c r="NHN231" s="6"/>
      <c r="NHO231" s="6"/>
      <c r="NHP231" s="6"/>
      <c r="NHQ231" s="6"/>
      <c r="NHR231" s="6"/>
      <c r="NHS231" s="6"/>
      <c r="NHT231" s="6"/>
      <c r="NHU231" s="6"/>
      <c r="NHV231" s="6"/>
      <c r="NHW231" s="6"/>
      <c r="NHX231" s="6"/>
      <c r="NHY231" s="6"/>
      <c r="NHZ231" s="6"/>
      <c r="NIA231" s="6"/>
      <c r="NIB231" s="6"/>
      <c r="NIC231" s="6"/>
      <c r="NID231" s="6"/>
      <c r="NIE231" s="6"/>
      <c r="NIF231" s="6"/>
      <c r="NIG231" s="6"/>
      <c r="NIH231" s="6"/>
      <c r="NII231" s="6"/>
      <c r="NIJ231" s="6"/>
      <c r="NIK231" s="6"/>
      <c r="NIL231" s="6"/>
      <c r="NIM231" s="6"/>
      <c r="NIN231" s="6"/>
      <c r="NIO231" s="6"/>
      <c r="NIP231" s="6"/>
      <c r="NIQ231" s="6"/>
      <c r="NIR231" s="6"/>
      <c r="NIS231" s="6"/>
      <c r="NIT231" s="6"/>
      <c r="NIU231" s="6"/>
      <c r="NIV231" s="6"/>
      <c r="NIW231" s="6"/>
      <c r="NIX231" s="6"/>
      <c r="NIY231" s="6"/>
      <c r="NIZ231" s="6"/>
      <c r="NJA231" s="6"/>
      <c r="NJB231" s="6"/>
      <c r="NJC231" s="6"/>
      <c r="NJD231" s="6"/>
      <c r="NJE231" s="6"/>
      <c r="NJF231" s="6"/>
      <c r="NJG231" s="6"/>
      <c r="NJH231" s="6"/>
      <c r="NJI231" s="6"/>
      <c r="NJJ231" s="6"/>
      <c r="NJK231" s="6"/>
      <c r="NJL231" s="6"/>
      <c r="NJM231" s="6"/>
      <c r="NJN231" s="6"/>
      <c r="NJO231" s="6"/>
      <c r="NJP231" s="6"/>
      <c r="NJQ231" s="6"/>
      <c r="NJR231" s="6"/>
      <c r="NJS231" s="6"/>
      <c r="NJT231" s="6"/>
      <c r="NJU231" s="6"/>
      <c r="NJV231" s="6"/>
      <c r="NJW231" s="6"/>
      <c r="NJX231" s="6"/>
      <c r="NJY231" s="6"/>
      <c r="NJZ231" s="6"/>
      <c r="NKA231" s="6"/>
      <c r="NKB231" s="6"/>
      <c r="NKC231" s="6"/>
      <c r="NKD231" s="6"/>
      <c r="NKE231" s="6"/>
      <c r="NKF231" s="6"/>
      <c r="NKG231" s="6"/>
      <c r="NKH231" s="6"/>
      <c r="NKI231" s="6"/>
      <c r="NKJ231" s="6"/>
      <c r="NKK231" s="6"/>
      <c r="NKL231" s="6"/>
      <c r="NKM231" s="6"/>
      <c r="NKN231" s="6"/>
      <c r="NKO231" s="6"/>
      <c r="NKP231" s="6"/>
      <c r="NKQ231" s="6"/>
      <c r="NKR231" s="6"/>
      <c r="NKS231" s="6"/>
      <c r="NKT231" s="6"/>
      <c r="NKU231" s="6"/>
      <c r="NKV231" s="6"/>
      <c r="NKW231" s="6"/>
      <c r="NKX231" s="6"/>
      <c r="NKY231" s="6"/>
      <c r="NKZ231" s="6"/>
      <c r="NLA231" s="6"/>
      <c r="NLB231" s="6"/>
      <c r="NLC231" s="6"/>
      <c r="NLD231" s="6"/>
      <c r="NLE231" s="6"/>
      <c r="NLF231" s="6"/>
      <c r="NLG231" s="6"/>
      <c r="NLH231" s="6"/>
      <c r="NLI231" s="6"/>
      <c r="NLJ231" s="6"/>
      <c r="NLK231" s="6"/>
      <c r="NLL231" s="6"/>
      <c r="NLM231" s="6"/>
      <c r="NLN231" s="6"/>
      <c r="NLO231" s="6"/>
      <c r="NLP231" s="6"/>
      <c r="NLQ231" s="6"/>
      <c r="NLR231" s="6"/>
      <c r="NLS231" s="6"/>
      <c r="NLT231" s="6"/>
      <c r="NLU231" s="6"/>
      <c r="NLV231" s="6"/>
      <c r="NLW231" s="6"/>
      <c r="NLX231" s="6"/>
      <c r="NLY231" s="6"/>
      <c r="NLZ231" s="6"/>
      <c r="NMA231" s="6"/>
      <c r="NMB231" s="6"/>
      <c r="NMC231" s="6"/>
      <c r="NMD231" s="6"/>
      <c r="NME231" s="6"/>
      <c r="NMF231" s="6"/>
      <c r="NMG231" s="6"/>
      <c r="NMH231" s="6"/>
      <c r="NMI231" s="6"/>
      <c r="NMJ231" s="6"/>
      <c r="NMK231" s="6"/>
      <c r="NML231" s="6"/>
      <c r="NMM231" s="6"/>
      <c r="NMN231" s="6"/>
      <c r="NMO231" s="6"/>
      <c r="NMP231" s="6"/>
      <c r="NMQ231" s="6"/>
      <c r="NMR231" s="6"/>
      <c r="NMS231" s="6"/>
      <c r="NMT231" s="6"/>
      <c r="NMU231" s="6"/>
      <c r="NMV231" s="6"/>
      <c r="NMW231" s="6"/>
      <c r="NMX231" s="6"/>
      <c r="NMY231" s="6"/>
      <c r="NMZ231" s="6"/>
      <c r="NNA231" s="6"/>
      <c r="NNB231" s="6"/>
      <c r="NNC231" s="6"/>
      <c r="NND231" s="6"/>
      <c r="NNE231" s="6"/>
      <c r="NNF231" s="6"/>
      <c r="NNG231" s="6"/>
      <c r="NNH231" s="6"/>
      <c r="NNI231" s="6"/>
      <c r="NNJ231" s="6"/>
      <c r="NNK231" s="6"/>
      <c r="NNL231" s="6"/>
      <c r="NNM231" s="6"/>
      <c r="NNN231" s="6"/>
      <c r="NNO231" s="6"/>
      <c r="NNP231" s="6"/>
      <c r="NNQ231" s="6"/>
      <c r="NNR231" s="6"/>
      <c r="NNS231" s="6"/>
      <c r="NNT231" s="6"/>
      <c r="NNU231" s="6"/>
      <c r="NNV231" s="6"/>
      <c r="NNW231" s="6"/>
      <c r="NNX231" s="6"/>
      <c r="NNY231" s="6"/>
      <c r="NNZ231" s="6"/>
      <c r="NOA231" s="6"/>
      <c r="NOB231" s="6"/>
      <c r="NOC231" s="6"/>
      <c r="NOD231" s="6"/>
      <c r="NOE231" s="6"/>
      <c r="NOF231" s="6"/>
      <c r="NOG231" s="6"/>
      <c r="NOH231" s="6"/>
      <c r="NOI231" s="6"/>
      <c r="NOJ231" s="6"/>
      <c r="NOK231" s="6"/>
      <c r="NOL231" s="6"/>
      <c r="NOM231" s="6"/>
      <c r="NON231" s="6"/>
      <c r="NOO231" s="6"/>
      <c r="NOP231" s="6"/>
      <c r="NOQ231" s="6"/>
      <c r="NOR231" s="6"/>
      <c r="NOS231" s="6"/>
      <c r="NOT231" s="6"/>
      <c r="NOU231" s="6"/>
      <c r="NOV231" s="6"/>
      <c r="NOW231" s="6"/>
      <c r="NOX231" s="6"/>
      <c r="NOY231" s="6"/>
      <c r="NOZ231" s="6"/>
      <c r="NPA231" s="6"/>
      <c r="NPB231" s="6"/>
      <c r="NPC231" s="6"/>
      <c r="NPD231" s="6"/>
      <c r="NPE231" s="6"/>
      <c r="NPF231" s="6"/>
      <c r="NPG231" s="6"/>
      <c r="NPH231" s="6"/>
      <c r="NPI231" s="6"/>
      <c r="NPJ231" s="6"/>
      <c r="NPK231" s="6"/>
      <c r="NPL231" s="6"/>
      <c r="NPM231" s="6"/>
      <c r="NPN231" s="6"/>
      <c r="NPO231" s="6"/>
      <c r="NPP231" s="6"/>
      <c r="NPQ231" s="6"/>
      <c r="NPR231" s="6"/>
      <c r="NPS231" s="6"/>
      <c r="NPT231" s="6"/>
      <c r="NPU231" s="6"/>
      <c r="NPV231" s="6"/>
      <c r="NPW231" s="6"/>
      <c r="NPX231" s="6"/>
      <c r="NPY231" s="6"/>
      <c r="NPZ231" s="6"/>
      <c r="NQA231" s="6"/>
      <c r="NQB231" s="6"/>
      <c r="NQC231" s="6"/>
      <c r="NQD231" s="6"/>
      <c r="NQE231" s="6"/>
      <c r="NQF231" s="6"/>
      <c r="NQG231" s="6"/>
      <c r="NQH231" s="6"/>
      <c r="NQI231" s="6"/>
      <c r="NQJ231" s="6"/>
      <c r="NQK231" s="6"/>
      <c r="NQL231" s="6"/>
      <c r="NQM231" s="6"/>
      <c r="NQN231" s="6"/>
      <c r="NQO231" s="6"/>
      <c r="NQP231" s="6"/>
      <c r="NQQ231" s="6"/>
      <c r="NQR231" s="6"/>
      <c r="NQS231" s="6"/>
      <c r="NQT231" s="6"/>
      <c r="NQU231" s="6"/>
      <c r="NQV231" s="6"/>
      <c r="NQW231" s="6"/>
      <c r="NQX231" s="6"/>
      <c r="NQY231" s="6"/>
      <c r="NQZ231" s="6"/>
      <c r="NRA231" s="6"/>
      <c r="NRB231" s="6"/>
      <c r="NRC231" s="6"/>
      <c r="NRD231" s="6"/>
      <c r="NRE231" s="6"/>
      <c r="NRF231" s="6"/>
      <c r="NRG231" s="6"/>
      <c r="NRH231" s="6"/>
      <c r="NRI231" s="6"/>
      <c r="NRJ231" s="6"/>
      <c r="NRK231" s="6"/>
      <c r="NRL231" s="6"/>
      <c r="NRM231" s="6"/>
      <c r="NRN231" s="6"/>
      <c r="NRO231" s="6"/>
      <c r="NRP231" s="6"/>
      <c r="NRQ231" s="6"/>
      <c r="NRR231" s="6"/>
      <c r="NRS231" s="6"/>
      <c r="NRT231" s="6"/>
      <c r="NRU231" s="6"/>
      <c r="NRV231" s="6"/>
      <c r="NRW231" s="6"/>
      <c r="NRX231" s="6"/>
      <c r="NRY231" s="6"/>
      <c r="NRZ231" s="6"/>
      <c r="NSA231" s="6"/>
      <c r="NSB231" s="6"/>
      <c r="NSC231" s="6"/>
      <c r="NSD231" s="6"/>
      <c r="NSE231" s="6"/>
      <c r="NSF231" s="6"/>
      <c r="NSG231" s="6"/>
      <c r="NSH231" s="6"/>
      <c r="NSI231" s="6"/>
      <c r="NSJ231" s="6"/>
      <c r="NSK231" s="6"/>
      <c r="NSL231" s="6"/>
      <c r="NSM231" s="6"/>
      <c r="NSN231" s="6"/>
      <c r="NSO231" s="6"/>
      <c r="NSP231" s="6"/>
      <c r="NSQ231" s="6"/>
      <c r="NSR231" s="6"/>
      <c r="NSS231" s="6"/>
      <c r="NST231" s="6"/>
      <c r="NSU231" s="6"/>
      <c r="NSV231" s="6"/>
      <c r="NSW231" s="6"/>
      <c r="NSX231" s="6"/>
      <c r="NSY231" s="6"/>
      <c r="NSZ231" s="6"/>
      <c r="NTA231" s="6"/>
      <c r="NTB231" s="6"/>
      <c r="NTC231" s="6"/>
      <c r="NTD231" s="6"/>
      <c r="NTE231" s="6"/>
      <c r="NTF231" s="6"/>
      <c r="NTG231" s="6"/>
      <c r="NTH231" s="6"/>
      <c r="NTI231" s="6"/>
      <c r="NTJ231" s="6"/>
      <c r="NTK231" s="6"/>
      <c r="NTL231" s="6"/>
      <c r="NTM231" s="6"/>
      <c r="NTN231" s="6"/>
      <c r="NTO231" s="6"/>
      <c r="NTP231" s="6"/>
      <c r="NTQ231" s="6"/>
      <c r="NTR231" s="6"/>
      <c r="NTS231" s="6"/>
      <c r="NTT231" s="6"/>
      <c r="NTU231" s="6"/>
      <c r="NTV231" s="6"/>
      <c r="NTW231" s="6"/>
      <c r="NTX231" s="6"/>
      <c r="NTY231" s="6"/>
      <c r="NTZ231" s="6"/>
      <c r="NUA231" s="6"/>
      <c r="NUB231" s="6"/>
      <c r="NUC231" s="6"/>
      <c r="NUD231" s="6"/>
      <c r="NUE231" s="6"/>
      <c r="NUF231" s="6"/>
      <c r="NUG231" s="6"/>
      <c r="NUH231" s="6"/>
      <c r="NUI231" s="6"/>
      <c r="NUJ231" s="6"/>
      <c r="NUK231" s="6"/>
      <c r="NUL231" s="6"/>
      <c r="NUM231" s="6"/>
      <c r="NUN231" s="6"/>
      <c r="NUO231" s="6"/>
      <c r="NUP231" s="6"/>
      <c r="NUQ231" s="6"/>
      <c r="NUR231" s="6"/>
      <c r="NUS231" s="6"/>
      <c r="NUT231" s="6"/>
      <c r="NUU231" s="6"/>
      <c r="NUV231" s="6"/>
      <c r="NUW231" s="6"/>
      <c r="NUX231" s="6"/>
      <c r="NUY231" s="6"/>
      <c r="NUZ231" s="6"/>
      <c r="NVA231" s="6"/>
      <c r="NVB231" s="6"/>
      <c r="NVC231" s="6"/>
      <c r="NVD231" s="6"/>
      <c r="NVE231" s="6"/>
      <c r="NVF231" s="6"/>
      <c r="NVG231" s="6"/>
      <c r="NVH231" s="6"/>
      <c r="NVI231" s="6"/>
      <c r="NVJ231" s="6"/>
      <c r="NVK231" s="6"/>
      <c r="NVL231" s="6"/>
      <c r="NVM231" s="6"/>
      <c r="NVN231" s="6"/>
      <c r="NVO231" s="6"/>
      <c r="NVP231" s="6"/>
      <c r="NVQ231" s="6"/>
      <c r="NVR231" s="6"/>
      <c r="NVS231" s="6"/>
      <c r="NVT231" s="6"/>
      <c r="NVU231" s="6"/>
      <c r="NVV231" s="6"/>
      <c r="NVW231" s="6"/>
      <c r="NVX231" s="6"/>
      <c r="NVY231" s="6"/>
      <c r="NVZ231" s="6"/>
      <c r="NWA231" s="6"/>
      <c r="NWB231" s="6"/>
      <c r="NWC231" s="6"/>
      <c r="NWD231" s="6"/>
      <c r="NWE231" s="6"/>
      <c r="NWF231" s="6"/>
      <c r="NWG231" s="6"/>
      <c r="NWH231" s="6"/>
      <c r="NWI231" s="6"/>
      <c r="NWJ231" s="6"/>
      <c r="NWK231" s="6"/>
      <c r="NWL231" s="6"/>
      <c r="NWM231" s="6"/>
      <c r="NWN231" s="6"/>
      <c r="NWO231" s="6"/>
      <c r="NWP231" s="6"/>
      <c r="NWQ231" s="6"/>
      <c r="NWR231" s="6"/>
      <c r="NWS231" s="6"/>
      <c r="NWT231" s="6"/>
      <c r="NWU231" s="6"/>
      <c r="NWV231" s="6"/>
      <c r="NWW231" s="6"/>
      <c r="NWX231" s="6"/>
      <c r="NWY231" s="6"/>
      <c r="NWZ231" s="6"/>
      <c r="NXA231" s="6"/>
      <c r="NXB231" s="6"/>
      <c r="NXC231" s="6"/>
      <c r="NXD231" s="6"/>
      <c r="NXE231" s="6"/>
      <c r="NXF231" s="6"/>
      <c r="NXG231" s="6"/>
      <c r="NXH231" s="6"/>
      <c r="NXI231" s="6"/>
      <c r="NXJ231" s="6"/>
      <c r="NXK231" s="6"/>
      <c r="NXL231" s="6"/>
      <c r="NXM231" s="6"/>
      <c r="NXN231" s="6"/>
      <c r="NXO231" s="6"/>
      <c r="NXP231" s="6"/>
      <c r="NXQ231" s="6"/>
      <c r="NXR231" s="6"/>
      <c r="NXS231" s="6"/>
      <c r="NXT231" s="6"/>
      <c r="NXU231" s="6"/>
      <c r="NXV231" s="6"/>
      <c r="NXW231" s="6"/>
      <c r="NXX231" s="6"/>
      <c r="NXY231" s="6"/>
      <c r="NXZ231" s="6"/>
      <c r="NYA231" s="6"/>
      <c r="NYB231" s="6"/>
      <c r="NYC231" s="6"/>
      <c r="NYD231" s="6"/>
      <c r="NYE231" s="6"/>
      <c r="NYF231" s="6"/>
      <c r="NYG231" s="6"/>
      <c r="NYH231" s="6"/>
      <c r="NYI231" s="6"/>
      <c r="NYJ231" s="6"/>
      <c r="NYK231" s="6"/>
      <c r="NYL231" s="6"/>
      <c r="NYM231" s="6"/>
      <c r="NYN231" s="6"/>
      <c r="NYO231" s="6"/>
      <c r="NYP231" s="6"/>
      <c r="NYQ231" s="6"/>
      <c r="NYR231" s="6"/>
      <c r="NYS231" s="6"/>
      <c r="NYT231" s="6"/>
      <c r="NYU231" s="6"/>
      <c r="NYV231" s="6"/>
      <c r="NYW231" s="6"/>
      <c r="NYX231" s="6"/>
      <c r="NYY231" s="6"/>
      <c r="NYZ231" s="6"/>
      <c r="NZA231" s="6"/>
      <c r="NZB231" s="6"/>
      <c r="NZC231" s="6"/>
      <c r="NZD231" s="6"/>
      <c r="NZE231" s="6"/>
      <c r="NZF231" s="6"/>
      <c r="NZG231" s="6"/>
      <c r="NZH231" s="6"/>
      <c r="NZI231" s="6"/>
      <c r="NZJ231" s="6"/>
      <c r="NZK231" s="6"/>
      <c r="NZL231" s="6"/>
      <c r="NZM231" s="6"/>
      <c r="NZN231" s="6"/>
      <c r="NZO231" s="6"/>
      <c r="NZP231" s="6"/>
      <c r="NZQ231" s="6"/>
      <c r="NZR231" s="6"/>
      <c r="NZS231" s="6"/>
      <c r="NZT231" s="6"/>
      <c r="NZU231" s="6"/>
      <c r="NZV231" s="6"/>
      <c r="NZW231" s="6"/>
      <c r="NZX231" s="6"/>
      <c r="NZY231" s="6"/>
      <c r="NZZ231" s="6"/>
      <c r="OAA231" s="6"/>
      <c r="OAB231" s="6"/>
      <c r="OAC231" s="6"/>
      <c r="OAD231" s="6"/>
      <c r="OAE231" s="6"/>
      <c r="OAF231" s="6"/>
      <c r="OAG231" s="6"/>
      <c r="OAH231" s="6"/>
      <c r="OAI231" s="6"/>
      <c r="OAJ231" s="6"/>
      <c r="OAK231" s="6"/>
      <c r="OAL231" s="6"/>
      <c r="OAM231" s="6"/>
      <c r="OAN231" s="6"/>
      <c r="OAO231" s="6"/>
      <c r="OAP231" s="6"/>
      <c r="OAQ231" s="6"/>
      <c r="OAR231" s="6"/>
      <c r="OAS231" s="6"/>
      <c r="OAT231" s="6"/>
      <c r="OAU231" s="6"/>
      <c r="OAV231" s="6"/>
      <c r="OAW231" s="6"/>
      <c r="OAX231" s="6"/>
      <c r="OAY231" s="6"/>
      <c r="OAZ231" s="6"/>
      <c r="OBA231" s="6"/>
      <c r="OBB231" s="6"/>
      <c r="OBC231" s="6"/>
      <c r="OBD231" s="6"/>
      <c r="OBE231" s="6"/>
      <c r="OBF231" s="6"/>
      <c r="OBG231" s="6"/>
      <c r="OBH231" s="6"/>
      <c r="OBI231" s="6"/>
      <c r="OBJ231" s="6"/>
      <c r="OBK231" s="6"/>
      <c r="OBL231" s="6"/>
      <c r="OBM231" s="6"/>
      <c r="OBN231" s="6"/>
      <c r="OBO231" s="6"/>
      <c r="OBP231" s="6"/>
      <c r="OBQ231" s="6"/>
      <c r="OBR231" s="6"/>
      <c r="OBS231" s="6"/>
      <c r="OBT231" s="6"/>
      <c r="OBU231" s="6"/>
      <c r="OBV231" s="6"/>
      <c r="OBW231" s="6"/>
      <c r="OBX231" s="6"/>
      <c r="OBY231" s="6"/>
      <c r="OBZ231" s="6"/>
      <c r="OCA231" s="6"/>
      <c r="OCB231" s="6"/>
      <c r="OCC231" s="6"/>
      <c r="OCD231" s="6"/>
      <c r="OCE231" s="6"/>
      <c r="OCF231" s="6"/>
      <c r="OCG231" s="6"/>
      <c r="OCH231" s="6"/>
      <c r="OCI231" s="6"/>
      <c r="OCJ231" s="6"/>
      <c r="OCK231" s="6"/>
      <c r="OCL231" s="6"/>
      <c r="OCM231" s="6"/>
      <c r="OCN231" s="6"/>
      <c r="OCO231" s="6"/>
      <c r="OCP231" s="6"/>
      <c r="OCQ231" s="6"/>
      <c r="OCR231" s="6"/>
      <c r="OCS231" s="6"/>
      <c r="OCT231" s="6"/>
      <c r="OCU231" s="6"/>
      <c r="OCV231" s="6"/>
      <c r="OCW231" s="6"/>
      <c r="OCX231" s="6"/>
      <c r="OCY231" s="6"/>
      <c r="OCZ231" s="6"/>
      <c r="ODA231" s="6"/>
      <c r="ODB231" s="6"/>
      <c r="ODC231" s="6"/>
      <c r="ODD231" s="6"/>
      <c r="ODE231" s="6"/>
      <c r="ODF231" s="6"/>
      <c r="ODG231" s="6"/>
      <c r="ODH231" s="6"/>
      <c r="ODI231" s="6"/>
      <c r="ODJ231" s="6"/>
      <c r="ODK231" s="6"/>
      <c r="ODL231" s="6"/>
      <c r="ODM231" s="6"/>
      <c r="ODN231" s="6"/>
      <c r="ODO231" s="6"/>
      <c r="ODP231" s="6"/>
      <c r="ODQ231" s="6"/>
      <c r="ODR231" s="6"/>
      <c r="ODS231" s="6"/>
      <c r="ODT231" s="6"/>
      <c r="ODU231" s="6"/>
      <c r="ODV231" s="6"/>
      <c r="ODW231" s="6"/>
      <c r="ODX231" s="6"/>
      <c r="ODY231" s="6"/>
      <c r="ODZ231" s="6"/>
      <c r="OEA231" s="6"/>
      <c r="OEB231" s="6"/>
      <c r="OEC231" s="6"/>
      <c r="OED231" s="6"/>
      <c r="OEE231" s="6"/>
      <c r="OEF231" s="6"/>
      <c r="OEG231" s="6"/>
      <c r="OEH231" s="6"/>
      <c r="OEI231" s="6"/>
      <c r="OEJ231" s="6"/>
      <c r="OEK231" s="6"/>
      <c r="OEL231" s="6"/>
      <c r="OEM231" s="6"/>
      <c r="OEN231" s="6"/>
      <c r="OEO231" s="6"/>
      <c r="OEP231" s="6"/>
      <c r="OEQ231" s="6"/>
      <c r="OER231" s="6"/>
      <c r="OES231" s="6"/>
      <c r="OET231" s="6"/>
      <c r="OEU231" s="6"/>
      <c r="OEV231" s="6"/>
      <c r="OEW231" s="6"/>
      <c r="OEX231" s="6"/>
      <c r="OEY231" s="6"/>
      <c r="OEZ231" s="6"/>
      <c r="OFA231" s="6"/>
      <c r="OFB231" s="6"/>
      <c r="OFC231" s="6"/>
      <c r="OFD231" s="6"/>
      <c r="OFE231" s="6"/>
      <c r="OFF231" s="6"/>
      <c r="OFG231" s="6"/>
      <c r="OFH231" s="6"/>
      <c r="OFI231" s="6"/>
      <c r="OFJ231" s="6"/>
      <c r="OFK231" s="6"/>
      <c r="OFL231" s="6"/>
      <c r="OFM231" s="6"/>
      <c r="OFN231" s="6"/>
      <c r="OFO231" s="6"/>
      <c r="OFP231" s="6"/>
      <c r="OFQ231" s="6"/>
      <c r="OFR231" s="6"/>
      <c r="OFS231" s="6"/>
      <c r="OFT231" s="6"/>
      <c r="OFU231" s="6"/>
      <c r="OFV231" s="6"/>
      <c r="OFW231" s="6"/>
      <c r="OFX231" s="6"/>
      <c r="OFY231" s="6"/>
      <c r="OFZ231" s="6"/>
      <c r="OGA231" s="6"/>
      <c r="OGB231" s="6"/>
      <c r="OGC231" s="6"/>
      <c r="OGD231" s="6"/>
      <c r="OGE231" s="6"/>
      <c r="OGF231" s="6"/>
      <c r="OGG231" s="6"/>
      <c r="OGH231" s="6"/>
      <c r="OGI231" s="6"/>
      <c r="OGJ231" s="6"/>
      <c r="OGK231" s="6"/>
      <c r="OGL231" s="6"/>
      <c r="OGM231" s="6"/>
      <c r="OGN231" s="6"/>
      <c r="OGO231" s="6"/>
      <c r="OGP231" s="6"/>
      <c r="OGQ231" s="6"/>
      <c r="OGR231" s="6"/>
      <c r="OGS231" s="6"/>
      <c r="OGT231" s="6"/>
      <c r="OGU231" s="6"/>
      <c r="OGV231" s="6"/>
      <c r="OGW231" s="6"/>
      <c r="OGX231" s="6"/>
      <c r="OGY231" s="6"/>
      <c r="OGZ231" s="6"/>
      <c r="OHA231" s="6"/>
      <c r="OHB231" s="6"/>
      <c r="OHC231" s="6"/>
      <c r="OHD231" s="6"/>
      <c r="OHE231" s="6"/>
      <c r="OHF231" s="6"/>
      <c r="OHG231" s="6"/>
      <c r="OHH231" s="6"/>
      <c r="OHI231" s="6"/>
      <c r="OHJ231" s="6"/>
      <c r="OHK231" s="6"/>
      <c r="OHL231" s="6"/>
      <c r="OHM231" s="6"/>
      <c r="OHN231" s="6"/>
      <c r="OHO231" s="6"/>
      <c r="OHP231" s="6"/>
      <c r="OHQ231" s="6"/>
      <c r="OHR231" s="6"/>
      <c r="OHS231" s="6"/>
      <c r="OHT231" s="6"/>
      <c r="OHU231" s="6"/>
      <c r="OHV231" s="6"/>
      <c r="OHW231" s="6"/>
      <c r="OHX231" s="6"/>
      <c r="OHY231" s="6"/>
      <c r="OHZ231" s="6"/>
      <c r="OIA231" s="6"/>
      <c r="OIB231" s="6"/>
      <c r="OIC231" s="6"/>
      <c r="OID231" s="6"/>
      <c r="OIE231" s="6"/>
      <c r="OIF231" s="6"/>
      <c r="OIG231" s="6"/>
      <c r="OIH231" s="6"/>
      <c r="OII231" s="6"/>
      <c r="OIJ231" s="6"/>
      <c r="OIK231" s="6"/>
      <c r="OIL231" s="6"/>
      <c r="OIM231" s="6"/>
      <c r="OIN231" s="6"/>
      <c r="OIO231" s="6"/>
      <c r="OIP231" s="6"/>
      <c r="OIQ231" s="6"/>
      <c r="OIR231" s="6"/>
      <c r="OIS231" s="6"/>
      <c r="OIT231" s="6"/>
      <c r="OIU231" s="6"/>
      <c r="OIV231" s="6"/>
      <c r="OIW231" s="6"/>
      <c r="OIX231" s="6"/>
      <c r="OIY231" s="6"/>
      <c r="OIZ231" s="6"/>
      <c r="OJA231" s="6"/>
      <c r="OJB231" s="6"/>
      <c r="OJC231" s="6"/>
      <c r="OJD231" s="6"/>
      <c r="OJE231" s="6"/>
      <c r="OJF231" s="6"/>
      <c r="OJG231" s="6"/>
      <c r="OJH231" s="6"/>
      <c r="OJI231" s="6"/>
      <c r="OJJ231" s="6"/>
      <c r="OJK231" s="6"/>
      <c r="OJL231" s="6"/>
      <c r="OJM231" s="6"/>
      <c r="OJN231" s="6"/>
      <c r="OJO231" s="6"/>
      <c r="OJP231" s="6"/>
      <c r="OJQ231" s="6"/>
      <c r="OJR231" s="6"/>
      <c r="OJS231" s="6"/>
      <c r="OJT231" s="6"/>
      <c r="OJU231" s="6"/>
      <c r="OJV231" s="6"/>
      <c r="OJW231" s="6"/>
      <c r="OJX231" s="6"/>
      <c r="OJY231" s="6"/>
      <c r="OJZ231" s="6"/>
      <c r="OKA231" s="6"/>
      <c r="OKB231" s="6"/>
      <c r="OKC231" s="6"/>
      <c r="OKD231" s="6"/>
      <c r="OKE231" s="6"/>
      <c r="OKF231" s="6"/>
      <c r="OKG231" s="6"/>
      <c r="OKH231" s="6"/>
      <c r="OKI231" s="6"/>
      <c r="OKJ231" s="6"/>
      <c r="OKK231" s="6"/>
      <c r="OKL231" s="6"/>
      <c r="OKM231" s="6"/>
      <c r="OKN231" s="6"/>
      <c r="OKO231" s="6"/>
      <c r="OKP231" s="6"/>
      <c r="OKQ231" s="6"/>
      <c r="OKR231" s="6"/>
      <c r="OKS231" s="6"/>
      <c r="OKT231" s="6"/>
      <c r="OKU231" s="6"/>
      <c r="OKV231" s="6"/>
      <c r="OKW231" s="6"/>
      <c r="OKX231" s="6"/>
      <c r="OKY231" s="6"/>
      <c r="OKZ231" s="6"/>
      <c r="OLA231" s="6"/>
      <c r="OLB231" s="6"/>
      <c r="OLC231" s="6"/>
      <c r="OLD231" s="6"/>
      <c r="OLE231" s="6"/>
      <c r="OLF231" s="6"/>
      <c r="OLG231" s="6"/>
      <c r="OLH231" s="6"/>
      <c r="OLI231" s="6"/>
      <c r="OLJ231" s="6"/>
      <c r="OLK231" s="6"/>
      <c r="OLL231" s="6"/>
      <c r="OLM231" s="6"/>
      <c r="OLN231" s="6"/>
      <c r="OLO231" s="6"/>
      <c r="OLP231" s="6"/>
      <c r="OLQ231" s="6"/>
      <c r="OLR231" s="6"/>
      <c r="OLS231" s="6"/>
      <c r="OLT231" s="6"/>
      <c r="OLU231" s="6"/>
      <c r="OLV231" s="6"/>
      <c r="OLW231" s="6"/>
      <c r="OLX231" s="6"/>
      <c r="OLY231" s="6"/>
      <c r="OLZ231" s="6"/>
      <c r="OMA231" s="6"/>
      <c r="OMB231" s="6"/>
      <c r="OMC231" s="6"/>
      <c r="OMD231" s="6"/>
      <c r="OME231" s="6"/>
      <c r="OMF231" s="6"/>
      <c r="OMG231" s="6"/>
      <c r="OMH231" s="6"/>
      <c r="OMI231" s="6"/>
      <c r="OMJ231" s="6"/>
      <c r="OMK231" s="6"/>
      <c r="OML231" s="6"/>
      <c r="OMM231" s="6"/>
      <c r="OMN231" s="6"/>
      <c r="OMO231" s="6"/>
      <c r="OMP231" s="6"/>
      <c r="OMQ231" s="6"/>
      <c r="OMR231" s="6"/>
      <c r="OMS231" s="6"/>
      <c r="OMT231" s="6"/>
      <c r="OMU231" s="6"/>
      <c r="OMV231" s="6"/>
      <c r="OMW231" s="6"/>
      <c r="OMX231" s="6"/>
      <c r="OMY231" s="6"/>
      <c r="OMZ231" s="6"/>
      <c r="ONA231" s="6"/>
      <c r="ONB231" s="6"/>
      <c r="ONC231" s="6"/>
      <c r="OND231" s="6"/>
      <c r="ONE231" s="6"/>
      <c r="ONF231" s="6"/>
      <c r="ONG231" s="6"/>
      <c r="ONH231" s="6"/>
      <c r="ONI231" s="6"/>
      <c r="ONJ231" s="6"/>
      <c r="ONK231" s="6"/>
      <c r="ONL231" s="6"/>
      <c r="ONM231" s="6"/>
      <c r="ONN231" s="6"/>
      <c r="ONO231" s="6"/>
      <c r="ONP231" s="6"/>
      <c r="ONQ231" s="6"/>
      <c r="ONR231" s="6"/>
      <c r="ONS231" s="6"/>
      <c r="ONT231" s="6"/>
      <c r="ONU231" s="6"/>
      <c r="ONV231" s="6"/>
      <c r="ONW231" s="6"/>
      <c r="ONX231" s="6"/>
      <c r="ONY231" s="6"/>
      <c r="ONZ231" s="6"/>
      <c r="OOA231" s="6"/>
      <c r="OOB231" s="6"/>
      <c r="OOC231" s="6"/>
      <c r="OOD231" s="6"/>
      <c r="OOE231" s="6"/>
      <c r="OOF231" s="6"/>
      <c r="OOG231" s="6"/>
      <c r="OOH231" s="6"/>
      <c r="OOI231" s="6"/>
      <c r="OOJ231" s="6"/>
      <c r="OOK231" s="6"/>
      <c r="OOL231" s="6"/>
      <c r="OOM231" s="6"/>
      <c r="OON231" s="6"/>
      <c r="OOO231" s="6"/>
      <c r="OOP231" s="6"/>
      <c r="OOQ231" s="6"/>
      <c r="OOR231" s="6"/>
      <c r="OOS231" s="6"/>
      <c r="OOT231" s="6"/>
      <c r="OOU231" s="6"/>
      <c r="OOV231" s="6"/>
      <c r="OOW231" s="6"/>
      <c r="OOX231" s="6"/>
      <c r="OOY231" s="6"/>
      <c r="OOZ231" s="6"/>
      <c r="OPA231" s="6"/>
      <c r="OPB231" s="6"/>
      <c r="OPC231" s="6"/>
      <c r="OPD231" s="6"/>
      <c r="OPE231" s="6"/>
      <c r="OPF231" s="6"/>
      <c r="OPG231" s="6"/>
      <c r="OPH231" s="6"/>
      <c r="OPI231" s="6"/>
      <c r="OPJ231" s="6"/>
      <c r="OPK231" s="6"/>
      <c r="OPL231" s="6"/>
      <c r="OPM231" s="6"/>
      <c r="OPN231" s="6"/>
      <c r="OPO231" s="6"/>
      <c r="OPP231" s="6"/>
      <c r="OPQ231" s="6"/>
      <c r="OPR231" s="6"/>
      <c r="OPS231" s="6"/>
      <c r="OPT231" s="6"/>
      <c r="OPU231" s="6"/>
      <c r="OPV231" s="6"/>
      <c r="OPW231" s="6"/>
      <c r="OPX231" s="6"/>
      <c r="OPY231" s="6"/>
      <c r="OPZ231" s="6"/>
      <c r="OQA231" s="6"/>
      <c r="OQB231" s="6"/>
      <c r="OQC231" s="6"/>
      <c r="OQD231" s="6"/>
      <c r="OQE231" s="6"/>
      <c r="OQF231" s="6"/>
      <c r="OQG231" s="6"/>
      <c r="OQH231" s="6"/>
      <c r="OQI231" s="6"/>
      <c r="OQJ231" s="6"/>
      <c r="OQK231" s="6"/>
      <c r="OQL231" s="6"/>
      <c r="OQM231" s="6"/>
      <c r="OQN231" s="6"/>
      <c r="OQO231" s="6"/>
      <c r="OQP231" s="6"/>
      <c r="OQQ231" s="6"/>
      <c r="OQR231" s="6"/>
      <c r="OQS231" s="6"/>
      <c r="OQT231" s="6"/>
      <c r="OQU231" s="6"/>
      <c r="OQV231" s="6"/>
      <c r="OQW231" s="6"/>
      <c r="OQX231" s="6"/>
      <c r="OQY231" s="6"/>
      <c r="OQZ231" s="6"/>
      <c r="ORA231" s="6"/>
      <c r="ORB231" s="6"/>
      <c r="ORC231" s="6"/>
      <c r="ORD231" s="6"/>
      <c r="ORE231" s="6"/>
      <c r="ORF231" s="6"/>
      <c r="ORG231" s="6"/>
      <c r="ORH231" s="6"/>
      <c r="ORI231" s="6"/>
      <c r="ORJ231" s="6"/>
      <c r="ORK231" s="6"/>
      <c r="ORL231" s="6"/>
      <c r="ORM231" s="6"/>
      <c r="ORN231" s="6"/>
      <c r="ORO231" s="6"/>
      <c r="ORP231" s="6"/>
      <c r="ORQ231" s="6"/>
      <c r="ORR231" s="6"/>
      <c r="ORS231" s="6"/>
      <c r="ORT231" s="6"/>
      <c r="ORU231" s="6"/>
      <c r="ORV231" s="6"/>
      <c r="ORW231" s="6"/>
      <c r="ORX231" s="6"/>
      <c r="ORY231" s="6"/>
      <c r="ORZ231" s="6"/>
      <c r="OSA231" s="6"/>
      <c r="OSB231" s="6"/>
      <c r="OSC231" s="6"/>
      <c r="OSD231" s="6"/>
      <c r="OSE231" s="6"/>
      <c r="OSF231" s="6"/>
      <c r="OSG231" s="6"/>
      <c r="OSH231" s="6"/>
      <c r="OSI231" s="6"/>
      <c r="OSJ231" s="6"/>
      <c r="OSK231" s="6"/>
      <c r="OSL231" s="6"/>
      <c r="OSM231" s="6"/>
      <c r="OSN231" s="6"/>
      <c r="OSO231" s="6"/>
      <c r="OSP231" s="6"/>
      <c r="OSQ231" s="6"/>
      <c r="OSR231" s="6"/>
      <c r="OSS231" s="6"/>
      <c r="OST231" s="6"/>
      <c r="OSU231" s="6"/>
      <c r="OSV231" s="6"/>
      <c r="OSW231" s="6"/>
      <c r="OSX231" s="6"/>
      <c r="OSY231" s="6"/>
      <c r="OSZ231" s="6"/>
      <c r="OTA231" s="6"/>
      <c r="OTB231" s="6"/>
      <c r="OTC231" s="6"/>
      <c r="OTD231" s="6"/>
      <c r="OTE231" s="6"/>
      <c r="OTF231" s="6"/>
      <c r="OTG231" s="6"/>
      <c r="OTH231" s="6"/>
      <c r="OTI231" s="6"/>
      <c r="OTJ231" s="6"/>
      <c r="OTK231" s="6"/>
      <c r="OTL231" s="6"/>
      <c r="OTM231" s="6"/>
      <c r="OTN231" s="6"/>
      <c r="OTO231" s="6"/>
      <c r="OTP231" s="6"/>
      <c r="OTQ231" s="6"/>
      <c r="OTR231" s="6"/>
      <c r="OTS231" s="6"/>
      <c r="OTT231" s="6"/>
      <c r="OTU231" s="6"/>
      <c r="OTV231" s="6"/>
      <c r="OTW231" s="6"/>
      <c r="OTX231" s="6"/>
      <c r="OTY231" s="6"/>
      <c r="OTZ231" s="6"/>
      <c r="OUA231" s="6"/>
      <c r="OUB231" s="6"/>
      <c r="OUC231" s="6"/>
      <c r="OUD231" s="6"/>
      <c r="OUE231" s="6"/>
      <c r="OUF231" s="6"/>
      <c r="OUG231" s="6"/>
      <c r="OUH231" s="6"/>
      <c r="OUI231" s="6"/>
      <c r="OUJ231" s="6"/>
      <c r="OUK231" s="6"/>
      <c r="OUL231" s="6"/>
      <c r="OUM231" s="6"/>
      <c r="OUN231" s="6"/>
      <c r="OUO231" s="6"/>
      <c r="OUP231" s="6"/>
      <c r="OUQ231" s="6"/>
      <c r="OUR231" s="6"/>
      <c r="OUS231" s="6"/>
      <c r="OUT231" s="6"/>
      <c r="OUU231" s="6"/>
      <c r="OUV231" s="6"/>
      <c r="OUW231" s="6"/>
      <c r="OUX231" s="6"/>
      <c r="OUY231" s="6"/>
      <c r="OUZ231" s="6"/>
      <c r="OVA231" s="6"/>
      <c r="OVB231" s="6"/>
      <c r="OVC231" s="6"/>
      <c r="OVD231" s="6"/>
      <c r="OVE231" s="6"/>
      <c r="OVF231" s="6"/>
      <c r="OVG231" s="6"/>
      <c r="OVH231" s="6"/>
      <c r="OVI231" s="6"/>
      <c r="OVJ231" s="6"/>
      <c r="OVK231" s="6"/>
      <c r="OVL231" s="6"/>
      <c r="OVM231" s="6"/>
      <c r="OVN231" s="6"/>
      <c r="OVO231" s="6"/>
      <c r="OVP231" s="6"/>
      <c r="OVQ231" s="6"/>
      <c r="OVR231" s="6"/>
      <c r="OVS231" s="6"/>
      <c r="OVT231" s="6"/>
      <c r="OVU231" s="6"/>
      <c r="OVV231" s="6"/>
      <c r="OVW231" s="6"/>
      <c r="OVX231" s="6"/>
      <c r="OVY231" s="6"/>
      <c r="OVZ231" s="6"/>
      <c r="OWA231" s="6"/>
      <c r="OWB231" s="6"/>
      <c r="OWC231" s="6"/>
      <c r="OWD231" s="6"/>
      <c r="OWE231" s="6"/>
      <c r="OWF231" s="6"/>
      <c r="OWG231" s="6"/>
      <c r="OWH231" s="6"/>
      <c r="OWI231" s="6"/>
      <c r="OWJ231" s="6"/>
      <c r="OWK231" s="6"/>
      <c r="OWL231" s="6"/>
      <c r="OWM231" s="6"/>
      <c r="OWN231" s="6"/>
      <c r="OWO231" s="6"/>
      <c r="OWP231" s="6"/>
      <c r="OWQ231" s="6"/>
      <c r="OWR231" s="6"/>
      <c r="OWS231" s="6"/>
      <c r="OWT231" s="6"/>
      <c r="OWU231" s="6"/>
      <c r="OWV231" s="6"/>
      <c r="OWW231" s="6"/>
      <c r="OWX231" s="6"/>
      <c r="OWY231" s="6"/>
      <c r="OWZ231" s="6"/>
      <c r="OXA231" s="6"/>
      <c r="OXB231" s="6"/>
      <c r="OXC231" s="6"/>
      <c r="OXD231" s="6"/>
      <c r="OXE231" s="6"/>
      <c r="OXF231" s="6"/>
      <c r="OXG231" s="6"/>
      <c r="OXH231" s="6"/>
      <c r="OXI231" s="6"/>
      <c r="OXJ231" s="6"/>
      <c r="OXK231" s="6"/>
      <c r="OXL231" s="6"/>
      <c r="OXM231" s="6"/>
      <c r="OXN231" s="6"/>
      <c r="OXO231" s="6"/>
      <c r="OXP231" s="6"/>
      <c r="OXQ231" s="6"/>
      <c r="OXR231" s="6"/>
      <c r="OXS231" s="6"/>
      <c r="OXT231" s="6"/>
      <c r="OXU231" s="6"/>
      <c r="OXV231" s="6"/>
      <c r="OXW231" s="6"/>
      <c r="OXX231" s="6"/>
      <c r="OXY231" s="6"/>
      <c r="OXZ231" s="6"/>
      <c r="OYA231" s="6"/>
      <c r="OYB231" s="6"/>
      <c r="OYC231" s="6"/>
      <c r="OYD231" s="6"/>
      <c r="OYE231" s="6"/>
      <c r="OYF231" s="6"/>
      <c r="OYG231" s="6"/>
      <c r="OYH231" s="6"/>
      <c r="OYI231" s="6"/>
      <c r="OYJ231" s="6"/>
      <c r="OYK231" s="6"/>
      <c r="OYL231" s="6"/>
      <c r="OYM231" s="6"/>
      <c r="OYN231" s="6"/>
      <c r="OYO231" s="6"/>
      <c r="OYP231" s="6"/>
      <c r="OYQ231" s="6"/>
      <c r="OYR231" s="6"/>
      <c r="OYS231" s="6"/>
      <c r="OYT231" s="6"/>
      <c r="OYU231" s="6"/>
      <c r="OYV231" s="6"/>
      <c r="OYW231" s="6"/>
      <c r="OYX231" s="6"/>
      <c r="OYY231" s="6"/>
      <c r="OYZ231" s="6"/>
      <c r="OZA231" s="6"/>
      <c r="OZB231" s="6"/>
      <c r="OZC231" s="6"/>
      <c r="OZD231" s="6"/>
      <c r="OZE231" s="6"/>
      <c r="OZF231" s="6"/>
      <c r="OZG231" s="6"/>
      <c r="OZH231" s="6"/>
      <c r="OZI231" s="6"/>
      <c r="OZJ231" s="6"/>
      <c r="OZK231" s="6"/>
      <c r="OZL231" s="6"/>
      <c r="OZM231" s="6"/>
      <c r="OZN231" s="6"/>
      <c r="OZO231" s="6"/>
      <c r="OZP231" s="6"/>
      <c r="OZQ231" s="6"/>
      <c r="OZR231" s="6"/>
      <c r="OZS231" s="6"/>
      <c r="OZT231" s="6"/>
      <c r="OZU231" s="6"/>
      <c r="OZV231" s="6"/>
      <c r="OZW231" s="6"/>
      <c r="OZX231" s="6"/>
      <c r="OZY231" s="6"/>
      <c r="OZZ231" s="6"/>
      <c r="PAA231" s="6"/>
      <c r="PAB231" s="6"/>
      <c r="PAC231" s="6"/>
      <c r="PAD231" s="6"/>
      <c r="PAE231" s="6"/>
      <c r="PAF231" s="6"/>
      <c r="PAG231" s="6"/>
      <c r="PAH231" s="6"/>
      <c r="PAI231" s="6"/>
      <c r="PAJ231" s="6"/>
      <c r="PAK231" s="6"/>
      <c r="PAL231" s="6"/>
      <c r="PAM231" s="6"/>
      <c r="PAN231" s="6"/>
      <c r="PAO231" s="6"/>
      <c r="PAP231" s="6"/>
      <c r="PAQ231" s="6"/>
      <c r="PAR231" s="6"/>
      <c r="PAS231" s="6"/>
      <c r="PAT231" s="6"/>
      <c r="PAU231" s="6"/>
      <c r="PAV231" s="6"/>
      <c r="PAW231" s="6"/>
      <c r="PAX231" s="6"/>
      <c r="PAY231" s="6"/>
      <c r="PAZ231" s="6"/>
      <c r="PBA231" s="6"/>
      <c r="PBB231" s="6"/>
      <c r="PBC231" s="6"/>
      <c r="PBD231" s="6"/>
      <c r="PBE231" s="6"/>
      <c r="PBF231" s="6"/>
      <c r="PBG231" s="6"/>
      <c r="PBH231" s="6"/>
      <c r="PBI231" s="6"/>
      <c r="PBJ231" s="6"/>
      <c r="PBK231" s="6"/>
      <c r="PBL231" s="6"/>
      <c r="PBM231" s="6"/>
      <c r="PBN231" s="6"/>
      <c r="PBO231" s="6"/>
      <c r="PBP231" s="6"/>
      <c r="PBQ231" s="6"/>
      <c r="PBR231" s="6"/>
      <c r="PBS231" s="6"/>
      <c r="PBT231" s="6"/>
      <c r="PBU231" s="6"/>
      <c r="PBV231" s="6"/>
      <c r="PBW231" s="6"/>
      <c r="PBX231" s="6"/>
      <c r="PBY231" s="6"/>
      <c r="PBZ231" s="6"/>
      <c r="PCA231" s="6"/>
      <c r="PCB231" s="6"/>
      <c r="PCC231" s="6"/>
      <c r="PCD231" s="6"/>
      <c r="PCE231" s="6"/>
      <c r="PCF231" s="6"/>
      <c r="PCG231" s="6"/>
      <c r="PCH231" s="6"/>
      <c r="PCI231" s="6"/>
      <c r="PCJ231" s="6"/>
      <c r="PCK231" s="6"/>
      <c r="PCL231" s="6"/>
      <c r="PCM231" s="6"/>
      <c r="PCN231" s="6"/>
      <c r="PCO231" s="6"/>
      <c r="PCP231" s="6"/>
      <c r="PCQ231" s="6"/>
      <c r="PCR231" s="6"/>
      <c r="PCS231" s="6"/>
      <c r="PCT231" s="6"/>
      <c r="PCU231" s="6"/>
      <c r="PCV231" s="6"/>
      <c r="PCW231" s="6"/>
      <c r="PCX231" s="6"/>
      <c r="PCY231" s="6"/>
      <c r="PCZ231" s="6"/>
      <c r="PDA231" s="6"/>
      <c r="PDB231" s="6"/>
      <c r="PDC231" s="6"/>
      <c r="PDD231" s="6"/>
      <c r="PDE231" s="6"/>
      <c r="PDF231" s="6"/>
      <c r="PDG231" s="6"/>
      <c r="PDH231" s="6"/>
      <c r="PDI231" s="6"/>
      <c r="PDJ231" s="6"/>
      <c r="PDK231" s="6"/>
      <c r="PDL231" s="6"/>
      <c r="PDM231" s="6"/>
      <c r="PDN231" s="6"/>
      <c r="PDO231" s="6"/>
      <c r="PDP231" s="6"/>
      <c r="PDQ231" s="6"/>
      <c r="PDR231" s="6"/>
      <c r="PDS231" s="6"/>
      <c r="PDT231" s="6"/>
      <c r="PDU231" s="6"/>
      <c r="PDV231" s="6"/>
      <c r="PDW231" s="6"/>
      <c r="PDX231" s="6"/>
      <c r="PDY231" s="6"/>
      <c r="PDZ231" s="6"/>
      <c r="PEA231" s="6"/>
      <c r="PEB231" s="6"/>
      <c r="PEC231" s="6"/>
      <c r="PED231" s="6"/>
      <c r="PEE231" s="6"/>
      <c r="PEF231" s="6"/>
      <c r="PEG231" s="6"/>
      <c r="PEH231" s="6"/>
      <c r="PEI231" s="6"/>
      <c r="PEJ231" s="6"/>
      <c r="PEK231" s="6"/>
      <c r="PEL231" s="6"/>
      <c r="PEM231" s="6"/>
      <c r="PEN231" s="6"/>
      <c r="PEO231" s="6"/>
      <c r="PEP231" s="6"/>
      <c r="PEQ231" s="6"/>
      <c r="PER231" s="6"/>
      <c r="PES231" s="6"/>
      <c r="PET231" s="6"/>
      <c r="PEU231" s="6"/>
      <c r="PEV231" s="6"/>
      <c r="PEW231" s="6"/>
      <c r="PEX231" s="6"/>
      <c r="PEY231" s="6"/>
      <c r="PEZ231" s="6"/>
      <c r="PFA231" s="6"/>
      <c r="PFB231" s="6"/>
      <c r="PFC231" s="6"/>
      <c r="PFD231" s="6"/>
      <c r="PFE231" s="6"/>
      <c r="PFF231" s="6"/>
      <c r="PFG231" s="6"/>
      <c r="PFH231" s="6"/>
      <c r="PFI231" s="6"/>
      <c r="PFJ231" s="6"/>
      <c r="PFK231" s="6"/>
      <c r="PFL231" s="6"/>
      <c r="PFM231" s="6"/>
      <c r="PFN231" s="6"/>
      <c r="PFO231" s="6"/>
      <c r="PFP231" s="6"/>
      <c r="PFQ231" s="6"/>
      <c r="PFR231" s="6"/>
      <c r="PFS231" s="6"/>
      <c r="PFT231" s="6"/>
      <c r="PFU231" s="6"/>
      <c r="PFV231" s="6"/>
      <c r="PFW231" s="6"/>
      <c r="PFX231" s="6"/>
      <c r="PFY231" s="6"/>
      <c r="PFZ231" s="6"/>
      <c r="PGA231" s="6"/>
      <c r="PGB231" s="6"/>
      <c r="PGC231" s="6"/>
      <c r="PGD231" s="6"/>
      <c r="PGE231" s="6"/>
      <c r="PGF231" s="6"/>
      <c r="PGG231" s="6"/>
      <c r="PGH231" s="6"/>
      <c r="PGI231" s="6"/>
      <c r="PGJ231" s="6"/>
      <c r="PGK231" s="6"/>
      <c r="PGL231" s="6"/>
      <c r="PGM231" s="6"/>
      <c r="PGN231" s="6"/>
      <c r="PGO231" s="6"/>
      <c r="PGP231" s="6"/>
      <c r="PGQ231" s="6"/>
      <c r="PGR231" s="6"/>
      <c r="PGS231" s="6"/>
      <c r="PGT231" s="6"/>
      <c r="PGU231" s="6"/>
      <c r="PGV231" s="6"/>
      <c r="PGW231" s="6"/>
      <c r="PGX231" s="6"/>
      <c r="PGY231" s="6"/>
      <c r="PGZ231" s="6"/>
      <c r="PHA231" s="6"/>
      <c r="PHB231" s="6"/>
      <c r="PHC231" s="6"/>
      <c r="PHD231" s="6"/>
      <c r="PHE231" s="6"/>
      <c r="PHF231" s="6"/>
      <c r="PHG231" s="6"/>
      <c r="PHH231" s="6"/>
      <c r="PHI231" s="6"/>
      <c r="PHJ231" s="6"/>
      <c r="PHK231" s="6"/>
      <c r="PHL231" s="6"/>
      <c r="PHM231" s="6"/>
      <c r="PHN231" s="6"/>
      <c r="PHO231" s="6"/>
      <c r="PHP231" s="6"/>
      <c r="PHQ231" s="6"/>
      <c r="PHR231" s="6"/>
      <c r="PHS231" s="6"/>
      <c r="PHT231" s="6"/>
      <c r="PHU231" s="6"/>
      <c r="PHV231" s="6"/>
      <c r="PHW231" s="6"/>
      <c r="PHX231" s="6"/>
      <c r="PHY231" s="6"/>
      <c r="PHZ231" s="6"/>
      <c r="PIA231" s="6"/>
      <c r="PIB231" s="6"/>
      <c r="PIC231" s="6"/>
      <c r="PID231" s="6"/>
      <c r="PIE231" s="6"/>
      <c r="PIF231" s="6"/>
      <c r="PIG231" s="6"/>
      <c r="PIH231" s="6"/>
      <c r="PII231" s="6"/>
      <c r="PIJ231" s="6"/>
      <c r="PIK231" s="6"/>
      <c r="PIL231" s="6"/>
      <c r="PIM231" s="6"/>
      <c r="PIN231" s="6"/>
      <c r="PIO231" s="6"/>
      <c r="PIP231" s="6"/>
      <c r="PIQ231" s="6"/>
      <c r="PIR231" s="6"/>
      <c r="PIS231" s="6"/>
      <c r="PIT231" s="6"/>
      <c r="PIU231" s="6"/>
      <c r="PIV231" s="6"/>
      <c r="PIW231" s="6"/>
      <c r="PIX231" s="6"/>
      <c r="PIY231" s="6"/>
      <c r="PIZ231" s="6"/>
      <c r="PJA231" s="6"/>
      <c r="PJB231" s="6"/>
      <c r="PJC231" s="6"/>
      <c r="PJD231" s="6"/>
      <c r="PJE231" s="6"/>
      <c r="PJF231" s="6"/>
      <c r="PJG231" s="6"/>
      <c r="PJH231" s="6"/>
      <c r="PJI231" s="6"/>
      <c r="PJJ231" s="6"/>
      <c r="PJK231" s="6"/>
      <c r="PJL231" s="6"/>
      <c r="PJM231" s="6"/>
      <c r="PJN231" s="6"/>
      <c r="PJO231" s="6"/>
      <c r="PJP231" s="6"/>
      <c r="PJQ231" s="6"/>
      <c r="PJR231" s="6"/>
      <c r="PJS231" s="6"/>
      <c r="PJT231" s="6"/>
      <c r="PJU231" s="6"/>
      <c r="PJV231" s="6"/>
      <c r="PJW231" s="6"/>
      <c r="PJX231" s="6"/>
      <c r="PJY231" s="6"/>
      <c r="PJZ231" s="6"/>
      <c r="PKA231" s="6"/>
      <c r="PKB231" s="6"/>
      <c r="PKC231" s="6"/>
      <c r="PKD231" s="6"/>
      <c r="PKE231" s="6"/>
      <c r="PKF231" s="6"/>
      <c r="PKG231" s="6"/>
      <c r="PKH231" s="6"/>
      <c r="PKI231" s="6"/>
      <c r="PKJ231" s="6"/>
      <c r="PKK231" s="6"/>
      <c r="PKL231" s="6"/>
      <c r="PKM231" s="6"/>
      <c r="PKN231" s="6"/>
      <c r="PKO231" s="6"/>
      <c r="PKP231" s="6"/>
      <c r="PKQ231" s="6"/>
      <c r="PKR231" s="6"/>
      <c r="PKS231" s="6"/>
      <c r="PKT231" s="6"/>
      <c r="PKU231" s="6"/>
      <c r="PKV231" s="6"/>
      <c r="PKW231" s="6"/>
      <c r="PKX231" s="6"/>
      <c r="PKY231" s="6"/>
      <c r="PKZ231" s="6"/>
      <c r="PLA231" s="6"/>
      <c r="PLB231" s="6"/>
      <c r="PLC231" s="6"/>
      <c r="PLD231" s="6"/>
      <c r="PLE231" s="6"/>
      <c r="PLF231" s="6"/>
      <c r="PLG231" s="6"/>
      <c r="PLH231" s="6"/>
      <c r="PLI231" s="6"/>
      <c r="PLJ231" s="6"/>
      <c r="PLK231" s="6"/>
      <c r="PLL231" s="6"/>
      <c r="PLM231" s="6"/>
      <c r="PLN231" s="6"/>
      <c r="PLO231" s="6"/>
      <c r="PLP231" s="6"/>
      <c r="PLQ231" s="6"/>
      <c r="PLR231" s="6"/>
      <c r="PLS231" s="6"/>
      <c r="PLT231" s="6"/>
      <c r="PLU231" s="6"/>
      <c r="PLV231" s="6"/>
      <c r="PLW231" s="6"/>
      <c r="PLX231" s="6"/>
      <c r="PLY231" s="6"/>
      <c r="PLZ231" s="6"/>
      <c r="PMA231" s="6"/>
      <c r="PMB231" s="6"/>
      <c r="PMC231" s="6"/>
      <c r="PMD231" s="6"/>
      <c r="PME231" s="6"/>
      <c r="PMF231" s="6"/>
      <c r="PMG231" s="6"/>
      <c r="PMH231" s="6"/>
      <c r="PMI231" s="6"/>
      <c r="PMJ231" s="6"/>
      <c r="PMK231" s="6"/>
      <c r="PML231" s="6"/>
      <c r="PMM231" s="6"/>
      <c r="PMN231" s="6"/>
      <c r="PMO231" s="6"/>
      <c r="PMP231" s="6"/>
      <c r="PMQ231" s="6"/>
      <c r="PMR231" s="6"/>
      <c r="PMS231" s="6"/>
      <c r="PMT231" s="6"/>
      <c r="PMU231" s="6"/>
      <c r="PMV231" s="6"/>
      <c r="PMW231" s="6"/>
      <c r="PMX231" s="6"/>
      <c r="PMY231" s="6"/>
      <c r="PMZ231" s="6"/>
      <c r="PNA231" s="6"/>
      <c r="PNB231" s="6"/>
      <c r="PNC231" s="6"/>
      <c r="PND231" s="6"/>
      <c r="PNE231" s="6"/>
      <c r="PNF231" s="6"/>
      <c r="PNG231" s="6"/>
      <c r="PNH231" s="6"/>
      <c r="PNI231" s="6"/>
      <c r="PNJ231" s="6"/>
      <c r="PNK231" s="6"/>
      <c r="PNL231" s="6"/>
      <c r="PNM231" s="6"/>
      <c r="PNN231" s="6"/>
      <c r="PNO231" s="6"/>
      <c r="PNP231" s="6"/>
      <c r="PNQ231" s="6"/>
      <c r="PNR231" s="6"/>
      <c r="PNS231" s="6"/>
      <c r="PNT231" s="6"/>
      <c r="PNU231" s="6"/>
      <c r="PNV231" s="6"/>
      <c r="PNW231" s="6"/>
      <c r="PNX231" s="6"/>
      <c r="PNY231" s="6"/>
      <c r="PNZ231" s="6"/>
      <c r="POA231" s="6"/>
      <c r="POB231" s="6"/>
      <c r="POC231" s="6"/>
      <c r="POD231" s="6"/>
      <c r="POE231" s="6"/>
      <c r="POF231" s="6"/>
      <c r="POG231" s="6"/>
      <c r="POH231" s="6"/>
      <c r="POI231" s="6"/>
      <c r="POJ231" s="6"/>
      <c r="POK231" s="6"/>
      <c r="POL231" s="6"/>
      <c r="POM231" s="6"/>
      <c r="PON231" s="6"/>
      <c r="POO231" s="6"/>
      <c r="POP231" s="6"/>
      <c r="POQ231" s="6"/>
      <c r="POR231" s="6"/>
      <c r="POS231" s="6"/>
      <c r="POT231" s="6"/>
      <c r="POU231" s="6"/>
      <c r="POV231" s="6"/>
      <c r="POW231" s="6"/>
      <c r="POX231" s="6"/>
      <c r="POY231" s="6"/>
      <c r="POZ231" s="6"/>
      <c r="PPA231" s="6"/>
      <c r="PPB231" s="6"/>
      <c r="PPC231" s="6"/>
      <c r="PPD231" s="6"/>
      <c r="PPE231" s="6"/>
      <c r="PPF231" s="6"/>
      <c r="PPG231" s="6"/>
      <c r="PPH231" s="6"/>
      <c r="PPI231" s="6"/>
      <c r="PPJ231" s="6"/>
      <c r="PPK231" s="6"/>
      <c r="PPL231" s="6"/>
      <c r="PPM231" s="6"/>
      <c r="PPN231" s="6"/>
      <c r="PPO231" s="6"/>
      <c r="PPP231" s="6"/>
      <c r="PPQ231" s="6"/>
      <c r="PPR231" s="6"/>
      <c r="PPS231" s="6"/>
      <c r="PPT231" s="6"/>
      <c r="PPU231" s="6"/>
      <c r="PPV231" s="6"/>
      <c r="PPW231" s="6"/>
      <c r="PPX231" s="6"/>
      <c r="PPY231" s="6"/>
      <c r="PPZ231" s="6"/>
      <c r="PQA231" s="6"/>
      <c r="PQB231" s="6"/>
      <c r="PQC231" s="6"/>
      <c r="PQD231" s="6"/>
      <c r="PQE231" s="6"/>
      <c r="PQF231" s="6"/>
      <c r="PQG231" s="6"/>
      <c r="PQH231" s="6"/>
      <c r="PQI231" s="6"/>
      <c r="PQJ231" s="6"/>
      <c r="PQK231" s="6"/>
      <c r="PQL231" s="6"/>
      <c r="PQM231" s="6"/>
      <c r="PQN231" s="6"/>
      <c r="PQO231" s="6"/>
      <c r="PQP231" s="6"/>
      <c r="PQQ231" s="6"/>
      <c r="PQR231" s="6"/>
      <c r="PQS231" s="6"/>
      <c r="PQT231" s="6"/>
      <c r="PQU231" s="6"/>
      <c r="PQV231" s="6"/>
      <c r="PQW231" s="6"/>
      <c r="PQX231" s="6"/>
      <c r="PQY231" s="6"/>
      <c r="PQZ231" s="6"/>
      <c r="PRA231" s="6"/>
      <c r="PRB231" s="6"/>
      <c r="PRC231" s="6"/>
      <c r="PRD231" s="6"/>
      <c r="PRE231" s="6"/>
      <c r="PRF231" s="6"/>
      <c r="PRG231" s="6"/>
      <c r="PRH231" s="6"/>
      <c r="PRI231" s="6"/>
      <c r="PRJ231" s="6"/>
      <c r="PRK231" s="6"/>
      <c r="PRL231" s="6"/>
      <c r="PRM231" s="6"/>
      <c r="PRN231" s="6"/>
      <c r="PRO231" s="6"/>
      <c r="PRP231" s="6"/>
      <c r="PRQ231" s="6"/>
      <c r="PRR231" s="6"/>
      <c r="PRS231" s="6"/>
      <c r="PRT231" s="6"/>
      <c r="PRU231" s="6"/>
      <c r="PRV231" s="6"/>
      <c r="PRW231" s="6"/>
      <c r="PRX231" s="6"/>
      <c r="PRY231" s="6"/>
      <c r="PRZ231" s="6"/>
      <c r="PSA231" s="6"/>
      <c r="PSB231" s="6"/>
      <c r="PSC231" s="6"/>
      <c r="PSD231" s="6"/>
      <c r="PSE231" s="6"/>
      <c r="PSF231" s="6"/>
      <c r="PSG231" s="6"/>
      <c r="PSH231" s="6"/>
      <c r="PSI231" s="6"/>
      <c r="PSJ231" s="6"/>
      <c r="PSK231" s="6"/>
      <c r="PSL231" s="6"/>
      <c r="PSM231" s="6"/>
      <c r="PSN231" s="6"/>
      <c r="PSO231" s="6"/>
      <c r="PSP231" s="6"/>
      <c r="PSQ231" s="6"/>
      <c r="PSR231" s="6"/>
      <c r="PSS231" s="6"/>
      <c r="PST231" s="6"/>
      <c r="PSU231" s="6"/>
      <c r="PSV231" s="6"/>
      <c r="PSW231" s="6"/>
      <c r="PSX231" s="6"/>
      <c r="PSY231" s="6"/>
      <c r="PSZ231" s="6"/>
      <c r="PTA231" s="6"/>
      <c r="PTB231" s="6"/>
      <c r="PTC231" s="6"/>
      <c r="PTD231" s="6"/>
      <c r="PTE231" s="6"/>
      <c r="PTF231" s="6"/>
      <c r="PTG231" s="6"/>
      <c r="PTH231" s="6"/>
      <c r="PTI231" s="6"/>
      <c r="PTJ231" s="6"/>
      <c r="PTK231" s="6"/>
      <c r="PTL231" s="6"/>
      <c r="PTM231" s="6"/>
      <c r="PTN231" s="6"/>
      <c r="PTO231" s="6"/>
      <c r="PTP231" s="6"/>
      <c r="PTQ231" s="6"/>
      <c r="PTR231" s="6"/>
      <c r="PTS231" s="6"/>
      <c r="PTT231" s="6"/>
      <c r="PTU231" s="6"/>
      <c r="PTV231" s="6"/>
      <c r="PTW231" s="6"/>
      <c r="PTX231" s="6"/>
      <c r="PTY231" s="6"/>
      <c r="PTZ231" s="6"/>
      <c r="PUA231" s="6"/>
      <c r="PUB231" s="6"/>
      <c r="PUC231" s="6"/>
      <c r="PUD231" s="6"/>
      <c r="PUE231" s="6"/>
      <c r="PUF231" s="6"/>
      <c r="PUG231" s="6"/>
      <c r="PUH231" s="6"/>
      <c r="PUI231" s="6"/>
      <c r="PUJ231" s="6"/>
      <c r="PUK231" s="6"/>
      <c r="PUL231" s="6"/>
      <c r="PUM231" s="6"/>
      <c r="PUN231" s="6"/>
      <c r="PUO231" s="6"/>
      <c r="PUP231" s="6"/>
      <c r="PUQ231" s="6"/>
      <c r="PUR231" s="6"/>
      <c r="PUS231" s="6"/>
      <c r="PUT231" s="6"/>
      <c r="PUU231" s="6"/>
      <c r="PUV231" s="6"/>
      <c r="PUW231" s="6"/>
      <c r="PUX231" s="6"/>
      <c r="PUY231" s="6"/>
      <c r="PUZ231" s="6"/>
      <c r="PVA231" s="6"/>
      <c r="PVB231" s="6"/>
      <c r="PVC231" s="6"/>
      <c r="PVD231" s="6"/>
      <c r="PVE231" s="6"/>
      <c r="PVF231" s="6"/>
      <c r="PVG231" s="6"/>
      <c r="PVH231" s="6"/>
      <c r="PVI231" s="6"/>
      <c r="PVJ231" s="6"/>
      <c r="PVK231" s="6"/>
      <c r="PVL231" s="6"/>
      <c r="PVM231" s="6"/>
      <c r="PVN231" s="6"/>
      <c r="PVO231" s="6"/>
      <c r="PVP231" s="6"/>
      <c r="PVQ231" s="6"/>
      <c r="PVR231" s="6"/>
      <c r="PVS231" s="6"/>
      <c r="PVT231" s="6"/>
      <c r="PVU231" s="6"/>
      <c r="PVV231" s="6"/>
      <c r="PVW231" s="6"/>
      <c r="PVX231" s="6"/>
      <c r="PVY231" s="6"/>
      <c r="PVZ231" s="6"/>
      <c r="PWA231" s="6"/>
      <c r="PWB231" s="6"/>
      <c r="PWC231" s="6"/>
      <c r="PWD231" s="6"/>
      <c r="PWE231" s="6"/>
      <c r="PWF231" s="6"/>
      <c r="PWG231" s="6"/>
      <c r="PWH231" s="6"/>
      <c r="PWI231" s="6"/>
      <c r="PWJ231" s="6"/>
      <c r="PWK231" s="6"/>
      <c r="PWL231" s="6"/>
      <c r="PWM231" s="6"/>
      <c r="PWN231" s="6"/>
      <c r="PWO231" s="6"/>
      <c r="PWP231" s="6"/>
      <c r="PWQ231" s="6"/>
      <c r="PWR231" s="6"/>
      <c r="PWS231" s="6"/>
      <c r="PWT231" s="6"/>
      <c r="PWU231" s="6"/>
      <c r="PWV231" s="6"/>
      <c r="PWW231" s="6"/>
      <c r="PWX231" s="6"/>
      <c r="PWY231" s="6"/>
      <c r="PWZ231" s="6"/>
      <c r="PXA231" s="6"/>
      <c r="PXB231" s="6"/>
      <c r="PXC231" s="6"/>
      <c r="PXD231" s="6"/>
      <c r="PXE231" s="6"/>
      <c r="PXF231" s="6"/>
      <c r="PXG231" s="6"/>
      <c r="PXH231" s="6"/>
      <c r="PXI231" s="6"/>
      <c r="PXJ231" s="6"/>
      <c r="PXK231" s="6"/>
      <c r="PXL231" s="6"/>
      <c r="PXM231" s="6"/>
      <c r="PXN231" s="6"/>
      <c r="PXO231" s="6"/>
      <c r="PXP231" s="6"/>
      <c r="PXQ231" s="6"/>
      <c r="PXR231" s="6"/>
      <c r="PXS231" s="6"/>
      <c r="PXT231" s="6"/>
      <c r="PXU231" s="6"/>
      <c r="PXV231" s="6"/>
      <c r="PXW231" s="6"/>
      <c r="PXX231" s="6"/>
      <c r="PXY231" s="6"/>
      <c r="PXZ231" s="6"/>
      <c r="PYA231" s="6"/>
      <c r="PYB231" s="6"/>
      <c r="PYC231" s="6"/>
      <c r="PYD231" s="6"/>
      <c r="PYE231" s="6"/>
      <c r="PYF231" s="6"/>
      <c r="PYG231" s="6"/>
      <c r="PYH231" s="6"/>
      <c r="PYI231" s="6"/>
      <c r="PYJ231" s="6"/>
      <c r="PYK231" s="6"/>
      <c r="PYL231" s="6"/>
      <c r="PYM231" s="6"/>
      <c r="PYN231" s="6"/>
      <c r="PYO231" s="6"/>
      <c r="PYP231" s="6"/>
      <c r="PYQ231" s="6"/>
      <c r="PYR231" s="6"/>
      <c r="PYS231" s="6"/>
      <c r="PYT231" s="6"/>
      <c r="PYU231" s="6"/>
      <c r="PYV231" s="6"/>
      <c r="PYW231" s="6"/>
      <c r="PYX231" s="6"/>
      <c r="PYY231" s="6"/>
      <c r="PYZ231" s="6"/>
      <c r="PZA231" s="6"/>
      <c r="PZB231" s="6"/>
      <c r="PZC231" s="6"/>
      <c r="PZD231" s="6"/>
      <c r="PZE231" s="6"/>
      <c r="PZF231" s="6"/>
      <c r="PZG231" s="6"/>
      <c r="PZH231" s="6"/>
      <c r="PZI231" s="6"/>
      <c r="PZJ231" s="6"/>
      <c r="PZK231" s="6"/>
      <c r="PZL231" s="6"/>
      <c r="PZM231" s="6"/>
      <c r="PZN231" s="6"/>
      <c r="PZO231" s="6"/>
      <c r="PZP231" s="6"/>
      <c r="PZQ231" s="6"/>
      <c r="PZR231" s="6"/>
      <c r="PZS231" s="6"/>
      <c r="PZT231" s="6"/>
      <c r="PZU231" s="6"/>
      <c r="PZV231" s="6"/>
      <c r="PZW231" s="6"/>
      <c r="PZX231" s="6"/>
      <c r="PZY231" s="6"/>
      <c r="PZZ231" s="6"/>
      <c r="QAA231" s="6"/>
      <c r="QAB231" s="6"/>
      <c r="QAC231" s="6"/>
      <c r="QAD231" s="6"/>
      <c r="QAE231" s="6"/>
      <c r="QAF231" s="6"/>
      <c r="QAG231" s="6"/>
      <c r="QAH231" s="6"/>
      <c r="QAI231" s="6"/>
      <c r="QAJ231" s="6"/>
      <c r="QAK231" s="6"/>
      <c r="QAL231" s="6"/>
      <c r="QAM231" s="6"/>
      <c r="QAN231" s="6"/>
      <c r="QAO231" s="6"/>
      <c r="QAP231" s="6"/>
      <c r="QAQ231" s="6"/>
      <c r="QAR231" s="6"/>
      <c r="QAS231" s="6"/>
      <c r="QAT231" s="6"/>
      <c r="QAU231" s="6"/>
      <c r="QAV231" s="6"/>
      <c r="QAW231" s="6"/>
      <c r="QAX231" s="6"/>
      <c r="QAY231" s="6"/>
      <c r="QAZ231" s="6"/>
      <c r="QBA231" s="6"/>
      <c r="QBB231" s="6"/>
      <c r="QBC231" s="6"/>
      <c r="QBD231" s="6"/>
      <c r="QBE231" s="6"/>
      <c r="QBF231" s="6"/>
      <c r="QBG231" s="6"/>
      <c r="QBH231" s="6"/>
      <c r="QBI231" s="6"/>
      <c r="QBJ231" s="6"/>
      <c r="QBK231" s="6"/>
      <c r="QBL231" s="6"/>
      <c r="QBM231" s="6"/>
      <c r="QBN231" s="6"/>
      <c r="QBO231" s="6"/>
      <c r="QBP231" s="6"/>
      <c r="QBQ231" s="6"/>
      <c r="QBR231" s="6"/>
      <c r="QBS231" s="6"/>
      <c r="QBT231" s="6"/>
      <c r="QBU231" s="6"/>
      <c r="QBV231" s="6"/>
      <c r="QBW231" s="6"/>
      <c r="QBX231" s="6"/>
      <c r="QBY231" s="6"/>
      <c r="QBZ231" s="6"/>
      <c r="QCA231" s="6"/>
      <c r="QCB231" s="6"/>
      <c r="QCC231" s="6"/>
      <c r="QCD231" s="6"/>
      <c r="QCE231" s="6"/>
      <c r="QCF231" s="6"/>
      <c r="QCG231" s="6"/>
      <c r="QCH231" s="6"/>
      <c r="QCI231" s="6"/>
      <c r="QCJ231" s="6"/>
      <c r="QCK231" s="6"/>
      <c r="QCL231" s="6"/>
      <c r="QCM231" s="6"/>
      <c r="QCN231" s="6"/>
      <c r="QCO231" s="6"/>
      <c r="QCP231" s="6"/>
      <c r="QCQ231" s="6"/>
      <c r="QCR231" s="6"/>
      <c r="QCS231" s="6"/>
      <c r="QCT231" s="6"/>
      <c r="QCU231" s="6"/>
      <c r="QCV231" s="6"/>
      <c r="QCW231" s="6"/>
      <c r="QCX231" s="6"/>
      <c r="QCY231" s="6"/>
      <c r="QCZ231" s="6"/>
      <c r="QDA231" s="6"/>
      <c r="QDB231" s="6"/>
      <c r="QDC231" s="6"/>
      <c r="QDD231" s="6"/>
      <c r="QDE231" s="6"/>
      <c r="QDF231" s="6"/>
      <c r="QDG231" s="6"/>
      <c r="QDH231" s="6"/>
      <c r="QDI231" s="6"/>
      <c r="QDJ231" s="6"/>
      <c r="QDK231" s="6"/>
      <c r="QDL231" s="6"/>
      <c r="QDM231" s="6"/>
      <c r="QDN231" s="6"/>
      <c r="QDO231" s="6"/>
      <c r="QDP231" s="6"/>
      <c r="QDQ231" s="6"/>
      <c r="QDR231" s="6"/>
      <c r="QDS231" s="6"/>
      <c r="QDT231" s="6"/>
      <c r="QDU231" s="6"/>
      <c r="QDV231" s="6"/>
      <c r="QDW231" s="6"/>
      <c r="QDX231" s="6"/>
      <c r="QDY231" s="6"/>
      <c r="QDZ231" s="6"/>
      <c r="QEA231" s="6"/>
      <c r="QEB231" s="6"/>
      <c r="QEC231" s="6"/>
      <c r="QED231" s="6"/>
      <c r="QEE231" s="6"/>
      <c r="QEF231" s="6"/>
      <c r="QEG231" s="6"/>
      <c r="QEH231" s="6"/>
      <c r="QEI231" s="6"/>
      <c r="QEJ231" s="6"/>
      <c r="QEK231" s="6"/>
      <c r="QEL231" s="6"/>
      <c r="QEM231" s="6"/>
      <c r="QEN231" s="6"/>
      <c r="QEO231" s="6"/>
      <c r="QEP231" s="6"/>
      <c r="QEQ231" s="6"/>
      <c r="QER231" s="6"/>
      <c r="QES231" s="6"/>
      <c r="QET231" s="6"/>
      <c r="QEU231" s="6"/>
      <c r="QEV231" s="6"/>
      <c r="QEW231" s="6"/>
      <c r="QEX231" s="6"/>
      <c r="QEY231" s="6"/>
      <c r="QEZ231" s="6"/>
      <c r="QFA231" s="6"/>
      <c r="QFB231" s="6"/>
      <c r="QFC231" s="6"/>
      <c r="QFD231" s="6"/>
      <c r="QFE231" s="6"/>
      <c r="QFF231" s="6"/>
      <c r="QFG231" s="6"/>
      <c r="QFH231" s="6"/>
      <c r="QFI231" s="6"/>
      <c r="QFJ231" s="6"/>
      <c r="QFK231" s="6"/>
      <c r="QFL231" s="6"/>
      <c r="QFM231" s="6"/>
      <c r="QFN231" s="6"/>
      <c r="QFO231" s="6"/>
      <c r="QFP231" s="6"/>
      <c r="QFQ231" s="6"/>
      <c r="QFR231" s="6"/>
      <c r="QFS231" s="6"/>
      <c r="QFT231" s="6"/>
      <c r="QFU231" s="6"/>
      <c r="QFV231" s="6"/>
      <c r="QFW231" s="6"/>
      <c r="QFX231" s="6"/>
      <c r="QFY231" s="6"/>
      <c r="QFZ231" s="6"/>
      <c r="QGA231" s="6"/>
      <c r="QGB231" s="6"/>
      <c r="QGC231" s="6"/>
      <c r="QGD231" s="6"/>
      <c r="QGE231" s="6"/>
      <c r="QGF231" s="6"/>
      <c r="QGG231" s="6"/>
      <c r="QGH231" s="6"/>
      <c r="QGI231" s="6"/>
      <c r="QGJ231" s="6"/>
      <c r="QGK231" s="6"/>
      <c r="QGL231" s="6"/>
      <c r="QGM231" s="6"/>
      <c r="QGN231" s="6"/>
      <c r="QGO231" s="6"/>
      <c r="QGP231" s="6"/>
      <c r="QGQ231" s="6"/>
      <c r="QGR231" s="6"/>
      <c r="QGS231" s="6"/>
      <c r="QGT231" s="6"/>
      <c r="QGU231" s="6"/>
      <c r="QGV231" s="6"/>
      <c r="QGW231" s="6"/>
      <c r="QGX231" s="6"/>
      <c r="QGY231" s="6"/>
      <c r="QGZ231" s="6"/>
      <c r="QHA231" s="6"/>
      <c r="QHB231" s="6"/>
      <c r="QHC231" s="6"/>
      <c r="QHD231" s="6"/>
      <c r="QHE231" s="6"/>
      <c r="QHF231" s="6"/>
      <c r="QHG231" s="6"/>
      <c r="QHH231" s="6"/>
      <c r="QHI231" s="6"/>
      <c r="QHJ231" s="6"/>
      <c r="QHK231" s="6"/>
      <c r="QHL231" s="6"/>
      <c r="QHM231" s="6"/>
      <c r="QHN231" s="6"/>
      <c r="QHO231" s="6"/>
      <c r="QHP231" s="6"/>
      <c r="QHQ231" s="6"/>
      <c r="QHR231" s="6"/>
      <c r="QHS231" s="6"/>
      <c r="QHT231" s="6"/>
      <c r="QHU231" s="6"/>
      <c r="QHV231" s="6"/>
      <c r="QHW231" s="6"/>
      <c r="QHX231" s="6"/>
      <c r="QHY231" s="6"/>
      <c r="QHZ231" s="6"/>
      <c r="QIA231" s="6"/>
      <c r="QIB231" s="6"/>
      <c r="QIC231" s="6"/>
      <c r="QID231" s="6"/>
      <c r="QIE231" s="6"/>
      <c r="QIF231" s="6"/>
      <c r="QIG231" s="6"/>
      <c r="QIH231" s="6"/>
      <c r="QII231" s="6"/>
      <c r="QIJ231" s="6"/>
      <c r="QIK231" s="6"/>
      <c r="QIL231" s="6"/>
      <c r="QIM231" s="6"/>
      <c r="QIN231" s="6"/>
      <c r="QIO231" s="6"/>
      <c r="QIP231" s="6"/>
      <c r="QIQ231" s="6"/>
      <c r="QIR231" s="6"/>
      <c r="QIS231" s="6"/>
      <c r="QIT231" s="6"/>
      <c r="QIU231" s="6"/>
      <c r="QIV231" s="6"/>
      <c r="QIW231" s="6"/>
      <c r="QIX231" s="6"/>
      <c r="QIY231" s="6"/>
      <c r="QIZ231" s="6"/>
      <c r="QJA231" s="6"/>
      <c r="QJB231" s="6"/>
      <c r="QJC231" s="6"/>
      <c r="QJD231" s="6"/>
      <c r="QJE231" s="6"/>
      <c r="QJF231" s="6"/>
      <c r="QJG231" s="6"/>
      <c r="QJH231" s="6"/>
      <c r="QJI231" s="6"/>
      <c r="QJJ231" s="6"/>
      <c r="QJK231" s="6"/>
      <c r="QJL231" s="6"/>
      <c r="QJM231" s="6"/>
      <c r="QJN231" s="6"/>
      <c r="QJO231" s="6"/>
      <c r="QJP231" s="6"/>
      <c r="QJQ231" s="6"/>
      <c r="QJR231" s="6"/>
      <c r="QJS231" s="6"/>
      <c r="QJT231" s="6"/>
      <c r="QJU231" s="6"/>
      <c r="QJV231" s="6"/>
      <c r="QJW231" s="6"/>
      <c r="QJX231" s="6"/>
      <c r="QJY231" s="6"/>
      <c r="QJZ231" s="6"/>
      <c r="QKA231" s="6"/>
      <c r="QKB231" s="6"/>
      <c r="QKC231" s="6"/>
      <c r="QKD231" s="6"/>
      <c r="QKE231" s="6"/>
      <c r="QKF231" s="6"/>
      <c r="QKG231" s="6"/>
      <c r="QKH231" s="6"/>
      <c r="QKI231" s="6"/>
      <c r="QKJ231" s="6"/>
      <c r="QKK231" s="6"/>
      <c r="QKL231" s="6"/>
      <c r="QKM231" s="6"/>
      <c r="QKN231" s="6"/>
      <c r="QKO231" s="6"/>
      <c r="QKP231" s="6"/>
      <c r="QKQ231" s="6"/>
      <c r="QKR231" s="6"/>
      <c r="QKS231" s="6"/>
      <c r="QKT231" s="6"/>
      <c r="QKU231" s="6"/>
      <c r="QKV231" s="6"/>
      <c r="QKW231" s="6"/>
      <c r="QKX231" s="6"/>
      <c r="QKY231" s="6"/>
      <c r="QKZ231" s="6"/>
      <c r="QLA231" s="6"/>
      <c r="QLB231" s="6"/>
      <c r="QLC231" s="6"/>
      <c r="QLD231" s="6"/>
      <c r="QLE231" s="6"/>
      <c r="QLF231" s="6"/>
      <c r="QLG231" s="6"/>
      <c r="QLH231" s="6"/>
      <c r="QLI231" s="6"/>
      <c r="QLJ231" s="6"/>
      <c r="QLK231" s="6"/>
      <c r="QLL231" s="6"/>
      <c r="QLM231" s="6"/>
      <c r="QLN231" s="6"/>
      <c r="QLO231" s="6"/>
      <c r="QLP231" s="6"/>
      <c r="QLQ231" s="6"/>
      <c r="QLR231" s="6"/>
      <c r="QLS231" s="6"/>
      <c r="QLT231" s="6"/>
      <c r="QLU231" s="6"/>
      <c r="QLV231" s="6"/>
      <c r="QLW231" s="6"/>
      <c r="QLX231" s="6"/>
      <c r="QLY231" s="6"/>
      <c r="QLZ231" s="6"/>
      <c r="QMA231" s="6"/>
      <c r="QMB231" s="6"/>
      <c r="QMC231" s="6"/>
      <c r="QMD231" s="6"/>
      <c r="QME231" s="6"/>
      <c r="QMF231" s="6"/>
      <c r="QMG231" s="6"/>
      <c r="QMH231" s="6"/>
      <c r="QMI231" s="6"/>
      <c r="QMJ231" s="6"/>
      <c r="QMK231" s="6"/>
      <c r="QML231" s="6"/>
      <c r="QMM231" s="6"/>
      <c r="QMN231" s="6"/>
      <c r="QMO231" s="6"/>
      <c r="QMP231" s="6"/>
      <c r="QMQ231" s="6"/>
      <c r="QMR231" s="6"/>
      <c r="QMS231" s="6"/>
      <c r="QMT231" s="6"/>
      <c r="QMU231" s="6"/>
      <c r="QMV231" s="6"/>
      <c r="QMW231" s="6"/>
      <c r="QMX231" s="6"/>
      <c r="QMY231" s="6"/>
      <c r="QMZ231" s="6"/>
      <c r="QNA231" s="6"/>
      <c r="QNB231" s="6"/>
      <c r="QNC231" s="6"/>
      <c r="QND231" s="6"/>
      <c r="QNE231" s="6"/>
      <c r="QNF231" s="6"/>
      <c r="QNG231" s="6"/>
      <c r="QNH231" s="6"/>
      <c r="QNI231" s="6"/>
      <c r="QNJ231" s="6"/>
      <c r="QNK231" s="6"/>
      <c r="QNL231" s="6"/>
      <c r="QNM231" s="6"/>
      <c r="QNN231" s="6"/>
      <c r="QNO231" s="6"/>
      <c r="QNP231" s="6"/>
      <c r="QNQ231" s="6"/>
      <c r="QNR231" s="6"/>
      <c r="QNS231" s="6"/>
      <c r="QNT231" s="6"/>
      <c r="QNU231" s="6"/>
      <c r="QNV231" s="6"/>
      <c r="QNW231" s="6"/>
      <c r="QNX231" s="6"/>
      <c r="QNY231" s="6"/>
      <c r="QNZ231" s="6"/>
      <c r="QOA231" s="6"/>
      <c r="QOB231" s="6"/>
      <c r="QOC231" s="6"/>
      <c r="QOD231" s="6"/>
      <c r="QOE231" s="6"/>
      <c r="QOF231" s="6"/>
      <c r="QOG231" s="6"/>
      <c r="QOH231" s="6"/>
      <c r="QOI231" s="6"/>
      <c r="QOJ231" s="6"/>
      <c r="QOK231" s="6"/>
      <c r="QOL231" s="6"/>
      <c r="QOM231" s="6"/>
      <c r="QON231" s="6"/>
      <c r="QOO231" s="6"/>
      <c r="QOP231" s="6"/>
      <c r="QOQ231" s="6"/>
      <c r="QOR231" s="6"/>
      <c r="QOS231" s="6"/>
      <c r="QOT231" s="6"/>
      <c r="QOU231" s="6"/>
      <c r="QOV231" s="6"/>
      <c r="QOW231" s="6"/>
      <c r="QOX231" s="6"/>
      <c r="QOY231" s="6"/>
      <c r="QOZ231" s="6"/>
      <c r="QPA231" s="6"/>
      <c r="QPB231" s="6"/>
      <c r="QPC231" s="6"/>
      <c r="QPD231" s="6"/>
      <c r="QPE231" s="6"/>
      <c r="QPF231" s="6"/>
      <c r="QPG231" s="6"/>
      <c r="QPH231" s="6"/>
      <c r="QPI231" s="6"/>
      <c r="QPJ231" s="6"/>
      <c r="QPK231" s="6"/>
      <c r="QPL231" s="6"/>
      <c r="QPM231" s="6"/>
      <c r="QPN231" s="6"/>
      <c r="QPO231" s="6"/>
      <c r="QPP231" s="6"/>
      <c r="QPQ231" s="6"/>
      <c r="QPR231" s="6"/>
      <c r="QPS231" s="6"/>
      <c r="QPT231" s="6"/>
      <c r="QPU231" s="6"/>
      <c r="QPV231" s="6"/>
      <c r="QPW231" s="6"/>
      <c r="QPX231" s="6"/>
      <c r="QPY231" s="6"/>
      <c r="QPZ231" s="6"/>
      <c r="QQA231" s="6"/>
      <c r="QQB231" s="6"/>
      <c r="QQC231" s="6"/>
      <c r="QQD231" s="6"/>
      <c r="QQE231" s="6"/>
      <c r="QQF231" s="6"/>
      <c r="QQG231" s="6"/>
      <c r="QQH231" s="6"/>
      <c r="QQI231" s="6"/>
      <c r="QQJ231" s="6"/>
      <c r="QQK231" s="6"/>
      <c r="QQL231" s="6"/>
      <c r="QQM231" s="6"/>
      <c r="QQN231" s="6"/>
      <c r="QQO231" s="6"/>
      <c r="QQP231" s="6"/>
      <c r="QQQ231" s="6"/>
      <c r="QQR231" s="6"/>
      <c r="QQS231" s="6"/>
      <c r="QQT231" s="6"/>
      <c r="QQU231" s="6"/>
      <c r="QQV231" s="6"/>
      <c r="QQW231" s="6"/>
      <c r="QQX231" s="6"/>
      <c r="QQY231" s="6"/>
      <c r="QQZ231" s="6"/>
      <c r="QRA231" s="6"/>
      <c r="QRB231" s="6"/>
      <c r="QRC231" s="6"/>
      <c r="QRD231" s="6"/>
      <c r="QRE231" s="6"/>
      <c r="QRF231" s="6"/>
      <c r="QRG231" s="6"/>
      <c r="QRH231" s="6"/>
      <c r="QRI231" s="6"/>
      <c r="QRJ231" s="6"/>
      <c r="QRK231" s="6"/>
      <c r="QRL231" s="6"/>
      <c r="QRM231" s="6"/>
      <c r="QRN231" s="6"/>
      <c r="QRO231" s="6"/>
      <c r="QRP231" s="6"/>
      <c r="QRQ231" s="6"/>
      <c r="QRR231" s="6"/>
      <c r="QRS231" s="6"/>
      <c r="QRT231" s="6"/>
      <c r="QRU231" s="6"/>
      <c r="QRV231" s="6"/>
      <c r="QRW231" s="6"/>
      <c r="QRX231" s="6"/>
      <c r="QRY231" s="6"/>
      <c r="QRZ231" s="6"/>
      <c r="QSA231" s="6"/>
      <c r="QSB231" s="6"/>
      <c r="QSC231" s="6"/>
      <c r="QSD231" s="6"/>
      <c r="QSE231" s="6"/>
      <c r="QSF231" s="6"/>
      <c r="QSG231" s="6"/>
      <c r="QSH231" s="6"/>
      <c r="QSI231" s="6"/>
      <c r="QSJ231" s="6"/>
      <c r="QSK231" s="6"/>
      <c r="QSL231" s="6"/>
      <c r="QSM231" s="6"/>
      <c r="QSN231" s="6"/>
      <c r="QSO231" s="6"/>
      <c r="QSP231" s="6"/>
      <c r="QSQ231" s="6"/>
      <c r="QSR231" s="6"/>
      <c r="QSS231" s="6"/>
      <c r="QST231" s="6"/>
      <c r="QSU231" s="6"/>
      <c r="QSV231" s="6"/>
      <c r="QSW231" s="6"/>
      <c r="QSX231" s="6"/>
      <c r="QSY231" s="6"/>
      <c r="QSZ231" s="6"/>
      <c r="QTA231" s="6"/>
      <c r="QTB231" s="6"/>
      <c r="QTC231" s="6"/>
      <c r="QTD231" s="6"/>
      <c r="QTE231" s="6"/>
      <c r="QTF231" s="6"/>
      <c r="QTG231" s="6"/>
      <c r="QTH231" s="6"/>
      <c r="QTI231" s="6"/>
      <c r="QTJ231" s="6"/>
      <c r="QTK231" s="6"/>
      <c r="QTL231" s="6"/>
      <c r="QTM231" s="6"/>
      <c r="QTN231" s="6"/>
      <c r="QTO231" s="6"/>
      <c r="QTP231" s="6"/>
      <c r="QTQ231" s="6"/>
      <c r="QTR231" s="6"/>
      <c r="QTS231" s="6"/>
      <c r="QTT231" s="6"/>
      <c r="QTU231" s="6"/>
      <c r="QTV231" s="6"/>
      <c r="QTW231" s="6"/>
      <c r="QTX231" s="6"/>
      <c r="QTY231" s="6"/>
      <c r="QTZ231" s="6"/>
      <c r="QUA231" s="6"/>
      <c r="QUB231" s="6"/>
      <c r="QUC231" s="6"/>
      <c r="QUD231" s="6"/>
      <c r="QUE231" s="6"/>
      <c r="QUF231" s="6"/>
      <c r="QUG231" s="6"/>
      <c r="QUH231" s="6"/>
      <c r="QUI231" s="6"/>
      <c r="QUJ231" s="6"/>
      <c r="QUK231" s="6"/>
      <c r="QUL231" s="6"/>
      <c r="QUM231" s="6"/>
      <c r="QUN231" s="6"/>
      <c r="QUO231" s="6"/>
      <c r="QUP231" s="6"/>
      <c r="QUQ231" s="6"/>
      <c r="QUR231" s="6"/>
      <c r="QUS231" s="6"/>
      <c r="QUT231" s="6"/>
      <c r="QUU231" s="6"/>
      <c r="QUV231" s="6"/>
      <c r="QUW231" s="6"/>
      <c r="QUX231" s="6"/>
      <c r="QUY231" s="6"/>
      <c r="QUZ231" s="6"/>
      <c r="QVA231" s="6"/>
      <c r="QVB231" s="6"/>
      <c r="QVC231" s="6"/>
      <c r="QVD231" s="6"/>
      <c r="QVE231" s="6"/>
      <c r="QVF231" s="6"/>
      <c r="QVG231" s="6"/>
      <c r="QVH231" s="6"/>
      <c r="QVI231" s="6"/>
      <c r="QVJ231" s="6"/>
      <c r="QVK231" s="6"/>
      <c r="QVL231" s="6"/>
      <c r="QVM231" s="6"/>
      <c r="QVN231" s="6"/>
      <c r="QVO231" s="6"/>
      <c r="QVP231" s="6"/>
      <c r="QVQ231" s="6"/>
      <c r="QVR231" s="6"/>
      <c r="QVS231" s="6"/>
      <c r="QVT231" s="6"/>
      <c r="QVU231" s="6"/>
      <c r="QVV231" s="6"/>
      <c r="QVW231" s="6"/>
      <c r="QVX231" s="6"/>
      <c r="QVY231" s="6"/>
      <c r="QVZ231" s="6"/>
      <c r="QWA231" s="6"/>
      <c r="QWB231" s="6"/>
      <c r="QWC231" s="6"/>
      <c r="QWD231" s="6"/>
      <c r="QWE231" s="6"/>
      <c r="QWF231" s="6"/>
      <c r="QWG231" s="6"/>
      <c r="QWH231" s="6"/>
      <c r="QWI231" s="6"/>
      <c r="QWJ231" s="6"/>
      <c r="QWK231" s="6"/>
      <c r="QWL231" s="6"/>
      <c r="QWM231" s="6"/>
      <c r="QWN231" s="6"/>
      <c r="QWO231" s="6"/>
      <c r="QWP231" s="6"/>
      <c r="QWQ231" s="6"/>
      <c r="QWR231" s="6"/>
      <c r="QWS231" s="6"/>
      <c r="QWT231" s="6"/>
      <c r="QWU231" s="6"/>
      <c r="QWV231" s="6"/>
      <c r="QWW231" s="6"/>
      <c r="QWX231" s="6"/>
      <c r="QWY231" s="6"/>
      <c r="QWZ231" s="6"/>
      <c r="QXA231" s="6"/>
      <c r="QXB231" s="6"/>
      <c r="QXC231" s="6"/>
      <c r="QXD231" s="6"/>
      <c r="QXE231" s="6"/>
      <c r="QXF231" s="6"/>
      <c r="QXG231" s="6"/>
      <c r="QXH231" s="6"/>
      <c r="QXI231" s="6"/>
      <c r="QXJ231" s="6"/>
      <c r="QXK231" s="6"/>
      <c r="QXL231" s="6"/>
      <c r="QXM231" s="6"/>
      <c r="QXN231" s="6"/>
      <c r="QXO231" s="6"/>
      <c r="QXP231" s="6"/>
      <c r="QXQ231" s="6"/>
      <c r="QXR231" s="6"/>
      <c r="QXS231" s="6"/>
      <c r="QXT231" s="6"/>
      <c r="QXU231" s="6"/>
      <c r="QXV231" s="6"/>
      <c r="QXW231" s="6"/>
      <c r="QXX231" s="6"/>
      <c r="QXY231" s="6"/>
      <c r="QXZ231" s="6"/>
      <c r="QYA231" s="6"/>
      <c r="QYB231" s="6"/>
      <c r="QYC231" s="6"/>
      <c r="QYD231" s="6"/>
      <c r="QYE231" s="6"/>
      <c r="QYF231" s="6"/>
      <c r="QYG231" s="6"/>
      <c r="QYH231" s="6"/>
      <c r="QYI231" s="6"/>
      <c r="QYJ231" s="6"/>
      <c r="QYK231" s="6"/>
      <c r="QYL231" s="6"/>
      <c r="QYM231" s="6"/>
      <c r="QYN231" s="6"/>
      <c r="QYO231" s="6"/>
      <c r="QYP231" s="6"/>
      <c r="QYQ231" s="6"/>
      <c r="QYR231" s="6"/>
      <c r="QYS231" s="6"/>
      <c r="QYT231" s="6"/>
      <c r="QYU231" s="6"/>
      <c r="QYV231" s="6"/>
      <c r="QYW231" s="6"/>
      <c r="QYX231" s="6"/>
      <c r="QYY231" s="6"/>
      <c r="QYZ231" s="6"/>
      <c r="QZA231" s="6"/>
      <c r="QZB231" s="6"/>
      <c r="QZC231" s="6"/>
      <c r="QZD231" s="6"/>
      <c r="QZE231" s="6"/>
      <c r="QZF231" s="6"/>
      <c r="QZG231" s="6"/>
      <c r="QZH231" s="6"/>
      <c r="QZI231" s="6"/>
      <c r="QZJ231" s="6"/>
      <c r="QZK231" s="6"/>
      <c r="QZL231" s="6"/>
      <c r="QZM231" s="6"/>
      <c r="QZN231" s="6"/>
      <c r="QZO231" s="6"/>
      <c r="QZP231" s="6"/>
      <c r="QZQ231" s="6"/>
      <c r="QZR231" s="6"/>
      <c r="QZS231" s="6"/>
      <c r="QZT231" s="6"/>
      <c r="QZU231" s="6"/>
      <c r="QZV231" s="6"/>
      <c r="QZW231" s="6"/>
      <c r="QZX231" s="6"/>
      <c r="QZY231" s="6"/>
      <c r="QZZ231" s="6"/>
      <c r="RAA231" s="6"/>
      <c r="RAB231" s="6"/>
      <c r="RAC231" s="6"/>
      <c r="RAD231" s="6"/>
      <c r="RAE231" s="6"/>
      <c r="RAF231" s="6"/>
      <c r="RAG231" s="6"/>
      <c r="RAH231" s="6"/>
      <c r="RAI231" s="6"/>
      <c r="RAJ231" s="6"/>
      <c r="RAK231" s="6"/>
      <c r="RAL231" s="6"/>
      <c r="RAM231" s="6"/>
      <c r="RAN231" s="6"/>
      <c r="RAO231" s="6"/>
      <c r="RAP231" s="6"/>
      <c r="RAQ231" s="6"/>
      <c r="RAR231" s="6"/>
      <c r="RAS231" s="6"/>
      <c r="RAT231" s="6"/>
      <c r="RAU231" s="6"/>
      <c r="RAV231" s="6"/>
      <c r="RAW231" s="6"/>
      <c r="RAX231" s="6"/>
      <c r="RAY231" s="6"/>
      <c r="RAZ231" s="6"/>
      <c r="RBA231" s="6"/>
      <c r="RBB231" s="6"/>
      <c r="RBC231" s="6"/>
      <c r="RBD231" s="6"/>
      <c r="RBE231" s="6"/>
      <c r="RBF231" s="6"/>
      <c r="RBG231" s="6"/>
      <c r="RBH231" s="6"/>
      <c r="RBI231" s="6"/>
      <c r="RBJ231" s="6"/>
      <c r="RBK231" s="6"/>
      <c r="RBL231" s="6"/>
      <c r="RBM231" s="6"/>
      <c r="RBN231" s="6"/>
      <c r="RBO231" s="6"/>
      <c r="RBP231" s="6"/>
      <c r="RBQ231" s="6"/>
      <c r="RBR231" s="6"/>
      <c r="RBS231" s="6"/>
      <c r="RBT231" s="6"/>
      <c r="RBU231" s="6"/>
      <c r="RBV231" s="6"/>
      <c r="RBW231" s="6"/>
      <c r="RBX231" s="6"/>
      <c r="RBY231" s="6"/>
      <c r="RBZ231" s="6"/>
      <c r="RCA231" s="6"/>
      <c r="RCB231" s="6"/>
      <c r="RCC231" s="6"/>
      <c r="RCD231" s="6"/>
      <c r="RCE231" s="6"/>
      <c r="RCF231" s="6"/>
      <c r="RCG231" s="6"/>
      <c r="RCH231" s="6"/>
      <c r="RCI231" s="6"/>
      <c r="RCJ231" s="6"/>
      <c r="RCK231" s="6"/>
      <c r="RCL231" s="6"/>
      <c r="RCM231" s="6"/>
      <c r="RCN231" s="6"/>
      <c r="RCO231" s="6"/>
      <c r="RCP231" s="6"/>
      <c r="RCQ231" s="6"/>
      <c r="RCR231" s="6"/>
      <c r="RCS231" s="6"/>
      <c r="RCT231" s="6"/>
      <c r="RCU231" s="6"/>
      <c r="RCV231" s="6"/>
      <c r="RCW231" s="6"/>
      <c r="RCX231" s="6"/>
      <c r="RCY231" s="6"/>
      <c r="RCZ231" s="6"/>
      <c r="RDA231" s="6"/>
      <c r="RDB231" s="6"/>
      <c r="RDC231" s="6"/>
      <c r="RDD231" s="6"/>
      <c r="RDE231" s="6"/>
      <c r="RDF231" s="6"/>
      <c r="RDG231" s="6"/>
      <c r="RDH231" s="6"/>
      <c r="RDI231" s="6"/>
      <c r="RDJ231" s="6"/>
      <c r="RDK231" s="6"/>
      <c r="RDL231" s="6"/>
      <c r="RDM231" s="6"/>
      <c r="RDN231" s="6"/>
      <c r="RDO231" s="6"/>
      <c r="RDP231" s="6"/>
      <c r="RDQ231" s="6"/>
      <c r="RDR231" s="6"/>
      <c r="RDS231" s="6"/>
      <c r="RDT231" s="6"/>
      <c r="RDU231" s="6"/>
      <c r="RDV231" s="6"/>
      <c r="RDW231" s="6"/>
      <c r="RDX231" s="6"/>
      <c r="RDY231" s="6"/>
      <c r="RDZ231" s="6"/>
      <c r="REA231" s="6"/>
      <c r="REB231" s="6"/>
      <c r="REC231" s="6"/>
      <c r="RED231" s="6"/>
      <c r="REE231" s="6"/>
      <c r="REF231" s="6"/>
      <c r="REG231" s="6"/>
      <c r="REH231" s="6"/>
      <c r="REI231" s="6"/>
      <c r="REJ231" s="6"/>
      <c r="REK231" s="6"/>
      <c r="REL231" s="6"/>
      <c r="REM231" s="6"/>
      <c r="REN231" s="6"/>
      <c r="REO231" s="6"/>
      <c r="REP231" s="6"/>
      <c r="REQ231" s="6"/>
      <c r="RER231" s="6"/>
      <c r="RES231" s="6"/>
      <c r="RET231" s="6"/>
      <c r="REU231" s="6"/>
      <c r="REV231" s="6"/>
      <c r="REW231" s="6"/>
      <c r="REX231" s="6"/>
      <c r="REY231" s="6"/>
      <c r="REZ231" s="6"/>
      <c r="RFA231" s="6"/>
      <c r="RFB231" s="6"/>
      <c r="RFC231" s="6"/>
      <c r="RFD231" s="6"/>
      <c r="RFE231" s="6"/>
      <c r="RFF231" s="6"/>
      <c r="RFG231" s="6"/>
      <c r="RFH231" s="6"/>
      <c r="RFI231" s="6"/>
      <c r="RFJ231" s="6"/>
      <c r="RFK231" s="6"/>
      <c r="RFL231" s="6"/>
      <c r="RFM231" s="6"/>
      <c r="RFN231" s="6"/>
      <c r="RFO231" s="6"/>
      <c r="RFP231" s="6"/>
      <c r="RFQ231" s="6"/>
      <c r="RFR231" s="6"/>
      <c r="RFS231" s="6"/>
      <c r="RFT231" s="6"/>
      <c r="RFU231" s="6"/>
      <c r="RFV231" s="6"/>
      <c r="RFW231" s="6"/>
      <c r="RFX231" s="6"/>
      <c r="RFY231" s="6"/>
      <c r="RFZ231" s="6"/>
      <c r="RGA231" s="6"/>
      <c r="RGB231" s="6"/>
      <c r="RGC231" s="6"/>
      <c r="RGD231" s="6"/>
      <c r="RGE231" s="6"/>
      <c r="RGF231" s="6"/>
      <c r="RGG231" s="6"/>
      <c r="RGH231" s="6"/>
      <c r="RGI231" s="6"/>
      <c r="RGJ231" s="6"/>
      <c r="RGK231" s="6"/>
      <c r="RGL231" s="6"/>
      <c r="RGM231" s="6"/>
      <c r="RGN231" s="6"/>
      <c r="RGO231" s="6"/>
      <c r="RGP231" s="6"/>
      <c r="RGQ231" s="6"/>
      <c r="RGR231" s="6"/>
      <c r="RGS231" s="6"/>
      <c r="RGT231" s="6"/>
      <c r="RGU231" s="6"/>
      <c r="RGV231" s="6"/>
      <c r="RGW231" s="6"/>
      <c r="RGX231" s="6"/>
      <c r="RGY231" s="6"/>
      <c r="RGZ231" s="6"/>
      <c r="RHA231" s="6"/>
      <c r="RHB231" s="6"/>
      <c r="RHC231" s="6"/>
      <c r="RHD231" s="6"/>
      <c r="RHE231" s="6"/>
      <c r="RHF231" s="6"/>
      <c r="RHG231" s="6"/>
      <c r="RHH231" s="6"/>
      <c r="RHI231" s="6"/>
      <c r="RHJ231" s="6"/>
      <c r="RHK231" s="6"/>
      <c r="RHL231" s="6"/>
      <c r="RHM231" s="6"/>
      <c r="RHN231" s="6"/>
      <c r="RHO231" s="6"/>
      <c r="RHP231" s="6"/>
      <c r="RHQ231" s="6"/>
      <c r="RHR231" s="6"/>
      <c r="RHS231" s="6"/>
      <c r="RHT231" s="6"/>
      <c r="RHU231" s="6"/>
      <c r="RHV231" s="6"/>
      <c r="RHW231" s="6"/>
      <c r="RHX231" s="6"/>
      <c r="RHY231" s="6"/>
      <c r="RHZ231" s="6"/>
      <c r="RIA231" s="6"/>
      <c r="RIB231" s="6"/>
      <c r="RIC231" s="6"/>
      <c r="RID231" s="6"/>
      <c r="RIE231" s="6"/>
      <c r="RIF231" s="6"/>
      <c r="RIG231" s="6"/>
      <c r="RIH231" s="6"/>
      <c r="RII231" s="6"/>
      <c r="RIJ231" s="6"/>
      <c r="RIK231" s="6"/>
      <c r="RIL231" s="6"/>
      <c r="RIM231" s="6"/>
      <c r="RIN231" s="6"/>
      <c r="RIO231" s="6"/>
      <c r="RIP231" s="6"/>
      <c r="RIQ231" s="6"/>
      <c r="RIR231" s="6"/>
      <c r="RIS231" s="6"/>
      <c r="RIT231" s="6"/>
      <c r="RIU231" s="6"/>
      <c r="RIV231" s="6"/>
      <c r="RIW231" s="6"/>
      <c r="RIX231" s="6"/>
      <c r="RIY231" s="6"/>
      <c r="RIZ231" s="6"/>
      <c r="RJA231" s="6"/>
      <c r="RJB231" s="6"/>
      <c r="RJC231" s="6"/>
      <c r="RJD231" s="6"/>
      <c r="RJE231" s="6"/>
      <c r="RJF231" s="6"/>
      <c r="RJG231" s="6"/>
      <c r="RJH231" s="6"/>
      <c r="RJI231" s="6"/>
      <c r="RJJ231" s="6"/>
      <c r="RJK231" s="6"/>
      <c r="RJL231" s="6"/>
      <c r="RJM231" s="6"/>
      <c r="RJN231" s="6"/>
      <c r="RJO231" s="6"/>
      <c r="RJP231" s="6"/>
      <c r="RJQ231" s="6"/>
      <c r="RJR231" s="6"/>
      <c r="RJS231" s="6"/>
      <c r="RJT231" s="6"/>
      <c r="RJU231" s="6"/>
      <c r="RJV231" s="6"/>
      <c r="RJW231" s="6"/>
      <c r="RJX231" s="6"/>
      <c r="RJY231" s="6"/>
      <c r="RJZ231" s="6"/>
      <c r="RKA231" s="6"/>
      <c r="RKB231" s="6"/>
      <c r="RKC231" s="6"/>
      <c r="RKD231" s="6"/>
      <c r="RKE231" s="6"/>
      <c r="RKF231" s="6"/>
      <c r="RKG231" s="6"/>
      <c r="RKH231" s="6"/>
      <c r="RKI231" s="6"/>
      <c r="RKJ231" s="6"/>
      <c r="RKK231" s="6"/>
      <c r="RKL231" s="6"/>
      <c r="RKM231" s="6"/>
      <c r="RKN231" s="6"/>
      <c r="RKO231" s="6"/>
      <c r="RKP231" s="6"/>
      <c r="RKQ231" s="6"/>
      <c r="RKR231" s="6"/>
      <c r="RKS231" s="6"/>
      <c r="RKT231" s="6"/>
      <c r="RKU231" s="6"/>
      <c r="RKV231" s="6"/>
      <c r="RKW231" s="6"/>
      <c r="RKX231" s="6"/>
      <c r="RKY231" s="6"/>
      <c r="RKZ231" s="6"/>
      <c r="RLA231" s="6"/>
      <c r="RLB231" s="6"/>
      <c r="RLC231" s="6"/>
      <c r="RLD231" s="6"/>
      <c r="RLE231" s="6"/>
      <c r="RLF231" s="6"/>
      <c r="RLG231" s="6"/>
      <c r="RLH231" s="6"/>
      <c r="RLI231" s="6"/>
      <c r="RLJ231" s="6"/>
      <c r="RLK231" s="6"/>
      <c r="RLL231" s="6"/>
      <c r="RLM231" s="6"/>
      <c r="RLN231" s="6"/>
      <c r="RLO231" s="6"/>
      <c r="RLP231" s="6"/>
      <c r="RLQ231" s="6"/>
      <c r="RLR231" s="6"/>
      <c r="RLS231" s="6"/>
      <c r="RLT231" s="6"/>
      <c r="RLU231" s="6"/>
      <c r="RLV231" s="6"/>
      <c r="RLW231" s="6"/>
      <c r="RLX231" s="6"/>
      <c r="RLY231" s="6"/>
      <c r="RLZ231" s="6"/>
      <c r="RMA231" s="6"/>
      <c r="RMB231" s="6"/>
      <c r="RMC231" s="6"/>
      <c r="RMD231" s="6"/>
      <c r="RME231" s="6"/>
      <c r="RMF231" s="6"/>
      <c r="RMG231" s="6"/>
      <c r="RMH231" s="6"/>
      <c r="RMI231" s="6"/>
      <c r="RMJ231" s="6"/>
      <c r="RMK231" s="6"/>
      <c r="RML231" s="6"/>
      <c r="RMM231" s="6"/>
      <c r="RMN231" s="6"/>
      <c r="RMO231" s="6"/>
      <c r="RMP231" s="6"/>
      <c r="RMQ231" s="6"/>
      <c r="RMR231" s="6"/>
      <c r="RMS231" s="6"/>
      <c r="RMT231" s="6"/>
      <c r="RMU231" s="6"/>
      <c r="RMV231" s="6"/>
      <c r="RMW231" s="6"/>
      <c r="RMX231" s="6"/>
      <c r="RMY231" s="6"/>
      <c r="RMZ231" s="6"/>
      <c r="RNA231" s="6"/>
      <c r="RNB231" s="6"/>
      <c r="RNC231" s="6"/>
      <c r="RND231" s="6"/>
      <c r="RNE231" s="6"/>
      <c r="RNF231" s="6"/>
      <c r="RNG231" s="6"/>
      <c r="RNH231" s="6"/>
      <c r="RNI231" s="6"/>
      <c r="RNJ231" s="6"/>
      <c r="RNK231" s="6"/>
      <c r="RNL231" s="6"/>
      <c r="RNM231" s="6"/>
      <c r="RNN231" s="6"/>
      <c r="RNO231" s="6"/>
      <c r="RNP231" s="6"/>
      <c r="RNQ231" s="6"/>
      <c r="RNR231" s="6"/>
      <c r="RNS231" s="6"/>
      <c r="RNT231" s="6"/>
      <c r="RNU231" s="6"/>
      <c r="RNV231" s="6"/>
      <c r="RNW231" s="6"/>
      <c r="RNX231" s="6"/>
      <c r="RNY231" s="6"/>
      <c r="RNZ231" s="6"/>
      <c r="ROA231" s="6"/>
      <c r="ROB231" s="6"/>
      <c r="ROC231" s="6"/>
      <c r="ROD231" s="6"/>
      <c r="ROE231" s="6"/>
      <c r="ROF231" s="6"/>
      <c r="ROG231" s="6"/>
      <c r="ROH231" s="6"/>
      <c r="ROI231" s="6"/>
      <c r="ROJ231" s="6"/>
      <c r="ROK231" s="6"/>
      <c r="ROL231" s="6"/>
      <c r="ROM231" s="6"/>
      <c r="RON231" s="6"/>
      <c r="ROO231" s="6"/>
      <c r="ROP231" s="6"/>
      <c r="ROQ231" s="6"/>
      <c r="ROR231" s="6"/>
      <c r="ROS231" s="6"/>
      <c r="ROT231" s="6"/>
      <c r="ROU231" s="6"/>
      <c r="ROV231" s="6"/>
      <c r="ROW231" s="6"/>
      <c r="ROX231" s="6"/>
      <c r="ROY231" s="6"/>
      <c r="ROZ231" s="6"/>
      <c r="RPA231" s="6"/>
      <c r="RPB231" s="6"/>
      <c r="RPC231" s="6"/>
      <c r="RPD231" s="6"/>
      <c r="RPE231" s="6"/>
      <c r="RPF231" s="6"/>
      <c r="RPG231" s="6"/>
      <c r="RPH231" s="6"/>
      <c r="RPI231" s="6"/>
      <c r="RPJ231" s="6"/>
      <c r="RPK231" s="6"/>
      <c r="RPL231" s="6"/>
      <c r="RPM231" s="6"/>
      <c r="RPN231" s="6"/>
      <c r="RPO231" s="6"/>
      <c r="RPP231" s="6"/>
      <c r="RPQ231" s="6"/>
      <c r="RPR231" s="6"/>
      <c r="RPS231" s="6"/>
      <c r="RPT231" s="6"/>
      <c r="RPU231" s="6"/>
      <c r="RPV231" s="6"/>
      <c r="RPW231" s="6"/>
      <c r="RPX231" s="6"/>
      <c r="RPY231" s="6"/>
      <c r="RPZ231" s="6"/>
      <c r="RQA231" s="6"/>
      <c r="RQB231" s="6"/>
      <c r="RQC231" s="6"/>
      <c r="RQD231" s="6"/>
      <c r="RQE231" s="6"/>
      <c r="RQF231" s="6"/>
      <c r="RQG231" s="6"/>
      <c r="RQH231" s="6"/>
      <c r="RQI231" s="6"/>
      <c r="RQJ231" s="6"/>
      <c r="RQK231" s="6"/>
      <c r="RQL231" s="6"/>
      <c r="RQM231" s="6"/>
      <c r="RQN231" s="6"/>
      <c r="RQO231" s="6"/>
      <c r="RQP231" s="6"/>
      <c r="RQQ231" s="6"/>
      <c r="RQR231" s="6"/>
      <c r="RQS231" s="6"/>
      <c r="RQT231" s="6"/>
      <c r="RQU231" s="6"/>
      <c r="RQV231" s="6"/>
      <c r="RQW231" s="6"/>
      <c r="RQX231" s="6"/>
      <c r="RQY231" s="6"/>
      <c r="RQZ231" s="6"/>
      <c r="RRA231" s="6"/>
      <c r="RRB231" s="6"/>
      <c r="RRC231" s="6"/>
      <c r="RRD231" s="6"/>
      <c r="RRE231" s="6"/>
      <c r="RRF231" s="6"/>
      <c r="RRG231" s="6"/>
      <c r="RRH231" s="6"/>
      <c r="RRI231" s="6"/>
      <c r="RRJ231" s="6"/>
      <c r="RRK231" s="6"/>
      <c r="RRL231" s="6"/>
      <c r="RRM231" s="6"/>
      <c r="RRN231" s="6"/>
      <c r="RRO231" s="6"/>
      <c r="RRP231" s="6"/>
      <c r="RRQ231" s="6"/>
      <c r="RRR231" s="6"/>
      <c r="RRS231" s="6"/>
      <c r="RRT231" s="6"/>
      <c r="RRU231" s="6"/>
      <c r="RRV231" s="6"/>
      <c r="RRW231" s="6"/>
      <c r="RRX231" s="6"/>
      <c r="RRY231" s="6"/>
      <c r="RRZ231" s="6"/>
      <c r="RSA231" s="6"/>
      <c r="RSB231" s="6"/>
      <c r="RSC231" s="6"/>
      <c r="RSD231" s="6"/>
      <c r="RSE231" s="6"/>
      <c r="RSF231" s="6"/>
      <c r="RSG231" s="6"/>
      <c r="RSH231" s="6"/>
      <c r="RSI231" s="6"/>
      <c r="RSJ231" s="6"/>
      <c r="RSK231" s="6"/>
      <c r="RSL231" s="6"/>
      <c r="RSM231" s="6"/>
      <c r="RSN231" s="6"/>
      <c r="RSO231" s="6"/>
      <c r="RSP231" s="6"/>
      <c r="RSQ231" s="6"/>
      <c r="RSR231" s="6"/>
      <c r="RSS231" s="6"/>
      <c r="RST231" s="6"/>
      <c r="RSU231" s="6"/>
      <c r="RSV231" s="6"/>
      <c r="RSW231" s="6"/>
      <c r="RSX231" s="6"/>
      <c r="RSY231" s="6"/>
      <c r="RSZ231" s="6"/>
      <c r="RTA231" s="6"/>
      <c r="RTB231" s="6"/>
      <c r="RTC231" s="6"/>
      <c r="RTD231" s="6"/>
      <c r="RTE231" s="6"/>
      <c r="RTF231" s="6"/>
      <c r="RTG231" s="6"/>
      <c r="RTH231" s="6"/>
      <c r="RTI231" s="6"/>
      <c r="RTJ231" s="6"/>
      <c r="RTK231" s="6"/>
      <c r="RTL231" s="6"/>
      <c r="RTM231" s="6"/>
      <c r="RTN231" s="6"/>
      <c r="RTO231" s="6"/>
      <c r="RTP231" s="6"/>
      <c r="RTQ231" s="6"/>
      <c r="RTR231" s="6"/>
      <c r="RTS231" s="6"/>
      <c r="RTT231" s="6"/>
      <c r="RTU231" s="6"/>
      <c r="RTV231" s="6"/>
      <c r="RTW231" s="6"/>
      <c r="RTX231" s="6"/>
      <c r="RTY231" s="6"/>
      <c r="RTZ231" s="6"/>
      <c r="RUA231" s="6"/>
      <c r="RUB231" s="6"/>
      <c r="RUC231" s="6"/>
      <c r="RUD231" s="6"/>
      <c r="RUE231" s="6"/>
      <c r="RUF231" s="6"/>
      <c r="RUG231" s="6"/>
      <c r="RUH231" s="6"/>
      <c r="RUI231" s="6"/>
      <c r="RUJ231" s="6"/>
      <c r="RUK231" s="6"/>
      <c r="RUL231" s="6"/>
      <c r="RUM231" s="6"/>
      <c r="RUN231" s="6"/>
      <c r="RUO231" s="6"/>
      <c r="RUP231" s="6"/>
      <c r="RUQ231" s="6"/>
      <c r="RUR231" s="6"/>
      <c r="RUS231" s="6"/>
      <c r="RUT231" s="6"/>
      <c r="RUU231" s="6"/>
      <c r="RUV231" s="6"/>
      <c r="RUW231" s="6"/>
      <c r="RUX231" s="6"/>
      <c r="RUY231" s="6"/>
      <c r="RUZ231" s="6"/>
      <c r="RVA231" s="6"/>
      <c r="RVB231" s="6"/>
      <c r="RVC231" s="6"/>
      <c r="RVD231" s="6"/>
      <c r="RVE231" s="6"/>
      <c r="RVF231" s="6"/>
      <c r="RVG231" s="6"/>
      <c r="RVH231" s="6"/>
      <c r="RVI231" s="6"/>
      <c r="RVJ231" s="6"/>
      <c r="RVK231" s="6"/>
      <c r="RVL231" s="6"/>
      <c r="RVM231" s="6"/>
      <c r="RVN231" s="6"/>
      <c r="RVO231" s="6"/>
      <c r="RVP231" s="6"/>
      <c r="RVQ231" s="6"/>
      <c r="RVR231" s="6"/>
      <c r="RVS231" s="6"/>
      <c r="RVT231" s="6"/>
      <c r="RVU231" s="6"/>
      <c r="RVV231" s="6"/>
      <c r="RVW231" s="6"/>
      <c r="RVX231" s="6"/>
      <c r="RVY231" s="6"/>
      <c r="RVZ231" s="6"/>
      <c r="RWA231" s="6"/>
      <c r="RWB231" s="6"/>
      <c r="RWC231" s="6"/>
      <c r="RWD231" s="6"/>
      <c r="RWE231" s="6"/>
      <c r="RWF231" s="6"/>
      <c r="RWG231" s="6"/>
      <c r="RWH231" s="6"/>
      <c r="RWI231" s="6"/>
      <c r="RWJ231" s="6"/>
      <c r="RWK231" s="6"/>
      <c r="RWL231" s="6"/>
      <c r="RWM231" s="6"/>
      <c r="RWN231" s="6"/>
      <c r="RWO231" s="6"/>
      <c r="RWP231" s="6"/>
      <c r="RWQ231" s="6"/>
      <c r="RWR231" s="6"/>
      <c r="RWS231" s="6"/>
      <c r="RWT231" s="6"/>
      <c r="RWU231" s="6"/>
      <c r="RWV231" s="6"/>
      <c r="RWW231" s="6"/>
      <c r="RWX231" s="6"/>
      <c r="RWY231" s="6"/>
      <c r="RWZ231" s="6"/>
      <c r="RXA231" s="6"/>
      <c r="RXB231" s="6"/>
      <c r="RXC231" s="6"/>
      <c r="RXD231" s="6"/>
      <c r="RXE231" s="6"/>
      <c r="RXF231" s="6"/>
      <c r="RXG231" s="6"/>
      <c r="RXH231" s="6"/>
      <c r="RXI231" s="6"/>
      <c r="RXJ231" s="6"/>
      <c r="RXK231" s="6"/>
      <c r="RXL231" s="6"/>
      <c r="RXM231" s="6"/>
      <c r="RXN231" s="6"/>
      <c r="RXO231" s="6"/>
      <c r="RXP231" s="6"/>
      <c r="RXQ231" s="6"/>
      <c r="RXR231" s="6"/>
      <c r="RXS231" s="6"/>
      <c r="RXT231" s="6"/>
      <c r="RXU231" s="6"/>
      <c r="RXV231" s="6"/>
      <c r="RXW231" s="6"/>
      <c r="RXX231" s="6"/>
      <c r="RXY231" s="6"/>
      <c r="RXZ231" s="6"/>
      <c r="RYA231" s="6"/>
      <c r="RYB231" s="6"/>
      <c r="RYC231" s="6"/>
      <c r="RYD231" s="6"/>
      <c r="RYE231" s="6"/>
      <c r="RYF231" s="6"/>
      <c r="RYG231" s="6"/>
      <c r="RYH231" s="6"/>
      <c r="RYI231" s="6"/>
      <c r="RYJ231" s="6"/>
      <c r="RYK231" s="6"/>
      <c r="RYL231" s="6"/>
      <c r="RYM231" s="6"/>
      <c r="RYN231" s="6"/>
      <c r="RYO231" s="6"/>
      <c r="RYP231" s="6"/>
      <c r="RYQ231" s="6"/>
      <c r="RYR231" s="6"/>
      <c r="RYS231" s="6"/>
      <c r="RYT231" s="6"/>
      <c r="RYU231" s="6"/>
      <c r="RYV231" s="6"/>
      <c r="RYW231" s="6"/>
      <c r="RYX231" s="6"/>
      <c r="RYY231" s="6"/>
      <c r="RYZ231" s="6"/>
      <c r="RZA231" s="6"/>
      <c r="RZB231" s="6"/>
      <c r="RZC231" s="6"/>
      <c r="RZD231" s="6"/>
      <c r="RZE231" s="6"/>
      <c r="RZF231" s="6"/>
      <c r="RZG231" s="6"/>
      <c r="RZH231" s="6"/>
      <c r="RZI231" s="6"/>
      <c r="RZJ231" s="6"/>
      <c r="RZK231" s="6"/>
      <c r="RZL231" s="6"/>
      <c r="RZM231" s="6"/>
      <c r="RZN231" s="6"/>
      <c r="RZO231" s="6"/>
      <c r="RZP231" s="6"/>
      <c r="RZQ231" s="6"/>
      <c r="RZR231" s="6"/>
      <c r="RZS231" s="6"/>
      <c r="RZT231" s="6"/>
      <c r="RZU231" s="6"/>
      <c r="RZV231" s="6"/>
      <c r="RZW231" s="6"/>
      <c r="RZX231" s="6"/>
      <c r="RZY231" s="6"/>
      <c r="RZZ231" s="6"/>
      <c r="SAA231" s="6"/>
      <c r="SAB231" s="6"/>
      <c r="SAC231" s="6"/>
      <c r="SAD231" s="6"/>
      <c r="SAE231" s="6"/>
      <c r="SAF231" s="6"/>
      <c r="SAG231" s="6"/>
      <c r="SAH231" s="6"/>
      <c r="SAI231" s="6"/>
      <c r="SAJ231" s="6"/>
      <c r="SAK231" s="6"/>
      <c r="SAL231" s="6"/>
      <c r="SAM231" s="6"/>
      <c r="SAN231" s="6"/>
      <c r="SAO231" s="6"/>
      <c r="SAP231" s="6"/>
      <c r="SAQ231" s="6"/>
      <c r="SAR231" s="6"/>
      <c r="SAS231" s="6"/>
      <c r="SAT231" s="6"/>
      <c r="SAU231" s="6"/>
      <c r="SAV231" s="6"/>
      <c r="SAW231" s="6"/>
      <c r="SAX231" s="6"/>
      <c r="SAY231" s="6"/>
      <c r="SAZ231" s="6"/>
      <c r="SBA231" s="6"/>
      <c r="SBB231" s="6"/>
      <c r="SBC231" s="6"/>
      <c r="SBD231" s="6"/>
      <c r="SBE231" s="6"/>
      <c r="SBF231" s="6"/>
      <c r="SBG231" s="6"/>
      <c r="SBH231" s="6"/>
      <c r="SBI231" s="6"/>
      <c r="SBJ231" s="6"/>
      <c r="SBK231" s="6"/>
      <c r="SBL231" s="6"/>
      <c r="SBM231" s="6"/>
      <c r="SBN231" s="6"/>
      <c r="SBO231" s="6"/>
      <c r="SBP231" s="6"/>
      <c r="SBQ231" s="6"/>
      <c r="SBR231" s="6"/>
      <c r="SBS231" s="6"/>
      <c r="SBT231" s="6"/>
      <c r="SBU231" s="6"/>
      <c r="SBV231" s="6"/>
      <c r="SBW231" s="6"/>
      <c r="SBX231" s="6"/>
      <c r="SBY231" s="6"/>
      <c r="SBZ231" s="6"/>
      <c r="SCA231" s="6"/>
      <c r="SCB231" s="6"/>
      <c r="SCC231" s="6"/>
      <c r="SCD231" s="6"/>
      <c r="SCE231" s="6"/>
      <c r="SCF231" s="6"/>
      <c r="SCG231" s="6"/>
      <c r="SCH231" s="6"/>
      <c r="SCI231" s="6"/>
      <c r="SCJ231" s="6"/>
      <c r="SCK231" s="6"/>
      <c r="SCL231" s="6"/>
      <c r="SCM231" s="6"/>
      <c r="SCN231" s="6"/>
      <c r="SCO231" s="6"/>
      <c r="SCP231" s="6"/>
      <c r="SCQ231" s="6"/>
      <c r="SCR231" s="6"/>
      <c r="SCS231" s="6"/>
      <c r="SCT231" s="6"/>
      <c r="SCU231" s="6"/>
      <c r="SCV231" s="6"/>
      <c r="SCW231" s="6"/>
      <c r="SCX231" s="6"/>
      <c r="SCY231" s="6"/>
      <c r="SCZ231" s="6"/>
      <c r="SDA231" s="6"/>
      <c r="SDB231" s="6"/>
      <c r="SDC231" s="6"/>
      <c r="SDD231" s="6"/>
      <c r="SDE231" s="6"/>
      <c r="SDF231" s="6"/>
      <c r="SDG231" s="6"/>
      <c r="SDH231" s="6"/>
      <c r="SDI231" s="6"/>
      <c r="SDJ231" s="6"/>
      <c r="SDK231" s="6"/>
      <c r="SDL231" s="6"/>
      <c r="SDM231" s="6"/>
      <c r="SDN231" s="6"/>
      <c r="SDO231" s="6"/>
      <c r="SDP231" s="6"/>
      <c r="SDQ231" s="6"/>
      <c r="SDR231" s="6"/>
      <c r="SDS231" s="6"/>
      <c r="SDT231" s="6"/>
      <c r="SDU231" s="6"/>
      <c r="SDV231" s="6"/>
      <c r="SDW231" s="6"/>
      <c r="SDX231" s="6"/>
      <c r="SDY231" s="6"/>
      <c r="SDZ231" s="6"/>
      <c r="SEA231" s="6"/>
      <c r="SEB231" s="6"/>
      <c r="SEC231" s="6"/>
      <c r="SED231" s="6"/>
      <c r="SEE231" s="6"/>
      <c r="SEF231" s="6"/>
      <c r="SEG231" s="6"/>
      <c r="SEH231" s="6"/>
      <c r="SEI231" s="6"/>
      <c r="SEJ231" s="6"/>
      <c r="SEK231" s="6"/>
      <c r="SEL231" s="6"/>
      <c r="SEM231" s="6"/>
      <c r="SEN231" s="6"/>
      <c r="SEO231" s="6"/>
      <c r="SEP231" s="6"/>
      <c r="SEQ231" s="6"/>
      <c r="SER231" s="6"/>
      <c r="SES231" s="6"/>
      <c r="SET231" s="6"/>
      <c r="SEU231" s="6"/>
      <c r="SEV231" s="6"/>
      <c r="SEW231" s="6"/>
      <c r="SEX231" s="6"/>
      <c r="SEY231" s="6"/>
      <c r="SEZ231" s="6"/>
      <c r="SFA231" s="6"/>
      <c r="SFB231" s="6"/>
      <c r="SFC231" s="6"/>
      <c r="SFD231" s="6"/>
      <c r="SFE231" s="6"/>
      <c r="SFF231" s="6"/>
      <c r="SFG231" s="6"/>
      <c r="SFH231" s="6"/>
      <c r="SFI231" s="6"/>
      <c r="SFJ231" s="6"/>
      <c r="SFK231" s="6"/>
      <c r="SFL231" s="6"/>
      <c r="SFM231" s="6"/>
      <c r="SFN231" s="6"/>
      <c r="SFO231" s="6"/>
      <c r="SFP231" s="6"/>
      <c r="SFQ231" s="6"/>
      <c r="SFR231" s="6"/>
      <c r="SFS231" s="6"/>
      <c r="SFT231" s="6"/>
      <c r="SFU231" s="6"/>
      <c r="SFV231" s="6"/>
      <c r="SFW231" s="6"/>
      <c r="SFX231" s="6"/>
      <c r="SFY231" s="6"/>
      <c r="SFZ231" s="6"/>
      <c r="SGA231" s="6"/>
      <c r="SGB231" s="6"/>
      <c r="SGC231" s="6"/>
      <c r="SGD231" s="6"/>
      <c r="SGE231" s="6"/>
      <c r="SGF231" s="6"/>
      <c r="SGG231" s="6"/>
      <c r="SGH231" s="6"/>
      <c r="SGI231" s="6"/>
      <c r="SGJ231" s="6"/>
      <c r="SGK231" s="6"/>
      <c r="SGL231" s="6"/>
      <c r="SGM231" s="6"/>
      <c r="SGN231" s="6"/>
      <c r="SGO231" s="6"/>
      <c r="SGP231" s="6"/>
      <c r="SGQ231" s="6"/>
      <c r="SGR231" s="6"/>
      <c r="SGS231" s="6"/>
      <c r="SGT231" s="6"/>
      <c r="SGU231" s="6"/>
      <c r="SGV231" s="6"/>
      <c r="SGW231" s="6"/>
      <c r="SGX231" s="6"/>
      <c r="SGY231" s="6"/>
      <c r="SGZ231" s="6"/>
      <c r="SHA231" s="6"/>
      <c r="SHB231" s="6"/>
      <c r="SHC231" s="6"/>
      <c r="SHD231" s="6"/>
      <c r="SHE231" s="6"/>
      <c r="SHF231" s="6"/>
      <c r="SHG231" s="6"/>
      <c r="SHH231" s="6"/>
      <c r="SHI231" s="6"/>
      <c r="SHJ231" s="6"/>
      <c r="SHK231" s="6"/>
      <c r="SHL231" s="6"/>
      <c r="SHM231" s="6"/>
      <c r="SHN231" s="6"/>
      <c r="SHO231" s="6"/>
      <c r="SHP231" s="6"/>
      <c r="SHQ231" s="6"/>
      <c r="SHR231" s="6"/>
      <c r="SHS231" s="6"/>
      <c r="SHT231" s="6"/>
      <c r="SHU231" s="6"/>
      <c r="SHV231" s="6"/>
      <c r="SHW231" s="6"/>
      <c r="SHX231" s="6"/>
      <c r="SHY231" s="6"/>
      <c r="SHZ231" s="6"/>
      <c r="SIA231" s="6"/>
      <c r="SIB231" s="6"/>
      <c r="SIC231" s="6"/>
      <c r="SID231" s="6"/>
      <c r="SIE231" s="6"/>
      <c r="SIF231" s="6"/>
      <c r="SIG231" s="6"/>
      <c r="SIH231" s="6"/>
      <c r="SII231" s="6"/>
      <c r="SIJ231" s="6"/>
      <c r="SIK231" s="6"/>
      <c r="SIL231" s="6"/>
      <c r="SIM231" s="6"/>
      <c r="SIN231" s="6"/>
      <c r="SIO231" s="6"/>
      <c r="SIP231" s="6"/>
      <c r="SIQ231" s="6"/>
      <c r="SIR231" s="6"/>
      <c r="SIS231" s="6"/>
      <c r="SIT231" s="6"/>
      <c r="SIU231" s="6"/>
      <c r="SIV231" s="6"/>
      <c r="SIW231" s="6"/>
      <c r="SIX231" s="6"/>
      <c r="SIY231" s="6"/>
      <c r="SIZ231" s="6"/>
      <c r="SJA231" s="6"/>
      <c r="SJB231" s="6"/>
      <c r="SJC231" s="6"/>
      <c r="SJD231" s="6"/>
      <c r="SJE231" s="6"/>
      <c r="SJF231" s="6"/>
      <c r="SJG231" s="6"/>
      <c r="SJH231" s="6"/>
      <c r="SJI231" s="6"/>
      <c r="SJJ231" s="6"/>
      <c r="SJK231" s="6"/>
      <c r="SJL231" s="6"/>
      <c r="SJM231" s="6"/>
      <c r="SJN231" s="6"/>
      <c r="SJO231" s="6"/>
      <c r="SJP231" s="6"/>
      <c r="SJQ231" s="6"/>
      <c r="SJR231" s="6"/>
      <c r="SJS231" s="6"/>
      <c r="SJT231" s="6"/>
      <c r="SJU231" s="6"/>
      <c r="SJV231" s="6"/>
      <c r="SJW231" s="6"/>
      <c r="SJX231" s="6"/>
      <c r="SJY231" s="6"/>
      <c r="SJZ231" s="6"/>
      <c r="SKA231" s="6"/>
      <c r="SKB231" s="6"/>
      <c r="SKC231" s="6"/>
      <c r="SKD231" s="6"/>
      <c r="SKE231" s="6"/>
      <c r="SKF231" s="6"/>
      <c r="SKG231" s="6"/>
      <c r="SKH231" s="6"/>
      <c r="SKI231" s="6"/>
      <c r="SKJ231" s="6"/>
      <c r="SKK231" s="6"/>
      <c r="SKL231" s="6"/>
      <c r="SKM231" s="6"/>
      <c r="SKN231" s="6"/>
      <c r="SKO231" s="6"/>
      <c r="SKP231" s="6"/>
      <c r="SKQ231" s="6"/>
      <c r="SKR231" s="6"/>
      <c r="SKS231" s="6"/>
      <c r="SKT231" s="6"/>
      <c r="SKU231" s="6"/>
      <c r="SKV231" s="6"/>
      <c r="SKW231" s="6"/>
      <c r="SKX231" s="6"/>
      <c r="SKY231" s="6"/>
      <c r="SKZ231" s="6"/>
      <c r="SLA231" s="6"/>
      <c r="SLB231" s="6"/>
      <c r="SLC231" s="6"/>
      <c r="SLD231" s="6"/>
      <c r="SLE231" s="6"/>
      <c r="SLF231" s="6"/>
      <c r="SLG231" s="6"/>
      <c r="SLH231" s="6"/>
      <c r="SLI231" s="6"/>
      <c r="SLJ231" s="6"/>
      <c r="SLK231" s="6"/>
      <c r="SLL231" s="6"/>
      <c r="SLM231" s="6"/>
      <c r="SLN231" s="6"/>
      <c r="SLO231" s="6"/>
      <c r="SLP231" s="6"/>
      <c r="SLQ231" s="6"/>
      <c r="SLR231" s="6"/>
      <c r="SLS231" s="6"/>
      <c r="SLT231" s="6"/>
      <c r="SLU231" s="6"/>
      <c r="SLV231" s="6"/>
      <c r="SLW231" s="6"/>
      <c r="SLX231" s="6"/>
      <c r="SLY231" s="6"/>
      <c r="SLZ231" s="6"/>
      <c r="SMA231" s="6"/>
      <c r="SMB231" s="6"/>
      <c r="SMC231" s="6"/>
      <c r="SMD231" s="6"/>
      <c r="SME231" s="6"/>
      <c r="SMF231" s="6"/>
      <c r="SMG231" s="6"/>
      <c r="SMH231" s="6"/>
      <c r="SMI231" s="6"/>
      <c r="SMJ231" s="6"/>
      <c r="SMK231" s="6"/>
      <c r="SML231" s="6"/>
      <c r="SMM231" s="6"/>
      <c r="SMN231" s="6"/>
      <c r="SMO231" s="6"/>
      <c r="SMP231" s="6"/>
      <c r="SMQ231" s="6"/>
      <c r="SMR231" s="6"/>
      <c r="SMS231" s="6"/>
      <c r="SMT231" s="6"/>
      <c r="SMU231" s="6"/>
      <c r="SMV231" s="6"/>
      <c r="SMW231" s="6"/>
      <c r="SMX231" s="6"/>
      <c r="SMY231" s="6"/>
      <c r="SMZ231" s="6"/>
      <c r="SNA231" s="6"/>
      <c r="SNB231" s="6"/>
      <c r="SNC231" s="6"/>
      <c r="SND231" s="6"/>
      <c r="SNE231" s="6"/>
      <c r="SNF231" s="6"/>
      <c r="SNG231" s="6"/>
      <c r="SNH231" s="6"/>
      <c r="SNI231" s="6"/>
      <c r="SNJ231" s="6"/>
      <c r="SNK231" s="6"/>
      <c r="SNL231" s="6"/>
      <c r="SNM231" s="6"/>
      <c r="SNN231" s="6"/>
      <c r="SNO231" s="6"/>
      <c r="SNP231" s="6"/>
      <c r="SNQ231" s="6"/>
      <c r="SNR231" s="6"/>
      <c r="SNS231" s="6"/>
      <c r="SNT231" s="6"/>
      <c r="SNU231" s="6"/>
      <c r="SNV231" s="6"/>
      <c r="SNW231" s="6"/>
      <c r="SNX231" s="6"/>
      <c r="SNY231" s="6"/>
      <c r="SNZ231" s="6"/>
      <c r="SOA231" s="6"/>
      <c r="SOB231" s="6"/>
      <c r="SOC231" s="6"/>
      <c r="SOD231" s="6"/>
      <c r="SOE231" s="6"/>
      <c r="SOF231" s="6"/>
      <c r="SOG231" s="6"/>
      <c r="SOH231" s="6"/>
      <c r="SOI231" s="6"/>
      <c r="SOJ231" s="6"/>
      <c r="SOK231" s="6"/>
      <c r="SOL231" s="6"/>
      <c r="SOM231" s="6"/>
      <c r="SON231" s="6"/>
      <c r="SOO231" s="6"/>
      <c r="SOP231" s="6"/>
      <c r="SOQ231" s="6"/>
      <c r="SOR231" s="6"/>
      <c r="SOS231" s="6"/>
      <c r="SOT231" s="6"/>
      <c r="SOU231" s="6"/>
      <c r="SOV231" s="6"/>
      <c r="SOW231" s="6"/>
      <c r="SOX231" s="6"/>
      <c r="SOY231" s="6"/>
      <c r="SOZ231" s="6"/>
      <c r="SPA231" s="6"/>
      <c r="SPB231" s="6"/>
      <c r="SPC231" s="6"/>
      <c r="SPD231" s="6"/>
      <c r="SPE231" s="6"/>
      <c r="SPF231" s="6"/>
      <c r="SPG231" s="6"/>
      <c r="SPH231" s="6"/>
      <c r="SPI231" s="6"/>
      <c r="SPJ231" s="6"/>
      <c r="SPK231" s="6"/>
      <c r="SPL231" s="6"/>
      <c r="SPM231" s="6"/>
      <c r="SPN231" s="6"/>
      <c r="SPO231" s="6"/>
      <c r="SPP231" s="6"/>
      <c r="SPQ231" s="6"/>
      <c r="SPR231" s="6"/>
      <c r="SPS231" s="6"/>
      <c r="SPT231" s="6"/>
      <c r="SPU231" s="6"/>
      <c r="SPV231" s="6"/>
      <c r="SPW231" s="6"/>
      <c r="SPX231" s="6"/>
      <c r="SPY231" s="6"/>
      <c r="SPZ231" s="6"/>
      <c r="SQA231" s="6"/>
      <c r="SQB231" s="6"/>
      <c r="SQC231" s="6"/>
      <c r="SQD231" s="6"/>
      <c r="SQE231" s="6"/>
      <c r="SQF231" s="6"/>
      <c r="SQG231" s="6"/>
      <c r="SQH231" s="6"/>
      <c r="SQI231" s="6"/>
      <c r="SQJ231" s="6"/>
      <c r="SQK231" s="6"/>
      <c r="SQL231" s="6"/>
      <c r="SQM231" s="6"/>
      <c r="SQN231" s="6"/>
      <c r="SQO231" s="6"/>
      <c r="SQP231" s="6"/>
      <c r="SQQ231" s="6"/>
      <c r="SQR231" s="6"/>
      <c r="SQS231" s="6"/>
      <c r="SQT231" s="6"/>
      <c r="SQU231" s="6"/>
      <c r="SQV231" s="6"/>
      <c r="SQW231" s="6"/>
      <c r="SQX231" s="6"/>
      <c r="SQY231" s="6"/>
      <c r="SQZ231" s="6"/>
      <c r="SRA231" s="6"/>
      <c r="SRB231" s="6"/>
      <c r="SRC231" s="6"/>
      <c r="SRD231" s="6"/>
      <c r="SRE231" s="6"/>
      <c r="SRF231" s="6"/>
      <c r="SRG231" s="6"/>
      <c r="SRH231" s="6"/>
      <c r="SRI231" s="6"/>
      <c r="SRJ231" s="6"/>
      <c r="SRK231" s="6"/>
      <c r="SRL231" s="6"/>
      <c r="SRM231" s="6"/>
      <c r="SRN231" s="6"/>
      <c r="SRO231" s="6"/>
      <c r="SRP231" s="6"/>
      <c r="SRQ231" s="6"/>
      <c r="SRR231" s="6"/>
      <c r="SRS231" s="6"/>
      <c r="SRT231" s="6"/>
      <c r="SRU231" s="6"/>
      <c r="SRV231" s="6"/>
      <c r="SRW231" s="6"/>
      <c r="SRX231" s="6"/>
      <c r="SRY231" s="6"/>
      <c r="SRZ231" s="6"/>
      <c r="SSA231" s="6"/>
      <c r="SSB231" s="6"/>
      <c r="SSC231" s="6"/>
      <c r="SSD231" s="6"/>
      <c r="SSE231" s="6"/>
      <c r="SSF231" s="6"/>
      <c r="SSG231" s="6"/>
      <c r="SSH231" s="6"/>
      <c r="SSI231" s="6"/>
      <c r="SSJ231" s="6"/>
      <c r="SSK231" s="6"/>
      <c r="SSL231" s="6"/>
      <c r="SSM231" s="6"/>
      <c r="SSN231" s="6"/>
      <c r="SSO231" s="6"/>
      <c r="SSP231" s="6"/>
      <c r="SSQ231" s="6"/>
      <c r="SSR231" s="6"/>
      <c r="SSS231" s="6"/>
      <c r="SST231" s="6"/>
      <c r="SSU231" s="6"/>
      <c r="SSV231" s="6"/>
      <c r="SSW231" s="6"/>
      <c r="SSX231" s="6"/>
      <c r="SSY231" s="6"/>
      <c r="SSZ231" s="6"/>
      <c r="STA231" s="6"/>
      <c r="STB231" s="6"/>
      <c r="STC231" s="6"/>
      <c r="STD231" s="6"/>
      <c r="STE231" s="6"/>
      <c r="STF231" s="6"/>
      <c r="STG231" s="6"/>
      <c r="STH231" s="6"/>
      <c r="STI231" s="6"/>
      <c r="STJ231" s="6"/>
      <c r="STK231" s="6"/>
      <c r="STL231" s="6"/>
      <c r="STM231" s="6"/>
      <c r="STN231" s="6"/>
      <c r="STO231" s="6"/>
      <c r="STP231" s="6"/>
      <c r="STQ231" s="6"/>
      <c r="STR231" s="6"/>
      <c r="STS231" s="6"/>
      <c r="STT231" s="6"/>
      <c r="STU231" s="6"/>
      <c r="STV231" s="6"/>
      <c r="STW231" s="6"/>
      <c r="STX231" s="6"/>
      <c r="STY231" s="6"/>
      <c r="STZ231" s="6"/>
      <c r="SUA231" s="6"/>
      <c r="SUB231" s="6"/>
      <c r="SUC231" s="6"/>
      <c r="SUD231" s="6"/>
      <c r="SUE231" s="6"/>
      <c r="SUF231" s="6"/>
      <c r="SUG231" s="6"/>
      <c r="SUH231" s="6"/>
      <c r="SUI231" s="6"/>
      <c r="SUJ231" s="6"/>
      <c r="SUK231" s="6"/>
      <c r="SUL231" s="6"/>
      <c r="SUM231" s="6"/>
      <c r="SUN231" s="6"/>
      <c r="SUO231" s="6"/>
      <c r="SUP231" s="6"/>
      <c r="SUQ231" s="6"/>
      <c r="SUR231" s="6"/>
      <c r="SUS231" s="6"/>
      <c r="SUT231" s="6"/>
      <c r="SUU231" s="6"/>
      <c r="SUV231" s="6"/>
      <c r="SUW231" s="6"/>
      <c r="SUX231" s="6"/>
      <c r="SUY231" s="6"/>
      <c r="SUZ231" s="6"/>
      <c r="SVA231" s="6"/>
      <c r="SVB231" s="6"/>
      <c r="SVC231" s="6"/>
      <c r="SVD231" s="6"/>
      <c r="SVE231" s="6"/>
      <c r="SVF231" s="6"/>
      <c r="SVG231" s="6"/>
      <c r="SVH231" s="6"/>
      <c r="SVI231" s="6"/>
      <c r="SVJ231" s="6"/>
      <c r="SVK231" s="6"/>
      <c r="SVL231" s="6"/>
      <c r="SVM231" s="6"/>
      <c r="SVN231" s="6"/>
      <c r="SVO231" s="6"/>
      <c r="SVP231" s="6"/>
      <c r="SVQ231" s="6"/>
      <c r="SVR231" s="6"/>
      <c r="SVS231" s="6"/>
      <c r="SVT231" s="6"/>
      <c r="SVU231" s="6"/>
      <c r="SVV231" s="6"/>
      <c r="SVW231" s="6"/>
      <c r="SVX231" s="6"/>
      <c r="SVY231" s="6"/>
      <c r="SVZ231" s="6"/>
      <c r="SWA231" s="6"/>
      <c r="SWB231" s="6"/>
      <c r="SWC231" s="6"/>
      <c r="SWD231" s="6"/>
      <c r="SWE231" s="6"/>
      <c r="SWF231" s="6"/>
      <c r="SWG231" s="6"/>
      <c r="SWH231" s="6"/>
      <c r="SWI231" s="6"/>
      <c r="SWJ231" s="6"/>
      <c r="SWK231" s="6"/>
      <c r="SWL231" s="6"/>
      <c r="SWM231" s="6"/>
      <c r="SWN231" s="6"/>
      <c r="SWO231" s="6"/>
      <c r="SWP231" s="6"/>
      <c r="SWQ231" s="6"/>
      <c r="SWR231" s="6"/>
      <c r="SWS231" s="6"/>
      <c r="SWT231" s="6"/>
      <c r="SWU231" s="6"/>
      <c r="SWV231" s="6"/>
      <c r="SWW231" s="6"/>
      <c r="SWX231" s="6"/>
      <c r="SWY231" s="6"/>
      <c r="SWZ231" s="6"/>
      <c r="SXA231" s="6"/>
      <c r="SXB231" s="6"/>
      <c r="SXC231" s="6"/>
      <c r="SXD231" s="6"/>
      <c r="SXE231" s="6"/>
      <c r="SXF231" s="6"/>
      <c r="SXG231" s="6"/>
      <c r="SXH231" s="6"/>
      <c r="SXI231" s="6"/>
      <c r="SXJ231" s="6"/>
      <c r="SXK231" s="6"/>
      <c r="SXL231" s="6"/>
      <c r="SXM231" s="6"/>
      <c r="SXN231" s="6"/>
      <c r="SXO231" s="6"/>
      <c r="SXP231" s="6"/>
      <c r="SXQ231" s="6"/>
      <c r="SXR231" s="6"/>
      <c r="SXS231" s="6"/>
      <c r="SXT231" s="6"/>
      <c r="SXU231" s="6"/>
      <c r="SXV231" s="6"/>
      <c r="SXW231" s="6"/>
      <c r="SXX231" s="6"/>
      <c r="SXY231" s="6"/>
      <c r="SXZ231" s="6"/>
      <c r="SYA231" s="6"/>
      <c r="SYB231" s="6"/>
      <c r="SYC231" s="6"/>
      <c r="SYD231" s="6"/>
      <c r="SYE231" s="6"/>
      <c r="SYF231" s="6"/>
      <c r="SYG231" s="6"/>
      <c r="SYH231" s="6"/>
      <c r="SYI231" s="6"/>
      <c r="SYJ231" s="6"/>
      <c r="SYK231" s="6"/>
      <c r="SYL231" s="6"/>
      <c r="SYM231" s="6"/>
      <c r="SYN231" s="6"/>
      <c r="SYO231" s="6"/>
      <c r="SYP231" s="6"/>
      <c r="SYQ231" s="6"/>
      <c r="SYR231" s="6"/>
      <c r="SYS231" s="6"/>
      <c r="SYT231" s="6"/>
      <c r="SYU231" s="6"/>
      <c r="SYV231" s="6"/>
      <c r="SYW231" s="6"/>
      <c r="SYX231" s="6"/>
      <c r="SYY231" s="6"/>
      <c r="SYZ231" s="6"/>
      <c r="SZA231" s="6"/>
      <c r="SZB231" s="6"/>
      <c r="SZC231" s="6"/>
      <c r="SZD231" s="6"/>
      <c r="SZE231" s="6"/>
      <c r="SZF231" s="6"/>
      <c r="SZG231" s="6"/>
      <c r="SZH231" s="6"/>
      <c r="SZI231" s="6"/>
      <c r="SZJ231" s="6"/>
      <c r="SZK231" s="6"/>
      <c r="SZL231" s="6"/>
      <c r="SZM231" s="6"/>
      <c r="SZN231" s="6"/>
      <c r="SZO231" s="6"/>
      <c r="SZP231" s="6"/>
      <c r="SZQ231" s="6"/>
      <c r="SZR231" s="6"/>
      <c r="SZS231" s="6"/>
      <c r="SZT231" s="6"/>
      <c r="SZU231" s="6"/>
      <c r="SZV231" s="6"/>
      <c r="SZW231" s="6"/>
      <c r="SZX231" s="6"/>
      <c r="SZY231" s="6"/>
      <c r="SZZ231" s="6"/>
      <c r="TAA231" s="6"/>
      <c r="TAB231" s="6"/>
      <c r="TAC231" s="6"/>
      <c r="TAD231" s="6"/>
      <c r="TAE231" s="6"/>
      <c r="TAF231" s="6"/>
      <c r="TAG231" s="6"/>
      <c r="TAH231" s="6"/>
      <c r="TAI231" s="6"/>
      <c r="TAJ231" s="6"/>
      <c r="TAK231" s="6"/>
      <c r="TAL231" s="6"/>
      <c r="TAM231" s="6"/>
      <c r="TAN231" s="6"/>
      <c r="TAO231" s="6"/>
      <c r="TAP231" s="6"/>
      <c r="TAQ231" s="6"/>
      <c r="TAR231" s="6"/>
      <c r="TAS231" s="6"/>
      <c r="TAT231" s="6"/>
      <c r="TAU231" s="6"/>
      <c r="TAV231" s="6"/>
      <c r="TAW231" s="6"/>
      <c r="TAX231" s="6"/>
      <c r="TAY231" s="6"/>
      <c r="TAZ231" s="6"/>
      <c r="TBA231" s="6"/>
      <c r="TBB231" s="6"/>
      <c r="TBC231" s="6"/>
      <c r="TBD231" s="6"/>
      <c r="TBE231" s="6"/>
      <c r="TBF231" s="6"/>
      <c r="TBG231" s="6"/>
      <c r="TBH231" s="6"/>
      <c r="TBI231" s="6"/>
      <c r="TBJ231" s="6"/>
      <c r="TBK231" s="6"/>
      <c r="TBL231" s="6"/>
      <c r="TBM231" s="6"/>
      <c r="TBN231" s="6"/>
      <c r="TBO231" s="6"/>
      <c r="TBP231" s="6"/>
      <c r="TBQ231" s="6"/>
      <c r="TBR231" s="6"/>
      <c r="TBS231" s="6"/>
      <c r="TBT231" s="6"/>
      <c r="TBU231" s="6"/>
      <c r="TBV231" s="6"/>
      <c r="TBW231" s="6"/>
      <c r="TBX231" s="6"/>
      <c r="TBY231" s="6"/>
      <c r="TBZ231" s="6"/>
      <c r="TCA231" s="6"/>
      <c r="TCB231" s="6"/>
      <c r="TCC231" s="6"/>
      <c r="TCD231" s="6"/>
      <c r="TCE231" s="6"/>
      <c r="TCF231" s="6"/>
      <c r="TCG231" s="6"/>
      <c r="TCH231" s="6"/>
      <c r="TCI231" s="6"/>
      <c r="TCJ231" s="6"/>
      <c r="TCK231" s="6"/>
      <c r="TCL231" s="6"/>
      <c r="TCM231" s="6"/>
      <c r="TCN231" s="6"/>
      <c r="TCO231" s="6"/>
      <c r="TCP231" s="6"/>
      <c r="TCQ231" s="6"/>
      <c r="TCR231" s="6"/>
      <c r="TCS231" s="6"/>
      <c r="TCT231" s="6"/>
      <c r="TCU231" s="6"/>
      <c r="TCV231" s="6"/>
      <c r="TCW231" s="6"/>
      <c r="TCX231" s="6"/>
      <c r="TCY231" s="6"/>
      <c r="TCZ231" s="6"/>
      <c r="TDA231" s="6"/>
      <c r="TDB231" s="6"/>
      <c r="TDC231" s="6"/>
      <c r="TDD231" s="6"/>
      <c r="TDE231" s="6"/>
      <c r="TDF231" s="6"/>
      <c r="TDG231" s="6"/>
      <c r="TDH231" s="6"/>
      <c r="TDI231" s="6"/>
      <c r="TDJ231" s="6"/>
      <c r="TDK231" s="6"/>
      <c r="TDL231" s="6"/>
      <c r="TDM231" s="6"/>
      <c r="TDN231" s="6"/>
      <c r="TDO231" s="6"/>
      <c r="TDP231" s="6"/>
      <c r="TDQ231" s="6"/>
      <c r="TDR231" s="6"/>
      <c r="TDS231" s="6"/>
      <c r="TDT231" s="6"/>
      <c r="TDU231" s="6"/>
      <c r="TDV231" s="6"/>
      <c r="TDW231" s="6"/>
      <c r="TDX231" s="6"/>
      <c r="TDY231" s="6"/>
      <c r="TDZ231" s="6"/>
      <c r="TEA231" s="6"/>
      <c r="TEB231" s="6"/>
      <c r="TEC231" s="6"/>
      <c r="TED231" s="6"/>
      <c r="TEE231" s="6"/>
      <c r="TEF231" s="6"/>
      <c r="TEG231" s="6"/>
      <c r="TEH231" s="6"/>
      <c r="TEI231" s="6"/>
      <c r="TEJ231" s="6"/>
      <c r="TEK231" s="6"/>
      <c r="TEL231" s="6"/>
      <c r="TEM231" s="6"/>
      <c r="TEN231" s="6"/>
      <c r="TEO231" s="6"/>
      <c r="TEP231" s="6"/>
      <c r="TEQ231" s="6"/>
      <c r="TER231" s="6"/>
      <c r="TES231" s="6"/>
      <c r="TET231" s="6"/>
      <c r="TEU231" s="6"/>
      <c r="TEV231" s="6"/>
      <c r="TEW231" s="6"/>
      <c r="TEX231" s="6"/>
      <c r="TEY231" s="6"/>
      <c r="TEZ231" s="6"/>
      <c r="TFA231" s="6"/>
      <c r="TFB231" s="6"/>
      <c r="TFC231" s="6"/>
      <c r="TFD231" s="6"/>
      <c r="TFE231" s="6"/>
      <c r="TFF231" s="6"/>
      <c r="TFG231" s="6"/>
      <c r="TFH231" s="6"/>
      <c r="TFI231" s="6"/>
      <c r="TFJ231" s="6"/>
      <c r="TFK231" s="6"/>
      <c r="TFL231" s="6"/>
      <c r="TFM231" s="6"/>
      <c r="TFN231" s="6"/>
      <c r="TFO231" s="6"/>
      <c r="TFP231" s="6"/>
      <c r="TFQ231" s="6"/>
      <c r="TFR231" s="6"/>
      <c r="TFS231" s="6"/>
      <c r="TFT231" s="6"/>
      <c r="TFU231" s="6"/>
      <c r="TFV231" s="6"/>
      <c r="TFW231" s="6"/>
      <c r="TFX231" s="6"/>
      <c r="TFY231" s="6"/>
      <c r="TFZ231" s="6"/>
      <c r="TGA231" s="6"/>
      <c r="TGB231" s="6"/>
      <c r="TGC231" s="6"/>
      <c r="TGD231" s="6"/>
      <c r="TGE231" s="6"/>
      <c r="TGF231" s="6"/>
      <c r="TGG231" s="6"/>
      <c r="TGH231" s="6"/>
      <c r="TGI231" s="6"/>
      <c r="TGJ231" s="6"/>
      <c r="TGK231" s="6"/>
      <c r="TGL231" s="6"/>
      <c r="TGM231" s="6"/>
      <c r="TGN231" s="6"/>
      <c r="TGO231" s="6"/>
      <c r="TGP231" s="6"/>
      <c r="TGQ231" s="6"/>
      <c r="TGR231" s="6"/>
      <c r="TGS231" s="6"/>
      <c r="TGT231" s="6"/>
      <c r="TGU231" s="6"/>
      <c r="TGV231" s="6"/>
      <c r="TGW231" s="6"/>
      <c r="TGX231" s="6"/>
      <c r="TGY231" s="6"/>
      <c r="TGZ231" s="6"/>
      <c r="THA231" s="6"/>
      <c r="THB231" s="6"/>
      <c r="THC231" s="6"/>
      <c r="THD231" s="6"/>
      <c r="THE231" s="6"/>
      <c r="THF231" s="6"/>
      <c r="THG231" s="6"/>
      <c r="THH231" s="6"/>
      <c r="THI231" s="6"/>
      <c r="THJ231" s="6"/>
      <c r="THK231" s="6"/>
      <c r="THL231" s="6"/>
      <c r="THM231" s="6"/>
      <c r="THN231" s="6"/>
      <c r="THO231" s="6"/>
      <c r="THP231" s="6"/>
      <c r="THQ231" s="6"/>
      <c r="THR231" s="6"/>
      <c r="THS231" s="6"/>
      <c r="THT231" s="6"/>
      <c r="THU231" s="6"/>
      <c r="THV231" s="6"/>
      <c r="THW231" s="6"/>
      <c r="THX231" s="6"/>
      <c r="THY231" s="6"/>
      <c r="THZ231" s="6"/>
      <c r="TIA231" s="6"/>
      <c r="TIB231" s="6"/>
      <c r="TIC231" s="6"/>
      <c r="TID231" s="6"/>
      <c r="TIE231" s="6"/>
      <c r="TIF231" s="6"/>
      <c r="TIG231" s="6"/>
      <c r="TIH231" s="6"/>
      <c r="TII231" s="6"/>
      <c r="TIJ231" s="6"/>
      <c r="TIK231" s="6"/>
      <c r="TIL231" s="6"/>
      <c r="TIM231" s="6"/>
      <c r="TIN231" s="6"/>
      <c r="TIO231" s="6"/>
      <c r="TIP231" s="6"/>
      <c r="TIQ231" s="6"/>
      <c r="TIR231" s="6"/>
      <c r="TIS231" s="6"/>
      <c r="TIT231" s="6"/>
      <c r="TIU231" s="6"/>
      <c r="TIV231" s="6"/>
      <c r="TIW231" s="6"/>
      <c r="TIX231" s="6"/>
      <c r="TIY231" s="6"/>
      <c r="TIZ231" s="6"/>
      <c r="TJA231" s="6"/>
      <c r="TJB231" s="6"/>
      <c r="TJC231" s="6"/>
      <c r="TJD231" s="6"/>
      <c r="TJE231" s="6"/>
      <c r="TJF231" s="6"/>
      <c r="TJG231" s="6"/>
      <c r="TJH231" s="6"/>
      <c r="TJI231" s="6"/>
      <c r="TJJ231" s="6"/>
      <c r="TJK231" s="6"/>
      <c r="TJL231" s="6"/>
      <c r="TJM231" s="6"/>
      <c r="TJN231" s="6"/>
      <c r="TJO231" s="6"/>
      <c r="TJP231" s="6"/>
      <c r="TJQ231" s="6"/>
      <c r="TJR231" s="6"/>
      <c r="TJS231" s="6"/>
      <c r="TJT231" s="6"/>
      <c r="TJU231" s="6"/>
      <c r="TJV231" s="6"/>
      <c r="TJW231" s="6"/>
      <c r="TJX231" s="6"/>
      <c r="TJY231" s="6"/>
      <c r="TJZ231" s="6"/>
      <c r="TKA231" s="6"/>
      <c r="TKB231" s="6"/>
      <c r="TKC231" s="6"/>
      <c r="TKD231" s="6"/>
      <c r="TKE231" s="6"/>
      <c r="TKF231" s="6"/>
      <c r="TKG231" s="6"/>
      <c r="TKH231" s="6"/>
      <c r="TKI231" s="6"/>
      <c r="TKJ231" s="6"/>
      <c r="TKK231" s="6"/>
      <c r="TKL231" s="6"/>
      <c r="TKM231" s="6"/>
      <c r="TKN231" s="6"/>
      <c r="TKO231" s="6"/>
      <c r="TKP231" s="6"/>
      <c r="TKQ231" s="6"/>
      <c r="TKR231" s="6"/>
      <c r="TKS231" s="6"/>
      <c r="TKT231" s="6"/>
      <c r="TKU231" s="6"/>
      <c r="TKV231" s="6"/>
      <c r="TKW231" s="6"/>
      <c r="TKX231" s="6"/>
      <c r="TKY231" s="6"/>
      <c r="TKZ231" s="6"/>
      <c r="TLA231" s="6"/>
      <c r="TLB231" s="6"/>
      <c r="TLC231" s="6"/>
      <c r="TLD231" s="6"/>
      <c r="TLE231" s="6"/>
      <c r="TLF231" s="6"/>
      <c r="TLG231" s="6"/>
      <c r="TLH231" s="6"/>
      <c r="TLI231" s="6"/>
      <c r="TLJ231" s="6"/>
      <c r="TLK231" s="6"/>
      <c r="TLL231" s="6"/>
      <c r="TLM231" s="6"/>
      <c r="TLN231" s="6"/>
      <c r="TLO231" s="6"/>
      <c r="TLP231" s="6"/>
      <c r="TLQ231" s="6"/>
      <c r="TLR231" s="6"/>
      <c r="TLS231" s="6"/>
      <c r="TLT231" s="6"/>
      <c r="TLU231" s="6"/>
      <c r="TLV231" s="6"/>
      <c r="TLW231" s="6"/>
      <c r="TLX231" s="6"/>
      <c r="TLY231" s="6"/>
      <c r="TLZ231" s="6"/>
      <c r="TMA231" s="6"/>
      <c r="TMB231" s="6"/>
      <c r="TMC231" s="6"/>
      <c r="TMD231" s="6"/>
      <c r="TME231" s="6"/>
      <c r="TMF231" s="6"/>
      <c r="TMG231" s="6"/>
      <c r="TMH231" s="6"/>
      <c r="TMI231" s="6"/>
      <c r="TMJ231" s="6"/>
      <c r="TMK231" s="6"/>
      <c r="TML231" s="6"/>
      <c r="TMM231" s="6"/>
      <c r="TMN231" s="6"/>
      <c r="TMO231" s="6"/>
      <c r="TMP231" s="6"/>
      <c r="TMQ231" s="6"/>
      <c r="TMR231" s="6"/>
      <c r="TMS231" s="6"/>
      <c r="TMT231" s="6"/>
      <c r="TMU231" s="6"/>
      <c r="TMV231" s="6"/>
      <c r="TMW231" s="6"/>
      <c r="TMX231" s="6"/>
      <c r="TMY231" s="6"/>
      <c r="TMZ231" s="6"/>
      <c r="TNA231" s="6"/>
      <c r="TNB231" s="6"/>
      <c r="TNC231" s="6"/>
      <c r="TND231" s="6"/>
      <c r="TNE231" s="6"/>
      <c r="TNF231" s="6"/>
      <c r="TNG231" s="6"/>
      <c r="TNH231" s="6"/>
      <c r="TNI231" s="6"/>
      <c r="TNJ231" s="6"/>
      <c r="TNK231" s="6"/>
      <c r="TNL231" s="6"/>
      <c r="TNM231" s="6"/>
      <c r="TNN231" s="6"/>
      <c r="TNO231" s="6"/>
      <c r="TNP231" s="6"/>
      <c r="TNQ231" s="6"/>
      <c r="TNR231" s="6"/>
      <c r="TNS231" s="6"/>
      <c r="TNT231" s="6"/>
      <c r="TNU231" s="6"/>
      <c r="TNV231" s="6"/>
      <c r="TNW231" s="6"/>
      <c r="TNX231" s="6"/>
      <c r="TNY231" s="6"/>
      <c r="TNZ231" s="6"/>
      <c r="TOA231" s="6"/>
      <c r="TOB231" s="6"/>
      <c r="TOC231" s="6"/>
      <c r="TOD231" s="6"/>
      <c r="TOE231" s="6"/>
      <c r="TOF231" s="6"/>
      <c r="TOG231" s="6"/>
      <c r="TOH231" s="6"/>
      <c r="TOI231" s="6"/>
      <c r="TOJ231" s="6"/>
      <c r="TOK231" s="6"/>
      <c r="TOL231" s="6"/>
      <c r="TOM231" s="6"/>
      <c r="TON231" s="6"/>
      <c r="TOO231" s="6"/>
      <c r="TOP231" s="6"/>
      <c r="TOQ231" s="6"/>
      <c r="TOR231" s="6"/>
      <c r="TOS231" s="6"/>
      <c r="TOT231" s="6"/>
      <c r="TOU231" s="6"/>
      <c r="TOV231" s="6"/>
      <c r="TOW231" s="6"/>
      <c r="TOX231" s="6"/>
      <c r="TOY231" s="6"/>
      <c r="TOZ231" s="6"/>
      <c r="TPA231" s="6"/>
      <c r="TPB231" s="6"/>
      <c r="TPC231" s="6"/>
      <c r="TPD231" s="6"/>
      <c r="TPE231" s="6"/>
      <c r="TPF231" s="6"/>
      <c r="TPG231" s="6"/>
      <c r="TPH231" s="6"/>
      <c r="TPI231" s="6"/>
      <c r="TPJ231" s="6"/>
      <c r="TPK231" s="6"/>
      <c r="TPL231" s="6"/>
      <c r="TPM231" s="6"/>
      <c r="TPN231" s="6"/>
      <c r="TPO231" s="6"/>
      <c r="TPP231" s="6"/>
      <c r="TPQ231" s="6"/>
      <c r="TPR231" s="6"/>
      <c r="TPS231" s="6"/>
      <c r="TPT231" s="6"/>
      <c r="TPU231" s="6"/>
      <c r="TPV231" s="6"/>
      <c r="TPW231" s="6"/>
      <c r="TPX231" s="6"/>
      <c r="TPY231" s="6"/>
      <c r="TPZ231" s="6"/>
      <c r="TQA231" s="6"/>
      <c r="TQB231" s="6"/>
      <c r="TQC231" s="6"/>
      <c r="TQD231" s="6"/>
      <c r="TQE231" s="6"/>
      <c r="TQF231" s="6"/>
      <c r="TQG231" s="6"/>
      <c r="TQH231" s="6"/>
      <c r="TQI231" s="6"/>
      <c r="TQJ231" s="6"/>
      <c r="TQK231" s="6"/>
      <c r="TQL231" s="6"/>
      <c r="TQM231" s="6"/>
      <c r="TQN231" s="6"/>
      <c r="TQO231" s="6"/>
      <c r="TQP231" s="6"/>
      <c r="TQQ231" s="6"/>
      <c r="TQR231" s="6"/>
      <c r="TQS231" s="6"/>
      <c r="TQT231" s="6"/>
      <c r="TQU231" s="6"/>
      <c r="TQV231" s="6"/>
      <c r="TQW231" s="6"/>
      <c r="TQX231" s="6"/>
      <c r="TQY231" s="6"/>
      <c r="TQZ231" s="6"/>
      <c r="TRA231" s="6"/>
      <c r="TRB231" s="6"/>
      <c r="TRC231" s="6"/>
      <c r="TRD231" s="6"/>
      <c r="TRE231" s="6"/>
      <c r="TRF231" s="6"/>
      <c r="TRG231" s="6"/>
      <c r="TRH231" s="6"/>
      <c r="TRI231" s="6"/>
      <c r="TRJ231" s="6"/>
      <c r="TRK231" s="6"/>
      <c r="TRL231" s="6"/>
      <c r="TRM231" s="6"/>
      <c r="TRN231" s="6"/>
      <c r="TRO231" s="6"/>
      <c r="TRP231" s="6"/>
      <c r="TRQ231" s="6"/>
      <c r="TRR231" s="6"/>
      <c r="TRS231" s="6"/>
      <c r="TRT231" s="6"/>
      <c r="TRU231" s="6"/>
      <c r="TRV231" s="6"/>
      <c r="TRW231" s="6"/>
      <c r="TRX231" s="6"/>
      <c r="TRY231" s="6"/>
      <c r="TRZ231" s="6"/>
      <c r="TSA231" s="6"/>
      <c r="TSB231" s="6"/>
      <c r="TSC231" s="6"/>
      <c r="TSD231" s="6"/>
      <c r="TSE231" s="6"/>
      <c r="TSF231" s="6"/>
      <c r="TSG231" s="6"/>
      <c r="TSH231" s="6"/>
      <c r="TSI231" s="6"/>
      <c r="TSJ231" s="6"/>
      <c r="TSK231" s="6"/>
      <c r="TSL231" s="6"/>
      <c r="TSM231" s="6"/>
      <c r="TSN231" s="6"/>
      <c r="TSO231" s="6"/>
      <c r="TSP231" s="6"/>
      <c r="TSQ231" s="6"/>
      <c r="TSR231" s="6"/>
      <c r="TSS231" s="6"/>
      <c r="TST231" s="6"/>
      <c r="TSU231" s="6"/>
      <c r="TSV231" s="6"/>
      <c r="TSW231" s="6"/>
      <c r="TSX231" s="6"/>
      <c r="TSY231" s="6"/>
      <c r="TSZ231" s="6"/>
      <c r="TTA231" s="6"/>
      <c r="TTB231" s="6"/>
      <c r="TTC231" s="6"/>
      <c r="TTD231" s="6"/>
      <c r="TTE231" s="6"/>
      <c r="TTF231" s="6"/>
      <c r="TTG231" s="6"/>
      <c r="TTH231" s="6"/>
      <c r="TTI231" s="6"/>
      <c r="TTJ231" s="6"/>
      <c r="TTK231" s="6"/>
      <c r="TTL231" s="6"/>
      <c r="TTM231" s="6"/>
      <c r="TTN231" s="6"/>
      <c r="TTO231" s="6"/>
      <c r="TTP231" s="6"/>
      <c r="TTQ231" s="6"/>
      <c r="TTR231" s="6"/>
      <c r="TTS231" s="6"/>
      <c r="TTT231" s="6"/>
      <c r="TTU231" s="6"/>
      <c r="TTV231" s="6"/>
      <c r="TTW231" s="6"/>
      <c r="TTX231" s="6"/>
      <c r="TTY231" s="6"/>
      <c r="TTZ231" s="6"/>
      <c r="TUA231" s="6"/>
      <c r="TUB231" s="6"/>
      <c r="TUC231" s="6"/>
      <c r="TUD231" s="6"/>
      <c r="TUE231" s="6"/>
      <c r="TUF231" s="6"/>
      <c r="TUG231" s="6"/>
      <c r="TUH231" s="6"/>
      <c r="TUI231" s="6"/>
      <c r="TUJ231" s="6"/>
      <c r="TUK231" s="6"/>
      <c r="TUL231" s="6"/>
      <c r="TUM231" s="6"/>
      <c r="TUN231" s="6"/>
      <c r="TUO231" s="6"/>
      <c r="TUP231" s="6"/>
      <c r="TUQ231" s="6"/>
      <c r="TUR231" s="6"/>
      <c r="TUS231" s="6"/>
      <c r="TUT231" s="6"/>
      <c r="TUU231" s="6"/>
      <c r="TUV231" s="6"/>
      <c r="TUW231" s="6"/>
      <c r="TUX231" s="6"/>
      <c r="TUY231" s="6"/>
      <c r="TUZ231" s="6"/>
      <c r="TVA231" s="6"/>
      <c r="TVB231" s="6"/>
      <c r="TVC231" s="6"/>
      <c r="TVD231" s="6"/>
      <c r="TVE231" s="6"/>
      <c r="TVF231" s="6"/>
      <c r="TVG231" s="6"/>
      <c r="TVH231" s="6"/>
      <c r="TVI231" s="6"/>
      <c r="TVJ231" s="6"/>
      <c r="TVK231" s="6"/>
      <c r="TVL231" s="6"/>
      <c r="TVM231" s="6"/>
      <c r="TVN231" s="6"/>
      <c r="TVO231" s="6"/>
      <c r="TVP231" s="6"/>
      <c r="TVQ231" s="6"/>
      <c r="TVR231" s="6"/>
      <c r="TVS231" s="6"/>
      <c r="TVT231" s="6"/>
      <c r="TVU231" s="6"/>
      <c r="TVV231" s="6"/>
      <c r="TVW231" s="6"/>
      <c r="TVX231" s="6"/>
      <c r="TVY231" s="6"/>
      <c r="TVZ231" s="6"/>
      <c r="TWA231" s="6"/>
      <c r="TWB231" s="6"/>
      <c r="TWC231" s="6"/>
      <c r="TWD231" s="6"/>
      <c r="TWE231" s="6"/>
      <c r="TWF231" s="6"/>
      <c r="TWG231" s="6"/>
      <c r="TWH231" s="6"/>
      <c r="TWI231" s="6"/>
      <c r="TWJ231" s="6"/>
      <c r="TWK231" s="6"/>
      <c r="TWL231" s="6"/>
      <c r="TWM231" s="6"/>
      <c r="TWN231" s="6"/>
      <c r="TWO231" s="6"/>
      <c r="TWP231" s="6"/>
      <c r="TWQ231" s="6"/>
      <c r="TWR231" s="6"/>
      <c r="TWS231" s="6"/>
      <c r="TWT231" s="6"/>
      <c r="TWU231" s="6"/>
      <c r="TWV231" s="6"/>
      <c r="TWW231" s="6"/>
      <c r="TWX231" s="6"/>
      <c r="TWY231" s="6"/>
      <c r="TWZ231" s="6"/>
      <c r="TXA231" s="6"/>
      <c r="TXB231" s="6"/>
      <c r="TXC231" s="6"/>
      <c r="TXD231" s="6"/>
      <c r="TXE231" s="6"/>
      <c r="TXF231" s="6"/>
      <c r="TXG231" s="6"/>
      <c r="TXH231" s="6"/>
      <c r="TXI231" s="6"/>
      <c r="TXJ231" s="6"/>
      <c r="TXK231" s="6"/>
      <c r="TXL231" s="6"/>
      <c r="TXM231" s="6"/>
      <c r="TXN231" s="6"/>
      <c r="TXO231" s="6"/>
      <c r="TXP231" s="6"/>
      <c r="TXQ231" s="6"/>
      <c r="TXR231" s="6"/>
      <c r="TXS231" s="6"/>
      <c r="TXT231" s="6"/>
      <c r="TXU231" s="6"/>
      <c r="TXV231" s="6"/>
      <c r="TXW231" s="6"/>
      <c r="TXX231" s="6"/>
      <c r="TXY231" s="6"/>
      <c r="TXZ231" s="6"/>
      <c r="TYA231" s="6"/>
      <c r="TYB231" s="6"/>
      <c r="TYC231" s="6"/>
      <c r="TYD231" s="6"/>
      <c r="TYE231" s="6"/>
      <c r="TYF231" s="6"/>
      <c r="TYG231" s="6"/>
      <c r="TYH231" s="6"/>
      <c r="TYI231" s="6"/>
      <c r="TYJ231" s="6"/>
      <c r="TYK231" s="6"/>
      <c r="TYL231" s="6"/>
      <c r="TYM231" s="6"/>
      <c r="TYN231" s="6"/>
      <c r="TYO231" s="6"/>
      <c r="TYP231" s="6"/>
      <c r="TYQ231" s="6"/>
      <c r="TYR231" s="6"/>
      <c r="TYS231" s="6"/>
      <c r="TYT231" s="6"/>
      <c r="TYU231" s="6"/>
      <c r="TYV231" s="6"/>
      <c r="TYW231" s="6"/>
      <c r="TYX231" s="6"/>
      <c r="TYY231" s="6"/>
      <c r="TYZ231" s="6"/>
      <c r="TZA231" s="6"/>
      <c r="TZB231" s="6"/>
      <c r="TZC231" s="6"/>
      <c r="TZD231" s="6"/>
      <c r="TZE231" s="6"/>
      <c r="TZF231" s="6"/>
      <c r="TZG231" s="6"/>
      <c r="TZH231" s="6"/>
      <c r="TZI231" s="6"/>
      <c r="TZJ231" s="6"/>
      <c r="TZK231" s="6"/>
      <c r="TZL231" s="6"/>
      <c r="TZM231" s="6"/>
      <c r="TZN231" s="6"/>
      <c r="TZO231" s="6"/>
      <c r="TZP231" s="6"/>
      <c r="TZQ231" s="6"/>
      <c r="TZR231" s="6"/>
      <c r="TZS231" s="6"/>
      <c r="TZT231" s="6"/>
      <c r="TZU231" s="6"/>
      <c r="TZV231" s="6"/>
      <c r="TZW231" s="6"/>
      <c r="TZX231" s="6"/>
      <c r="TZY231" s="6"/>
      <c r="TZZ231" s="6"/>
      <c r="UAA231" s="6"/>
      <c r="UAB231" s="6"/>
      <c r="UAC231" s="6"/>
      <c r="UAD231" s="6"/>
      <c r="UAE231" s="6"/>
      <c r="UAF231" s="6"/>
      <c r="UAG231" s="6"/>
      <c r="UAH231" s="6"/>
      <c r="UAI231" s="6"/>
      <c r="UAJ231" s="6"/>
      <c r="UAK231" s="6"/>
      <c r="UAL231" s="6"/>
      <c r="UAM231" s="6"/>
      <c r="UAN231" s="6"/>
      <c r="UAO231" s="6"/>
      <c r="UAP231" s="6"/>
      <c r="UAQ231" s="6"/>
      <c r="UAR231" s="6"/>
      <c r="UAS231" s="6"/>
      <c r="UAT231" s="6"/>
      <c r="UAU231" s="6"/>
      <c r="UAV231" s="6"/>
      <c r="UAW231" s="6"/>
      <c r="UAX231" s="6"/>
      <c r="UAY231" s="6"/>
      <c r="UAZ231" s="6"/>
      <c r="UBA231" s="6"/>
      <c r="UBB231" s="6"/>
      <c r="UBC231" s="6"/>
      <c r="UBD231" s="6"/>
      <c r="UBE231" s="6"/>
      <c r="UBF231" s="6"/>
      <c r="UBG231" s="6"/>
      <c r="UBH231" s="6"/>
      <c r="UBI231" s="6"/>
      <c r="UBJ231" s="6"/>
      <c r="UBK231" s="6"/>
      <c r="UBL231" s="6"/>
      <c r="UBM231" s="6"/>
      <c r="UBN231" s="6"/>
      <c r="UBO231" s="6"/>
      <c r="UBP231" s="6"/>
      <c r="UBQ231" s="6"/>
      <c r="UBR231" s="6"/>
      <c r="UBS231" s="6"/>
      <c r="UBT231" s="6"/>
      <c r="UBU231" s="6"/>
      <c r="UBV231" s="6"/>
      <c r="UBW231" s="6"/>
      <c r="UBX231" s="6"/>
      <c r="UBY231" s="6"/>
      <c r="UBZ231" s="6"/>
      <c r="UCA231" s="6"/>
      <c r="UCB231" s="6"/>
      <c r="UCC231" s="6"/>
      <c r="UCD231" s="6"/>
      <c r="UCE231" s="6"/>
      <c r="UCF231" s="6"/>
      <c r="UCG231" s="6"/>
      <c r="UCH231" s="6"/>
      <c r="UCI231" s="6"/>
      <c r="UCJ231" s="6"/>
      <c r="UCK231" s="6"/>
      <c r="UCL231" s="6"/>
      <c r="UCM231" s="6"/>
      <c r="UCN231" s="6"/>
      <c r="UCO231" s="6"/>
      <c r="UCP231" s="6"/>
      <c r="UCQ231" s="6"/>
      <c r="UCR231" s="6"/>
      <c r="UCS231" s="6"/>
      <c r="UCT231" s="6"/>
      <c r="UCU231" s="6"/>
      <c r="UCV231" s="6"/>
      <c r="UCW231" s="6"/>
      <c r="UCX231" s="6"/>
      <c r="UCY231" s="6"/>
      <c r="UCZ231" s="6"/>
      <c r="UDA231" s="6"/>
      <c r="UDB231" s="6"/>
      <c r="UDC231" s="6"/>
      <c r="UDD231" s="6"/>
      <c r="UDE231" s="6"/>
      <c r="UDF231" s="6"/>
      <c r="UDG231" s="6"/>
      <c r="UDH231" s="6"/>
      <c r="UDI231" s="6"/>
      <c r="UDJ231" s="6"/>
      <c r="UDK231" s="6"/>
      <c r="UDL231" s="6"/>
      <c r="UDM231" s="6"/>
      <c r="UDN231" s="6"/>
      <c r="UDO231" s="6"/>
      <c r="UDP231" s="6"/>
      <c r="UDQ231" s="6"/>
      <c r="UDR231" s="6"/>
      <c r="UDS231" s="6"/>
      <c r="UDT231" s="6"/>
      <c r="UDU231" s="6"/>
      <c r="UDV231" s="6"/>
      <c r="UDW231" s="6"/>
      <c r="UDX231" s="6"/>
      <c r="UDY231" s="6"/>
      <c r="UDZ231" s="6"/>
      <c r="UEA231" s="6"/>
      <c r="UEB231" s="6"/>
      <c r="UEC231" s="6"/>
      <c r="UED231" s="6"/>
      <c r="UEE231" s="6"/>
      <c r="UEF231" s="6"/>
      <c r="UEG231" s="6"/>
      <c r="UEH231" s="6"/>
      <c r="UEI231" s="6"/>
      <c r="UEJ231" s="6"/>
      <c r="UEK231" s="6"/>
      <c r="UEL231" s="6"/>
      <c r="UEM231" s="6"/>
      <c r="UEN231" s="6"/>
      <c r="UEO231" s="6"/>
      <c r="UEP231" s="6"/>
      <c r="UEQ231" s="6"/>
      <c r="UER231" s="6"/>
      <c r="UES231" s="6"/>
      <c r="UET231" s="6"/>
      <c r="UEU231" s="6"/>
      <c r="UEV231" s="6"/>
      <c r="UEW231" s="6"/>
      <c r="UEX231" s="6"/>
      <c r="UEY231" s="6"/>
      <c r="UEZ231" s="6"/>
      <c r="UFA231" s="6"/>
      <c r="UFB231" s="6"/>
      <c r="UFC231" s="6"/>
      <c r="UFD231" s="6"/>
      <c r="UFE231" s="6"/>
      <c r="UFF231" s="6"/>
      <c r="UFG231" s="6"/>
      <c r="UFH231" s="6"/>
      <c r="UFI231" s="6"/>
      <c r="UFJ231" s="6"/>
      <c r="UFK231" s="6"/>
      <c r="UFL231" s="6"/>
      <c r="UFM231" s="6"/>
      <c r="UFN231" s="6"/>
      <c r="UFO231" s="6"/>
      <c r="UFP231" s="6"/>
      <c r="UFQ231" s="6"/>
      <c r="UFR231" s="6"/>
      <c r="UFS231" s="6"/>
      <c r="UFT231" s="6"/>
      <c r="UFU231" s="6"/>
      <c r="UFV231" s="6"/>
      <c r="UFW231" s="6"/>
      <c r="UFX231" s="6"/>
      <c r="UFY231" s="6"/>
      <c r="UFZ231" s="6"/>
      <c r="UGA231" s="6"/>
      <c r="UGB231" s="6"/>
      <c r="UGC231" s="6"/>
      <c r="UGD231" s="6"/>
      <c r="UGE231" s="6"/>
      <c r="UGF231" s="6"/>
      <c r="UGG231" s="6"/>
      <c r="UGH231" s="6"/>
      <c r="UGI231" s="6"/>
      <c r="UGJ231" s="6"/>
      <c r="UGK231" s="6"/>
      <c r="UGL231" s="6"/>
      <c r="UGM231" s="6"/>
      <c r="UGN231" s="6"/>
      <c r="UGO231" s="6"/>
      <c r="UGP231" s="6"/>
      <c r="UGQ231" s="6"/>
      <c r="UGR231" s="6"/>
      <c r="UGS231" s="6"/>
      <c r="UGT231" s="6"/>
      <c r="UGU231" s="6"/>
      <c r="UGV231" s="6"/>
      <c r="UGW231" s="6"/>
      <c r="UGX231" s="6"/>
      <c r="UGY231" s="6"/>
      <c r="UGZ231" s="6"/>
      <c r="UHA231" s="6"/>
      <c r="UHB231" s="6"/>
      <c r="UHC231" s="6"/>
      <c r="UHD231" s="6"/>
      <c r="UHE231" s="6"/>
      <c r="UHF231" s="6"/>
      <c r="UHG231" s="6"/>
      <c r="UHH231" s="6"/>
      <c r="UHI231" s="6"/>
      <c r="UHJ231" s="6"/>
      <c r="UHK231" s="6"/>
      <c r="UHL231" s="6"/>
      <c r="UHM231" s="6"/>
      <c r="UHN231" s="6"/>
      <c r="UHO231" s="6"/>
      <c r="UHP231" s="6"/>
      <c r="UHQ231" s="6"/>
      <c r="UHR231" s="6"/>
      <c r="UHS231" s="6"/>
      <c r="UHT231" s="6"/>
      <c r="UHU231" s="6"/>
      <c r="UHV231" s="6"/>
      <c r="UHW231" s="6"/>
      <c r="UHX231" s="6"/>
      <c r="UHY231" s="6"/>
      <c r="UHZ231" s="6"/>
      <c r="UIA231" s="6"/>
      <c r="UIB231" s="6"/>
      <c r="UIC231" s="6"/>
      <c r="UID231" s="6"/>
      <c r="UIE231" s="6"/>
      <c r="UIF231" s="6"/>
      <c r="UIG231" s="6"/>
      <c r="UIH231" s="6"/>
      <c r="UII231" s="6"/>
      <c r="UIJ231" s="6"/>
      <c r="UIK231" s="6"/>
      <c r="UIL231" s="6"/>
      <c r="UIM231" s="6"/>
      <c r="UIN231" s="6"/>
      <c r="UIO231" s="6"/>
      <c r="UIP231" s="6"/>
      <c r="UIQ231" s="6"/>
      <c r="UIR231" s="6"/>
      <c r="UIS231" s="6"/>
      <c r="UIT231" s="6"/>
      <c r="UIU231" s="6"/>
      <c r="UIV231" s="6"/>
      <c r="UIW231" s="6"/>
      <c r="UIX231" s="6"/>
      <c r="UIY231" s="6"/>
      <c r="UIZ231" s="6"/>
      <c r="UJA231" s="6"/>
      <c r="UJB231" s="6"/>
      <c r="UJC231" s="6"/>
      <c r="UJD231" s="6"/>
      <c r="UJE231" s="6"/>
      <c r="UJF231" s="6"/>
      <c r="UJG231" s="6"/>
      <c r="UJH231" s="6"/>
      <c r="UJI231" s="6"/>
      <c r="UJJ231" s="6"/>
      <c r="UJK231" s="6"/>
      <c r="UJL231" s="6"/>
      <c r="UJM231" s="6"/>
      <c r="UJN231" s="6"/>
      <c r="UJO231" s="6"/>
      <c r="UJP231" s="6"/>
      <c r="UJQ231" s="6"/>
      <c r="UJR231" s="6"/>
      <c r="UJS231" s="6"/>
      <c r="UJT231" s="6"/>
      <c r="UJU231" s="6"/>
      <c r="UJV231" s="6"/>
      <c r="UJW231" s="6"/>
      <c r="UJX231" s="6"/>
      <c r="UJY231" s="6"/>
      <c r="UJZ231" s="6"/>
      <c r="UKA231" s="6"/>
      <c r="UKB231" s="6"/>
      <c r="UKC231" s="6"/>
      <c r="UKD231" s="6"/>
      <c r="UKE231" s="6"/>
      <c r="UKF231" s="6"/>
      <c r="UKG231" s="6"/>
      <c r="UKH231" s="6"/>
      <c r="UKI231" s="6"/>
      <c r="UKJ231" s="6"/>
      <c r="UKK231" s="6"/>
      <c r="UKL231" s="6"/>
      <c r="UKM231" s="6"/>
      <c r="UKN231" s="6"/>
      <c r="UKO231" s="6"/>
      <c r="UKP231" s="6"/>
      <c r="UKQ231" s="6"/>
      <c r="UKR231" s="6"/>
      <c r="UKS231" s="6"/>
      <c r="UKT231" s="6"/>
      <c r="UKU231" s="6"/>
      <c r="UKV231" s="6"/>
      <c r="UKW231" s="6"/>
      <c r="UKX231" s="6"/>
      <c r="UKY231" s="6"/>
      <c r="UKZ231" s="6"/>
      <c r="ULA231" s="6"/>
      <c r="ULB231" s="6"/>
      <c r="ULC231" s="6"/>
      <c r="ULD231" s="6"/>
      <c r="ULE231" s="6"/>
      <c r="ULF231" s="6"/>
      <c r="ULG231" s="6"/>
      <c r="ULH231" s="6"/>
      <c r="ULI231" s="6"/>
      <c r="ULJ231" s="6"/>
      <c r="ULK231" s="6"/>
      <c r="ULL231" s="6"/>
      <c r="ULM231" s="6"/>
      <c r="ULN231" s="6"/>
      <c r="ULO231" s="6"/>
      <c r="ULP231" s="6"/>
      <c r="ULQ231" s="6"/>
      <c r="ULR231" s="6"/>
      <c r="ULS231" s="6"/>
      <c r="ULT231" s="6"/>
      <c r="ULU231" s="6"/>
      <c r="ULV231" s="6"/>
      <c r="ULW231" s="6"/>
      <c r="ULX231" s="6"/>
      <c r="ULY231" s="6"/>
      <c r="ULZ231" s="6"/>
      <c r="UMA231" s="6"/>
      <c r="UMB231" s="6"/>
      <c r="UMC231" s="6"/>
      <c r="UMD231" s="6"/>
      <c r="UME231" s="6"/>
      <c r="UMF231" s="6"/>
      <c r="UMG231" s="6"/>
      <c r="UMH231" s="6"/>
      <c r="UMI231" s="6"/>
      <c r="UMJ231" s="6"/>
      <c r="UMK231" s="6"/>
      <c r="UML231" s="6"/>
      <c r="UMM231" s="6"/>
      <c r="UMN231" s="6"/>
      <c r="UMO231" s="6"/>
      <c r="UMP231" s="6"/>
      <c r="UMQ231" s="6"/>
      <c r="UMR231" s="6"/>
      <c r="UMS231" s="6"/>
      <c r="UMT231" s="6"/>
      <c r="UMU231" s="6"/>
      <c r="UMV231" s="6"/>
      <c r="UMW231" s="6"/>
      <c r="UMX231" s="6"/>
      <c r="UMY231" s="6"/>
      <c r="UMZ231" s="6"/>
      <c r="UNA231" s="6"/>
      <c r="UNB231" s="6"/>
      <c r="UNC231" s="6"/>
      <c r="UND231" s="6"/>
      <c r="UNE231" s="6"/>
      <c r="UNF231" s="6"/>
      <c r="UNG231" s="6"/>
      <c r="UNH231" s="6"/>
      <c r="UNI231" s="6"/>
      <c r="UNJ231" s="6"/>
      <c r="UNK231" s="6"/>
      <c r="UNL231" s="6"/>
      <c r="UNM231" s="6"/>
      <c r="UNN231" s="6"/>
      <c r="UNO231" s="6"/>
      <c r="UNP231" s="6"/>
      <c r="UNQ231" s="6"/>
      <c r="UNR231" s="6"/>
      <c r="UNS231" s="6"/>
      <c r="UNT231" s="6"/>
      <c r="UNU231" s="6"/>
      <c r="UNV231" s="6"/>
      <c r="UNW231" s="6"/>
      <c r="UNX231" s="6"/>
      <c r="UNY231" s="6"/>
      <c r="UNZ231" s="6"/>
      <c r="UOA231" s="6"/>
      <c r="UOB231" s="6"/>
      <c r="UOC231" s="6"/>
      <c r="UOD231" s="6"/>
      <c r="UOE231" s="6"/>
      <c r="UOF231" s="6"/>
      <c r="UOG231" s="6"/>
      <c r="UOH231" s="6"/>
      <c r="UOI231" s="6"/>
      <c r="UOJ231" s="6"/>
      <c r="UOK231" s="6"/>
      <c r="UOL231" s="6"/>
      <c r="UOM231" s="6"/>
      <c r="UON231" s="6"/>
      <c r="UOO231" s="6"/>
      <c r="UOP231" s="6"/>
      <c r="UOQ231" s="6"/>
      <c r="UOR231" s="6"/>
      <c r="UOS231" s="6"/>
      <c r="UOT231" s="6"/>
      <c r="UOU231" s="6"/>
      <c r="UOV231" s="6"/>
      <c r="UOW231" s="6"/>
      <c r="UOX231" s="6"/>
      <c r="UOY231" s="6"/>
      <c r="UOZ231" s="6"/>
      <c r="UPA231" s="6"/>
      <c r="UPB231" s="6"/>
      <c r="UPC231" s="6"/>
      <c r="UPD231" s="6"/>
      <c r="UPE231" s="6"/>
      <c r="UPF231" s="6"/>
      <c r="UPG231" s="6"/>
      <c r="UPH231" s="6"/>
      <c r="UPI231" s="6"/>
      <c r="UPJ231" s="6"/>
      <c r="UPK231" s="6"/>
      <c r="UPL231" s="6"/>
      <c r="UPM231" s="6"/>
      <c r="UPN231" s="6"/>
      <c r="UPO231" s="6"/>
      <c r="UPP231" s="6"/>
      <c r="UPQ231" s="6"/>
      <c r="UPR231" s="6"/>
      <c r="UPS231" s="6"/>
      <c r="UPT231" s="6"/>
      <c r="UPU231" s="6"/>
      <c r="UPV231" s="6"/>
      <c r="UPW231" s="6"/>
      <c r="UPX231" s="6"/>
      <c r="UPY231" s="6"/>
      <c r="UPZ231" s="6"/>
      <c r="UQA231" s="6"/>
      <c r="UQB231" s="6"/>
      <c r="UQC231" s="6"/>
      <c r="UQD231" s="6"/>
      <c r="UQE231" s="6"/>
      <c r="UQF231" s="6"/>
      <c r="UQG231" s="6"/>
      <c r="UQH231" s="6"/>
      <c r="UQI231" s="6"/>
      <c r="UQJ231" s="6"/>
      <c r="UQK231" s="6"/>
      <c r="UQL231" s="6"/>
      <c r="UQM231" s="6"/>
      <c r="UQN231" s="6"/>
      <c r="UQO231" s="6"/>
      <c r="UQP231" s="6"/>
      <c r="UQQ231" s="6"/>
      <c r="UQR231" s="6"/>
      <c r="UQS231" s="6"/>
      <c r="UQT231" s="6"/>
      <c r="UQU231" s="6"/>
      <c r="UQV231" s="6"/>
      <c r="UQW231" s="6"/>
      <c r="UQX231" s="6"/>
      <c r="UQY231" s="6"/>
      <c r="UQZ231" s="6"/>
      <c r="URA231" s="6"/>
      <c r="URB231" s="6"/>
      <c r="URC231" s="6"/>
      <c r="URD231" s="6"/>
      <c r="URE231" s="6"/>
      <c r="URF231" s="6"/>
      <c r="URG231" s="6"/>
      <c r="URH231" s="6"/>
      <c r="URI231" s="6"/>
      <c r="URJ231" s="6"/>
      <c r="URK231" s="6"/>
      <c r="URL231" s="6"/>
      <c r="URM231" s="6"/>
      <c r="URN231" s="6"/>
      <c r="URO231" s="6"/>
      <c r="URP231" s="6"/>
      <c r="URQ231" s="6"/>
      <c r="URR231" s="6"/>
      <c r="URS231" s="6"/>
      <c r="URT231" s="6"/>
      <c r="URU231" s="6"/>
      <c r="URV231" s="6"/>
      <c r="URW231" s="6"/>
      <c r="URX231" s="6"/>
      <c r="URY231" s="6"/>
      <c r="URZ231" s="6"/>
      <c r="USA231" s="6"/>
      <c r="USB231" s="6"/>
      <c r="USC231" s="6"/>
      <c r="USD231" s="6"/>
      <c r="USE231" s="6"/>
      <c r="USF231" s="6"/>
      <c r="USG231" s="6"/>
      <c r="USH231" s="6"/>
      <c r="USI231" s="6"/>
      <c r="USJ231" s="6"/>
      <c r="USK231" s="6"/>
      <c r="USL231" s="6"/>
      <c r="USM231" s="6"/>
      <c r="USN231" s="6"/>
      <c r="USO231" s="6"/>
      <c r="USP231" s="6"/>
      <c r="USQ231" s="6"/>
      <c r="USR231" s="6"/>
      <c r="USS231" s="6"/>
      <c r="UST231" s="6"/>
      <c r="USU231" s="6"/>
      <c r="USV231" s="6"/>
      <c r="USW231" s="6"/>
      <c r="USX231" s="6"/>
      <c r="USY231" s="6"/>
      <c r="USZ231" s="6"/>
      <c r="UTA231" s="6"/>
      <c r="UTB231" s="6"/>
      <c r="UTC231" s="6"/>
      <c r="UTD231" s="6"/>
      <c r="UTE231" s="6"/>
      <c r="UTF231" s="6"/>
      <c r="UTG231" s="6"/>
      <c r="UTH231" s="6"/>
      <c r="UTI231" s="6"/>
      <c r="UTJ231" s="6"/>
      <c r="UTK231" s="6"/>
      <c r="UTL231" s="6"/>
      <c r="UTM231" s="6"/>
      <c r="UTN231" s="6"/>
      <c r="UTO231" s="6"/>
      <c r="UTP231" s="6"/>
      <c r="UTQ231" s="6"/>
      <c r="UTR231" s="6"/>
      <c r="UTS231" s="6"/>
      <c r="UTT231" s="6"/>
      <c r="UTU231" s="6"/>
      <c r="UTV231" s="6"/>
      <c r="UTW231" s="6"/>
      <c r="UTX231" s="6"/>
      <c r="UTY231" s="6"/>
      <c r="UTZ231" s="6"/>
      <c r="UUA231" s="6"/>
      <c r="UUB231" s="6"/>
      <c r="UUC231" s="6"/>
      <c r="UUD231" s="6"/>
      <c r="UUE231" s="6"/>
      <c r="UUF231" s="6"/>
      <c r="UUG231" s="6"/>
      <c r="UUH231" s="6"/>
      <c r="UUI231" s="6"/>
      <c r="UUJ231" s="6"/>
      <c r="UUK231" s="6"/>
      <c r="UUL231" s="6"/>
      <c r="UUM231" s="6"/>
      <c r="UUN231" s="6"/>
      <c r="UUO231" s="6"/>
      <c r="UUP231" s="6"/>
      <c r="UUQ231" s="6"/>
      <c r="UUR231" s="6"/>
      <c r="UUS231" s="6"/>
      <c r="UUT231" s="6"/>
      <c r="UUU231" s="6"/>
      <c r="UUV231" s="6"/>
      <c r="UUW231" s="6"/>
      <c r="UUX231" s="6"/>
      <c r="UUY231" s="6"/>
      <c r="UUZ231" s="6"/>
      <c r="UVA231" s="6"/>
      <c r="UVB231" s="6"/>
      <c r="UVC231" s="6"/>
      <c r="UVD231" s="6"/>
      <c r="UVE231" s="6"/>
      <c r="UVF231" s="6"/>
      <c r="UVG231" s="6"/>
      <c r="UVH231" s="6"/>
      <c r="UVI231" s="6"/>
      <c r="UVJ231" s="6"/>
      <c r="UVK231" s="6"/>
      <c r="UVL231" s="6"/>
      <c r="UVM231" s="6"/>
      <c r="UVN231" s="6"/>
      <c r="UVO231" s="6"/>
      <c r="UVP231" s="6"/>
      <c r="UVQ231" s="6"/>
      <c r="UVR231" s="6"/>
      <c r="UVS231" s="6"/>
      <c r="UVT231" s="6"/>
      <c r="UVU231" s="6"/>
      <c r="UVV231" s="6"/>
      <c r="UVW231" s="6"/>
      <c r="UVX231" s="6"/>
      <c r="UVY231" s="6"/>
      <c r="UVZ231" s="6"/>
      <c r="UWA231" s="6"/>
      <c r="UWB231" s="6"/>
      <c r="UWC231" s="6"/>
      <c r="UWD231" s="6"/>
      <c r="UWE231" s="6"/>
      <c r="UWF231" s="6"/>
      <c r="UWG231" s="6"/>
      <c r="UWH231" s="6"/>
      <c r="UWI231" s="6"/>
      <c r="UWJ231" s="6"/>
      <c r="UWK231" s="6"/>
      <c r="UWL231" s="6"/>
      <c r="UWM231" s="6"/>
      <c r="UWN231" s="6"/>
      <c r="UWO231" s="6"/>
      <c r="UWP231" s="6"/>
      <c r="UWQ231" s="6"/>
      <c r="UWR231" s="6"/>
      <c r="UWS231" s="6"/>
      <c r="UWT231" s="6"/>
      <c r="UWU231" s="6"/>
      <c r="UWV231" s="6"/>
      <c r="UWW231" s="6"/>
      <c r="UWX231" s="6"/>
      <c r="UWY231" s="6"/>
      <c r="UWZ231" s="6"/>
      <c r="UXA231" s="6"/>
      <c r="UXB231" s="6"/>
      <c r="UXC231" s="6"/>
      <c r="UXD231" s="6"/>
      <c r="UXE231" s="6"/>
      <c r="UXF231" s="6"/>
      <c r="UXG231" s="6"/>
      <c r="UXH231" s="6"/>
      <c r="UXI231" s="6"/>
      <c r="UXJ231" s="6"/>
      <c r="UXK231" s="6"/>
      <c r="UXL231" s="6"/>
      <c r="UXM231" s="6"/>
      <c r="UXN231" s="6"/>
      <c r="UXO231" s="6"/>
      <c r="UXP231" s="6"/>
      <c r="UXQ231" s="6"/>
      <c r="UXR231" s="6"/>
      <c r="UXS231" s="6"/>
      <c r="UXT231" s="6"/>
      <c r="UXU231" s="6"/>
      <c r="UXV231" s="6"/>
      <c r="UXW231" s="6"/>
      <c r="UXX231" s="6"/>
      <c r="UXY231" s="6"/>
      <c r="UXZ231" s="6"/>
      <c r="UYA231" s="6"/>
      <c r="UYB231" s="6"/>
      <c r="UYC231" s="6"/>
      <c r="UYD231" s="6"/>
      <c r="UYE231" s="6"/>
      <c r="UYF231" s="6"/>
      <c r="UYG231" s="6"/>
      <c r="UYH231" s="6"/>
      <c r="UYI231" s="6"/>
      <c r="UYJ231" s="6"/>
      <c r="UYK231" s="6"/>
      <c r="UYL231" s="6"/>
      <c r="UYM231" s="6"/>
      <c r="UYN231" s="6"/>
      <c r="UYO231" s="6"/>
      <c r="UYP231" s="6"/>
      <c r="UYQ231" s="6"/>
      <c r="UYR231" s="6"/>
      <c r="UYS231" s="6"/>
      <c r="UYT231" s="6"/>
      <c r="UYU231" s="6"/>
      <c r="UYV231" s="6"/>
      <c r="UYW231" s="6"/>
      <c r="UYX231" s="6"/>
      <c r="UYY231" s="6"/>
      <c r="UYZ231" s="6"/>
      <c r="UZA231" s="6"/>
      <c r="UZB231" s="6"/>
      <c r="UZC231" s="6"/>
      <c r="UZD231" s="6"/>
      <c r="UZE231" s="6"/>
      <c r="UZF231" s="6"/>
      <c r="UZG231" s="6"/>
      <c r="UZH231" s="6"/>
      <c r="UZI231" s="6"/>
      <c r="UZJ231" s="6"/>
      <c r="UZK231" s="6"/>
      <c r="UZL231" s="6"/>
      <c r="UZM231" s="6"/>
      <c r="UZN231" s="6"/>
      <c r="UZO231" s="6"/>
      <c r="UZP231" s="6"/>
      <c r="UZQ231" s="6"/>
      <c r="UZR231" s="6"/>
      <c r="UZS231" s="6"/>
      <c r="UZT231" s="6"/>
      <c r="UZU231" s="6"/>
      <c r="UZV231" s="6"/>
      <c r="UZW231" s="6"/>
      <c r="UZX231" s="6"/>
      <c r="UZY231" s="6"/>
      <c r="UZZ231" s="6"/>
      <c r="VAA231" s="6"/>
      <c r="VAB231" s="6"/>
      <c r="VAC231" s="6"/>
      <c r="VAD231" s="6"/>
      <c r="VAE231" s="6"/>
      <c r="VAF231" s="6"/>
      <c r="VAG231" s="6"/>
      <c r="VAH231" s="6"/>
      <c r="VAI231" s="6"/>
      <c r="VAJ231" s="6"/>
      <c r="VAK231" s="6"/>
      <c r="VAL231" s="6"/>
      <c r="VAM231" s="6"/>
      <c r="VAN231" s="6"/>
      <c r="VAO231" s="6"/>
      <c r="VAP231" s="6"/>
      <c r="VAQ231" s="6"/>
      <c r="VAR231" s="6"/>
      <c r="VAS231" s="6"/>
      <c r="VAT231" s="6"/>
      <c r="VAU231" s="6"/>
      <c r="VAV231" s="6"/>
      <c r="VAW231" s="6"/>
      <c r="VAX231" s="6"/>
      <c r="VAY231" s="6"/>
      <c r="VAZ231" s="6"/>
      <c r="VBA231" s="6"/>
      <c r="VBB231" s="6"/>
      <c r="VBC231" s="6"/>
      <c r="VBD231" s="6"/>
      <c r="VBE231" s="6"/>
      <c r="VBF231" s="6"/>
      <c r="VBG231" s="6"/>
      <c r="VBH231" s="6"/>
      <c r="VBI231" s="6"/>
      <c r="VBJ231" s="6"/>
      <c r="VBK231" s="6"/>
      <c r="VBL231" s="6"/>
      <c r="VBM231" s="6"/>
      <c r="VBN231" s="6"/>
      <c r="VBO231" s="6"/>
      <c r="VBP231" s="6"/>
      <c r="VBQ231" s="6"/>
      <c r="VBR231" s="6"/>
      <c r="VBS231" s="6"/>
      <c r="VBT231" s="6"/>
      <c r="VBU231" s="6"/>
      <c r="VBV231" s="6"/>
      <c r="VBW231" s="6"/>
      <c r="VBX231" s="6"/>
      <c r="VBY231" s="6"/>
      <c r="VBZ231" s="6"/>
      <c r="VCA231" s="6"/>
      <c r="VCB231" s="6"/>
      <c r="VCC231" s="6"/>
      <c r="VCD231" s="6"/>
      <c r="VCE231" s="6"/>
      <c r="VCF231" s="6"/>
      <c r="VCG231" s="6"/>
      <c r="VCH231" s="6"/>
      <c r="VCI231" s="6"/>
      <c r="VCJ231" s="6"/>
      <c r="VCK231" s="6"/>
      <c r="VCL231" s="6"/>
      <c r="VCM231" s="6"/>
      <c r="VCN231" s="6"/>
      <c r="VCO231" s="6"/>
      <c r="VCP231" s="6"/>
      <c r="VCQ231" s="6"/>
      <c r="VCR231" s="6"/>
      <c r="VCS231" s="6"/>
      <c r="VCT231" s="6"/>
      <c r="VCU231" s="6"/>
      <c r="VCV231" s="6"/>
      <c r="VCW231" s="6"/>
      <c r="VCX231" s="6"/>
      <c r="VCY231" s="6"/>
      <c r="VCZ231" s="6"/>
      <c r="VDA231" s="6"/>
      <c r="VDB231" s="6"/>
      <c r="VDC231" s="6"/>
      <c r="VDD231" s="6"/>
      <c r="VDE231" s="6"/>
      <c r="VDF231" s="6"/>
      <c r="VDG231" s="6"/>
      <c r="VDH231" s="6"/>
      <c r="VDI231" s="6"/>
      <c r="VDJ231" s="6"/>
      <c r="VDK231" s="6"/>
      <c r="VDL231" s="6"/>
      <c r="VDM231" s="6"/>
      <c r="VDN231" s="6"/>
      <c r="VDO231" s="6"/>
      <c r="VDP231" s="6"/>
      <c r="VDQ231" s="6"/>
      <c r="VDR231" s="6"/>
      <c r="VDS231" s="6"/>
      <c r="VDT231" s="6"/>
      <c r="VDU231" s="6"/>
      <c r="VDV231" s="6"/>
      <c r="VDW231" s="6"/>
      <c r="VDX231" s="6"/>
      <c r="VDY231" s="6"/>
      <c r="VDZ231" s="6"/>
      <c r="VEA231" s="6"/>
      <c r="VEB231" s="6"/>
      <c r="VEC231" s="6"/>
      <c r="VED231" s="6"/>
      <c r="VEE231" s="6"/>
      <c r="VEF231" s="6"/>
      <c r="VEG231" s="6"/>
      <c r="VEH231" s="6"/>
      <c r="VEI231" s="6"/>
      <c r="VEJ231" s="6"/>
      <c r="VEK231" s="6"/>
      <c r="VEL231" s="6"/>
      <c r="VEM231" s="6"/>
      <c r="VEN231" s="6"/>
      <c r="VEO231" s="6"/>
      <c r="VEP231" s="6"/>
      <c r="VEQ231" s="6"/>
      <c r="VER231" s="6"/>
      <c r="VES231" s="6"/>
      <c r="VET231" s="6"/>
      <c r="VEU231" s="6"/>
      <c r="VEV231" s="6"/>
      <c r="VEW231" s="6"/>
      <c r="VEX231" s="6"/>
      <c r="VEY231" s="6"/>
      <c r="VEZ231" s="6"/>
      <c r="VFA231" s="6"/>
      <c r="VFB231" s="6"/>
      <c r="VFC231" s="6"/>
      <c r="VFD231" s="6"/>
      <c r="VFE231" s="6"/>
      <c r="VFF231" s="6"/>
      <c r="VFG231" s="6"/>
      <c r="VFH231" s="6"/>
      <c r="VFI231" s="6"/>
      <c r="VFJ231" s="6"/>
      <c r="VFK231" s="6"/>
      <c r="VFL231" s="6"/>
      <c r="VFM231" s="6"/>
      <c r="VFN231" s="6"/>
      <c r="VFO231" s="6"/>
      <c r="VFP231" s="6"/>
      <c r="VFQ231" s="6"/>
      <c r="VFR231" s="6"/>
      <c r="VFS231" s="6"/>
      <c r="VFT231" s="6"/>
      <c r="VFU231" s="6"/>
      <c r="VFV231" s="6"/>
      <c r="VFW231" s="6"/>
      <c r="VFX231" s="6"/>
      <c r="VFY231" s="6"/>
      <c r="VFZ231" s="6"/>
      <c r="VGA231" s="6"/>
      <c r="VGB231" s="6"/>
      <c r="VGC231" s="6"/>
      <c r="VGD231" s="6"/>
      <c r="VGE231" s="6"/>
      <c r="VGF231" s="6"/>
      <c r="VGG231" s="6"/>
      <c r="VGH231" s="6"/>
      <c r="VGI231" s="6"/>
      <c r="VGJ231" s="6"/>
      <c r="VGK231" s="6"/>
      <c r="VGL231" s="6"/>
      <c r="VGM231" s="6"/>
      <c r="VGN231" s="6"/>
      <c r="VGO231" s="6"/>
      <c r="VGP231" s="6"/>
      <c r="VGQ231" s="6"/>
      <c r="VGR231" s="6"/>
      <c r="VGS231" s="6"/>
      <c r="VGT231" s="6"/>
      <c r="VGU231" s="6"/>
      <c r="VGV231" s="6"/>
      <c r="VGW231" s="6"/>
      <c r="VGX231" s="6"/>
      <c r="VGY231" s="6"/>
      <c r="VGZ231" s="6"/>
      <c r="VHA231" s="6"/>
      <c r="VHB231" s="6"/>
      <c r="VHC231" s="6"/>
      <c r="VHD231" s="6"/>
      <c r="VHE231" s="6"/>
      <c r="VHF231" s="6"/>
      <c r="VHG231" s="6"/>
      <c r="VHH231" s="6"/>
      <c r="VHI231" s="6"/>
      <c r="VHJ231" s="6"/>
      <c r="VHK231" s="6"/>
      <c r="VHL231" s="6"/>
      <c r="VHM231" s="6"/>
      <c r="VHN231" s="6"/>
      <c r="VHO231" s="6"/>
      <c r="VHP231" s="6"/>
      <c r="VHQ231" s="6"/>
      <c r="VHR231" s="6"/>
      <c r="VHS231" s="6"/>
      <c r="VHT231" s="6"/>
      <c r="VHU231" s="6"/>
      <c r="VHV231" s="6"/>
      <c r="VHW231" s="6"/>
      <c r="VHX231" s="6"/>
      <c r="VHY231" s="6"/>
      <c r="VHZ231" s="6"/>
      <c r="VIA231" s="6"/>
      <c r="VIB231" s="6"/>
      <c r="VIC231" s="6"/>
      <c r="VID231" s="6"/>
      <c r="VIE231" s="6"/>
      <c r="VIF231" s="6"/>
      <c r="VIG231" s="6"/>
      <c r="VIH231" s="6"/>
      <c r="VII231" s="6"/>
      <c r="VIJ231" s="6"/>
      <c r="VIK231" s="6"/>
      <c r="VIL231" s="6"/>
      <c r="VIM231" s="6"/>
      <c r="VIN231" s="6"/>
      <c r="VIO231" s="6"/>
      <c r="VIP231" s="6"/>
      <c r="VIQ231" s="6"/>
      <c r="VIR231" s="6"/>
      <c r="VIS231" s="6"/>
      <c r="VIT231" s="6"/>
      <c r="VIU231" s="6"/>
      <c r="VIV231" s="6"/>
      <c r="VIW231" s="6"/>
      <c r="VIX231" s="6"/>
      <c r="VIY231" s="6"/>
      <c r="VIZ231" s="6"/>
      <c r="VJA231" s="6"/>
      <c r="VJB231" s="6"/>
      <c r="VJC231" s="6"/>
      <c r="VJD231" s="6"/>
      <c r="VJE231" s="6"/>
      <c r="VJF231" s="6"/>
      <c r="VJG231" s="6"/>
      <c r="VJH231" s="6"/>
      <c r="VJI231" s="6"/>
      <c r="VJJ231" s="6"/>
      <c r="VJK231" s="6"/>
      <c r="VJL231" s="6"/>
      <c r="VJM231" s="6"/>
      <c r="VJN231" s="6"/>
      <c r="VJO231" s="6"/>
      <c r="VJP231" s="6"/>
      <c r="VJQ231" s="6"/>
      <c r="VJR231" s="6"/>
      <c r="VJS231" s="6"/>
      <c r="VJT231" s="6"/>
      <c r="VJU231" s="6"/>
      <c r="VJV231" s="6"/>
      <c r="VJW231" s="6"/>
      <c r="VJX231" s="6"/>
      <c r="VJY231" s="6"/>
      <c r="VJZ231" s="6"/>
      <c r="VKA231" s="6"/>
      <c r="VKB231" s="6"/>
      <c r="VKC231" s="6"/>
      <c r="VKD231" s="6"/>
      <c r="VKE231" s="6"/>
      <c r="VKF231" s="6"/>
      <c r="VKG231" s="6"/>
      <c r="VKH231" s="6"/>
      <c r="VKI231" s="6"/>
      <c r="VKJ231" s="6"/>
      <c r="VKK231" s="6"/>
      <c r="VKL231" s="6"/>
      <c r="VKM231" s="6"/>
      <c r="VKN231" s="6"/>
      <c r="VKO231" s="6"/>
      <c r="VKP231" s="6"/>
      <c r="VKQ231" s="6"/>
      <c r="VKR231" s="6"/>
      <c r="VKS231" s="6"/>
      <c r="VKT231" s="6"/>
      <c r="VKU231" s="6"/>
      <c r="VKV231" s="6"/>
      <c r="VKW231" s="6"/>
      <c r="VKX231" s="6"/>
      <c r="VKY231" s="6"/>
      <c r="VKZ231" s="6"/>
      <c r="VLA231" s="6"/>
      <c r="VLB231" s="6"/>
      <c r="VLC231" s="6"/>
      <c r="VLD231" s="6"/>
      <c r="VLE231" s="6"/>
      <c r="VLF231" s="6"/>
      <c r="VLG231" s="6"/>
      <c r="VLH231" s="6"/>
      <c r="VLI231" s="6"/>
      <c r="VLJ231" s="6"/>
      <c r="VLK231" s="6"/>
      <c r="VLL231" s="6"/>
      <c r="VLM231" s="6"/>
      <c r="VLN231" s="6"/>
      <c r="VLO231" s="6"/>
      <c r="VLP231" s="6"/>
      <c r="VLQ231" s="6"/>
      <c r="VLR231" s="6"/>
      <c r="VLS231" s="6"/>
      <c r="VLT231" s="6"/>
      <c r="VLU231" s="6"/>
      <c r="VLV231" s="6"/>
      <c r="VLW231" s="6"/>
      <c r="VLX231" s="6"/>
      <c r="VLY231" s="6"/>
      <c r="VLZ231" s="6"/>
      <c r="VMA231" s="6"/>
      <c r="VMB231" s="6"/>
      <c r="VMC231" s="6"/>
      <c r="VMD231" s="6"/>
      <c r="VME231" s="6"/>
      <c r="VMF231" s="6"/>
      <c r="VMG231" s="6"/>
      <c r="VMH231" s="6"/>
      <c r="VMI231" s="6"/>
      <c r="VMJ231" s="6"/>
      <c r="VMK231" s="6"/>
      <c r="VML231" s="6"/>
      <c r="VMM231" s="6"/>
      <c r="VMN231" s="6"/>
      <c r="VMO231" s="6"/>
      <c r="VMP231" s="6"/>
      <c r="VMQ231" s="6"/>
      <c r="VMR231" s="6"/>
      <c r="VMS231" s="6"/>
      <c r="VMT231" s="6"/>
      <c r="VMU231" s="6"/>
      <c r="VMV231" s="6"/>
      <c r="VMW231" s="6"/>
      <c r="VMX231" s="6"/>
      <c r="VMY231" s="6"/>
      <c r="VMZ231" s="6"/>
      <c r="VNA231" s="6"/>
      <c r="VNB231" s="6"/>
      <c r="VNC231" s="6"/>
      <c r="VND231" s="6"/>
      <c r="VNE231" s="6"/>
      <c r="VNF231" s="6"/>
      <c r="VNG231" s="6"/>
      <c r="VNH231" s="6"/>
      <c r="VNI231" s="6"/>
      <c r="VNJ231" s="6"/>
      <c r="VNK231" s="6"/>
      <c r="VNL231" s="6"/>
      <c r="VNM231" s="6"/>
      <c r="VNN231" s="6"/>
      <c r="VNO231" s="6"/>
      <c r="VNP231" s="6"/>
      <c r="VNQ231" s="6"/>
      <c r="VNR231" s="6"/>
      <c r="VNS231" s="6"/>
      <c r="VNT231" s="6"/>
      <c r="VNU231" s="6"/>
      <c r="VNV231" s="6"/>
      <c r="VNW231" s="6"/>
      <c r="VNX231" s="6"/>
      <c r="VNY231" s="6"/>
      <c r="VNZ231" s="6"/>
      <c r="VOA231" s="6"/>
      <c r="VOB231" s="6"/>
      <c r="VOC231" s="6"/>
      <c r="VOD231" s="6"/>
      <c r="VOE231" s="6"/>
      <c r="VOF231" s="6"/>
      <c r="VOG231" s="6"/>
      <c r="VOH231" s="6"/>
      <c r="VOI231" s="6"/>
      <c r="VOJ231" s="6"/>
      <c r="VOK231" s="6"/>
      <c r="VOL231" s="6"/>
      <c r="VOM231" s="6"/>
      <c r="VON231" s="6"/>
      <c r="VOO231" s="6"/>
      <c r="VOP231" s="6"/>
      <c r="VOQ231" s="6"/>
      <c r="VOR231" s="6"/>
      <c r="VOS231" s="6"/>
      <c r="VOT231" s="6"/>
      <c r="VOU231" s="6"/>
      <c r="VOV231" s="6"/>
      <c r="VOW231" s="6"/>
      <c r="VOX231" s="6"/>
      <c r="VOY231" s="6"/>
      <c r="VOZ231" s="6"/>
      <c r="VPA231" s="6"/>
      <c r="VPB231" s="6"/>
      <c r="VPC231" s="6"/>
      <c r="VPD231" s="6"/>
      <c r="VPE231" s="6"/>
      <c r="VPF231" s="6"/>
      <c r="VPG231" s="6"/>
      <c r="VPH231" s="6"/>
      <c r="VPI231" s="6"/>
      <c r="VPJ231" s="6"/>
      <c r="VPK231" s="6"/>
      <c r="VPL231" s="6"/>
      <c r="VPM231" s="6"/>
      <c r="VPN231" s="6"/>
      <c r="VPO231" s="6"/>
      <c r="VPP231" s="6"/>
      <c r="VPQ231" s="6"/>
      <c r="VPR231" s="6"/>
      <c r="VPS231" s="6"/>
      <c r="VPT231" s="6"/>
      <c r="VPU231" s="6"/>
      <c r="VPV231" s="6"/>
      <c r="VPW231" s="6"/>
      <c r="VPX231" s="6"/>
      <c r="VPY231" s="6"/>
      <c r="VPZ231" s="6"/>
      <c r="VQA231" s="6"/>
      <c r="VQB231" s="6"/>
      <c r="VQC231" s="6"/>
      <c r="VQD231" s="6"/>
      <c r="VQE231" s="6"/>
      <c r="VQF231" s="6"/>
      <c r="VQG231" s="6"/>
      <c r="VQH231" s="6"/>
      <c r="VQI231" s="6"/>
      <c r="VQJ231" s="6"/>
      <c r="VQK231" s="6"/>
      <c r="VQL231" s="6"/>
      <c r="VQM231" s="6"/>
      <c r="VQN231" s="6"/>
      <c r="VQO231" s="6"/>
      <c r="VQP231" s="6"/>
      <c r="VQQ231" s="6"/>
      <c r="VQR231" s="6"/>
      <c r="VQS231" s="6"/>
      <c r="VQT231" s="6"/>
      <c r="VQU231" s="6"/>
      <c r="VQV231" s="6"/>
      <c r="VQW231" s="6"/>
      <c r="VQX231" s="6"/>
      <c r="VQY231" s="6"/>
      <c r="VQZ231" s="6"/>
      <c r="VRA231" s="6"/>
      <c r="VRB231" s="6"/>
      <c r="VRC231" s="6"/>
      <c r="VRD231" s="6"/>
      <c r="VRE231" s="6"/>
      <c r="VRF231" s="6"/>
      <c r="VRG231" s="6"/>
      <c r="VRH231" s="6"/>
      <c r="VRI231" s="6"/>
      <c r="VRJ231" s="6"/>
      <c r="VRK231" s="6"/>
      <c r="VRL231" s="6"/>
      <c r="VRM231" s="6"/>
      <c r="VRN231" s="6"/>
      <c r="VRO231" s="6"/>
      <c r="VRP231" s="6"/>
      <c r="VRQ231" s="6"/>
      <c r="VRR231" s="6"/>
      <c r="VRS231" s="6"/>
      <c r="VRT231" s="6"/>
      <c r="VRU231" s="6"/>
      <c r="VRV231" s="6"/>
      <c r="VRW231" s="6"/>
      <c r="VRX231" s="6"/>
      <c r="VRY231" s="6"/>
      <c r="VRZ231" s="6"/>
      <c r="VSA231" s="6"/>
      <c r="VSB231" s="6"/>
      <c r="VSC231" s="6"/>
      <c r="VSD231" s="6"/>
      <c r="VSE231" s="6"/>
      <c r="VSF231" s="6"/>
      <c r="VSG231" s="6"/>
      <c r="VSH231" s="6"/>
      <c r="VSI231" s="6"/>
      <c r="VSJ231" s="6"/>
      <c r="VSK231" s="6"/>
      <c r="VSL231" s="6"/>
      <c r="VSM231" s="6"/>
      <c r="VSN231" s="6"/>
      <c r="VSO231" s="6"/>
      <c r="VSP231" s="6"/>
      <c r="VSQ231" s="6"/>
      <c r="VSR231" s="6"/>
      <c r="VSS231" s="6"/>
      <c r="VST231" s="6"/>
      <c r="VSU231" s="6"/>
      <c r="VSV231" s="6"/>
      <c r="VSW231" s="6"/>
      <c r="VSX231" s="6"/>
      <c r="VSY231" s="6"/>
      <c r="VSZ231" s="6"/>
      <c r="VTA231" s="6"/>
      <c r="VTB231" s="6"/>
      <c r="VTC231" s="6"/>
      <c r="VTD231" s="6"/>
      <c r="VTE231" s="6"/>
      <c r="VTF231" s="6"/>
      <c r="VTG231" s="6"/>
      <c r="VTH231" s="6"/>
      <c r="VTI231" s="6"/>
      <c r="VTJ231" s="6"/>
      <c r="VTK231" s="6"/>
      <c r="VTL231" s="6"/>
      <c r="VTM231" s="6"/>
      <c r="VTN231" s="6"/>
      <c r="VTO231" s="6"/>
      <c r="VTP231" s="6"/>
      <c r="VTQ231" s="6"/>
      <c r="VTR231" s="6"/>
      <c r="VTS231" s="6"/>
      <c r="VTT231" s="6"/>
      <c r="VTU231" s="6"/>
      <c r="VTV231" s="6"/>
      <c r="VTW231" s="6"/>
      <c r="VTX231" s="6"/>
      <c r="VTY231" s="6"/>
      <c r="VTZ231" s="6"/>
      <c r="VUA231" s="6"/>
      <c r="VUB231" s="6"/>
      <c r="VUC231" s="6"/>
      <c r="VUD231" s="6"/>
      <c r="VUE231" s="6"/>
      <c r="VUF231" s="6"/>
      <c r="VUG231" s="6"/>
      <c r="VUH231" s="6"/>
      <c r="VUI231" s="6"/>
      <c r="VUJ231" s="6"/>
      <c r="VUK231" s="6"/>
      <c r="VUL231" s="6"/>
      <c r="VUM231" s="6"/>
      <c r="VUN231" s="6"/>
      <c r="VUO231" s="6"/>
      <c r="VUP231" s="6"/>
      <c r="VUQ231" s="6"/>
      <c r="VUR231" s="6"/>
      <c r="VUS231" s="6"/>
      <c r="VUT231" s="6"/>
      <c r="VUU231" s="6"/>
      <c r="VUV231" s="6"/>
      <c r="VUW231" s="6"/>
      <c r="VUX231" s="6"/>
      <c r="VUY231" s="6"/>
      <c r="VUZ231" s="6"/>
      <c r="VVA231" s="6"/>
      <c r="VVB231" s="6"/>
      <c r="VVC231" s="6"/>
      <c r="VVD231" s="6"/>
      <c r="VVE231" s="6"/>
      <c r="VVF231" s="6"/>
      <c r="VVG231" s="6"/>
      <c r="VVH231" s="6"/>
      <c r="VVI231" s="6"/>
      <c r="VVJ231" s="6"/>
      <c r="VVK231" s="6"/>
      <c r="VVL231" s="6"/>
      <c r="VVM231" s="6"/>
      <c r="VVN231" s="6"/>
      <c r="VVO231" s="6"/>
      <c r="VVP231" s="6"/>
      <c r="VVQ231" s="6"/>
      <c r="VVR231" s="6"/>
      <c r="VVS231" s="6"/>
      <c r="VVT231" s="6"/>
      <c r="VVU231" s="6"/>
      <c r="VVV231" s="6"/>
      <c r="VVW231" s="6"/>
      <c r="VVX231" s="6"/>
      <c r="VVY231" s="6"/>
      <c r="VVZ231" s="6"/>
      <c r="VWA231" s="6"/>
      <c r="VWB231" s="6"/>
      <c r="VWC231" s="6"/>
      <c r="VWD231" s="6"/>
      <c r="VWE231" s="6"/>
      <c r="VWF231" s="6"/>
      <c r="VWG231" s="6"/>
      <c r="VWH231" s="6"/>
      <c r="VWI231" s="6"/>
      <c r="VWJ231" s="6"/>
      <c r="VWK231" s="6"/>
      <c r="VWL231" s="6"/>
      <c r="VWM231" s="6"/>
      <c r="VWN231" s="6"/>
      <c r="VWO231" s="6"/>
      <c r="VWP231" s="6"/>
      <c r="VWQ231" s="6"/>
      <c r="VWR231" s="6"/>
      <c r="VWS231" s="6"/>
      <c r="VWT231" s="6"/>
      <c r="VWU231" s="6"/>
      <c r="VWV231" s="6"/>
      <c r="VWW231" s="6"/>
      <c r="VWX231" s="6"/>
      <c r="VWY231" s="6"/>
      <c r="VWZ231" s="6"/>
      <c r="VXA231" s="6"/>
      <c r="VXB231" s="6"/>
      <c r="VXC231" s="6"/>
      <c r="VXD231" s="6"/>
      <c r="VXE231" s="6"/>
      <c r="VXF231" s="6"/>
      <c r="VXG231" s="6"/>
      <c r="VXH231" s="6"/>
      <c r="VXI231" s="6"/>
      <c r="VXJ231" s="6"/>
      <c r="VXK231" s="6"/>
      <c r="VXL231" s="6"/>
      <c r="VXM231" s="6"/>
      <c r="VXN231" s="6"/>
      <c r="VXO231" s="6"/>
      <c r="VXP231" s="6"/>
      <c r="VXQ231" s="6"/>
      <c r="VXR231" s="6"/>
      <c r="VXS231" s="6"/>
      <c r="VXT231" s="6"/>
      <c r="VXU231" s="6"/>
      <c r="VXV231" s="6"/>
      <c r="VXW231" s="6"/>
      <c r="VXX231" s="6"/>
      <c r="VXY231" s="6"/>
      <c r="VXZ231" s="6"/>
      <c r="VYA231" s="6"/>
      <c r="VYB231" s="6"/>
      <c r="VYC231" s="6"/>
      <c r="VYD231" s="6"/>
      <c r="VYE231" s="6"/>
      <c r="VYF231" s="6"/>
      <c r="VYG231" s="6"/>
      <c r="VYH231" s="6"/>
      <c r="VYI231" s="6"/>
      <c r="VYJ231" s="6"/>
      <c r="VYK231" s="6"/>
      <c r="VYL231" s="6"/>
      <c r="VYM231" s="6"/>
      <c r="VYN231" s="6"/>
      <c r="VYO231" s="6"/>
      <c r="VYP231" s="6"/>
      <c r="VYQ231" s="6"/>
      <c r="VYR231" s="6"/>
      <c r="VYS231" s="6"/>
      <c r="VYT231" s="6"/>
      <c r="VYU231" s="6"/>
      <c r="VYV231" s="6"/>
      <c r="VYW231" s="6"/>
      <c r="VYX231" s="6"/>
      <c r="VYY231" s="6"/>
      <c r="VYZ231" s="6"/>
      <c r="VZA231" s="6"/>
      <c r="VZB231" s="6"/>
      <c r="VZC231" s="6"/>
      <c r="VZD231" s="6"/>
      <c r="VZE231" s="6"/>
      <c r="VZF231" s="6"/>
      <c r="VZG231" s="6"/>
      <c r="VZH231" s="6"/>
      <c r="VZI231" s="6"/>
      <c r="VZJ231" s="6"/>
      <c r="VZK231" s="6"/>
      <c r="VZL231" s="6"/>
      <c r="VZM231" s="6"/>
      <c r="VZN231" s="6"/>
      <c r="VZO231" s="6"/>
      <c r="VZP231" s="6"/>
      <c r="VZQ231" s="6"/>
      <c r="VZR231" s="6"/>
      <c r="VZS231" s="6"/>
      <c r="VZT231" s="6"/>
      <c r="VZU231" s="6"/>
      <c r="VZV231" s="6"/>
      <c r="VZW231" s="6"/>
      <c r="VZX231" s="6"/>
      <c r="VZY231" s="6"/>
      <c r="VZZ231" s="6"/>
      <c r="WAA231" s="6"/>
      <c r="WAB231" s="6"/>
      <c r="WAC231" s="6"/>
      <c r="WAD231" s="6"/>
      <c r="WAE231" s="6"/>
      <c r="WAF231" s="6"/>
      <c r="WAG231" s="6"/>
      <c r="WAH231" s="6"/>
      <c r="WAI231" s="6"/>
      <c r="WAJ231" s="6"/>
      <c r="WAK231" s="6"/>
      <c r="WAL231" s="6"/>
      <c r="WAM231" s="6"/>
      <c r="WAN231" s="6"/>
      <c r="WAO231" s="6"/>
      <c r="WAP231" s="6"/>
      <c r="WAQ231" s="6"/>
      <c r="WAR231" s="6"/>
      <c r="WAS231" s="6"/>
      <c r="WAT231" s="6"/>
      <c r="WAU231" s="6"/>
      <c r="WAV231" s="6"/>
      <c r="WAW231" s="6"/>
      <c r="WAX231" s="6"/>
      <c r="WAY231" s="6"/>
      <c r="WAZ231" s="6"/>
      <c r="WBA231" s="6"/>
      <c r="WBB231" s="6"/>
      <c r="WBC231" s="6"/>
      <c r="WBD231" s="6"/>
      <c r="WBE231" s="6"/>
      <c r="WBF231" s="6"/>
      <c r="WBG231" s="6"/>
      <c r="WBH231" s="6"/>
      <c r="WBI231" s="6"/>
      <c r="WBJ231" s="6"/>
      <c r="WBK231" s="6"/>
      <c r="WBL231" s="6"/>
      <c r="WBM231" s="6"/>
      <c r="WBN231" s="6"/>
      <c r="WBO231" s="6"/>
      <c r="WBP231" s="6"/>
      <c r="WBQ231" s="6"/>
      <c r="WBR231" s="6"/>
      <c r="WBS231" s="6"/>
      <c r="WBT231" s="6"/>
      <c r="WBU231" s="6"/>
      <c r="WBV231" s="6"/>
      <c r="WBW231" s="6"/>
      <c r="WBX231" s="6"/>
      <c r="WBY231" s="6"/>
      <c r="WBZ231" s="6"/>
      <c r="WCA231" s="6"/>
      <c r="WCB231" s="6"/>
      <c r="WCC231" s="6"/>
      <c r="WCD231" s="6"/>
      <c r="WCE231" s="6"/>
      <c r="WCF231" s="6"/>
      <c r="WCG231" s="6"/>
      <c r="WCH231" s="6"/>
      <c r="WCI231" s="6"/>
      <c r="WCJ231" s="6"/>
      <c r="WCK231" s="6"/>
      <c r="WCL231" s="6"/>
      <c r="WCM231" s="6"/>
      <c r="WCN231" s="6"/>
      <c r="WCO231" s="6"/>
      <c r="WCP231" s="6"/>
      <c r="WCQ231" s="6"/>
      <c r="WCR231" s="6"/>
      <c r="WCS231" s="6"/>
      <c r="WCT231" s="6"/>
      <c r="WCU231" s="6"/>
      <c r="WCV231" s="6"/>
      <c r="WCW231" s="6"/>
      <c r="WCX231" s="6"/>
      <c r="WCY231" s="6"/>
      <c r="WCZ231" s="6"/>
      <c r="WDA231" s="6"/>
      <c r="WDB231" s="6"/>
      <c r="WDC231" s="6"/>
      <c r="WDD231" s="6"/>
      <c r="WDE231" s="6"/>
      <c r="WDF231" s="6"/>
      <c r="WDG231" s="6"/>
      <c r="WDH231" s="6"/>
      <c r="WDI231" s="6"/>
      <c r="WDJ231" s="6"/>
      <c r="WDK231" s="6"/>
      <c r="WDL231" s="6"/>
      <c r="WDM231" s="6"/>
      <c r="WDN231" s="6"/>
      <c r="WDO231" s="6"/>
      <c r="WDP231" s="6"/>
      <c r="WDQ231" s="6"/>
      <c r="WDR231" s="6"/>
      <c r="WDS231" s="6"/>
      <c r="WDT231" s="6"/>
      <c r="WDU231" s="6"/>
      <c r="WDV231" s="6"/>
      <c r="WDW231" s="6"/>
      <c r="WDX231" s="6"/>
      <c r="WDY231" s="6"/>
      <c r="WDZ231" s="6"/>
      <c r="WEA231" s="6"/>
      <c r="WEB231" s="6"/>
      <c r="WEC231" s="6"/>
      <c r="WED231" s="6"/>
      <c r="WEE231" s="6"/>
      <c r="WEF231" s="6"/>
      <c r="WEG231" s="6"/>
      <c r="WEH231" s="6"/>
      <c r="WEI231" s="6"/>
      <c r="WEJ231" s="6"/>
      <c r="WEK231" s="6"/>
      <c r="WEL231" s="6"/>
      <c r="WEM231" s="6"/>
      <c r="WEN231" s="6"/>
      <c r="WEO231" s="6"/>
      <c r="WEP231" s="6"/>
      <c r="WEQ231" s="6"/>
      <c r="WER231" s="6"/>
      <c r="WES231" s="6"/>
      <c r="WET231" s="6"/>
      <c r="WEU231" s="6"/>
      <c r="WEV231" s="6"/>
      <c r="WEW231" s="6"/>
      <c r="WEX231" s="6"/>
      <c r="WEY231" s="6"/>
      <c r="WEZ231" s="6"/>
      <c r="WFA231" s="6"/>
      <c r="WFB231" s="6"/>
      <c r="WFC231" s="6"/>
      <c r="WFD231" s="6"/>
      <c r="WFE231" s="6"/>
      <c r="WFF231" s="6"/>
      <c r="WFG231" s="6"/>
      <c r="WFH231" s="6"/>
      <c r="WFI231" s="6"/>
      <c r="WFJ231" s="6"/>
      <c r="WFK231" s="6"/>
      <c r="WFL231" s="6"/>
      <c r="WFM231" s="6"/>
      <c r="WFN231" s="6"/>
      <c r="WFO231" s="6"/>
      <c r="WFP231" s="6"/>
      <c r="WFQ231" s="6"/>
      <c r="WFR231" s="6"/>
      <c r="WFS231" s="6"/>
      <c r="WFT231" s="6"/>
      <c r="WFU231" s="6"/>
      <c r="WFV231" s="6"/>
      <c r="WFW231" s="6"/>
      <c r="WFX231" s="6"/>
      <c r="WFY231" s="6"/>
      <c r="WFZ231" s="6"/>
      <c r="WGA231" s="6"/>
      <c r="WGB231" s="6"/>
      <c r="WGC231" s="6"/>
      <c r="WGD231" s="6"/>
      <c r="WGE231" s="6"/>
      <c r="WGF231" s="6"/>
      <c r="WGG231" s="6"/>
      <c r="WGH231" s="6"/>
      <c r="WGI231" s="6"/>
      <c r="WGJ231" s="6"/>
      <c r="WGK231" s="6"/>
      <c r="WGL231" s="6"/>
      <c r="WGM231" s="6"/>
      <c r="WGN231" s="6"/>
      <c r="WGO231" s="6"/>
      <c r="WGP231" s="6"/>
      <c r="WGQ231" s="6"/>
      <c r="WGR231" s="6"/>
      <c r="WGS231" s="6"/>
      <c r="WGT231" s="6"/>
      <c r="WGU231" s="6"/>
      <c r="WGV231" s="6"/>
      <c r="WGW231" s="6"/>
      <c r="WGX231" s="6"/>
      <c r="WGY231" s="6"/>
      <c r="WGZ231" s="6"/>
      <c r="WHA231" s="6"/>
      <c r="WHB231" s="6"/>
      <c r="WHC231" s="6"/>
      <c r="WHD231" s="6"/>
      <c r="WHE231" s="6"/>
      <c r="WHF231" s="6"/>
      <c r="WHG231" s="6"/>
      <c r="WHH231" s="6"/>
      <c r="WHI231" s="6"/>
      <c r="WHJ231" s="6"/>
      <c r="WHK231" s="6"/>
      <c r="WHL231" s="6"/>
      <c r="WHM231" s="6"/>
      <c r="WHN231" s="6"/>
      <c r="WHO231" s="6"/>
      <c r="WHP231" s="6"/>
      <c r="WHQ231" s="6"/>
      <c r="WHR231" s="6"/>
      <c r="WHS231" s="6"/>
      <c r="WHT231" s="6"/>
      <c r="WHU231" s="6"/>
      <c r="WHV231" s="6"/>
      <c r="WHW231" s="6"/>
      <c r="WHX231" s="6"/>
      <c r="WHY231" s="6"/>
      <c r="WHZ231" s="6"/>
      <c r="WIA231" s="6"/>
      <c r="WIB231" s="6"/>
      <c r="WIC231" s="6"/>
      <c r="WID231" s="6"/>
      <c r="WIE231" s="6"/>
      <c r="WIF231" s="6"/>
      <c r="WIG231" s="6"/>
      <c r="WIH231" s="6"/>
      <c r="WII231" s="6"/>
      <c r="WIJ231" s="6"/>
      <c r="WIK231" s="6"/>
      <c r="WIL231" s="6"/>
      <c r="WIM231" s="6"/>
      <c r="WIN231" s="6"/>
      <c r="WIO231" s="6"/>
      <c r="WIP231" s="6"/>
      <c r="WIQ231" s="6"/>
      <c r="WIR231" s="6"/>
      <c r="WIS231" s="6"/>
      <c r="WIT231" s="6"/>
      <c r="WIU231" s="6"/>
      <c r="WIV231" s="6"/>
      <c r="WIW231" s="6"/>
      <c r="WIX231" s="6"/>
      <c r="WIY231" s="6"/>
      <c r="WIZ231" s="6"/>
      <c r="WJA231" s="6"/>
      <c r="WJB231" s="6"/>
      <c r="WJC231" s="6"/>
      <c r="WJD231" s="6"/>
      <c r="WJE231" s="6"/>
      <c r="WJF231" s="6"/>
      <c r="WJG231" s="6"/>
      <c r="WJH231" s="6"/>
      <c r="WJI231" s="6"/>
      <c r="WJJ231" s="6"/>
      <c r="WJK231" s="6"/>
      <c r="WJL231" s="6"/>
      <c r="WJM231" s="6"/>
      <c r="WJN231" s="6"/>
      <c r="WJO231" s="6"/>
      <c r="WJP231" s="6"/>
      <c r="WJQ231" s="6"/>
      <c r="WJR231" s="6"/>
      <c r="WJS231" s="6"/>
      <c r="WJT231" s="6"/>
      <c r="WJU231" s="6"/>
      <c r="WJV231" s="6"/>
      <c r="WJW231" s="6"/>
      <c r="WJX231" s="6"/>
      <c r="WJY231" s="6"/>
      <c r="WJZ231" s="6"/>
      <c r="WKA231" s="6"/>
      <c r="WKB231" s="6"/>
      <c r="WKC231" s="6"/>
      <c r="WKD231" s="6"/>
      <c r="WKE231" s="6"/>
      <c r="WKF231" s="6"/>
      <c r="WKG231" s="6"/>
      <c r="WKH231" s="6"/>
      <c r="WKI231" s="6"/>
      <c r="WKJ231" s="6"/>
      <c r="WKK231" s="6"/>
      <c r="WKL231" s="6"/>
      <c r="WKM231" s="6"/>
      <c r="WKN231" s="6"/>
      <c r="WKO231" s="6"/>
      <c r="WKP231" s="6"/>
      <c r="WKQ231" s="6"/>
      <c r="WKR231" s="6"/>
      <c r="WKS231" s="6"/>
      <c r="WKT231" s="6"/>
      <c r="WKU231" s="6"/>
      <c r="WKV231" s="6"/>
      <c r="WKW231" s="6"/>
      <c r="WKX231" s="6"/>
      <c r="WKY231" s="6"/>
      <c r="WKZ231" s="6"/>
      <c r="WLA231" s="6"/>
      <c r="WLB231" s="6"/>
      <c r="WLC231" s="6"/>
      <c r="WLD231" s="6"/>
      <c r="WLE231" s="6"/>
      <c r="WLF231" s="6"/>
      <c r="WLG231" s="6"/>
      <c r="WLH231" s="6"/>
      <c r="WLI231" s="6"/>
      <c r="WLJ231" s="6"/>
      <c r="WLK231" s="6"/>
      <c r="WLL231" s="6"/>
      <c r="WLM231" s="6"/>
      <c r="WLN231" s="6"/>
      <c r="WLO231" s="6"/>
      <c r="WLP231" s="6"/>
      <c r="WLQ231" s="6"/>
      <c r="WLR231" s="6"/>
      <c r="WLS231" s="6"/>
      <c r="WLT231" s="6"/>
      <c r="WLU231" s="6"/>
      <c r="WLV231" s="6"/>
      <c r="WLW231" s="6"/>
      <c r="WLX231" s="6"/>
      <c r="WLY231" s="6"/>
      <c r="WLZ231" s="6"/>
      <c r="WMA231" s="6"/>
      <c r="WMB231" s="6"/>
      <c r="WMC231" s="6"/>
      <c r="WMD231" s="6"/>
      <c r="WME231" s="6"/>
      <c r="WMF231" s="6"/>
      <c r="WMG231" s="6"/>
      <c r="WMH231" s="6"/>
      <c r="WMI231" s="6"/>
      <c r="WMJ231" s="6"/>
      <c r="WMK231" s="6"/>
      <c r="WML231" s="6"/>
      <c r="WMM231" s="6"/>
      <c r="WMN231" s="6"/>
      <c r="WMO231" s="6"/>
      <c r="WMP231" s="6"/>
      <c r="WMQ231" s="6"/>
      <c r="WMR231" s="6"/>
      <c r="WMS231" s="6"/>
      <c r="WMT231" s="6"/>
      <c r="WMU231" s="6"/>
      <c r="WMV231" s="6"/>
      <c r="WMW231" s="6"/>
      <c r="WMX231" s="6"/>
      <c r="WMY231" s="6"/>
      <c r="WMZ231" s="6"/>
      <c r="WNA231" s="6"/>
      <c r="WNB231" s="6"/>
      <c r="WNC231" s="6"/>
      <c r="WND231" s="6"/>
      <c r="WNE231" s="6"/>
      <c r="WNF231" s="6"/>
      <c r="WNG231" s="6"/>
      <c r="WNH231" s="6"/>
      <c r="WNI231" s="6"/>
      <c r="WNJ231" s="6"/>
      <c r="WNK231" s="6"/>
      <c r="WNL231" s="6"/>
      <c r="WNM231" s="6"/>
      <c r="WNN231" s="6"/>
      <c r="WNO231" s="6"/>
      <c r="WNP231" s="6"/>
      <c r="WNQ231" s="6"/>
      <c r="WNR231" s="6"/>
      <c r="WNS231" s="6"/>
      <c r="WNT231" s="6"/>
      <c r="WNU231" s="6"/>
      <c r="WNV231" s="6"/>
      <c r="WNW231" s="6"/>
      <c r="WNX231" s="6"/>
      <c r="WNY231" s="6"/>
      <c r="WNZ231" s="6"/>
      <c r="WOA231" s="6"/>
      <c r="WOB231" s="6"/>
      <c r="WOC231" s="6"/>
      <c r="WOD231" s="6"/>
      <c r="WOE231" s="6"/>
      <c r="WOF231" s="6"/>
      <c r="WOG231" s="6"/>
      <c r="WOH231" s="6"/>
      <c r="WOI231" s="6"/>
      <c r="WOJ231" s="6"/>
      <c r="WOK231" s="6"/>
      <c r="WOL231" s="6"/>
      <c r="WOM231" s="6"/>
      <c r="WON231" s="6"/>
      <c r="WOO231" s="6"/>
      <c r="WOP231" s="6"/>
      <c r="WOQ231" s="6"/>
      <c r="WOR231" s="6"/>
      <c r="WOS231" s="6"/>
      <c r="WOT231" s="6"/>
      <c r="WOU231" s="6"/>
      <c r="WOV231" s="6"/>
      <c r="WOW231" s="6"/>
      <c r="WOX231" s="6"/>
      <c r="WOY231" s="6"/>
      <c r="WOZ231" s="6"/>
      <c r="WPA231" s="6"/>
      <c r="WPB231" s="6"/>
      <c r="WPC231" s="6"/>
      <c r="WPD231" s="6"/>
      <c r="WPE231" s="6"/>
      <c r="WPF231" s="6"/>
      <c r="WPG231" s="6"/>
      <c r="WPH231" s="6"/>
      <c r="WPI231" s="6"/>
      <c r="WPJ231" s="6"/>
      <c r="WPK231" s="6"/>
      <c r="WPL231" s="6"/>
      <c r="WPM231" s="6"/>
      <c r="WPN231" s="6"/>
      <c r="WPO231" s="6"/>
      <c r="WPP231" s="6"/>
      <c r="WPQ231" s="6"/>
      <c r="WPR231" s="6"/>
      <c r="WPS231" s="6"/>
      <c r="WPT231" s="6"/>
      <c r="WPU231" s="6"/>
      <c r="WPV231" s="6"/>
      <c r="WPW231" s="6"/>
      <c r="WPX231" s="6"/>
      <c r="WPY231" s="6"/>
      <c r="WPZ231" s="6"/>
      <c r="WQA231" s="6"/>
      <c r="WQB231" s="6"/>
      <c r="WQC231" s="6"/>
      <c r="WQD231" s="6"/>
      <c r="WQE231" s="6"/>
      <c r="WQF231" s="6"/>
      <c r="WQG231" s="6"/>
      <c r="WQH231" s="6"/>
      <c r="WQI231" s="6"/>
      <c r="WQJ231" s="6"/>
      <c r="WQK231" s="6"/>
      <c r="WQL231" s="6"/>
      <c r="WQM231" s="6"/>
      <c r="WQN231" s="6"/>
      <c r="WQO231" s="6"/>
      <c r="WQP231" s="6"/>
      <c r="WQQ231" s="6"/>
      <c r="WQR231" s="6"/>
      <c r="WQS231" s="6"/>
      <c r="WQT231" s="6"/>
      <c r="WQU231" s="6"/>
      <c r="WQV231" s="6"/>
      <c r="WQW231" s="6"/>
      <c r="WQX231" s="6"/>
      <c r="WQY231" s="6"/>
      <c r="WQZ231" s="6"/>
      <c r="WRA231" s="6"/>
      <c r="WRB231" s="6"/>
      <c r="WRC231" s="6"/>
      <c r="WRD231" s="6"/>
      <c r="WRE231" s="6"/>
      <c r="WRF231" s="6"/>
      <c r="WRG231" s="6"/>
      <c r="WRH231" s="6"/>
      <c r="WRI231" s="6"/>
      <c r="WRJ231" s="6"/>
      <c r="WRK231" s="6"/>
      <c r="WRL231" s="6"/>
      <c r="WRM231" s="6"/>
      <c r="WRN231" s="6"/>
      <c r="WRO231" s="6"/>
      <c r="WRP231" s="6"/>
      <c r="WRQ231" s="6"/>
      <c r="WRR231" s="6"/>
      <c r="WRS231" s="6"/>
      <c r="WRT231" s="6"/>
      <c r="WRU231" s="6"/>
      <c r="WRV231" s="6"/>
      <c r="WRW231" s="6"/>
      <c r="WRX231" s="6"/>
      <c r="WRY231" s="6"/>
      <c r="WRZ231" s="6"/>
      <c r="WSA231" s="6"/>
      <c r="WSB231" s="6"/>
      <c r="WSC231" s="6"/>
      <c r="WSD231" s="6"/>
      <c r="WSE231" s="6"/>
      <c r="WSF231" s="6"/>
      <c r="WSG231" s="6"/>
      <c r="WSH231" s="6"/>
      <c r="WSI231" s="6"/>
      <c r="WSJ231" s="6"/>
      <c r="WSK231" s="6"/>
      <c r="WSL231" s="6"/>
      <c r="WSM231" s="6"/>
      <c r="WSN231" s="6"/>
      <c r="WSO231" s="6"/>
      <c r="WSP231" s="6"/>
      <c r="WSQ231" s="6"/>
      <c r="WSR231" s="6"/>
      <c r="WSS231" s="6"/>
      <c r="WST231" s="6"/>
      <c r="WSU231" s="6"/>
      <c r="WSV231" s="6"/>
      <c r="WSW231" s="6"/>
      <c r="WSX231" s="6"/>
      <c r="WSY231" s="6"/>
      <c r="WSZ231" s="6"/>
      <c r="WTA231" s="6"/>
      <c r="WTB231" s="6"/>
      <c r="WTC231" s="6"/>
      <c r="WTD231" s="6"/>
      <c r="WTE231" s="6"/>
      <c r="WTF231" s="6"/>
      <c r="WTG231" s="6"/>
      <c r="WTH231" s="6"/>
      <c r="WTI231" s="6"/>
      <c r="WTJ231" s="6"/>
      <c r="WTK231" s="6"/>
      <c r="WTL231" s="6"/>
      <c r="WTM231" s="6"/>
      <c r="WTN231" s="6"/>
      <c r="WTO231" s="6"/>
      <c r="WTP231" s="6"/>
      <c r="WTQ231" s="6"/>
      <c r="WTR231" s="6"/>
      <c r="WTS231" s="6"/>
      <c r="WTT231" s="6"/>
      <c r="WTU231" s="6"/>
      <c r="WTV231" s="6"/>
      <c r="WTW231" s="6"/>
      <c r="WTX231" s="6"/>
      <c r="WTY231" s="6"/>
      <c r="WTZ231" s="6"/>
      <c r="WUA231" s="6"/>
      <c r="WUB231" s="6"/>
      <c r="WUC231" s="6"/>
      <c r="WUD231" s="6"/>
      <c r="WUE231" s="6"/>
      <c r="WUF231" s="6"/>
      <c r="WUG231" s="6"/>
      <c r="WUH231" s="6"/>
      <c r="WUI231" s="6"/>
      <c r="WUJ231" s="6"/>
      <c r="WUK231" s="6"/>
      <c r="WUL231" s="6"/>
      <c r="WUM231" s="6"/>
      <c r="WUN231" s="6"/>
      <c r="WUO231" s="6"/>
      <c r="WUP231" s="6"/>
      <c r="WUQ231" s="6"/>
      <c r="WUR231" s="6"/>
      <c r="WUS231" s="6"/>
      <c r="WUT231" s="6"/>
      <c r="WUU231" s="6"/>
      <c r="WUV231" s="6"/>
      <c r="WUW231" s="6"/>
      <c r="WUX231" s="6"/>
      <c r="WUY231" s="6"/>
      <c r="WUZ231" s="6"/>
      <c r="WVA231" s="6"/>
      <c r="WVB231" s="6"/>
      <c r="WVC231" s="6"/>
      <c r="WVD231" s="6"/>
      <c r="WVE231" s="6"/>
      <c r="WVF231" s="6"/>
      <c r="WVG231" s="6"/>
      <c r="WVH231" s="6"/>
      <c r="WVI231" s="6"/>
      <c r="WVJ231" s="6"/>
      <c r="WVK231" s="6"/>
      <c r="WVL231" s="6"/>
      <c r="WVM231" s="6"/>
      <c r="WVN231" s="6"/>
      <c r="WVO231" s="6"/>
      <c r="WVP231" s="6"/>
      <c r="WVQ231" s="6"/>
      <c r="WVR231" s="6"/>
      <c r="WVS231" s="6"/>
      <c r="WVT231" s="6"/>
      <c r="WVU231" s="6"/>
      <c r="WVV231" s="6"/>
      <c r="WVW231" s="6"/>
      <c r="WVX231" s="6"/>
      <c r="WVY231" s="6"/>
      <c r="WVZ231" s="6"/>
      <c r="WWA231" s="6"/>
      <c r="WWB231" s="6"/>
      <c r="WWC231" s="6"/>
      <c r="WWD231" s="6"/>
      <c r="WWE231" s="6"/>
      <c r="WWF231" s="6"/>
      <c r="WWG231" s="6"/>
      <c r="WWH231" s="6"/>
      <c r="WWI231" s="6"/>
      <c r="WWJ231" s="6"/>
      <c r="WWK231" s="6"/>
      <c r="WWL231" s="6"/>
      <c r="WWM231" s="6"/>
      <c r="WWN231" s="6"/>
      <c r="WWO231" s="6"/>
      <c r="WWP231" s="6"/>
      <c r="WWQ231" s="6"/>
      <c r="WWR231" s="6"/>
      <c r="WWS231" s="6"/>
      <c r="WWT231" s="6"/>
      <c r="WWU231" s="6"/>
      <c r="WWV231" s="6"/>
      <c r="WWW231" s="6"/>
      <c r="WWX231" s="6"/>
      <c r="WWY231" s="6"/>
      <c r="WWZ231" s="6"/>
      <c r="WXA231" s="6"/>
      <c r="WXB231" s="6"/>
      <c r="WXC231" s="6"/>
      <c r="WXD231" s="6"/>
      <c r="WXE231" s="6"/>
      <c r="WXF231" s="6"/>
      <c r="WXG231" s="6"/>
      <c r="WXH231" s="6"/>
      <c r="WXI231" s="6"/>
      <c r="WXJ231" s="6"/>
      <c r="WXK231" s="6"/>
      <c r="WXL231" s="6"/>
      <c r="WXM231" s="6"/>
      <c r="WXN231" s="6"/>
      <c r="WXO231" s="6"/>
      <c r="WXP231" s="6"/>
      <c r="WXQ231" s="6"/>
      <c r="WXR231" s="6"/>
      <c r="WXS231" s="6"/>
      <c r="WXT231" s="6"/>
      <c r="WXU231" s="6"/>
      <c r="WXV231" s="6"/>
      <c r="WXW231" s="6"/>
      <c r="WXX231" s="6"/>
      <c r="WXY231" s="6"/>
      <c r="WXZ231" s="6"/>
      <c r="WYA231" s="6"/>
      <c r="WYB231" s="6"/>
      <c r="WYC231" s="6"/>
      <c r="WYD231" s="6"/>
      <c r="WYE231" s="6"/>
      <c r="WYF231" s="6"/>
      <c r="WYG231" s="6"/>
      <c r="WYH231" s="6"/>
      <c r="WYI231" s="6"/>
      <c r="WYJ231" s="6"/>
      <c r="WYK231" s="6"/>
      <c r="WYL231" s="6"/>
      <c r="WYM231" s="6"/>
      <c r="WYN231" s="6"/>
      <c r="WYO231" s="6"/>
      <c r="WYP231" s="6"/>
      <c r="WYQ231" s="6"/>
      <c r="WYR231" s="6"/>
      <c r="WYS231" s="6"/>
      <c r="WYT231" s="6"/>
      <c r="WYU231" s="6"/>
      <c r="WYV231" s="6"/>
      <c r="WYW231" s="6"/>
      <c r="WYX231" s="6"/>
      <c r="WYY231" s="6"/>
      <c r="WYZ231" s="6"/>
      <c r="WZA231" s="6"/>
      <c r="WZB231" s="6"/>
      <c r="WZC231" s="6"/>
      <c r="WZD231" s="6"/>
      <c r="WZE231" s="6"/>
      <c r="WZF231" s="6"/>
      <c r="WZG231" s="6"/>
      <c r="WZH231" s="6"/>
      <c r="WZI231" s="6"/>
      <c r="WZJ231" s="6"/>
      <c r="WZK231" s="6"/>
      <c r="WZL231" s="6"/>
      <c r="WZM231" s="6"/>
      <c r="WZN231" s="6"/>
      <c r="WZO231" s="6"/>
      <c r="WZP231" s="6"/>
      <c r="WZQ231" s="6"/>
      <c r="WZR231" s="6"/>
      <c r="WZS231" s="6"/>
      <c r="WZT231" s="6"/>
      <c r="WZU231" s="6"/>
      <c r="WZV231" s="6"/>
      <c r="WZW231" s="6"/>
      <c r="WZX231" s="6"/>
      <c r="WZY231" s="6"/>
      <c r="WZZ231" s="6"/>
      <c r="XAA231" s="6"/>
      <c r="XAB231" s="6"/>
      <c r="XAC231" s="6"/>
      <c r="XAD231" s="6"/>
      <c r="XAE231" s="6"/>
      <c r="XAF231" s="6"/>
      <c r="XAG231" s="6"/>
      <c r="XAH231" s="6"/>
      <c r="XAI231" s="6"/>
      <c r="XAJ231" s="6"/>
      <c r="XAK231" s="6"/>
      <c r="XAL231" s="6"/>
      <c r="XAM231" s="6"/>
      <c r="XAN231" s="6"/>
      <c r="XAO231" s="6"/>
      <c r="XAP231" s="6"/>
      <c r="XAQ231" s="6"/>
      <c r="XAR231" s="6"/>
      <c r="XAS231" s="6"/>
      <c r="XAT231" s="6"/>
      <c r="XAU231" s="6"/>
      <c r="XAV231" s="6"/>
      <c r="XAW231" s="6"/>
      <c r="XAX231" s="6"/>
      <c r="XAY231" s="6"/>
      <c r="XAZ231" s="6"/>
      <c r="XBA231" s="6"/>
      <c r="XBB231" s="6"/>
      <c r="XBC231" s="6"/>
      <c r="XBD231" s="6"/>
      <c r="XBE231" s="6"/>
      <c r="XBF231" s="6"/>
      <c r="XBG231" s="6"/>
      <c r="XBH231" s="6"/>
      <c r="XBI231" s="6"/>
      <c r="XBJ231" s="6"/>
      <c r="XBK231" s="6"/>
      <c r="XBL231" s="6"/>
      <c r="XBM231" s="6"/>
      <c r="XBN231" s="6"/>
      <c r="XBO231" s="6"/>
      <c r="XBP231" s="6"/>
      <c r="XBQ231" s="6"/>
      <c r="XBR231" s="6"/>
      <c r="XBS231" s="6"/>
      <c r="XBT231" s="6"/>
      <c r="XBU231" s="6"/>
      <c r="XBV231" s="6"/>
      <c r="XBW231" s="6"/>
      <c r="XBX231" s="6"/>
      <c r="XBY231" s="6"/>
      <c r="XBZ231" s="6"/>
      <c r="XCA231" s="6"/>
      <c r="XCB231" s="6"/>
      <c r="XCC231" s="6"/>
      <c r="XCD231" s="6"/>
      <c r="XCE231" s="6"/>
      <c r="XCF231" s="6"/>
      <c r="XCG231" s="6"/>
      <c r="XCH231" s="6"/>
      <c r="XCI231" s="6"/>
      <c r="XCJ231" s="6"/>
      <c r="XCK231" s="6"/>
      <c r="XCL231" s="6"/>
      <c r="XCM231" s="6"/>
      <c r="XCN231" s="6"/>
      <c r="XCO231" s="6"/>
      <c r="XCP231" s="6"/>
      <c r="XCQ231" s="6"/>
      <c r="XCR231" s="6"/>
      <c r="XCS231" s="6"/>
      <c r="XCT231" s="6"/>
      <c r="XCU231" s="6"/>
      <c r="XCV231" s="6"/>
      <c r="XCW231" s="6"/>
      <c r="XCX231" s="6"/>
      <c r="XCY231" s="6"/>
      <c r="XCZ231" s="6"/>
      <c r="XDA231" s="6"/>
      <c r="XDB231" s="6"/>
      <c r="XDC231" s="6"/>
      <c r="XDD231" s="6"/>
      <c r="XDE231" s="6"/>
      <c r="XDF231" s="6"/>
      <c r="XDG231" s="6"/>
      <c r="XDH231" s="6"/>
      <c r="XDI231" s="6"/>
      <c r="XDJ231" s="6"/>
      <c r="XDK231" s="6"/>
      <c r="XDL231" s="6"/>
      <c r="XDM231" s="6"/>
      <c r="XDN231" s="6"/>
      <c r="XDO231" s="6"/>
      <c r="XDP231" s="6"/>
      <c r="XDQ231" s="6"/>
      <c r="XDR231" s="6"/>
      <c r="XDS231" s="6"/>
      <c r="XDT231" s="6"/>
      <c r="XDU231" s="6"/>
      <c r="XDV231" s="6"/>
      <c r="XDW231" s="6"/>
      <c r="XDX231" s="6"/>
      <c r="XDY231" s="6"/>
      <c r="XDZ231" s="6"/>
      <c r="XEA231" s="6"/>
      <c r="XEB231" s="6"/>
      <c r="XEC231" s="6"/>
      <c r="XED231" s="6"/>
      <c r="XEE231" s="6"/>
      <c r="XEF231" s="6"/>
      <c r="XEG231" s="6"/>
      <c r="XEH231" s="6"/>
      <c r="XEI231" s="6"/>
    </row>
    <row r="232" s="7" customFormat="1" ht="45" customHeight="1" spans="1:1024 1025:16363">
      <c r="A232" s="28" t="str">
        <f t="shared" si="12"/>
        <v>8.37</v>
      </c>
      <c r="B232" s="29" t="s">
        <v>607</v>
      </c>
      <c r="C232" s="34" t="s">
        <v>608</v>
      </c>
      <c r="D232" s="25" t="s">
        <v>609</v>
      </c>
      <c r="E232" s="30">
        <v>680</v>
      </c>
      <c r="F232" s="31"/>
      <c r="G232" s="32">
        <f t="shared" si="10"/>
        <v>0</v>
      </c>
      <c r="H232" s="33">
        <v>67.13</v>
      </c>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c r="BFG232" s="6"/>
      <c r="BFH232" s="6"/>
      <c r="BFI232" s="6"/>
      <c r="BFJ232" s="6"/>
      <c r="BFK232" s="6"/>
      <c r="BFL232" s="6"/>
      <c r="BFM232" s="6"/>
      <c r="BFN232" s="6"/>
      <c r="BFO232" s="6"/>
      <c r="BFP232" s="6"/>
      <c r="BFQ232" s="6"/>
      <c r="BFR232" s="6"/>
      <c r="BFS232" s="6"/>
      <c r="BFT232" s="6"/>
      <c r="BFU232" s="6"/>
      <c r="BFV232" s="6"/>
      <c r="BFW232" s="6"/>
      <c r="BFX232" s="6"/>
      <c r="BFY232" s="6"/>
      <c r="BFZ232" s="6"/>
      <c r="BGA232" s="6"/>
      <c r="BGB232" s="6"/>
      <c r="BGC232" s="6"/>
      <c r="BGD232" s="6"/>
      <c r="BGE232" s="6"/>
      <c r="BGF232" s="6"/>
      <c r="BGG232" s="6"/>
      <c r="BGH232" s="6"/>
      <c r="BGI232" s="6"/>
      <c r="BGJ232" s="6"/>
      <c r="BGK232" s="6"/>
      <c r="BGL232" s="6"/>
      <c r="BGM232" s="6"/>
      <c r="BGN232" s="6"/>
      <c r="BGO232" s="6"/>
      <c r="BGP232" s="6"/>
      <c r="BGQ232" s="6"/>
      <c r="BGR232" s="6"/>
      <c r="BGS232" s="6"/>
      <c r="BGT232" s="6"/>
      <c r="BGU232" s="6"/>
      <c r="BGV232" s="6"/>
      <c r="BGW232" s="6"/>
      <c r="BGX232" s="6"/>
      <c r="BGY232" s="6"/>
      <c r="BGZ232" s="6"/>
      <c r="BHA232" s="6"/>
      <c r="BHB232" s="6"/>
      <c r="BHC232" s="6"/>
      <c r="BHD232" s="6"/>
      <c r="BHE232" s="6"/>
      <c r="BHF232" s="6"/>
      <c r="BHG232" s="6"/>
      <c r="BHH232" s="6"/>
      <c r="BHI232" s="6"/>
      <c r="BHJ232" s="6"/>
      <c r="BHK232" s="6"/>
      <c r="BHL232" s="6"/>
      <c r="BHM232" s="6"/>
      <c r="BHN232" s="6"/>
      <c r="BHO232" s="6"/>
      <c r="BHP232" s="6"/>
      <c r="BHQ232" s="6"/>
      <c r="BHR232" s="6"/>
      <c r="BHS232" s="6"/>
      <c r="BHT232" s="6"/>
      <c r="BHU232" s="6"/>
      <c r="BHV232" s="6"/>
      <c r="BHW232" s="6"/>
      <c r="BHX232" s="6"/>
      <c r="BHY232" s="6"/>
      <c r="BHZ232" s="6"/>
      <c r="BIA232" s="6"/>
      <c r="BIB232" s="6"/>
      <c r="BIC232" s="6"/>
      <c r="BID232" s="6"/>
      <c r="BIE232" s="6"/>
      <c r="BIF232" s="6"/>
      <c r="BIG232" s="6"/>
      <c r="BIH232" s="6"/>
      <c r="BII232" s="6"/>
      <c r="BIJ232" s="6"/>
      <c r="BIK232" s="6"/>
      <c r="BIL232" s="6"/>
      <c r="BIM232" s="6"/>
      <c r="BIN232" s="6"/>
      <c r="BIO232" s="6"/>
      <c r="BIP232" s="6"/>
      <c r="BIQ232" s="6"/>
      <c r="BIR232" s="6"/>
      <c r="BIS232" s="6"/>
      <c r="BIT232" s="6"/>
      <c r="BIU232" s="6"/>
      <c r="BIV232" s="6"/>
      <c r="BIW232" s="6"/>
      <c r="BIX232" s="6"/>
      <c r="BIY232" s="6"/>
      <c r="BIZ232" s="6"/>
      <c r="BJA232" s="6"/>
      <c r="BJB232" s="6"/>
      <c r="BJC232" s="6"/>
      <c r="BJD232" s="6"/>
      <c r="BJE232" s="6"/>
      <c r="BJF232" s="6"/>
      <c r="BJG232" s="6"/>
      <c r="BJH232" s="6"/>
      <c r="BJI232" s="6"/>
      <c r="BJJ232" s="6"/>
      <c r="BJK232" s="6"/>
      <c r="BJL232" s="6"/>
      <c r="BJM232" s="6"/>
      <c r="BJN232" s="6"/>
      <c r="BJO232" s="6"/>
      <c r="BJP232" s="6"/>
      <c r="BJQ232" s="6"/>
      <c r="BJR232" s="6"/>
      <c r="BJS232" s="6"/>
      <c r="BJT232" s="6"/>
      <c r="BJU232" s="6"/>
      <c r="BJV232" s="6"/>
      <c r="BJW232" s="6"/>
      <c r="BJX232" s="6"/>
      <c r="BJY232" s="6"/>
      <c r="BJZ232" s="6"/>
      <c r="BKA232" s="6"/>
      <c r="BKB232" s="6"/>
      <c r="BKC232" s="6"/>
      <c r="BKD232" s="6"/>
      <c r="BKE232" s="6"/>
      <c r="BKF232" s="6"/>
      <c r="BKG232" s="6"/>
      <c r="BKH232" s="6"/>
      <c r="BKI232" s="6"/>
      <c r="BKJ232" s="6"/>
      <c r="BKK232" s="6"/>
      <c r="BKL232" s="6"/>
      <c r="BKM232" s="6"/>
      <c r="BKN232" s="6"/>
      <c r="BKO232" s="6"/>
      <c r="BKP232" s="6"/>
      <c r="BKQ232" s="6"/>
      <c r="BKR232" s="6"/>
      <c r="BKS232" s="6"/>
      <c r="BKT232" s="6"/>
      <c r="BKU232" s="6"/>
      <c r="BKV232" s="6"/>
      <c r="BKW232" s="6"/>
      <c r="BKX232" s="6"/>
      <c r="BKY232" s="6"/>
      <c r="BKZ232" s="6"/>
      <c r="BLA232" s="6"/>
      <c r="BLB232" s="6"/>
      <c r="BLC232" s="6"/>
      <c r="BLD232" s="6"/>
      <c r="BLE232" s="6"/>
      <c r="BLF232" s="6"/>
      <c r="BLG232" s="6"/>
      <c r="BLH232" s="6"/>
      <c r="BLI232" s="6"/>
      <c r="BLJ232" s="6"/>
      <c r="BLK232" s="6"/>
      <c r="BLL232" s="6"/>
      <c r="BLM232" s="6"/>
      <c r="BLN232" s="6"/>
      <c r="BLO232" s="6"/>
      <c r="BLP232" s="6"/>
      <c r="BLQ232" s="6"/>
      <c r="BLR232" s="6"/>
      <c r="BLS232" s="6"/>
      <c r="BLT232" s="6"/>
      <c r="BLU232" s="6"/>
      <c r="BLV232" s="6"/>
      <c r="BLW232" s="6"/>
      <c r="BLX232" s="6"/>
      <c r="BLY232" s="6"/>
      <c r="BLZ232" s="6"/>
      <c r="BMA232" s="6"/>
      <c r="BMB232" s="6"/>
      <c r="BMC232" s="6"/>
      <c r="BMD232" s="6"/>
      <c r="BME232" s="6"/>
      <c r="BMF232" s="6"/>
      <c r="BMG232" s="6"/>
      <c r="BMH232" s="6"/>
      <c r="BMI232" s="6"/>
      <c r="BMJ232" s="6"/>
      <c r="BMK232" s="6"/>
      <c r="BML232" s="6"/>
      <c r="BMM232" s="6"/>
      <c r="BMN232" s="6"/>
      <c r="BMO232" s="6"/>
      <c r="BMP232" s="6"/>
      <c r="BMQ232" s="6"/>
      <c r="BMR232" s="6"/>
      <c r="BMS232" s="6"/>
      <c r="BMT232" s="6"/>
      <c r="BMU232" s="6"/>
      <c r="BMV232" s="6"/>
      <c r="BMW232" s="6"/>
      <c r="BMX232" s="6"/>
      <c r="BMY232" s="6"/>
      <c r="BMZ232" s="6"/>
      <c r="BNA232" s="6"/>
      <c r="BNB232" s="6"/>
      <c r="BNC232" s="6"/>
      <c r="BND232" s="6"/>
      <c r="BNE232" s="6"/>
      <c r="BNF232" s="6"/>
      <c r="BNG232" s="6"/>
      <c r="BNH232" s="6"/>
      <c r="BNI232" s="6"/>
      <c r="BNJ232" s="6"/>
      <c r="BNK232" s="6"/>
      <c r="BNL232" s="6"/>
      <c r="BNM232" s="6"/>
      <c r="BNN232" s="6"/>
      <c r="BNO232" s="6"/>
      <c r="BNP232" s="6"/>
      <c r="BNQ232" s="6"/>
      <c r="BNR232" s="6"/>
      <c r="BNS232" s="6"/>
      <c r="BNT232" s="6"/>
      <c r="BNU232" s="6"/>
      <c r="BNV232" s="6"/>
      <c r="BNW232" s="6"/>
      <c r="BNX232" s="6"/>
      <c r="BNY232" s="6"/>
      <c r="BNZ232" s="6"/>
      <c r="BOA232" s="6"/>
      <c r="BOB232" s="6"/>
      <c r="BOC232" s="6"/>
      <c r="BOD232" s="6"/>
      <c r="BOE232" s="6"/>
      <c r="BOF232" s="6"/>
      <c r="BOG232" s="6"/>
      <c r="BOH232" s="6"/>
      <c r="BOI232" s="6"/>
      <c r="BOJ232" s="6"/>
      <c r="BOK232" s="6"/>
      <c r="BOL232" s="6"/>
      <c r="BOM232" s="6"/>
      <c r="BON232" s="6"/>
      <c r="BOO232" s="6"/>
      <c r="BOP232" s="6"/>
      <c r="BOQ232" s="6"/>
      <c r="BOR232" s="6"/>
      <c r="BOS232" s="6"/>
      <c r="BOT232" s="6"/>
      <c r="BOU232" s="6"/>
      <c r="BOV232" s="6"/>
      <c r="BOW232" s="6"/>
      <c r="BOX232" s="6"/>
      <c r="BOY232" s="6"/>
      <c r="BOZ232" s="6"/>
      <c r="BPA232" s="6"/>
      <c r="BPB232" s="6"/>
      <c r="BPC232" s="6"/>
      <c r="BPD232" s="6"/>
      <c r="BPE232" s="6"/>
      <c r="BPF232" s="6"/>
      <c r="BPG232" s="6"/>
      <c r="BPH232" s="6"/>
      <c r="BPI232" s="6"/>
      <c r="BPJ232" s="6"/>
      <c r="BPK232" s="6"/>
      <c r="BPL232" s="6"/>
      <c r="BPM232" s="6"/>
      <c r="BPN232" s="6"/>
      <c r="BPO232" s="6"/>
      <c r="BPP232" s="6"/>
      <c r="BPQ232" s="6"/>
      <c r="BPR232" s="6"/>
      <c r="BPS232" s="6"/>
      <c r="BPT232" s="6"/>
      <c r="BPU232" s="6"/>
      <c r="BPV232" s="6"/>
      <c r="BPW232" s="6"/>
      <c r="BPX232" s="6"/>
      <c r="BPY232" s="6"/>
      <c r="BPZ232" s="6"/>
      <c r="BQA232" s="6"/>
      <c r="BQB232" s="6"/>
      <c r="BQC232" s="6"/>
      <c r="BQD232" s="6"/>
      <c r="BQE232" s="6"/>
      <c r="BQF232" s="6"/>
      <c r="BQG232" s="6"/>
      <c r="BQH232" s="6"/>
      <c r="BQI232" s="6"/>
      <c r="BQJ232" s="6"/>
      <c r="BQK232" s="6"/>
      <c r="BQL232" s="6"/>
      <c r="BQM232" s="6"/>
      <c r="BQN232" s="6"/>
      <c r="BQO232" s="6"/>
      <c r="BQP232" s="6"/>
      <c r="BQQ232" s="6"/>
      <c r="BQR232" s="6"/>
      <c r="BQS232" s="6"/>
      <c r="BQT232" s="6"/>
      <c r="BQU232" s="6"/>
      <c r="BQV232" s="6"/>
      <c r="BQW232" s="6"/>
      <c r="BQX232" s="6"/>
      <c r="BQY232" s="6"/>
      <c r="BQZ232" s="6"/>
      <c r="BRA232" s="6"/>
      <c r="BRB232" s="6"/>
      <c r="BRC232" s="6"/>
      <c r="BRD232" s="6"/>
      <c r="BRE232" s="6"/>
      <c r="BRF232" s="6"/>
      <c r="BRG232" s="6"/>
      <c r="BRH232" s="6"/>
      <c r="BRI232" s="6"/>
      <c r="BRJ232" s="6"/>
      <c r="BRK232" s="6"/>
      <c r="BRL232" s="6"/>
      <c r="BRM232" s="6"/>
      <c r="BRN232" s="6"/>
      <c r="BRO232" s="6"/>
      <c r="BRP232" s="6"/>
      <c r="BRQ232" s="6"/>
      <c r="BRR232" s="6"/>
      <c r="BRS232" s="6"/>
      <c r="BRT232" s="6"/>
      <c r="BRU232" s="6"/>
      <c r="BRV232" s="6"/>
      <c r="BRW232" s="6"/>
      <c r="BRX232" s="6"/>
      <c r="BRY232" s="6"/>
      <c r="BRZ232" s="6"/>
      <c r="BSA232" s="6"/>
      <c r="BSB232" s="6"/>
      <c r="BSC232" s="6"/>
      <c r="BSD232" s="6"/>
      <c r="BSE232" s="6"/>
      <c r="BSF232" s="6"/>
      <c r="BSG232" s="6"/>
      <c r="BSH232" s="6"/>
      <c r="BSI232" s="6"/>
      <c r="BSJ232" s="6"/>
      <c r="BSK232" s="6"/>
      <c r="BSL232" s="6"/>
      <c r="BSM232" s="6"/>
      <c r="BSN232" s="6"/>
      <c r="BSO232" s="6"/>
      <c r="BSP232" s="6"/>
      <c r="BSQ232" s="6"/>
      <c r="BSR232" s="6"/>
      <c r="BSS232" s="6"/>
      <c r="BST232" s="6"/>
      <c r="BSU232" s="6"/>
      <c r="BSV232" s="6"/>
      <c r="BSW232" s="6"/>
      <c r="BSX232" s="6"/>
      <c r="BSY232" s="6"/>
      <c r="BSZ232" s="6"/>
      <c r="BTA232" s="6"/>
      <c r="BTB232" s="6"/>
      <c r="BTC232" s="6"/>
      <c r="BTD232" s="6"/>
      <c r="BTE232" s="6"/>
      <c r="BTF232" s="6"/>
      <c r="BTG232" s="6"/>
      <c r="BTH232" s="6"/>
      <c r="BTI232" s="6"/>
      <c r="BTJ232" s="6"/>
      <c r="BTK232" s="6"/>
      <c r="BTL232" s="6"/>
      <c r="BTM232" s="6"/>
      <c r="BTN232" s="6"/>
      <c r="BTO232" s="6"/>
      <c r="BTP232" s="6"/>
      <c r="BTQ232" s="6"/>
      <c r="BTR232" s="6"/>
      <c r="BTS232" s="6"/>
      <c r="BTT232" s="6"/>
      <c r="BTU232" s="6"/>
      <c r="BTV232" s="6"/>
      <c r="BTW232" s="6"/>
      <c r="BTX232" s="6"/>
      <c r="BTY232" s="6"/>
      <c r="BTZ232" s="6"/>
      <c r="BUA232" s="6"/>
      <c r="BUB232" s="6"/>
      <c r="BUC232" s="6"/>
      <c r="BUD232" s="6"/>
      <c r="BUE232" s="6"/>
      <c r="BUF232" s="6"/>
      <c r="BUG232" s="6"/>
      <c r="BUH232" s="6"/>
      <c r="BUI232" s="6"/>
      <c r="BUJ232" s="6"/>
      <c r="BUK232" s="6"/>
      <c r="BUL232" s="6"/>
      <c r="BUM232" s="6"/>
      <c r="BUN232" s="6"/>
      <c r="BUO232" s="6"/>
      <c r="BUP232" s="6"/>
      <c r="BUQ232" s="6"/>
      <c r="BUR232" s="6"/>
      <c r="BUS232" s="6"/>
      <c r="BUT232" s="6"/>
      <c r="BUU232" s="6"/>
      <c r="BUV232" s="6"/>
      <c r="BUW232" s="6"/>
      <c r="BUX232" s="6"/>
      <c r="BUY232" s="6"/>
      <c r="BUZ232" s="6"/>
      <c r="BVA232" s="6"/>
      <c r="BVB232" s="6"/>
      <c r="BVC232" s="6"/>
      <c r="BVD232" s="6"/>
      <c r="BVE232" s="6"/>
      <c r="BVF232" s="6"/>
      <c r="BVG232" s="6"/>
      <c r="BVH232" s="6"/>
      <c r="BVI232" s="6"/>
      <c r="BVJ232" s="6"/>
      <c r="BVK232" s="6"/>
      <c r="BVL232" s="6"/>
      <c r="BVM232" s="6"/>
      <c r="BVN232" s="6"/>
      <c r="BVO232" s="6"/>
      <c r="BVP232" s="6"/>
      <c r="BVQ232" s="6"/>
      <c r="BVR232" s="6"/>
      <c r="BVS232" s="6"/>
      <c r="BVT232" s="6"/>
      <c r="BVU232" s="6"/>
      <c r="BVV232" s="6"/>
      <c r="BVW232" s="6"/>
      <c r="BVX232" s="6"/>
      <c r="BVY232" s="6"/>
      <c r="BVZ232" s="6"/>
      <c r="BWA232" s="6"/>
      <c r="BWB232" s="6"/>
      <c r="BWC232" s="6"/>
      <c r="BWD232" s="6"/>
      <c r="BWE232" s="6"/>
      <c r="BWF232" s="6"/>
      <c r="BWG232" s="6"/>
      <c r="BWH232" s="6"/>
      <c r="BWI232" s="6"/>
      <c r="BWJ232" s="6"/>
      <c r="BWK232" s="6"/>
      <c r="BWL232" s="6"/>
      <c r="BWM232" s="6"/>
      <c r="BWN232" s="6"/>
      <c r="BWO232" s="6"/>
      <c r="BWP232" s="6"/>
      <c r="BWQ232" s="6"/>
      <c r="BWR232" s="6"/>
      <c r="BWS232" s="6"/>
      <c r="BWT232" s="6"/>
      <c r="BWU232" s="6"/>
      <c r="BWV232" s="6"/>
      <c r="BWW232" s="6"/>
      <c r="BWX232" s="6"/>
      <c r="BWY232" s="6"/>
      <c r="BWZ232" s="6"/>
      <c r="BXA232" s="6"/>
      <c r="BXB232" s="6"/>
      <c r="BXC232" s="6"/>
      <c r="BXD232" s="6"/>
      <c r="BXE232" s="6"/>
      <c r="BXF232" s="6"/>
      <c r="BXG232" s="6"/>
      <c r="BXH232" s="6"/>
      <c r="BXI232" s="6"/>
      <c r="BXJ232" s="6"/>
      <c r="BXK232" s="6"/>
      <c r="BXL232" s="6"/>
      <c r="BXM232" s="6"/>
      <c r="BXN232" s="6"/>
      <c r="BXO232" s="6"/>
      <c r="BXP232" s="6"/>
      <c r="BXQ232" s="6"/>
      <c r="BXR232" s="6"/>
      <c r="BXS232" s="6"/>
      <c r="BXT232" s="6"/>
      <c r="BXU232" s="6"/>
      <c r="BXV232" s="6"/>
      <c r="BXW232" s="6"/>
      <c r="BXX232" s="6"/>
      <c r="BXY232" s="6"/>
      <c r="BXZ232" s="6"/>
      <c r="BYA232" s="6"/>
      <c r="BYB232" s="6"/>
      <c r="BYC232" s="6"/>
      <c r="BYD232" s="6"/>
      <c r="BYE232" s="6"/>
      <c r="BYF232" s="6"/>
      <c r="BYG232" s="6"/>
      <c r="BYH232" s="6"/>
      <c r="BYI232" s="6"/>
      <c r="BYJ232" s="6"/>
      <c r="BYK232" s="6"/>
      <c r="BYL232" s="6"/>
      <c r="BYM232" s="6"/>
      <c r="BYN232" s="6"/>
      <c r="BYO232" s="6"/>
      <c r="BYP232" s="6"/>
      <c r="BYQ232" s="6"/>
      <c r="BYR232" s="6"/>
      <c r="BYS232" s="6"/>
      <c r="BYT232" s="6"/>
      <c r="BYU232" s="6"/>
      <c r="BYV232" s="6"/>
      <c r="BYW232" s="6"/>
      <c r="BYX232" s="6"/>
      <c r="BYY232" s="6"/>
      <c r="BYZ232" s="6"/>
      <c r="BZA232" s="6"/>
      <c r="BZB232" s="6"/>
      <c r="BZC232" s="6"/>
      <c r="BZD232" s="6"/>
      <c r="BZE232" s="6"/>
      <c r="BZF232" s="6"/>
      <c r="BZG232" s="6"/>
      <c r="BZH232" s="6"/>
      <c r="BZI232" s="6"/>
      <c r="BZJ232" s="6"/>
      <c r="BZK232" s="6"/>
      <c r="BZL232" s="6"/>
      <c r="BZM232" s="6"/>
      <c r="BZN232" s="6"/>
      <c r="BZO232" s="6"/>
      <c r="BZP232" s="6"/>
      <c r="BZQ232" s="6"/>
      <c r="BZR232" s="6"/>
      <c r="BZS232" s="6"/>
      <c r="BZT232" s="6"/>
      <c r="BZU232" s="6"/>
      <c r="BZV232" s="6"/>
      <c r="BZW232" s="6"/>
      <c r="BZX232" s="6"/>
      <c r="BZY232" s="6"/>
      <c r="BZZ232" s="6"/>
      <c r="CAA232" s="6"/>
      <c r="CAB232" s="6"/>
      <c r="CAC232" s="6"/>
      <c r="CAD232" s="6"/>
      <c r="CAE232" s="6"/>
      <c r="CAF232" s="6"/>
      <c r="CAG232" s="6"/>
      <c r="CAH232" s="6"/>
      <c r="CAI232" s="6"/>
      <c r="CAJ232" s="6"/>
      <c r="CAK232" s="6"/>
      <c r="CAL232" s="6"/>
      <c r="CAM232" s="6"/>
      <c r="CAN232" s="6"/>
      <c r="CAO232" s="6"/>
      <c r="CAP232" s="6"/>
      <c r="CAQ232" s="6"/>
      <c r="CAR232" s="6"/>
      <c r="CAS232" s="6"/>
      <c r="CAT232" s="6"/>
      <c r="CAU232" s="6"/>
      <c r="CAV232" s="6"/>
      <c r="CAW232" s="6"/>
      <c r="CAX232" s="6"/>
      <c r="CAY232" s="6"/>
      <c r="CAZ232" s="6"/>
      <c r="CBA232" s="6"/>
      <c r="CBB232" s="6"/>
      <c r="CBC232" s="6"/>
      <c r="CBD232" s="6"/>
      <c r="CBE232" s="6"/>
      <c r="CBF232" s="6"/>
      <c r="CBG232" s="6"/>
      <c r="CBH232" s="6"/>
      <c r="CBI232" s="6"/>
      <c r="CBJ232" s="6"/>
      <c r="CBK232" s="6"/>
      <c r="CBL232" s="6"/>
      <c r="CBM232" s="6"/>
      <c r="CBN232" s="6"/>
      <c r="CBO232" s="6"/>
      <c r="CBP232" s="6"/>
      <c r="CBQ232" s="6"/>
      <c r="CBR232" s="6"/>
      <c r="CBS232" s="6"/>
      <c r="CBT232" s="6"/>
      <c r="CBU232" s="6"/>
      <c r="CBV232" s="6"/>
      <c r="CBW232" s="6"/>
      <c r="CBX232" s="6"/>
      <c r="CBY232" s="6"/>
      <c r="CBZ232" s="6"/>
      <c r="CCA232" s="6"/>
      <c r="CCB232" s="6"/>
      <c r="CCC232" s="6"/>
      <c r="CCD232" s="6"/>
      <c r="CCE232" s="6"/>
      <c r="CCF232" s="6"/>
      <c r="CCG232" s="6"/>
      <c r="CCH232" s="6"/>
      <c r="CCI232" s="6"/>
      <c r="CCJ232" s="6"/>
      <c r="CCK232" s="6"/>
      <c r="CCL232" s="6"/>
      <c r="CCM232" s="6"/>
      <c r="CCN232" s="6"/>
      <c r="CCO232" s="6"/>
      <c r="CCP232" s="6"/>
      <c r="CCQ232" s="6"/>
      <c r="CCR232" s="6"/>
      <c r="CCS232" s="6"/>
      <c r="CCT232" s="6"/>
      <c r="CCU232" s="6"/>
      <c r="CCV232" s="6"/>
      <c r="CCW232" s="6"/>
      <c r="CCX232" s="6"/>
      <c r="CCY232" s="6"/>
      <c r="CCZ232" s="6"/>
      <c r="CDA232" s="6"/>
      <c r="CDB232" s="6"/>
      <c r="CDC232" s="6"/>
      <c r="CDD232" s="6"/>
      <c r="CDE232" s="6"/>
      <c r="CDF232" s="6"/>
      <c r="CDG232" s="6"/>
      <c r="CDH232" s="6"/>
      <c r="CDI232" s="6"/>
      <c r="CDJ232" s="6"/>
      <c r="CDK232" s="6"/>
      <c r="CDL232" s="6"/>
      <c r="CDM232" s="6"/>
      <c r="CDN232" s="6"/>
      <c r="CDO232" s="6"/>
      <c r="CDP232" s="6"/>
      <c r="CDQ232" s="6"/>
      <c r="CDR232" s="6"/>
      <c r="CDS232" s="6"/>
      <c r="CDT232" s="6"/>
      <c r="CDU232" s="6"/>
      <c r="CDV232" s="6"/>
      <c r="CDW232" s="6"/>
      <c r="CDX232" s="6"/>
      <c r="CDY232" s="6"/>
      <c r="CDZ232" s="6"/>
      <c r="CEA232" s="6"/>
      <c r="CEB232" s="6"/>
      <c r="CEC232" s="6"/>
      <c r="CED232" s="6"/>
      <c r="CEE232" s="6"/>
      <c r="CEF232" s="6"/>
      <c r="CEG232" s="6"/>
      <c r="CEH232" s="6"/>
      <c r="CEI232" s="6"/>
      <c r="CEJ232" s="6"/>
      <c r="CEK232" s="6"/>
      <c r="CEL232" s="6"/>
      <c r="CEM232" s="6"/>
      <c r="CEN232" s="6"/>
      <c r="CEO232" s="6"/>
      <c r="CEP232" s="6"/>
      <c r="CEQ232" s="6"/>
      <c r="CER232" s="6"/>
      <c r="CES232" s="6"/>
      <c r="CET232" s="6"/>
      <c r="CEU232" s="6"/>
      <c r="CEV232" s="6"/>
      <c r="CEW232" s="6"/>
      <c r="CEX232" s="6"/>
      <c r="CEY232" s="6"/>
      <c r="CEZ232" s="6"/>
      <c r="CFA232" s="6"/>
      <c r="CFB232" s="6"/>
      <c r="CFC232" s="6"/>
      <c r="CFD232" s="6"/>
      <c r="CFE232" s="6"/>
      <c r="CFF232" s="6"/>
      <c r="CFG232" s="6"/>
      <c r="CFH232" s="6"/>
      <c r="CFI232" s="6"/>
      <c r="CFJ232" s="6"/>
      <c r="CFK232" s="6"/>
      <c r="CFL232" s="6"/>
      <c r="CFM232" s="6"/>
      <c r="CFN232" s="6"/>
      <c r="CFO232" s="6"/>
      <c r="CFP232" s="6"/>
      <c r="CFQ232" s="6"/>
      <c r="CFR232" s="6"/>
      <c r="CFS232" s="6"/>
      <c r="CFT232" s="6"/>
      <c r="CFU232" s="6"/>
      <c r="CFV232" s="6"/>
      <c r="CFW232" s="6"/>
      <c r="CFX232" s="6"/>
      <c r="CFY232" s="6"/>
      <c r="CFZ232" s="6"/>
      <c r="CGA232" s="6"/>
      <c r="CGB232" s="6"/>
      <c r="CGC232" s="6"/>
      <c r="CGD232" s="6"/>
      <c r="CGE232" s="6"/>
      <c r="CGF232" s="6"/>
      <c r="CGG232" s="6"/>
      <c r="CGH232" s="6"/>
      <c r="CGI232" s="6"/>
      <c r="CGJ232" s="6"/>
      <c r="CGK232" s="6"/>
      <c r="CGL232" s="6"/>
      <c r="CGM232" s="6"/>
      <c r="CGN232" s="6"/>
      <c r="CGO232" s="6"/>
      <c r="CGP232" s="6"/>
      <c r="CGQ232" s="6"/>
      <c r="CGR232" s="6"/>
      <c r="CGS232" s="6"/>
      <c r="CGT232" s="6"/>
      <c r="CGU232" s="6"/>
      <c r="CGV232" s="6"/>
      <c r="CGW232" s="6"/>
      <c r="CGX232" s="6"/>
      <c r="CGY232" s="6"/>
      <c r="CGZ232" s="6"/>
      <c r="CHA232" s="6"/>
      <c r="CHB232" s="6"/>
      <c r="CHC232" s="6"/>
      <c r="CHD232" s="6"/>
      <c r="CHE232" s="6"/>
      <c r="CHF232" s="6"/>
      <c r="CHG232" s="6"/>
      <c r="CHH232" s="6"/>
      <c r="CHI232" s="6"/>
      <c r="CHJ232" s="6"/>
      <c r="CHK232" s="6"/>
      <c r="CHL232" s="6"/>
      <c r="CHM232" s="6"/>
      <c r="CHN232" s="6"/>
      <c r="CHO232" s="6"/>
      <c r="CHP232" s="6"/>
      <c r="CHQ232" s="6"/>
      <c r="CHR232" s="6"/>
      <c r="CHS232" s="6"/>
      <c r="CHT232" s="6"/>
      <c r="CHU232" s="6"/>
      <c r="CHV232" s="6"/>
      <c r="CHW232" s="6"/>
      <c r="CHX232" s="6"/>
      <c r="CHY232" s="6"/>
      <c r="CHZ232" s="6"/>
      <c r="CIA232" s="6"/>
      <c r="CIB232" s="6"/>
      <c r="CIC232" s="6"/>
      <c r="CID232" s="6"/>
      <c r="CIE232" s="6"/>
      <c r="CIF232" s="6"/>
      <c r="CIG232" s="6"/>
      <c r="CIH232" s="6"/>
      <c r="CII232" s="6"/>
      <c r="CIJ232" s="6"/>
      <c r="CIK232" s="6"/>
      <c r="CIL232" s="6"/>
      <c r="CIM232" s="6"/>
      <c r="CIN232" s="6"/>
      <c r="CIO232" s="6"/>
      <c r="CIP232" s="6"/>
      <c r="CIQ232" s="6"/>
      <c r="CIR232" s="6"/>
      <c r="CIS232" s="6"/>
      <c r="CIT232" s="6"/>
      <c r="CIU232" s="6"/>
      <c r="CIV232" s="6"/>
      <c r="CIW232" s="6"/>
      <c r="CIX232" s="6"/>
      <c r="CIY232" s="6"/>
      <c r="CIZ232" s="6"/>
      <c r="CJA232" s="6"/>
      <c r="CJB232" s="6"/>
      <c r="CJC232" s="6"/>
      <c r="CJD232" s="6"/>
      <c r="CJE232" s="6"/>
      <c r="CJF232" s="6"/>
      <c r="CJG232" s="6"/>
      <c r="CJH232" s="6"/>
      <c r="CJI232" s="6"/>
      <c r="CJJ232" s="6"/>
      <c r="CJK232" s="6"/>
      <c r="CJL232" s="6"/>
      <c r="CJM232" s="6"/>
      <c r="CJN232" s="6"/>
      <c r="CJO232" s="6"/>
      <c r="CJP232" s="6"/>
      <c r="CJQ232" s="6"/>
      <c r="CJR232" s="6"/>
      <c r="CJS232" s="6"/>
      <c r="CJT232" s="6"/>
      <c r="CJU232" s="6"/>
      <c r="CJV232" s="6"/>
      <c r="CJW232" s="6"/>
      <c r="CJX232" s="6"/>
      <c r="CJY232" s="6"/>
      <c r="CJZ232" s="6"/>
      <c r="CKA232" s="6"/>
      <c r="CKB232" s="6"/>
      <c r="CKC232" s="6"/>
      <c r="CKD232" s="6"/>
      <c r="CKE232" s="6"/>
      <c r="CKF232" s="6"/>
      <c r="CKG232" s="6"/>
      <c r="CKH232" s="6"/>
      <c r="CKI232" s="6"/>
      <c r="CKJ232" s="6"/>
      <c r="CKK232" s="6"/>
      <c r="CKL232" s="6"/>
      <c r="CKM232" s="6"/>
      <c r="CKN232" s="6"/>
      <c r="CKO232" s="6"/>
      <c r="CKP232" s="6"/>
      <c r="CKQ232" s="6"/>
      <c r="CKR232" s="6"/>
      <c r="CKS232" s="6"/>
      <c r="CKT232" s="6"/>
      <c r="CKU232" s="6"/>
      <c r="CKV232" s="6"/>
      <c r="CKW232" s="6"/>
      <c r="CKX232" s="6"/>
      <c r="CKY232" s="6"/>
      <c r="CKZ232" s="6"/>
      <c r="CLA232" s="6"/>
      <c r="CLB232" s="6"/>
      <c r="CLC232" s="6"/>
      <c r="CLD232" s="6"/>
      <c r="CLE232" s="6"/>
      <c r="CLF232" s="6"/>
      <c r="CLG232" s="6"/>
      <c r="CLH232" s="6"/>
      <c r="CLI232" s="6"/>
      <c r="CLJ232" s="6"/>
      <c r="CLK232" s="6"/>
      <c r="CLL232" s="6"/>
      <c r="CLM232" s="6"/>
      <c r="CLN232" s="6"/>
      <c r="CLO232" s="6"/>
      <c r="CLP232" s="6"/>
      <c r="CLQ232" s="6"/>
      <c r="CLR232" s="6"/>
      <c r="CLS232" s="6"/>
      <c r="CLT232" s="6"/>
      <c r="CLU232" s="6"/>
      <c r="CLV232" s="6"/>
      <c r="CLW232" s="6"/>
      <c r="CLX232" s="6"/>
      <c r="CLY232" s="6"/>
      <c r="CLZ232" s="6"/>
      <c r="CMA232" s="6"/>
      <c r="CMB232" s="6"/>
      <c r="CMC232" s="6"/>
      <c r="CMD232" s="6"/>
      <c r="CME232" s="6"/>
      <c r="CMF232" s="6"/>
      <c r="CMG232" s="6"/>
      <c r="CMH232" s="6"/>
      <c r="CMI232" s="6"/>
      <c r="CMJ232" s="6"/>
      <c r="CMK232" s="6"/>
      <c r="CML232" s="6"/>
      <c r="CMM232" s="6"/>
      <c r="CMN232" s="6"/>
      <c r="CMO232" s="6"/>
      <c r="CMP232" s="6"/>
      <c r="CMQ232" s="6"/>
      <c r="CMR232" s="6"/>
      <c r="CMS232" s="6"/>
      <c r="CMT232" s="6"/>
      <c r="CMU232" s="6"/>
      <c r="CMV232" s="6"/>
      <c r="CMW232" s="6"/>
      <c r="CMX232" s="6"/>
      <c r="CMY232" s="6"/>
      <c r="CMZ232" s="6"/>
      <c r="CNA232" s="6"/>
      <c r="CNB232" s="6"/>
      <c r="CNC232" s="6"/>
      <c r="CND232" s="6"/>
      <c r="CNE232" s="6"/>
      <c r="CNF232" s="6"/>
      <c r="CNG232" s="6"/>
      <c r="CNH232" s="6"/>
      <c r="CNI232" s="6"/>
      <c r="CNJ232" s="6"/>
      <c r="CNK232" s="6"/>
      <c r="CNL232" s="6"/>
      <c r="CNM232" s="6"/>
      <c r="CNN232" s="6"/>
      <c r="CNO232" s="6"/>
      <c r="CNP232" s="6"/>
      <c r="CNQ232" s="6"/>
      <c r="CNR232" s="6"/>
      <c r="CNS232" s="6"/>
      <c r="CNT232" s="6"/>
      <c r="CNU232" s="6"/>
      <c r="CNV232" s="6"/>
      <c r="CNW232" s="6"/>
      <c r="CNX232" s="6"/>
      <c r="CNY232" s="6"/>
      <c r="CNZ232" s="6"/>
      <c r="COA232" s="6"/>
      <c r="COB232" s="6"/>
      <c r="COC232" s="6"/>
      <c r="COD232" s="6"/>
      <c r="COE232" s="6"/>
      <c r="COF232" s="6"/>
      <c r="COG232" s="6"/>
      <c r="COH232" s="6"/>
      <c r="COI232" s="6"/>
      <c r="COJ232" s="6"/>
      <c r="COK232" s="6"/>
      <c r="COL232" s="6"/>
      <c r="COM232" s="6"/>
      <c r="CON232" s="6"/>
      <c r="COO232" s="6"/>
      <c r="COP232" s="6"/>
      <c r="COQ232" s="6"/>
      <c r="COR232" s="6"/>
      <c r="COS232" s="6"/>
      <c r="COT232" s="6"/>
      <c r="COU232" s="6"/>
      <c r="COV232" s="6"/>
      <c r="COW232" s="6"/>
      <c r="COX232" s="6"/>
      <c r="COY232" s="6"/>
      <c r="COZ232" s="6"/>
      <c r="CPA232" s="6"/>
      <c r="CPB232" s="6"/>
      <c r="CPC232" s="6"/>
      <c r="CPD232" s="6"/>
      <c r="CPE232" s="6"/>
      <c r="CPF232" s="6"/>
      <c r="CPG232" s="6"/>
      <c r="CPH232" s="6"/>
      <c r="CPI232" s="6"/>
      <c r="CPJ232" s="6"/>
      <c r="CPK232" s="6"/>
      <c r="CPL232" s="6"/>
      <c r="CPM232" s="6"/>
      <c r="CPN232" s="6"/>
      <c r="CPO232" s="6"/>
      <c r="CPP232" s="6"/>
      <c r="CPQ232" s="6"/>
      <c r="CPR232" s="6"/>
      <c r="CPS232" s="6"/>
      <c r="CPT232" s="6"/>
      <c r="CPU232" s="6"/>
      <c r="CPV232" s="6"/>
      <c r="CPW232" s="6"/>
      <c r="CPX232" s="6"/>
      <c r="CPY232" s="6"/>
      <c r="CPZ232" s="6"/>
      <c r="CQA232" s="6"/>
      <c r="CQB232" s="6"/>
      <c r="CQC232" s="6"/>
      <c r="CQD232" s="6"/>
      <c r="CQE232" s="6"/>
      <c r="CQF232" s="6"/>
      <c r="CQG232" s="6"/>
      <c r="CQH232" s="6"/>
      <c r="CQI232" s="6"/>
      <c r="CQJ232" s="6"/>
      <c r="CQK232" s="6"/>
      <c r="CQL232" s="6"/>
      <c r="CQM232" s="6"/>
      <c r="CQN232" s="6"/>
      <c r="CQO232" s="6"/>
      <c r="CQP232" s="6"/>
      <c r="CQQ232" s="6"/>
      <c r="CQR232" s="6"/>
      <c r="CQS232" s="6"/>
      <c r="CQT232" s="6"/>
      <c r="CQU232" s="6"/>
      <c r="CQV232" s="6"/>
      <c r="CQW232" s="6"/>
      <c r="CQX232" s="6"/>
      <c r="CQY232" s="6"/>
      <c r="CQZ232" s="6"/>
      <c r="CRA232" s="6"/>
      <c r="CRB232" s="6"/>
      <c r="CRC232" s="6"/>
      <c r="CRD232" s="6"/>
      <c r="CRE232" s="6"/>
      <c r="CRF232" s="6"/>
      <c r="CRG232" s="6"/>
      <c r="CRH232" s="6"/>
      <c r="CRI232" s="6"/>
      <c r="CRJ232" s="6"/>
      <c r="CRK232" s="6"/>
      <c r="CRL232" s="6"/>
      <c r="CRM232" s="6"/>
      <c r="CRN232" s="6"/>
      <c r="CRO232" s="6"/>
      <c r="CRP232" s="6"/>
      <c r="CRQ232" s="6"/>
      <c r="CRR232" s="6"/>
      <c r="CRS232" s="6"/>
      <c r="CRT232" s="6"/>
      <c r="CRU232" s="6"/>
      <c r="CRV232" s="6"/>
      <c r="CRW232" s="6"/>
      <c r="CRX232" s="6"/>
      <c r="CRY232" s="6"/>
      <c r="CRZ232" s="6"/>
      <c r="CSA232" s="6"/>
      <c r="CSB232" s="6"/>
      <c r="CSC232" s="6"/>
      <c r="CSD232" s="6"/>
      <c r="CSE232" s="6"/>
      <c r="CSF232" s="6"/>
      <c r="CSG232" s="6"/>
      <c r="CSH232" s="6"/>
      <c r="CSI232" s="6"/>
      <c r="CSJ232" s="6"/>
      <c r="CSK232" s="6"/>
      <c r="CSL232" s="6"/>
      <c r="CSM232" s="6"/>
      <c r="CSN232" s="6"/>
      <c r="CSO232" s="6"/>
      <c r="CSP232" s="6"/>
      <c r="CSQ232" s="6"/>
      <c r="CSR232" s="6"/>
      <c r="CSS232" s="6"/>
      <c r="CST232" s="6"/>
      <c r="CSU232" s="6"/>
      <c r="CSV232" s="6"/>
      <c r="CSW232" s="6"/>
      <c r="CSX232" s="6"/>
      <c r="CSY232" s="6"/>
      <c r="CSZ232" s="6"/>
      <c r="CTA232" s="6"/>
      <c r="CTB232" s="6"/>
      <c r="CTC232" s="6"/>
      <c r="CTD232" s="6"/>
      <c r="CTE232" s="6"/>
      <c r="CTF232" s="6"/>
      <c r="CTG232" s="6"/>
      <c r="CTH232" s="6"/>
      <c r="CTI232" s="6"/>
      <c r="CTJ232" s="6"/>
      <c r="CTK232" s="6"/>
      <c r="CTL232" s="6"/>
      <c r="CTM232" s="6"/>
      <c r="CTN232" s="6"/>
      <c r="CTO232" s="6"/>
      <c r="CTP232" s="6"/>
      <c r="CTQ232" s="6"/>
      <c r="CTR232" s="6"/>
      <c r="CTS232" s="6"/>
      <c r="CTT232" s="6"/>
      <c r="CTU232" s="6"/>
      <c r="CTV232" s="6"/>
      <c r="CTW232" s="6"/>
      <c r="CTX232" s="6"/>
      <c r="CTY232" s="6"/>
      <c r="CTZ232" s="6"/>
      <c r="CUA232" s="6"/>
      <c r="CUB232" s="6"/>
      <c r="CUC232" s="6"/>
      <c r="CUD232" s="6"/>
      <c r="CUE232" s="6"/>
      <c r="CUF232" s="6"/>
      <c r="CUG232" s="6"/>
      <c r="CUH232" s="6"/>
      <c r="CUI232" s="6"/>
      <c r="CUJ232" s="6"/>
      <c r="CUK232" s="6"/>
      <c r="CUL232" s="6"/>
      <c r="CUM232" s="6"/>
      <c r="CUN232" s="6"/>
      <c r="CUO232" s="6"/>
      <c r="CUP232" s="6"/>
      <c r="CUQ232" s="6"/>
      <c r="CUR232" s="6"/>
      <c r="CUS232" s="6"/>
      <c r="CUT232" s="6"/>
      <c r="CUU232" s="6"/>
      <c r="CUV232" s="6"/>
      <c r="CUW232" s="6"/>
      <c r="CUX232" s="6"/>
      <c r="CUY232" s="6"/>
      <c r="CUZ232" s="6"/>
      <c r="CVA232" s="6"/>
      <c r="CVB232" s="6"/>
      <c r="CVC232" s="6"/>
      <c r="CVD232" s="6"/>
      <c r="CVE232" s="6"/>
      <c r="CVF232" s="6"/>
      <c r="CVG232" s="6"/>
      <c r="CVH232" s="6"/>
      <c r="CVI232" s="6"/>
      <c r="CVJ232" s="6"/>
      <c r="CVK232" s="6"/>
      <c r="CVL232" s="6"/>
      <c r="CVM232" s="6"/>
      <c r="CVN232" s="6"/>
      <c r="CVO232" s="6"/>
      <c r="CVP232" s="6"/>
      <c r="CVQ232" s="6"/>
      <c r="CVR232" s="6"/>
      <c r="CVS232" s="6"/>
      <c r="CVT232" s="6"/>
      <c r="CVU232" s="6"/>
      <c r="CVV232" s="6"/>
      <c r="CVW232" s="6"/>
      <c r="CVX232" s="6"/>
      <c r="CVY232" s="6"/>
      <c r="CVZ232" s="6"/>
      <c r="CWA232" s="6"/>
      <c r="CWB232" s="6"/>
      <c r="CWC232" s="6"/>
      <c r="CWD232" s="6"/>
      <c r="CWE232" s="6"/>
      <c r="CWF232" s="6"/>
      <c r="CWG232" s="6"/>
      <c r="CWH232" s="6"/>
      <c r="CWI232" s="6"/>
      <c r="CWJ232" s="6"/>
      <c r="CWK232" s="6"/>
      <c r="CWL232" s="6"/>
      <c r="CWM232" s="6"/>
      <c r="CWN232" s="6"/>
      <c r="CWO232" s="6"/>
      <c r="CWP232" s="6"/>
      <c r="CWQ232" s="6"/>
      <c r="CWR232" s="6"/>
      <c r="CWS232" s="6"/>
      <c r="CWT232" s="6"/>
      <c r="CWU232" s="6"/>
      <c r="CWV232" s="6"/>
      <c r="CWW232" s="6"/>
      <c r="CWX232" s="6"/>
      <c r="CWY232" s="6"/>
      <c r="CWZ232" s="6"/>
      <c r="CXA232" s="6"/>
      <c r="CXB232" s="6"/>
      <c r="CXC232" s="6"/>
      <c r="CXD232" s="6"/>
      <c r="CXE232" s="6"/>
      <c r="CXF232" s="6"/>
      <c r="CXG232" s="6"/>
      <c r="CXH232" s="6"/>
      <c r="CXI232" s="6"/>
      <c r="CXJ232" s="6"/>
      <c r="CXK232" s="6"/>
      <c r="CXL232" s="6"/>
      <c r="CXM232" s="6"/>
      <c r="CXN232" s="6"/>
      <c r="CXO232" s="6"/>
      <c r="CXP232" s="6"/>
      <c r="CXQ232" s="6"/>
      <c r="CXR232" s="6"/>
      <c r="CXS232" s="6"/>
      <c r="CXT232" s="6"/>
      <c r="CXU232" s="6"/>
      <c r="CXV232" s="6"/>
      <c r="CXW232" s="6"/>
      <c r="CXX232" s="6"/>
      <c r="CXY232" s="6"/>
      <c r="CXZ232" s="6"/>
      <c r="CYA232" s="6"/>
      <c r="CYB232" s="6"/>
      <c r="CYC232" s="6"/>
      <c r="CYD232" s="6"/>
      <c r="CYE232" s="6"/>
      <c r="CYF232" s="6"/>
      <c r="CYG232" s="6"/>
      <c r="CYH232" s="6"/>
      <c r="CYI232" s="6"/>
      <c r="CYJ232" s="6"/>
      <c r="CYK232" s="6"/>
      <c r="CYL232" s="6"/>
      <c r="CYM232" s="6"/>
      <c r="CYN232" s="6"/>
      <c r="CYO232" s="6"/>
      <c r="CYP232" s="6"/>
      <c r="CYQ232" s="6"/>
      <c r="CYR232" s="6"/>
      <c r="CYS232" s="6"/>
      <c r="CYT232" s="6"/>
      <c r="CYU232" s="6"/>
      <c r="CYV232" s="6"/>
      <c r="CYW232" s="6"/>
      <c r="CYX232" s="6"/>
      <c r="CYY232" s="6"/>
      <c r="CYZ232" s="6"/>
      <c r="CZA232" s="6"/>
      <c r="CZB232" s="6"/>
      <c r="CZC232" s="6"/>
      <c r="CZD232" s="6"/>
      <c r="CZE232" s="6"/>
      <c r="CZF232" s="6"/>
      <c r="CZG232" s="6"/>
      <c r="CZH232" s="6"/>
      <c r="CZI232" s="6"/>
      <c r="CZJ232" s="6"/>
      <c r="CZK232" s="6"/>
      <c r="CZL232" s="6"/>
      <c r="CZM232" s="6"/>
      <c r="CZN232" s="6"/>
      <c r="CZO232" s="6"/>
      <c r="CZP232" s="6"/>
      <c r="CZQ232" s="6"/>
      <c r="CZR232" s="6"/>
      <c r="CZS232" s="6"/>
      <c r="CZT232" s="6"/>
      <c r="CZU232" s="6"/>
      <c r="CZV232" s="6"/>
      <c r="CZW232" s="6"/>
      <c r="CZX232" s="6"/>
      <c r="CZY232" s="6"/>
      <c r="CZZ232" s="6"/>
      <c r="DAA232" s="6"/>
      <c r="DAB232" s="6"/>
      <c r="DAC232" s="6"/>
      <c r="DAD232" s="6"/>
      <c r="DAE232" s="6"/>
      <c r="DAF232" s="6"/>
      <c r="DAG232" s="6"/>
      <c r="DAH232" s="6"/>
      <c r="DAI232" s="6"/>
      <c r="DAJ232" s="6"/>
      <c r="DAK232" s="6"/>
      <c r="DAL232" s="6"/>
      <c r="DAM232" s="6"/>
      <c r="DAN232" s="6"/>
      <c r="DAO232" s="6"/>
      <c r="DAP232" s="6"/>
      <c r="DAQ232" s="6"/>
      <c r="DAR232" s="6"/>
      <c r="DAS232" s="6"/>
      <c r="DAT232" s="6"/>
      <c r="DAU232" s="6"/>
      <c r="DAV232" s="6"/>
      <c r="DAW232" s="6"/>
      <c r="DAX232" s="6"/>
      <c r="DAY232" s="6"/>
      <c r="DAZ232" s="6"/>
      <c r="DBA232" s="6"/>
      <c r="DBB232" s="6"/>
      <c r="DBC232" s="6"/>
      <c r="DBD232" s="6"/>
      <c r="DBE232" s="6"/>
      <c r="DBF232" s="6"/>
      <c r="DBG232" s="6"/>
      <c r="DBH232" s="6"/>
      <c r="DBI232" s="6"/>
      <c r="DBJ232" s="6"/>
      <c r="DBK232" s="6"/>
      <c r="DBL232" s="6"/>
      <c r="DBM232" s="6"/>
      <c r="DBN232" s="6"/>
      <c r="DBO232" s="6"/>
      <c r="DBP232" s="6"/>
      <c r="DBQ232" s="6"/>
      <c r="DBR232" s="6"/>
      <c r="DBS232" s="6"/>
      <c r="DBT232" s="6"/>
      <c r="DBU232" s="6"/>
      <c r="DBV232" s="6"/>
      <c r="DBW232" s="6"/>
      <c r="DBX232" s="6"/>
      <c r="DBY232" s="6"/>
      <c r="DBZ232" s="6"/>
      <c r="DCA232" s="6"/>
      <c r="DCB232" s="6"/>
      <c r="DCC232" s="6"/>
      <c r="DCD232" s="6"/>
      <c r="DCE232" s="6"/>
      <c r="DCF232" s="6"/>
      <c r="DCG232" s="6"/>
      <c r="DCH232" s="6"/>
      <c r="DCI232" s="6"/>
      <c r="DCJ232" s="6"/>
      <c r="DCK232" s="6"/>
      <c r="DCL232" s="6"/>
      <c r="DCM232" s="6"/>
      <c r="DCN232" s="6"/>
      <c r="DCO232" s="6"/>
      <c r="DCP232" s="6"/>
      <c r="DCQ232" s="6"/>
      <c r="DCR232" s="6"/>
      <c r="DCS232" s="6"/>
      <c r="DCT232" s="6"/>
      <c r="DCU232" s="6"/>
      <c r="DCV232" s="6"/>
      <c r="DCW232" s="6"/>
      <c r="DCX232" s="6"/>
      <c r="DCY232" s="6"/>
      <c r="DCZ232" s="6"/>
      <c r="DDA232" s="6"/>
      <c r="DDB232" s="6"/>
      <c r="DDC232" s="6"/>
      <c r="DDD232" s="6"/>
      <c r="DDE232" s="6"/>
      <c r="DDF232" s="6"/>
      <c r="DDG232" s="6"/>
      <c r="DDH232" s="6"/>
      <c r="DDI232" s="6"/>
      <c r="DDJ232" s="6"/>
      <c r="DDK232" s="6"/>
      <c r="DDL232" s="6"/>
      <c r="DDM232" s="6"/>
      <c r="DDN232" s="6"/>
      <c r="DDO232" s="6"/>
      <c r="DDP232" s="6"/>
      <c r="DDQ232" s="6"/>
      <c r="DDR232" s="6"/>
      <c r="DDS232" s="6"/>
      <c r="DDT232" s="6"/>
      <c r="DDU232" s="6"/>
      <c r="DDV232" s="6"/>
      <c r="DDW232" s="6"/>
      <c r="DDX232" s="6"/>
      <c r="DDY232" s="6"/>
      <c r="DDZ232" s="6"/>
      <c r="DEA232" s="6"/>
      <c r="DEB232" s="6"/>
      <c r="DEC232" s="6"/>
      <c r="DED232" s="6"/>
      <c r="DEE232" s="6"/>
      <c r="DEF232" s="6"/>
      <c r="DEG232" s="6"/>
      <c r="DEH232" s="6"/>
      <c r="DEI232" s="6"/>
      <c r="DEJ232" s="6"/>
      <c r="DEK232" s="6"/>
      <c r="DEL232" s="6"/>
      <c r="DEM232" s="6"/>
      <c r="DEN232" s="6"/>
      <c r="DEO232" s="6"/>
      <c r="DEP232" s="6"/>
      <c r="DEQ232" s="6"/>
      <c r="DER232" s="6"/>
      <c r="DES232" s="6"/>
      <c r="DET232" s="6"/>
      <c r="DEU232" s="6"/>
      <c r="DEV232" s="6"/>
      <c r="DEW232" s="6"/>
      <c r="DEX232" s="6"/>
      <c r="DEY232" s="6"/>
      <c r="DEZ232" s="6"/>
      <c r="DFA232" s="6"/>
      <c r="DFB232" s="6"/>
      <c r="DFC232" s="6"/>
      <c r="DFD232" s="6"/>
      <c r="DFE232" s="6"/>
      <c r="DFF232" s="6"/>
      <c r="DFG232" s="6"/>
      <c r="DFH232" s="6"/>
      <c r="DFI232" s="6"/>
      <c r="DFJ232" s="6"/>
      <c r="DFK232" s="6"/>
      <c r="DFL232" s="6"/>
      <c r="DFM232" s="6"/>
      <c r="DFN232" s="6"/>
      <c r="DFO232" s="6"/>
      <c r="DFP232" s="6"/>
      <c r="DFQ232" s="6"/>
      <c r="DFR232" s="6"/>
      <c r="DFS232" s="6"/>
      <c r="DFT232" s="6"/>
      <c r="DFU232" s="6"/>
      <c r="DFV232" s="6"/>
      <c r="DFW232" s="6"/>
      <c r="DFX232" s="6"/>
      <c r="DFY232" s="6"/>
      <c r="DFZ232" s="6"/>
      <c r="DGA232" s="6"/>
      <c r="DGB232" s="6"/>
      <c r="DGC232" s="6"/>
      <c r="DGD232" s="6"/>
      <c r="DGE232" s="6"/>
      <c r="DGF232" s="6"/>
      <c r="DGG232" s="6"/>
      <c r="DGH232" s="6"/>
      <c r="DGI232" s="6"/>
      <c r="DGJ232" s="6"/>
      <c r="DGK232" s="6"/>
      <c r="DGL232" s="6"/>
      <c r="DGM232" s="6"/>
      <c r="DGN232" s="6"/>
      <c r="DGO232" s="6"/>
      <c r="DGP232" s="6"/>
      <c r="DGQ232" s="6"/>
      <c r="DGR232" s="6"/>
      <c r="DGS232" s="6"/>
      <c r="DGT232" s="6"/>
      <c r="DGU232" s="6"/>
      <c r="DGV232" s="6"/>
      <c r="DGW232" s="6"/>
      <c r="DGX232" s="6"/>
      <c r="DGY232" s="6"/>
      <c r="DGZ232" s="6"/>
      <c r="DHA232" s="6"/>
      <c r="DHB232" s="6"/>
      <c r="DHC232" s="6"/>
      <c r="DHD232" s="6"/>
      <c r="DHE232" s="6"/>
      <c r="DHF232" s="6"/>
      <c r="DHG232" s="6"/>
      <c r="DHH232" s="6"/>
      <c r="DHI232" s="6"/>
      <c r="DHJ232" s="6"/>
      <c r="DHK232" s="6"/>
      <c r="DHL232" s="6"/>
      <c r="DHM232" s="6"/>
      <c r="DHN232" s="6"/>
      <c r="DHO232" s="6"/>
      <c r="DHP232" s="6"/>
      <c r="DHQ232" s="6"/>
      <c r="DHR232" s="6"/>
      <c r="DHS232" s="6"/>
      <c r="DHT232" s="6"/>
      <c r="DHU232" s="6"/>
      <c r="DHV232" s="6"/>
      <c r="DHW232" s="6"/>
      <c r="DHX232" s="6"/>
      <c r="DHY232" s="6"/>
      <c r="DHZ232" s="6"/>
      <c r="DIA232" s="6"/>
      <c r="DIB232" s="6"/>
      <c r="DIC232" s="6"/>
      <c r="DID232" s="6"/>
      <c r="DIE232" s="6"/>
      <c r="DIF232" s="6"/>
      <c r="DIG232" s="6"/>
      <c r="DIH232" s="6"/>
      <c r="DII232" s="6"/>
      <c r="DIJ232" s="6"/>
      <c r="DIK232" s="6"/>
      <c r="DIL232" s="6"/>
      <c r="DIM232" s="6"/>
      <c r="DIN232" s="6"/>
      <c r="DIO232" s="6"/>
      <c r="DIP232" s="6"/>
      <c r="DIQ232" s="6"/>
      <c r="DIR232" s="6"/>
      <c r="DIS232" s="6"/>
      <c r="DIT232" s="6"/>
      <c r="DIU232" s="6"/>
      <c r="DIV232" s="6"/>
      <c r="DIW232" s="6"/>
      <c r="DIX232" s="6"/>
      <c r="DIY232" s="6"/>
      <c r="DIZ232" s="6"/>
      <c r="DJA232" s="6"/>
      <c r="DJB232" s="6"/>
      <c r="DJC232" s="6"/>
      <c r="DJD232" s="6"/>
      <c r="DJE232" s="6"/>
      <c r="DJF232" s="6"/>
      <c r="DJG232" s="6"/>
      <c r="DJH232" s="6"/>
      <c r="DJI232" s="6"/>
      <c r="DJJ232" s="6"/>
      <c r="DJK232" s="6"/>
      <c r="DJL232" s="6"/>
      <c r="DJM232" s="6"/>
      <c r="DJN232" s="6"/>
      <c r="DJO232" s="6"/>
      <c r="DJP232" s="6"/>
      <c r="DJQ232" s="6"/>
      <c r="DJR232" s="6"/>
      <c r="DJS232" s="6"/>
      <c r="DJT232" s="6"/>
      <c r="DJU232" s="6"/>
      <c r="DJV232" s="6"/>
      <c r="DJW232" s="6"/>
      <c r="DJX232" s="6"/>
      <c r="DJY232" s="6"/>
      <c r="DJZ232" s="6"/>
      <c r="DKA232" s="6"/>
      <c r="DKB232" s="6"/>
      <c r="DKC232" s="6"/>
      <c r="DKD232" s="6"/>
      <c r="DKE232" s="6"/>
      <c r="DKF232" s="6"/>
      <c r="DKG232" s="6"/>
      <c r="DKH232" s="6"/>
      <c r="DKI232" s="6"/>
      <c r="DKJ232" s="6"/>
      <c r="DKK232" s="6"/>
      <c r="DKL232" s="6"/>
      <c r="DKM232" s="6"/>
      <c r="DKN232" s="6"/>
      <c r="DKO232" s="6"/>
      <c r="DKP232" s="6"/>
      <c r="DKQ232" s="6"/>
      <c r="DKR232" s="6"/>
      <c r="DKS232" s="6"/>
      <c r="DKT232" s="6"/>
      <c r="DKU232" s="6"/>
      <c r="DKV232" s="6"/>
      <c r="DKW232" s="6"/>
      <c r="DKX232" s="6"/>
      <c r="DKY232" s="6"/>
      <c r="DKZ232" s="6"/>
      <c r="DLA232" s="6"/>
      <c r="DLB232" s="6"/>
      <c r="DLC232" s="6"/>
      <c r="DLD232" s="6"/>
      <c r="DLE232" s="6"/>
      <c r="DLF232" s="6"/>
      <c r="DLG232" s="6"/>
      <c r="DLH232" s="6"/>
      <c r="DLI232" s="6"/>
      <c r="DLJ232" s="6"/>
      <c r="DLK232" s="6"/>
      <c r="DLL232" s="6"/>
      <c r="DLM232" s="6"/>
      <c r="DLN232" s="6"/>
      <c r="DLO232" s="6"/>
      <c r="DLP232" s="6"/>
      <c r="DLQ232" s="6"/>
      <c r="DLR232" s="6"/>
      <c r="DLS232" s="6"/>
      <c r="DLT232" s="6"/>
      <c r="DLU232" s="6"/>
      <c r="DLV232" s="6"/>
      <c r="DLW232" s="6"/>
      <c r="DLX232" s="6"/>
      <c r="DLY232" s="6"/>
      <c r="DLZ232" s="6"/>
      <c r="DMA232" s="6"/>
      <c r="DMB232" s="6"/>
      <c r="DMC232" s="6"/>
      <c r="DMD232" s="6"/>
      <c r="DME232" s="6"/>
      <c r="DMF232" s="6"/>
      <c r="DMG232" s="6"/>
      <c r="DMH232" s="6"/>
      <c r="DMI232" s="6"/>
      <c r="DMJ232" s="6"/>
      <c r="DMK232" s="6"/>
      <c r="DML232" s="6"/>
      <c r="DMM232" s="6"/>
      <c r="DMN232" s="6"/>
      <c r="DMO232" s="6"/>
      <c r="DMP232" s="6"/>
      <c r="DMQ232" s="6"/>
      <c r="DMR232" s="6"/>
      <c r="DMS232" s="6"/>
      <c r="DMT232" s="6"/>
      <c r="DMU232" s="6"/>
      <c r="DMV232" s="6"/>
      <c r="DMW232" s="6"/>
      <c r="DMX232" s="6"/>
      <c r="DMY232" s="6"/>
      <c r="DMZ232" s="6"/>
      <c r="DNA232" s="6"/>
      <c r="DNB232" s="6"/>
      <c r="DNC232" s="6"/>
      <c r="DND232" s="6"/>
      <c r="DNE232" s="6"/>
      <c r="DNF232" s="6"/>
      <c r="DNG232" s="6"/>
      <c r="DNH232" s="6"/>
      <c r="DNI232" s="6"/>
      <c r="DNJ232" s="6"/>
      <c r="DNK232" s="6"/>
      <c r="DNL232" s="6"/>
      <c r="DNM232" s="6"/>
      <c r="DNN232" s="6"/>
      <c r="DNO232" s="6"/>
      <c r="DNP232" s="6"/>
      <c r="DNQ232" s="6"/>
      <c r="DNR232" s="6"/>
      <c r="DNS232" s="6"/>
      <c r="DNT232" s="6"/>
      <c r="DNU232" s="6"/>
      <c r="DNV232" s="6"/>
      <c r="DNW232" s="6"/>
      <c r="DNX232" s="6"/>
      <c r="DNY232" s="6"/>
      <c r="DNZ232" s="6"/>
      <c r="DOA232" s="6"/>
      <c r="DOB232" s="6"/>
      <c r="DOC232" s="6"/>
      <c r="DOD232" s="6"/>
      <c r="DOE232" s="6"/>
      <c r="DOF232" s="6"/>
      <c r="DOG232" s="6"/>
      <c r="DOH232" s="6"/>
      <c r="DOI232" s="6"/>
      <c r="DOJ232" s="6"/>
      <c r="DOK232" s="6"/>
      <c r="DOL232" s="6"/>
      <c r="DOM232" s="6"/>
      <c r="DON232" s="6"/>
      <c r="DOO232" s="6"/>
      <c r="DOP232" s="6"/>
      <c r="DOQ232" s="6"/>
      <c r="DOR232" s="6"/>
      <c r="DOS232" s="6"/>
      <c r="DOT232" s="6"/>
      <c r="DOU232" s="6"/>
      <c r="DOV232" s="6"/>
      <c r="DOW232" s="6"/>
      <c r="DOX232" s="6"/>
      <c r="DOY232" s="6"/>
      <c r="DOZ232" s="6"/>
      <c r="DPA232" s="6"/>
      <c r="DPB232" s="6"/>
      <c r="DPC232" s="6"/>
      <c r="DPD232" s="6"/>
      <c r="DPE232" s="6"/>
      <c r="DPF232" s="6"/>
      <c r="DPG232" s="6"/>
      <c r="DPH232" s="6"/>
      <c r="DPI232" s="6"/>
      <c r="DPJ232" s="6"/>
      <c r="DPK232" s="6"/>
      <c r="DPL232" s="6"/>
      <c r="DPM232" s="6"/>
      <c r="DPN232" s="6"/>
      <c r="DPO232" s="6"/>
      <c r="DPP232" s="6"/>
      <c r="DPQ232" s="6"/>
      <c r="DPR232" s="6"/>
      <c r="DPS232" s="6"/>
      <c r="DPT232" s="6"/>
      <c r="DPU232" s="6"/>
      <c r="DPV232" s="6"/>
      <c r="DPW232" s="6"/>
      <c r="DPX232" s="6"/>
      <c r="DPY232" s="6"/>
      <c r="DPZ232" s="6"/>
      <c r="DQA232" s="6"/>
      <c r="DQB232" s="6"/>
      <c r="DQC232" s="6"/>
      <c r="DQD232" s="6"/>
      <c r="DQE232" s="6"/>
      <c r="DQF232" s="6"/>
      <c r="DQG232" s="6"/>
      <c r="DQH232" s="6"/>
      <c r="DQI232" s="6"/>
      <c r="DQJ232" s="6"/>
      <c r="DQK232" s="6"/>
      <c r="DQL232" s="6"/>
      <c r="DQM232" s="6"/>
      <c r="DQN232" s="6"/>
      <c r="DQO232" s="6"/>
      <c r="DQP232" s="6"/>
      <c r="DQQ232" s="6"/>
      <c r="DQR232" s="6"/>
      <c r="DQS232" s="6"/>
      <c r="DQT232" s="6"/>
      <c r="DQU232" s="6"/>
      <c r="DQV232" s="6"/>
      <c r="DQW232" s="6"/>
      <c r="DQX232" s="6"/>
      <c r="DQY232" s="6"/>
      <c r="DQZ232" s="6"/>
      <c r="DRA232" s="6"/>
      <c r="DRB232" s="6"/>
      <c r="DRC232" s="6"/>
      <c r="DRD232" s="6"/>
      <c r="DRE232" s="6"/>
      <c r="DRF232" s="6"/>
      <c r="DRG232" s="6"/>
      <c r="DRH232" s="6"/>
      <c r="DRI232" s="6"/>
      <c r="DRJ232" s="6"/>
      <c r="DRK232" s="6"/>
      <c r="DRL232" s="6"/>
      <c r="DRM232" s="6"/>
      <c r="DRN232" s="6"/>
      <c r="DRO232" s="6"/>
      <c r="DRP232" s="6"/>
      <c r="DRQ232" s="6"/>
      <c r="DRR232" s="6"/>
      <c r="DRS232" s="6"/>
      <c r="DRT232" s="6"/>
      <c r="DRU232" s="6"/>
      <c r="DRV232" s="6"/>
      <c r="DRW232" s="6"/>
      <c r="DRX232" s="6"/>
      <c r="DRY232" s="6"/>
      <c r="DRZ232" s="6"/>
      <c r="DSA232" s="6"/>
      <c r="DSB232" s="6"/>
      <c r="DSC232" s="6"/>
      <c r="DSD232" s="6"/>
      <c r="DSE232" s="6"/>
      <c r="DSF232" s="6"/>
      <c r="DSG232" s="6"/>
      <c r="DSH232" s="6"/>
      <c r="DSI232" s="6"/>
      <c r="DSJ232" s="6"/>
      <c r="DSK232" s="6"/>
      <c r="DSL232" s="6"/>
      <c r="DSM232" s="6"/>
      <c r="DSN232" s="6"/>
      <c r="DSO232" s="6"/>
      <c r="DSP232" s="6"/>
      <c r="DSQ232" s="6"/>
      <c r="DSR232" s="6"/>
      <c r="DSS232" s="6"/>
      <c r="DST232" s="6"/>
      <c r="DSU232" s="6"/>
      <c r="DSV232" s="6"/>
      <c r="DSW232" s="6"/>
      <c r="DSX232" s="6"/>
      <c r="DSY232" s="6"/>
      <c r="DSZ232" s="6"/>
      <c r="DTA232" s="6"/>
      <c r="DTB232" s="6"/>
      <c r="DTC232" s="6"/>
      <c r="DTD232" s="6"/>
      <c r="DTE232" s="6"/>
      <c r="DTF232" s="6"/>
      <c r="DTG232" s="6"/>
      <c r="DTH232" s="6"/>
      <c r="DTI232" s="6"/>
      <c r="DTJ232" s="6"/>
      <c r="DTK232" s="6"/>
      <c r="DTL232" s="6"/>
      <c r="DTM232" s="6"/>
      <c r="DTN232" s="6"/>
      <c r="DTO232" s="6"/>
      <c r="DTP232" s="6"/>
      <c r="DTQ232" s="6"/>
      <c r="DTR232" s="6"/>
      <c r="DTS232" s="6"/>
      <c r="DTT232" s="6"/>
      <c r="DTU232" s="6"/>
      <c r="DTV232" s="6"/>
      <c r="DTW232" s="6"/>
      <c r="DTX232" s="6"/>
      <c r="DTY232" s="6"/>
      <c r="DTZ232" s="6"/>
      <c r="DUA232" s="6"/>
      <c r="DUB232" s="6"/>
      <c r="DUC232" s="6"/>
      <c r="DUD232" s="6"/>
      <c r="DUE232" s="6"/>
      <c r="DUF232" s="6"/>
      <c r="DUG232" s="6"/>
      <c r="DUH232" s="6"/>
      <c r="DUI232" s="6"/>
      <c r="DUJ232" s="6"/>
      <c r="DUK232" s="6"/>
      <c r="DUL232" s="6"/>
      <c r="DUM232" s="6"/>
      <c r="DUN232" s="6"/>
      <c r="DUO232" s="6"/>
      <c r="DUP232" s="6"/>
      <c r="DUQ232" s="6"/>
      <c r="DUR232" s="6"/>
      <c r="DUS232" s="6"/>
      <c r="DUT232" s="6"/>
      <c r="DUU232" s="6"/>
      <c r="DUV232" s="6"/>
      <c r="DUW232" s="6"/>
      <c r="DUX232" s="6"/>
      <c r="DUY232" s="6"/>
      <c r="DUZ232" s="6"/>
      <c r="DVA232" s="6"/>
      <c r="DVB232" s="6"/>
      <c r="DVC232" s="6"/>
      <c r="DVD232" s="6"/>
      <c r="DVE232" s="6"/>
      <c r="DVF232" s="6"/>
      <c r="DVG232" s="6"/>
      <c r="DVH232" s="6"/>
      <c r="DVI232" s="6"/>
      <c r="DVJ232" s="6"/>
      <c r="DVK232" s="6"/>
      <c r="DVL232" s="6"/>
      <c r="DVM232" s="6"/>
      <c r="DVN232" s="6"/>
      <c r="DVO232" s="6"/>
      <c r="DVP232" s="6"/>
      <c r="DVQ232" s="6"/>
      <c r="DVR232" s="6"/>
      <c r="DVS232" s="6"/>
      <c r="DVT232" s="6"/>
      <c r="DVU232" s="6"/>
      <c r="DVV232" s="6"/>
      <c r="DVW232" s="6"/>
      <c r="DVX232" s="6"/>
      <c r="DVY232" s="6"/>
      <c r="DVZ232" s="6"/>
      <c r="DWA232" s="6"/>
      <c r="DWB232" s="6"/>
      <c r="DWC232" s="6"/>
      <c r="DWD232" s="6"/>
      <c r="DWE232" s="6"/>
      <c r="DWF232" s="6"/>
      <c r="DWG232" s="6"/>
      <c r="DWH232" s="6"/>
      <c r="DWI232" s="6"/>
      <c r="DWJ232" s="6"/>
      <c r="DWK232" s="6"/>
      <c r="DWL232" s="6"/>
      <c r="DWM232" s="6"/>
      <c r="DWN232" s="6"/>
      <c r="DWO232" s="6"/>
      <c r="DWP232" s="6"/>
      <c r="DWQ232" s="6"/>
      <c r="DWR232" s="6"/>
      <c r="DWS232" s="6"/>
      <c r="DWT232" s="6"/>
      <c r="DWU232" s="6"/>
      <c r="DWV232" s="6"/>
      <c r="DWW232" s="6"/>
      <c r="DWX232" s="6"/>
      <c r="DWY232" s="6"/>
      <c r="DWZ232" s="6"/>
      <c r="DXA232" s="6"/>
      <c r="DXB232" s="6"/>
      <c r="DXC232" s="6"/>
      <c r="DXD232" s="6"/>
      <c r="DXE232" s="6"/>
      <c r="DXF232" s="6"/>
      <c r="DXG232" s="6"/>
      <c r="DXH232" s="6"/>
      <c r="DXI232" s="6"/>
      <c r="DXJ232" s="6"/>
      <c r="DXK232" s="6"/>
      <c r="DXL232" s="6"/>
      <c r="DXM232" s="6"/>
      <c r="DXN232" s="6"/>
      <c r="DXO232" s="6"/>
      <c r="DXP232" s="6"/>
      <c r="DXQ232" s="6"/>
      <c r="DXR232" s="6"/>
      <c r="DXS232" s="6"/>
      <c r="DXT232" s="6"/>
      <c r="DXU232" s="6"/>
      <c r="DXV232" s="6"/>
      <c r="DXW232" s="6"/>
      <c r="DXX232" s="6"/>
      <c r="DXY232" s="6"/>
      <c r="DXZ232" s="6"/>
      <c r="DYA232" s="6"/>
      <c r="DYB232" s="6"/>
      <c r="DYC232" s="6"/>
      <c r="DYD232" s="6"/>
      <c r="DYE232" s="6"/>
      <c r="DYF232" s="6"/>
      <c r="DYG232" s="6"/>
      <c r="DYH232" s="6"/>
      <c r="DYI232" s="6"/>
      <c r="DYJ232" s="6"/>
      <c r="DYK232" s="6"/>
      <c r="DYL232" s="6"/>
      <c r="DYM232" s="6"/>
      <c r="DYN232" s="6"/>
      <c r="DYO232" s="6"/>
      <c r="DYP232" s="6"/>
      <c r="DYQ232" s="6"/>
      <c r="DYR232" s="6"/>
      <c r="DYS232" s="6"/>
      <c r="DYT232" s="6"/>
      <c r="DYU232" s="6"/>
      <c r="DYV232" s="6"/>
      <c r="DYW232" s="6"/>
      <c r="DYX232" s="6"/>
      <c r="DYY232" s="6"/>
      <c r="DYZ232" s="6"/>
      <c r="DZA232" s="6"/>
      <c r="DZB232" s="6"/>
      <c r="DZC232" s="6"/>
      <c r="DZD232" s="6"/>
      <c r="DZE232" s="6"/>
      <c r="DZF232" s="6"/>
      <c r="DZG232" s="6"/>
      <c r="DZH232" s="6"/>
      <c r="DZI232" s="6"/>
      <c r="DZJ232" s="6"/>
      <c r="DZK232" s="6"/>
      <c r="DZL232" s="6"/>
      <c r="DZM232" s="6"/>
      <c r="DZN232" s="6"/>
      <c r="DZO232" s="6"/>
      <c r="DZP232" s="6"/>
      <c r="DZQ232" s="6"/>
      <c r="DZR232" s="6"/>
      <c r="DZS232" s="6"/>
      <c r="DZT232" s="6"/>
      <c r="DZU232" s="6"/>
      <c r="DZV232" s="6"/>
      <c r="DZW232" s="6"/>
      <c r="DZX232" s="6"/>
      <c r="DZY232" s="6"/>
      <c r="DZZ232" s="6"/>
      <c r="EAA232" s="6"/>
      <c r="EAB232" s="6"/>
      <c r="EAC232" s="6"/>
      <c r="EAD232" s="6"/>
      <c r="EAE232" s="6"/>
      <c r="EAF232" s="6"/>
      <c r="EAG232" s="6"/>
      <c r="EAH232" s="6"/>
      <c r="EAI232" s="6"/>
      <c r="EAJ232" s="6"/>
      <c r="EAK232" s="6"/>
      <c r="EAL232" s="6"/>
      <c r="EAM232" s="6"/>
      <c r="EAN232" s="6"/>
      <c r="EAO232" s="6"/>
      <c r="EAP232" s="6"/>
      <c r="EAQ232" s="6"/>
      <c r="EAR232" s="6"/>
      <c r="EAS232" s="6"/>
      <c r="EAT232" s="6"/>
      <c r="EAU232" s="6"/>
      <c r="EAV232" s="6"/>
      <c r="EAW232" s="6"/>
      <c r="EAX232" s="6"/>
      <c r="EAY232" s="6"/>
      <c r="EAZ232" s="6"/>
      <c r="EBA232" s="6"/>
      <c r="EBB232" s="6"/>
      <c r="EBC232" s="6"/>
      <c r="EBD232" s="6"/>
      <c r="EBE232" s="6"/>
      <c r="EBF232" s="6"/>
      <c r="EBG232" s="6"/>
      <c r="EBH232" s="6"/>
      <c r="EBI232" s="6"/>
      <c r="EBJ232" s="6"/>
      <c r="EBK232" s="6"/>
      <c r="EBL232" s="6"/>
      <c r="EBM232" s="6"/>
      <c r="EBN232" s="6"/>
      <c r="EBO232" s="6"/>
      <c r="EBP232" s="6"/>
      <c r="EBQ232" s="6"/>
      <c r="EBR232" s="6"/>
      <c r="EBS232" s="6"/>
      <c r="EBT232" s="6"/>
      <c r="EBU232" s="6"/>
      <c r="EBV232" s="6"/>
      <c r="EBW232" s="6"/>
      <c r="EBX232" s="6"/>
      <c r="EBY232" s="6"/>
      <c r="EBZ232" s="6"/>
      <c r="ECA232" s="6"/>
      <c r="ECB232" s="6"/>
      <c r="ECC232" s="6"/>
      <c r="ECD232" s="6"/>
      <c r="ECE232" s="6"/>
      <c r="ECF232" s="6"/>
      <c r="ECG232" s="6"/>
      <c r="ECH232" s="6"/>
      <c r="ECI232" s="6"/>
      <c r="ECJ232" s="6"/>
      <c r="ECK232" s="6"/>
      <c r="ECL232" s="6"/>
      <c r="ECM232" s="6"/>
      <c r="ECN232" s="6"/>
      <c r="ECO232" s="6"/>
      <c r="ECP232" s="6"/>
      <c r="ECQ232" s="6"/>
      <c r="ECR232" s="6"/>
      <c r="ECS232" s="6"/>
      <c r="ECT232" s="6"/>
      <c r="ECU232" s="6"/>
      <c r="ECV232" s="6"/>
      <c r="ECW232" s="6"/>
      <c r="ECX232" s="6"/>
      <c r="ECY232" s="6"/>
      <c r="ECZ232" s="6"/>
      <c r="EDA232" s="6"/>
      <c r="EDB232" s="6"/>
      <c r="EDC232" s="6"/>
      <c r="EDD232" s="6"/>
      <c r="EDE232" s="6"/>
      <c r="EDF232" s="6"/>
      <c r="EDG232" s="6"/>
      <c r="EDH232" s="6"/>
      <c r="EDI232" s="6"/>
      <c r="EDJ232" s="6"/>
      <c r="EDK232" s="6"/>
      <c r="EDL232" s="6"/>
      <c r="EDM232" s="6"/>
      <c r="EDN232" s="6"/>
      <c r="EDO232" s="6"/>
      <c r="EDP232" s="6"/>
      <c r="EDQ232" s="6"/>
      <c r="EDR232" s="6"/>
      <c r="EDS232" s="6"/>
      <c r="EDT232" s="6"/>
      <c r="EDU232" s="6"/>
      <c r="EDV232" s="6"/>
      <c r="EDW232" s="6"/>
      <c r="EDX232" s="6"/>
      <c r="EDY232" s="6"/>
      <c r="EDZ232" s="6"/>
      <c r="EEA232" s="6"/>
      <c r="EEB232" s="6"/>
      <c r="EEC232" s="6"/>
      <c r="EED232" s="6"/>
      <c r="EEE232" s="6"/>
      <c r="EEF232" s="6"/>
      <c r="EEG232" s="6"/>
      <c r="EEH232" s="6"/>
      <c r="EEI232" s="6"/>
      <c r="EEJ232" s="6"/>
      <c r="EEK232" s="6"/>
      <c r="EEL232" s="6"/>
      <c r="EEM232" s="6"/>
      <c r="EEN232" s="6"/>
      <c r="EEO232" s="6"/>
      <c r="EEP232" s="6"/>
      <c r="EEQ232" s="6"/>
      <c r="EER232" s="6"/>
      <c r="EES232" s="6"/>
      <c r="EET232" s="6"/>
      <c r="EEU232" s="6"/>
      <c r="EEV232" s="6"/>
      <c r="EEW232" s="6"/>
      <c r="EEX232" s="6"/>
      <c r="EEY232" s="6"/>
      <c r="EEZ232" s="6"/>
      <c r="EFA232" s="6"/>
      <c r="EFB232" s="6"/>
      <c r="EFC232" s="6"/>
      <c r="EFD232" s="6"/>
      <c r="EFE232" s="6"/>
      <c r="EFF232" s="6"/>
      <c r="EFG232" s="6"/>
      <c r="EFH232" s="6"/>
      <c r="EFI232" s="6"/>
      <c r="EFJ232" s="6"/>
      <c r="EFK232" s="6"/>
      <c r="EFL232" s="6"/>
      <c r="EFM232" s="6"/>
      <c r="EFN232" s="6"/>
      <c r="EFO232" s="6"/>
      <c r="EFP232" s="6"/>
      <c r="EFQ232" s="6"/>
      <c r="EFR232" s="6"/>
      <c r="EFS232" s="6"/>
      <c r="EFT232" s="6"/>
      <c r="EFU232" s="6"/>
      <c r="EFV232" s="6"/>
      <c r="EFW232" s="6"/>
      <c r="EFX232" s="6"/>
      <c r="EFY232" s="6"/>
      <c r="EFZ232" s="6"/>
      <c r="EGA232" s="6"/>
      <c r="EGB232" s="6"/>
      <c r="EGC232" s="6"/>
      <c r="EGD232" s="6"/>
      <c r="EGE232" s="6"/>
      <c r="EGF232" s="6"/>
      <c r="EGG232" s="6"/>
      <c r="EGH232" s="6"/>
      <c r="EGI232" s="6"/>
      <c r="EGJ232" s="6"/>
      <c r="EGK232" s="6"/>
      <c r="EGL232" s="6"/>
      <c r="EGM232" s="6"/>
      <c r="EGN232" s="6"/>
      <c r="EGO232" s="6"/>
      <c r="EGP232" s="6"/>
      <c r="EGQ232" s="6"/>
      <c r="EGR232" s="6"/>
      <c r="EGS232" s="6"/>
      <c r="EGT232" s="6"/>
      <c r="EGU232" s="6"/>
      <c r="EGV232" s="6"/>
      <c r="EGW232" s="6"/>
      <c r="EGX232" s="6"/>
      <c r="EGY232" s="6"/>
      <c r="EGZ232" s="6"/>
      <c r="EHA232" s="6"/>
      <c r="EHB232" s="6"/>
      <c r="EHC232" s="6"/>
      <c r="EHD232" s="6"/>
      <c r="EHE232" s="6"/>
      <c r="EHF232" s="6"/>
      <c r="EHG232" s="6"/>
      <c r="EHH232" s="6"/>
      <c r="EHI232" s="6"/>
      <c r="EHJ232" s="6"/>
      <c r="EHK232" s="6"/>
      <c r="EHL232" s="6"/>
      <c r="EHM232" s="6"/>
      <c r="EHN232" s="6"/>
      <c r="EHO232" s="6"/>
      <c r="EHP232" s="6"/>
      <c r="EHQ232" s="6"/>
      <c r="EHR232" s="6"/>
      <c r="EHS232" s="6"/>
      <c r="EHT232" s="6"/>
      <c r="EHU232" s="6"/>
      <c r="EHV232" s="6"/>
      <c r="EHW232" s="6"/>
      <c r="EHX232" s="6"/>
      <c r="EHY232" s="6"/>
      <c r="EHZ232" s="6"/>
      <c r="EIA232" s="6"/>
      <c r="EIB232" s="6"/>
      <c r="EIC232" s="6"/>
      <c r="EID232" s="6"/>
      <c r="EIE232" s="6"/>
      <c r="EIF232" s="6"/>
      <c r="EIG232" s="6"/>
      <c r="EIH232" s="6"/>
      <c r="EII232" s="6"/>
      <c r="EIJ232" s="6"/>
      <c r="EIK232" s="6"/>
      <c r="EIL232" s="6"/>
      <c r="EIM232" s="6"/>
      <c r="EIN232" s="6"/>
      <c r="EIO232" s="6"/>
      <c r="EIP232" s="6"/>
      <c r="EIQ232" s="6"/>
      <c r="EIR232" s="6"/>
      <c r="EIS232" s="6"/>
      <c r="EIT232" s="6"/>
      <c r="EIU232" s="6"/>
      <c r="EIV232" s="6"/>
      <c r="EIW232" s="6"/>
      <c r="EIX232" s="6"/>
      <c r="EIY232" s="6"/>
      <c r="EIZ232" s="6"/>
      <c r="EJA232" s="6"/>
      <c r="EJB232" s="6"/>
      <c r="EJC232" s="6"/>
      <c r="EJD232" s="6"/>
      <c r="EJE232" s="6"/>
      <c r="EJF232" s="6"/>
      <c r="EJG232" s="6"/>
      <c r="EJH232" s="6"/>
      <c r="EJI232" s="6"/>
      <c r="EJJ232" s="6"/>
      <c r="EJK232" s="6"/>
      <c r="EJL232" s="6"/>
      <c r="EJM232" s="6"/>
      <c r="EJN232" s="6"/>
      <c r="EJO232" s="6"/>
      <c r="EJP232" s="6"/>
      <c r="EJQ232" s="6"/>
      <c r="EJR232" s="6"/>
      <c r="EJS232" s="6"/>
      <c r="EJT232" s="6"/>
      <c r="EJU232" s="6"/>
      <c r="EJV232" s="6"/>
      <c r="EJW232" s="6"/>
      <c r="EJX232" s="6"/>
      <c r="EJY232" s="6"/>
      <c r="EJZ232" s="6"/>
      <c r="EKA232" s="6"/>
      <c r="EKB232" s="6"/>
      <c r="EKC232" s="6"/>
      <c r="EKD232" s="6"/>
      <c r="EKE232" s="6"/>
      <c r="EKF232" s="6"/>
      <c r="EKG232" s="6"/>
      <c r="EKH232" s="6"/>
      <c r="EKI232" s="6"/>
      <c r="EKJ232" s="6"/>
      <c r="EKK232" s="6"/>
      <c r="EKL232" s="6"/>
      <c r="EKM232" s="6"/>
      <c r="EKN232" s="6"/>
      <c r="EKO232" s="6"/>
      <c r="EKP232" s="6"/>
      <c r="EKQ232" s="6"/>
      <c r="EKR232" s="6"/>
      <c r="EKS232" s="6"/>
      <c r="EKT232" s="6"/>
      <c r="EKU232" s="6"/>
      <c r="EKV232" s="6"/>
      <c r="EKW232" s="6"/>
      <c r="EKX232" s="6"/>
      <c r="EKY232" s="6"/>
      <c r="EKZ232" s="6"/>
      <c r="ELA232" s="6"/>
      <c r="ELB232" s="6"/>
      <c r="ELC232" s="6"/>
      <c r="ELD232" s="6"/>
      <c r="ELE232" s="6"/>
      <c r="ELF232" s="6"/>
      <c r="ELG232" s="6"/>
      <c r="ELH232" s="6"/>
      <c r="ELI232" s="6"/>
      <c r="ELJ232" s="6"/>
      <c r="ELK232" s="6"/>
      <c r="ELL232" s="6"/>
      <c r="ELM232" s="6"/>
      <c r="ELN232" s="6"/>
      <c r="ELO232" s="6"/>
      <c r="ELP232" s="6"/>
      <c r="ELQ232" s="6"/>
      <c r="ELR232" s="6"/>
      <c r="ELS232" s="6"/>
      <c r="ELT232" s="6"/>
      <c r="ELU232" s="6"/>
      <c r="ELV232" s="6"/>
      <c r="ELW232" s="6"/>
      <c r="ELX232" s="6"/>
      <c r="ELY232" s="6"/>
      <c r="ELZ232" s="6"/>
      <c r="EMA232" s="6"/>
      <c r="EMB232" s="6"/>
      <c r="EMC232" s="6"/>
      <c r="EMD232" s="6"/>
      <c r="EME232" s="6"/>
      <c r="EMF232" s="6"/>
      <c r="EMG232" s="6"/>
      <c r="EMH232" s="6"/>
      <c r="EMI232" s="6"/>
      <c r="EMJ232" s="6"/>
      <c r="EMK232" s="6"/>
      <c r="EML232" s="6"/>
      <c r="EMM232" s="6"/>
      <c r="EMN232" s="6"/>
      <c r="EMO232" s="6"/>
      <c r="EMP232" s="6"/>
      <c r="EMQ232" s="6"/>
      <c r="EMR232" s="6"/>
      <c r="EMS232" s="6"/>
      <c r="EMT232" s="6"/>
      <c r="EMU232" s="6"/>
      <c r="EMV232" s="6"/>
      <c r="EMW232" s="6"/>
      <c r="EMX232" s="6"/>
      <c r="EMY232" s="6"/>
      <c r="EMZ232" s="6"/>
      <c r="ENA232" s="6"/>
      <c r="ENB232" s="6"/>
      <c r="ENC232" s="6"/>
      <c r="END232" s="6"/>
      <c r="ENE232" s="6"/>
      <c r="ENF232" s="6"/>
      <c r="ENG232" s="6"/>
      <c r="ENH232" s="6"/>
      <c r="ENI232" s="6"/>
      <c r="ENJ232" s="6"/>
      <c r="ENK232" s="6"/>
      <c r="ENL232" s="6"/>
      <c r="ENM232" s="6"/>
      <c r="ENN232" s="6"/>
      <c r="ENO232" s="6"/>
      <c r="ENP232" s="6"/>
      <c r="ENQ232" s="6"/>
      <c r="ENR232" s="6"/>
      <c r="ENS232" s="6"/>
      <c r="ENT232" s="6"/>
      <c r="ENU232" s="6"/>
      <c r="ENV232" s="6"/>
      <c r="ENW232" s="6"/>
      <c r="ENX232" s="6"/>
      <c r="ENY232" s="6"/>
      <c r="ENZ232" s="6"/>
      <c r="EOA232" s="6"/>
      <c r="EOB232" s="6"/>
      <c r="EOC232" s="6"/>
      <c r="EOD232" s="6"/>
      <c r="EOE232" s="6"/>
      <c r="EOF232" s="6"/>
      <c r="EOG232" s="6"/>
      <c r="EOH232" s="6"/>
      <c r="EOI232" s="6"/>
      <c r="EOJ232" s="6"/>
      <c r="EOK232" s="6"/>
      <c r="EOL232" s="6"/>
      <c r="EOM232" s="6"/>
      <c r="EON232" s="6"/>
      <c r="EOO232" s="6"/>
      <c r="EOP232" s="6"/>
      <c r="EOQ232" s="6"/>
      <c r="EOR232" s="6"/>
      <c r="EOS232" s="6"/>
      <c r="EOT232" s="6"/>
      <c r="EOU232" s="6"/>
      <c r="EOV232" s="6"/>
      <c r="EOW232" s="6"/>
      <c r="EOX232" s="6"/>
      <c r="EOY232" s="6"/>
      <c r="EOZ232" s="6"/>
      <c r="EPA232" s="6"/>
      <c r="EPB232" s="6"/>
      <c r="EPC232" s="6"/>
      <c r="EPD232" s="6"/>
      <c r="EPE232" s="6"/>
      <c r="EPF232" s="6"/>
      <c r="EPG232" s="6"/>
      <c r="EPH232" s="6"/>
      <c r="EPI232" s="6"/>
      <c r="EPJ232" s="6"/>
      <c r="EPK232" s="6"/>
      <c r="EPL232" s="6"/>
      <c r="EPM232" s="6"/>
      <c r="EPN232" s="6"/>
      <c r="EPO232" s="6"/>
      <c r="EPP232" s="6"/>
      <c r="EPQ232" s="6"/>
      <c r="EPR232" s="6"/>
      <c r="EPS232" s="6"/>
      <c r="EPT232" s="6"/>
      <c r="EPU232" s="6"/>
      <c r="EPV232" s="6"/>
      <c r="EPW232" s="6"/>
      <c r="EPX232" s="6"/>
      <c r="EPY232" s="6"/>
      <c r="EPZ232" s="6"/>
      <c r="EQA232" s="6"/>
      <c r="EQB232" s="6"/>
      <c r="EQC232" s="6"/>
      <c r="EQD232" s="6"/>
      <c r="EQE232" s="6"/>
      <c r="EQF232" s="6"/>
      <c r="EQG232" s="6"/>
      <c r="EQH232" s="6"/>
      <c r="EQI232" s="6"/>
      <c r="EQJ232" s="6"/>
      <c r="EQK232" s="6"/>
      <c r="EQL232" s="6"/>
      <c r="EQM232" s="6"/>
      <c r="EQN232" s="6"/>
      <c r="EQO232" s="6"/>
      <c r="EQP232" s="6"/>
      <c r="EQQ232" s="6"/>
      <c r="EQR232" s="6"/>
      <c r="EQS232" s="6"/>
      <c r="EQT232" s="6"/>
      <c r="EQU232" s="6"/>
      <c r="EQV232" s="6"/>
      <c r="EQW232" s="6"/>
      <c r="EQX232" s="6"/>
      <c r="EQY232" s="6"/>
      <c r="EQZ232" s="6"/>
      <c r="ERA232" s="6"/>
      <c r="ERB232" s="6"/>
      <c r="ERC232" s="6"/>
      <c r="ERD232" s="6"/>
      <c r="ERE232" s="6"/>
      <c r="ERF232" s="6"/>
      <c r="ERG232" s="6"/>
      <c r="ERH232" s="6"/>
      <c r="ERI232" s="6"/>
      <c r="ERJ232" s="6"/>
      <c r="ERK232" s="6"/>
      <c r="ERL232" s="6"/>
      <c r="ERM232" s="6"/>
      <c r="ERN232" s="6"/>
      <c r="ERO232" s="6"/>
      <c r="ERP232" s="6"/>
      <c r="ERQ232" s="6"/>
      <c r="ERR232" s="6"/>
      <c r="ERS232" s="6"/>
      <c r="ERT232" s="6"/>
      <c r="ERU232" s="6"/>
      <c r="ERV232" s="6"/>
      <c r="ERW232" s="6"/>
      <c r="ERX232" s="6"/>
      <c r="ERY232" s="6"/>
      <c r="ERZ232" s="6"/>
      <c r="ESA232" s="6"/>
      <c r="ESB232" s="6"/>
      <c r="ESC232" s="6"/>
      <c r="ESD232" s="6"/>
      <c r="ESE232" s="6"/>
      <c r="ESF232" s="6"/>
      <c r="ESG232" s="6"/>
      <c r="ESH232" s="6"/>
      <c r="ESI232" s="6"/>
      <c r="ESJ232" s="6"/>
      <c r="ESK232" s="6"/>
      <c r="ESL232" s="6"/>
      <c r="ESM232" s="6"/>
      <c r="ESN232" s="6"/>
      <c r="ESO232" s="6"/>
      <c r="ESP232" s="6"/>
      <c r="ESQ232" s="6"/>
      <c r="ESR232" s="6"/>
      <c r="ESS232" s="6"/>
      <c r="EST232" s="6"/>
      <c r="ESU232" s="6"/>
      <c r="ESV232" s="6"/>
      <c r="ESW232" s="6"/>
      <c r="ESX232" s="6"/>
      <c r="ESY232" s="6"/>
      <c r="ESZ232" s="6"/>
      <c r="ETA232" s="6"/>
      <c r="ETB232" s="6"/>
      <c r="ETC232" s="6"/>
      <c r="ETD232" s="6"/>
      <c r="ETE232" s="6"/>
      <c r="ETF232" s="6"/>
      <c r="ETG232" s="6"/>
      <c r="ETH232" s="6"/>
      <c r="ETI232" s="6"/>
      <c r="ETJ232" s="6"/>
      <c r="ETK232" s="6"/>
      <c r="ETL232" s="6"/>
      <c r="ETM232" s="6"/>
      <c r="ETN232" s="6"/>
      <c r="ETO232" s="6"/>
      <c r="ETP232" s="6"/>
      <c r="ETQ232" s="6"/>
      <c r="ETR232" s="6"/>
      <c r="ETS232" s="6"/>
      <c r="ETT232" s="6"/>
      <c r="ETU232" s="6"/>
      <c r="ETV232" s="6"/>
      <c r="ETW232" s="6"/>
      <c r="ETX232" s="6"/>
      <c r="ETY232" s="6"/>
      <c r="ETZ232" s="6"/>
      <c r="EUA232" s="6"/>
      <c r="EUB232" s="6"/>
      <c r="EUC232" s="6"/>
      <c r="EUD232" s="6"/>
      <c r="EUE232" s="6"/>
      <c r="EUF232" s="6"/>
      <c r="EUG232" s="6"/>
      <c r="EUH232" s="6"/>
      <c r="EUI232" s="6"/>
      <c r="EUJ232" s="6"/>
      <c r="EUK232" s="6"/>
      <c r="EUL232" s="6"/>
      <c r="EUM232" s="6"/>
      <c r="EUN232" s="6"/>
      <c r="EUO232" s="6"/>
      <c r="EUP232" s="6"/>
      <c r="EUQ232" s="6"/>
      <c r="EUR232" s="6"/>
      <c r="EUS232" s="6"/>
      <c r="EUT232" s="6"/>
      <c r="EUU232" s="6"/>
      <c r="EUV232" s="6"/>
      <c r="EUW232" s="6"/>
      <c r="EUX232" s="6"/>
      <c r="EUY232" s="6"/>
      <c r="EUZ232" s="6"/>
      <c r="EVA232" s="6"/>
      <c r="EVB232" s="6"/>
      <c r="EVC232" s="6"/>
      <c r="EVD232" s="6"/>
      <c r="EVE232" s="6"/>
      <c r="EVF232" s="6"/>
      <c r="EVG232" s="6"/>
      <c r="EVH232" s="6"/>
      <c r="EVI232" s="6"/>
      <c r="EVJ232" s="6"/>
      <c r="EVK232" s="6"/>
      <c r="EVL232" s="6"/>
      <c r="EVM232" s="6"/>
      <c r="EVN232" s="6"/>
      <c r="EVO232" s="6"/>
      <c r="EVP232" s="6"/>
      <c r="EVQ232" s="6"/>
      <c r="EVR232" s="6"/>
      <c r="EVS232" s="6"/>
      <c r="EVT232" s="6"/>
      <c r="EVU232" s="6"/>
      <c r="EVV232" s="6"/>
      <c r="EVW232" s="6"/>
      <c r="EVX232" s="6"/>
      <c r="EVY232" s="6"/>
      <c r="EVZ232" s="6"/>
      <c r="EWA232" s="6"/>
      <c r="EWB232" s="6"/>
      <c r="EWC232" s="6"/>
      <c r="EWD232" s="6"/>
      <c r="EWE232" s="6"/>
      <c r="EWF232" s="6"/>
      <c r="EWG232" s="6"/>
      <c r="EWH232" s="6"/>
      <c r="EWI232" s="6"/>
      <c r="EWJ232" s="6"/>
      <c r="EWK232" s="6"/>
      <c r="EWL232" s="6"/>
      <c r="EWM232" s="6"/>
      <c r="EWN232" s="6"/>
      <c r="EWO232" s="6"/>
      <c r="EWP232" s="6"/>
      <c r="EWQ232" s="6"/>
      <c r="EWR232" s="6"/>
      <c r="EWS232" s="6"/>
      <c r="EWT232" s="6"/>
      <c r="EWU232" s="6"/>
      <c r="EWV232" s="6"/>
      <c r="EWW232" s="6"/>
      <c r="EWX232" s="6"/>
      <c r="EWY232" s="6"/>
      <c r="EWZ232" s="6"/>
      <c r="EXA232" s="6"/>
      <c r="EXB232" s="6"/>
      <c r="EXC232" s="6"/>
      <c r="EXD232" s="6"/>
      <c r="EXE232" s="6"/>
      <c r="EXF232" s="6"/>
      <c r="EXG232" s="6"/>
      <c r="EXH232" s="6"/>
      <c r="EXI232" s="6"/>
      <c r="EXJ232" s="6"/>
      <c r="EXK232" s="6"/>
      <c r="EXL232" s="6"/>
      <c r="EXM232" s="6"/>
      <c r="EXN232" s="6"/>
      <c r="EXO232" s="6"/>
      <c r="EXP232" s="6"/>
      <c r="EXQ232" s="6"/>
      <c r="EXR232" s="6"/>
      <c r="EXS232" s="6"/>
      <c r="EXT232" s="6"/>
      <c r="EXU232" s="6"/>
      <c r="EXV232" s="6"/>
      <c r="EXW232" s="6"/>
      <c r="EXX232" s="6"/>
      <c r="EXY232" s="6"/>
      <c r="EXZ232" s="6"/>
      <c r="EYA232" s="6"/>
      <c r="EYB232" s="6"/>
      <c r="EYC232" s="6"/>
      <c r="EYD232" s="6"/>
      <c r="EYE232" s="6"/>
      <c r="EYF232" s="6"/>
      <c r="EYG232" s="6"/>
      <c r="EYH232" s="6"/>
      <c r="EYI232" s="6"/>
      <c r="EYJ232" s="6"/>
      <c r="EYK232" s="6"/>
      <c r="EYL232" s="6"/>
      <c r="EYM232" s="6"/>
      <c r="EYN232" s="6"/>
      <c r="EYO232" s="6"/>
      <c r="EYP232" s="6"/>
      <c r="EYQ232" s="6"/>
      <c r="EYR232" s="6"/>
      <c r="EYS232" s="6"/>
      <c r="EYT232" s="6"/>
      <c r="EYU232" s="6"/>
      <c r="EYV232" s="6"/>
      <c r="EYW232" s="6"/>
      <c r="EYX232" s="6"/>
      <c r="EYY232" s="6"/>
      <c r="EYZ232" s="6"/>
      <c r="EZA232" s="6"/>
      <c r="EZB232" s="6"/>
      <c r="EZC232" s="6"/>
      <c r="EZD232" s="6"/>
      <c r="EZE232" s="6"/>
      <c r="EZF232" s="6"/>
      <c r="EZG232" s="6"/>
      <c r="EZH232" s="6"/>
      <c r="EZI232" s="6"/>
      <c r="EZJ232" s="6"/>
      <c r="EZK232" s="6"/>
      <c r="EZL232" s="6"/>
      <c r="EZM232" s="6"/>
      <c r="EZN232" s="6"/>
      <c r="EZO232" s="6"/>
      <c r="EZP232" s="6"/>
      <c r="EZQ232" s="6"/>
      <c r="EZR232" s="6"/>
      <c r="EZS232" s="6"/>
      <c r="EZT232" s="6"/>
      <c r="EZU232" s="6"/>
      <c r="EZV232" s="6"/>
      <c r="EZW232" s="6"/>
      <c r="EZX232" s="6"/>
      <c r="EZY232" s="6"/>
      <c r="EZZ232" s="6"/>
      <c r="FAA232" s="6"/>
      <c r="FAB232" s="6"/>
      <c r="FAC232" s="6"/>
      <c r="FAD232" s="6"/>
      <c r="FAE232" s="6"/>
      <c r="FAF232" s="6"/>
      <c r="FAG232" s="6"/>
      <c r="FAH232" s="6"/>
      <c r="FAI232" s="6"/>
      <c r="FAJ232" s="6"/>
      <c r="FAK232" s="6"/>
      <c r="FAL232" s="6"/>
      <c r="FAM232" s="6"/>
      <c r="FAN232" s="6"/>
      <c r="FAO232" s="6"/>
      <c r="FAP232" s="6"/>
      <c r="FAQ232" s="6"/>
      <c r="FAR232" s="6"/>
      <c r="FAS232" s="6"/>
      <c r="FAT232" s="6"/>
      <c r="FAU232" s="6"/>
      <c r="FAV232" s="6"/>
      <c r="FAW232" s="6"/>
      <c r="FAX232" s="6"/>
      <c r="FAY232" s="6"/>
      <c r="FAZ232" s="6"/>
      <c r="FBA232" s="6"/>
      <c r="FBB232" s="6"/>
      <c r="FBC232" s="6"/>
      <c r="FBD232" s="6"/>
      <c r="FBE232" s="6"/>
      <c r="FBF232" s="6"/>
      <c r="FBG232" s="6"/>
      <c r="FBH232" s="6"/>
      <c r="FBI232" s="6"/>
      <c r="FBJ232" s="6"/>
      <c r="FBK232" s="6"/>
      <c r="FBL232" s="6"/>
      <c r="FBM232" s="6"/>
      <c r="FBN232" s="6"/>
      <c r="FBO232" s="6"/>
      <c r="FBP232" s="6"/>
      <c r="FBQ232" s="6"/>
      <c r="FBR232" s="6"/>
      <c r="FBS232" s="6"/>
      <c r="FBT232" s="6"/>
      <c r="FBU232" s="6"/>
      <c r="FBV232" s="6"/>
      <c r="FBW232" s="6"/>
      <c r="FBX232" s="6"/>
      <c r="FBY232" s="6"/>
      <c r="FBZ232" s="6"/>
      <c r="FCA232" s="6"/>
      <c r="FCB232" s="6"/>
      <c r="FCC232" s="6"/>
      <c r="FCD232" s="6"/>
      <c r="FCE232" s="6"/>
      <c r="FCF232" s="6"/>
      <c r="FCG232" s="6"/>
      <c r="FCH232" s="6"/>
      <c r="FCI232" s="6"/>
      <c r="FCJ232" s="6"/>
      <c r="FCK232" s="6"/>
      <c r="FCL232" s="6"/>
      <c r="FCM232" s="6"/>
      <c r="FCN232" s="6"/>
      <c r="FCO232" s="6"/>
      <c r="FCP232" s="6"/>
      <c r="FCQ232" s="6"/>
      <c r="FCR232" s="6"/>
      <c r="FCS232" s="6"/>
      <c r="FCT232" s="6"/>
      <c r="FCU232" s="6"/>
      <c r="FCV232" s="6"/>
      <c r="FCW232" s="6"/>
      <c r="FCX232" s="6"/>
      <c r="FCY232" s="6"/>
      <c r="FCZ232" s="6"/>
      <c r="FDA232" s="6"/>
      <c r="FDB232" s="6"/>
      <c r="FDC232" s="6"/>
      <c r="FDD232" s="6"/>
      <c r="FDE232" s="6"/>
      <c r="FDF232" s="6"/>
      <c r="FDG232" s="6"/>
      <c r="FDH232" s="6"/>
      <c r="FDI232" s="6"/>
      <c r="FDJ232" s="6"/>
      <c r="FDK232" s="6"/>
      <c r="FDL232" s="6"/>
      <c r="FDM232" s="6"/>
      <c r="FDN232" s="6"/>
      <c r="FDO232" s="6"/>
      <c r="FDP232" s="6"/>
      <c r="FDQ232" s="6"/>
      <c r="FDR232" s="6"/>
      <c r="FDS232" s="6"/>
      <c r="FDT232" s="6"/>
      <c r="FDU232" s="6"/>
      <c r="FDV232" s="6"/>
      <c r="FDW232" s="6"/>
      <c r="FDX232" s="6"/>
      <c r="FDY232" s="6"/>
      <c r="FDZ232" s="6"/>
      <c r="FEA232" s="6"/>
      <c r="FEB232" s="6"/>
      <c r="FEC232" s="6"/>
      <c r="FED232" s="6"/>
      <c r="FEE232" s="6"/>
      <c r="FEF232" s="6"/>
      <c r="FEG232" s="6"/>
      <c r="FEH232" s="6"/>
      <c r="FEI232" s="6"/>
      <c r="FEJ232" s="6"/>
      <c r="FEK232" s="6"/>
      <c r="FEL232" s="6"/>
      <c r="FEM232" s="6"/>
      <c r="FEN232" s="6"/>
      <c r="FEO232" s="6"/>
      <c r="FEP232" s="6"/>
      <c r="FEQ232" s="6"/>
      <c r="FER232" s="6"/>
      <c r="FES232" s="6"/>
      <c r="FET232" s="6"/>
      <c r="FEU232" s="6"/>
      <c r="FEV232" s="6"/>
      <c r="FEW232" s="6"/>
      <c r="FEX232" s="6"/>
      <c r="FEY232" s="6"/>
      <c r="FEZ232" s="6"/>
      <c r="FFA232" s="6"/>
      <c r="FFB232" s="6"/>
      <c r="FFC232" s="6"/>
      <c r="FFD232" s="6"/>
      <c r="FFE232" s="6"/>
      <c r="FFF232" s="6"/>
      <c r="FFG232" s="6"/>
      <c r="FFH232" s="6"/>
      <c r="FFI232" s="6"/>
      <c r="FFJ232" s="6"/>
      <c r="FFK232" s="6"/>
      <c r="FFL232" s="6"/>
      <c r="FFM232" s="6"/>
      <c r="FFN232" s="6"/>
      <c r="FFO232" s="6"/>
      <c r="FFP232" s="6"/>
      <c r="FFQ232" s="6"/>
      <c r="FFR232" s="6"/>
      <c r="FFS232" s="6"/>
      <c r="FFT232" s="6"/>
      <c r="FFU232" s="6"/>
      <c r="FFV232" s="6"/>
      <c r="FFW232" s="6"/>
      <c r="FFX232" s="6"/>
      <c r="FFY232" s="6"/>
      <c r="FFZ232" s="6"/>
      <c r="FGA232" s="6"/>
      <c r="FGB232" s="6"/>
      <c r="FGC232" s="6"/>
      <c r="FGD232" s="6"/>
      <c r="FGE232" s="6"/>
      <c r="FGF232" s="6"/>
      <c r="FGG232" s="6"/>
      <c r="FGH232" s="6"/>
      <c r="FGI232" s="6"/>
      <c r="FGJ232" s="6"/>
      <c r="FGK232" s="6"/>
      <c r="FGL232" s="6"/>
      <c r="FGM232" s="6"/>
      <c r="FGN232" s="6"/>
      <c r="FGO232" s="6"/>
      <c r="FGP232" s="6"/>
      <c r="FGQ232" s="6"/>
      <c r="FGR232" s="6"/>
      <c r="FGS232" s="6"/>
      <c r="FGT232" s="6"/>
      <c r="FGU232" s="6"/>
      <c r="FGV232" s="6"/>
      <c r="FGW232" s="6"/>
      <c r="FGX232" s="6"/>
      <c r="FGY232" s="6"/>
      <c r="FGZ232" s="6"/>
      <c r="FHA232" s="6"/>
      <c r="FHB232" s="6"/>
      <c r="FHC232" s="6"/>
      <c r="FHD232" s="6"/>
      <c r="FHE232" s="6"/>
      <c r="FHF232" s="6"/>
      <c r="FHG232" s="6"/>
      <c r="FHH232" s="6"/>
      <c r="FHI232" s="6"/>
      <c r="FHJ232" s="6"/>
      <c r="FHK232" s="6"/>
      <c r="FHL232" s="6"/>
      <c r="FHM232" s="6"/>
      <c r="FHN232" s="6"/>
      <c r="FHO232" s="6"/>
      <c r="FHP232" s="6"/>
      <c r="FHQ232" s="6"/>
      <c r="FHR232" s="6"/>
      <c r="FHS232" s="6"/>
      <c r="FHT232" s="6"/>
      <c r="FHU232" s="6"/>
      <c r="FHV232" s="6"/>
      <c r="FHW232" s="6"/>
      <c r="FHX232" s="6"/>
      <c r="FHY232" s="6"/>
      <c r="FHZ232" s="6"/>
      <c r="FIA232" s="6"/>
      <c r="FIB232" s="6"/>
      <c r="FIC232" s="6"/>
      <c r="FID232" s="6"/>
      <c r="FIE232" s="6"/>
      <c r="FIF232" s="6"/>
      <c r="FIG232" s="6"/>
      <c r="FIH232" s="6"/>
      <c r="FII232" s="6"/>
      <c r="FIJ232" s="6"/>
      <c r="FIK232" s="6"/>
      <c r="FIL232" s="6"/>
      <c r="FIM232" s="6"/>
      <c r="FIN232" s="6"/>
      <c r="FIO232" s="6"/>
      <c r="FIP232" s="6"/>
      <c r="FIQ232" s="6"/>
      <c r="FIR232" s="6"/>
      <c r="FIS232" s="6"/>
      <c r="FIT232" s="6"/>
      <c r="FIU232" s="6"/>
      <c r="FIV232" s="6"/>
      <c r="FIW232" s="6"/>
      <c r="FIX232" s="6"/>
      <c r="FIY232" s="6"/>
      <c r="FIZ232" s="6"/>
      <c r="FJA232" s="6"/>
      <c r="FJB232" s="6"/>
      <c r="FJC232" s="6"/>
      <c r="FJD232" s="6"/>
      <c r="FJE232" s="6"/>
      <c r="FJF232" s="6"/>
      <c r="FJG232" s="6"/>
      <c r="FJH232" s="6"/>
      <c r="FJI232" s="6"/>
      <c r="FJJ232" s="6"/>
      <c r="FJK232" s="6"/>
      <c r="FJL232" s="6"/>
      <c r="FJM232" s="6"/>
      <c r="FJN232" s="6"/>
      <c r="FJO232" s="6"/>
      <c r="FJP232" s="6"/>
      <c r="FJQ232" s="6"/>
      <c r="FJR232" s="6"/>
      <c r="FJS232" s="6"/>
      <c r="FJT232" s="6"/>
      <c r="FJU232" s="6"/>
      <c r="FJV232" s="6"/>
      <c r="FJW232" s="6"/>
      <c r="FJX232" s="6"/>
      <c r="FJY232" s="6"/>
      <c r="FJZ232" s="6"/>
      <c r="FKA232" s="6"/>
      <c r="FKB232" s="6"/>
      <c r="FKC232" s="6"/>
      <c r="FKD232" s="6"/>
      <c r="FKE232" s="6"/>
      <c r="FKF232" s="6"/>
      <c r="FKG232" s="6"/>
      <c r="FKH232" s="6"/>
      <c r="FKI232" s="6"/>
      <c r="FKJ232" s="6"/>
      <c r="FKK232" s="6"/>
      <c r="FKL232" s="6"/>
      <c r="FKM232" s="6"/>
      <c r="FKN232" s="6"/>
      <c r="FKO232" s="6"/>
      <c r="FKP232" s="6"/>
      <c r="FKQ232" s="6"/>
      <c r="FKR232" s="6"/>
      <c r="FKS232" s="6"/>
      <c r="FKT232" s="6"/>
      <c r="FKU232" s="6"/>
      <c r="FKV232" s="6"/>
      <c r="FKW232" s="6"/>
      <c r="FKX232" s="6"/>
      <c r="FKY232" s="6"/>
      <c r="FKZ232" s="6"/>
      <c r="FLA232" s="6"/>
      <c r="FLB232" s="6"/>
      <c r="FLC232" s="6"/>
      <c r="FLD232" s="6"/>
      <c r="FLE232" s="6"/>
      <c r="FLF232" s="6"/>
      <c r="FLG232" s="6"/>
      <c r="FLH232" s="6"/>
      <c r="FLI232" s="6"/>
      <c r="FLJ232" s="6"/>
      <c r="FLK232" s="6"/>
      <c r="FLL232" s="6"/>
      <c r="FLM232" s="6"/>
      <c r="FLN232" s="6"/>
      <c r="FLO232" s="6"/>
      <c r="FLP232" s="6"/>
      <c r="FLQ232" s="6"/>
      <c r="FLR232" s="6"/>
      <c r="FLS232" s="6"/>
      <c r="FLT232" s="6"/>
      <c r="FLU232" s="6"/>
      <c r="FLV232" s="6"/>
      <c r="FLW232" s="6"/>
      <c r="FLX232" s="6"/>
      <c r="FLY232" s="6"/>
      <c r="FLZ232" s="6"/>
      <c r="FMA232" s="6"/>
      <c r="FMB232" s="6"/>
      <c r="FMC232" s="6"/>
      <c r="FMD232" s="6"/>
      <c r="FME232" s="6"/>
      <c r="FMF232" s="6"/>
      <c r="FMG232" s="6"/>
      <c r="FMH232" s="6"/>
      <c r="FMI232" s="6"/>
      <c r="FMJ232" s="6"/>
      <c r="FMK232" s="6"/>
      <c r="FML232" s="6"/>
      <c r="FMM232" s="6"/>
      <c r="FMN232" s="6"/>
      <c r="FMO232" s="6"/>
      <c r="FMP232" s="6"/>
      <c r="FMQ232" s="6"/>
      <c r="FMR232" s="6"/>
      <c r="FMS232" s="6"/>
      <c r="FMT232" s="6"/>
      <c r="FMU232" s="6"/>
      <c r="FMV232" s="6"/>
      <c r="FMW232" s="6"/>
      <c r="FMX232" s="6"/>
      <c r="FMY232" s="6"/>
      <c r="FMZ232" s="6"/>
      <c r="FNA232" s="6"/>
      <c r="FNB232" s="6"/>
      <c r="FNC232" s="6"/>
      <c r="FND232" s="6"/>
      <c r="FNE232" s="6"/>
      <c r="FNF232" s="6"/>
      <c r="FNG232" s="6"/>
      <c r="FNH232" s="6"/>
      <c r="FNI232" s="6"/>
      <c r="FNJ232" s="6"/>
      <c r="FNK232" s="6"/>
      <c r="FNL232" s="6"/>
      <c r="FNM232" s="6"/>
      <c r="FNN232" s="6"/>
      <c r="FNO232" s="6"/>
      <c r="FNP232" s="6"/>
      <c r="FNQ232" s="6"/>
      <c r="FNR232" s="6"/>
      <c r="FNS232" s="6"/>
      <c r="FNT232" s="6"/>
      <c r="FNU232" s="6"/>
      <c r="FNV232" s="6"/>
      <c r="FNW232" s="6"/>
      <c r="FNX232" s="6"/>
      <c r="FNY232" s="6"/>
      <c r="FNZ232" s="6"/>
      <c r="FOA232" s="6"/>
      <c r="FOB232" s="6"/>
      <c r="FOC232" s="6"/>
      <c r="FOD232" s="6"/>
      <c r="FOE232" s="6"/>
      <c r="FOF232" s="6"/>
      <c r="FOG232" s="6"/>
      <c r="FOH232" s="6"/>
      <c r="FOI232" s="6"/>
      <c r="FOJ232" s="6"/>
      <c r="FOK232" s="6"/>
      <c r="FOL232" s="6"/>
      <c r="FOM232" s="6"/>
      <c r="FON232" s="6"/>
      <c r="FOO232" s="6"/>
      <c r="FOP232" s="6"/>
      <c r="FOQ232" s="6"/>
      <c r="FOR232" s="6"/>
      <c r="FOS232" s="6"/>
      <c r="FOT232" s="6"/>
      <c r="FOU232" s="6"/>
      <c r="FOV232" s="6"/>
      <c r="FOW232" s="6"/>
      <c r="FOX232" s="6"/>
      <c r="FOY232" s="6"/>
      <c r="FOZ232" s="6"/>
      <c r="FPA232" s="6"/>
      <c r="FPB232" s="6"/>
      <c r="FPC232" s="6"/>
      <c r="FPD232" s="6"/>
      <c r="FPE232" s="6"/>
      <c r="FPF232" s="6"/>
      <c r="FPG232" s="6"/>
      <c r="FPH232" s="6"/>
      <c r="FPI232" s="6"/>
      <c r="FPJ232" s="6"/>
      <c r="FPK232" s="6"/>
      <c r="FPL232" s="6"/>
      <c r="FPM232" s="6"/>
      <c r="FPN232" s="6"/>
      <c r="FPO232" s="6"/>
      <c r="FPP232" s="6"/>
      <c r="FPQ232" s="6"/>
      <c r="FPR232" s="6"/>
      <c r="FPS232" s="6"/>
      <c r="FPT232" s="6"/>
      <c r="FPU232" s="6"/>
      <c r="FPV232" s="6"/>
      <c r="FPW232" s="6"/>
      <c r="FPX232" s="6"/>
      <c r="FPY232" s="6"/>
      <c r="FPZ232" s="6"/>
      <c r="FQA232" s="6"/>
      <c r="FQB232" s="6"/>
      <c r="FQC232" s="6"/>
      <c r="FQD232" s="6"/>
      <c r="FQE232" s="6"/>
      <c r="FQF232" s="6"/>
      <c r="FQG232" s="6"/>
      <c r="FQH232" s="6"/>
      <c r="FQI232" s="6"/>
      <c r="FQJ232" s="6"/>
      <c r="FQK232" s="6"/>
      <c r="FQL232" s="6"/>
      <c r="FQM232" s="6"/>
      <c r="FQN232" s="6"/>
      <c r="FQO232" s="6"/>
      <c r="FQP232" s="6"/>
      <c r="FQQ232" s="6"/>
      <c r="FQR232" s="6"/>
      <c r="FQS232" s="6"/>
      <c r="FQT232" s="6"/>
      <c r="FQU232" s="6"/>
      <c r="FQV232" s="6"/>
      <c r="FQW232" s="6"/>
      <c r="FQX232" s="6"/>
      <c r="FQY232" s="6"/>
      <c r="FQZ232" s="6"/>
      <c r="FRA232" s="6"/>
      <c r="FRB232" s="6"/>
      <c r="FRC232" s="6"/>
      <c r="FRD232" s="6"/>
      <c r="FRE232" s="6"/>
      <c r="FRF232" s="6"/>
      <c r="FRG232" s="6"/>
      <c r="FRH232" s="6"/>
      <c r="FRI232" s="6"/>
      <c r="FRJ232" s="6"/>
      <c r="FRK232" s="6"/>
      <c r="FRL232" s="6"/>
      <c r="FRM232" s="6"/>
      <c r="FRN232" s="6"/>
      <c r="FRO232" s="6"/>
      <c r="FRP232" s="6"/>
      <c r="FRQ232" s="6"/>
      <c r="FRR232" s="6"/>
      <c r="FRS232" s="6"/>
      <c r="FRT232" s="6"/>
      <c r="FRU232" s="6"/>
      <c r="FRV232" s="6"/>
      <c r="FRW232" s="6"/>
      <c r="FRX232" s="6"/>
      <c r="FRY232" s="6"/>
      <c r="FRZ232" s="6"/>
      <c r="FSA232" s="6"/>
      <c r="FSB232" s="6"/>
      <c r="FSC232" s="6"/>
      <c r="FSD232" s="6"/>
      <c r="FSE232" s="6"/>
      <c r="FSF232" s="6"/>
      <c r="FSG232" s="6"/>
      <c r="FSH232" s="6"/>
      <c r="FSI232" s="6"/>
      <c r="FSJ232" s="6"/>
      <c r="FSK232" s="6"/>
      <c r="FSL232" s="6"/>
      <c r="FSM232" s="6"/>
      <c r="FSN232" s="6"/>
      <c r="FSO232" s="6"/>
      <c r="FSP232" s="6"/>
      <c r="FSQ232" s="6"/>
      <c r="FSR232" s="6"/>
      <c r="FSS232" s="6"/>
      <c r="FST232" s="6"/>
      <c r="FSU232" s="6"/>
      <c r="FSV232" s="6"/>
      <c r="FSW232" s="6"/>
      <c r="FSX232" s="6"/>
      <c r="FSY232" s="6"/>
      <c r="FSZ232" s="6"/>
      <c r="FTA232" s="6"/>
      <c r="FTB232" s="6"/>
      <c r="FTC232" s="6"/>
      <c r="FTD232" s="6"/>
      <c r="FTE232" s="6"/>
      <c r="FTF232" s="6"/>
      <c r="FTG232" s="6"/>
      <c r="FTH232" s="6"/>
      <c r="FTI232" s="6"/>
      <c r="FTJ232" s="6"/>
      <c r="FTK232" s="6"/>
      <c r="FTL232" s="6"/>
      <c r="FTM232" s="6"/>
      <c r="FTN232" s="6"/>
      <c r="FTO232" s="6"/>
      <c r="FTP232" s="6"/>
      <c r="FTQ232" s="6"/>
      <c r="FTR232" s="6"/>
      <c r="FTS232" s="6"/>
      <c r="FTT232" s="6"/>
      <c r="FTU232" s="6"/>
      <c r="FTV232" s="6"/>
      <c r="FTW232" s="6"/>
      <c r="FTX232" s="6"/>
      <c r="FTY232" s="6"/>
      <c r="FTZ232" s="6"/>
      <c r="FUA232" s="6"/>
      <c r="FUB232" s="6"/>
      <c r="FUC232" s="6"/>
      <c r="FUD232" s="6"/>
      <c r="FUE232" s="6"/>
      <c r="FUF232" s="6"/>
      <c r="FUG232" s="6"/>
      <c r="FUH232" s="6"/>
      <c r="FUI232" s="6"/>
      <c r="FUJ232" s="6"/>
      <c r="FUK232" s="6"/>
      <c r="FUL232" s="6"/>
      <c r="FUM232" s="6"/>
      <c r="FUN232" s="6"/>
      <c r="FUO232" s="6"/>
      <c r="FUP232" s="6"/>
      <c r="FUQ232" s="6"/>
      <c r="FUR232" s="6"/>
      <c r="FUS232" s="6"/>
      <c r="FUT232" s="6"/>
      <c r="FUU232" s="6"/>
      <c r="FUV232" s="6"/>
      <c r="FUW232" s="6"/>
      <c r="FUX232" s="6"/>
      <c r="FUY232" s="6"/>
      <c r="FUZ232" s="6"/>
      <c r="FVA232" s="6"/>
      <c r="FVB232" s="6"/>
      <c r="FVC232" s="6"/>
      <c r="FVD232" s="6"/>
      <c r="FVE232" s="6"/>
      <c r="FVF232" s="6"/>
      <c r="FVG232" s="6"/>
      <c r="FVH232" s="6"/>
      <c r="FVI232" s="6"/>
      <c r="FVJ232" s="6"/>
      <c r="FVK232" s="6"/>
      <c r="FVL232" s="6"/>
      <c r="FVM232" s="6"/>
      <c r="FVN232" s="6"/>
      <c r="FVO232" s="6"/>
      <c r="FVP232" s="6"/>
      <c r="FVQ232" s="6"/>
      <c r="FVR232" s="6"/>
      <c r="FVS232" s="6"/>
      <c r="FVT232" s="6"/>
      <c r="FVU232" s="6"/>
      <c r="FVV232" s="6"/>
      <c r="FVW232" s="6"/>
      <c r="FVX232" s="6"/>
      <c r="FVY232" s="6"/>
      <c r="FVZ232" s="6"/>
      <c r="FWA232" s="6"/>
      <c r="FWB232" s="6"/>
      <c r="FWC232" s="6"/>
      <c r="FWD232" s="6"/>
      <c r="FWE232" s="6"/>
      <c r="FWF232" s="6"/>
      <c r="FWG232" s="6"/>
      <c r="FWH232" s="6"/>
      <c r="FWI232" s="6"/>
      <c r="FWJ232" s="6"/>
      <c r="FWK232" s="6"/>
      <c r="FWL232" s="6"/>
      <c r="FWM232" s="6"/>
      <c r="FWN232" s="6"/>
      <c r="FWO232" s="6"/>
      <c r="FWP232" s="6"/>
      <c r="FWQ232" s="6"/>
      <c r="FWR232" s="6"/>
      <c r="FWS232" s="6"/>
      <c r="FWT232" s="6"/>
      <c r="FWU232" s="6"/>
      <c r="FWV232" s="6"/>
      <c r="FWW232" s="6"/>
      <c r="FWX232" s="6"/>
      <c r="FWY232" s="6"/>
      <c r="FWZ232" s="6"/>
      <c r="FXA232" s="6"/>
      <c r="FXB232" s="6"/>
      <c r="FXC232" s="6"/>
      <c r="FXD232" s="6"/>
      <c r="FXE232" s="6"/>
      <c r="FXF232" s="6"/>
      <c r="FXG232" s="6"/>
      <c r="FXH232" s="6"/>
      <c r="FXI232" s="6"/>
      <c r="FXJ232" s="6"/>
      <c r="FXK232" s="6"/>
      <c r="FXL232" s="6"/>
      <c r="FXM232" s="6"/>
      <c r="FXN232" s="6"/>
      <c r="FXO232" s="6"/>
      <c r="FXP232" s="6"/>
      <c r="FXQ232" s="6"/>
      <c r="FXR232" s="6"/>
      <c r="FXS232" s="6"/>
      <c r="FXT232" s="6"/>
      <c r="FXU232" s="6"/>
      <c r="FXV232" s="6"/>
      <c r="FXW232" s="6"/>
      <c r="FXX232" s="6"/>
      <c r="FXY232" s="6"/>
      <c r="FXZ232" s="6"/>
      <c r="FYA232" s="6"/>
      <c r="FYB232" s="6"/>
      <c r="FYC232" s="6"/>
      <c r="FYD232" s="6"/>
      <c r="FYE232" s="6"/>
      <c r="FYF232" s="6"/>
      <c r="FYG232" s="6"/>
      <c r="FYH232" s="6"/>
      <c r="FYI232" s="6"/>
      <c r="FYJ232" s="6"/>
      <c r="FYK232" s="6"/>
      <c r="FYL232" s="6"/>
      <c r="FYM232" s="6"/>
      <c r="FYN232" s="6"/>
      <c r="FYO232" s="6"/>
      <c r="FYP232" s="6"/>
      <c r="FYQ232" s="6"/>
      <c r="FYR232" s="6"/>
      <c r="FYS232" s="6"/>
      <c r="FYT232" s="6"/>
      <c r="FYU232" s="6"/>
      <c r="FYV232" s="6"/>
      <c r="FYW232" s="6"/>
      <c r="FYX232" s="6"/>
      <c r="FYY232" s="6"/>
      <c r="FYZ232" s="6"/>
      <c r="FZA232" s="6"/>
      <c r="FZB232" s="6"/>
      <c r="FZC232" s="6"/>
      <c r="FZD232" s="6"/>
      <c r="FZE232" s="6"/>
      <c r="FZF232" s="6"/>
      <c r="FZG232" s="6"/>
      <c r="FZH232" s="6"/>
      <c r="FZI232" s="6"/>
      <c r="FZJ232" s="6"/>
      <c r="FZK232" s="6"/>
      <c r="FZL232" s="6"/>
      <c r="FZM232" s="6"/>
      <c r="FZN232" s="6"/>
      <c r="FZO232" s="6"/>
      <c r="FZP232" s="6"/>
      <c r="FZQ232" s="6"/>
      <c r="FZR232" s="6"/>
      <c r="FZS232" s="6"/>
      <c r="FZT232" s="6"/>
      <c r="FZU232" s="6"/>
      <c r="FZV232" s="6"/>
      <c r="FZW232" s="6"/>
      <c r="FZX232" s="6"/>
      <c r="FZY232" s="6"/>
      <c r="FZZ232" s="6"/>
      <c r="GAA232" s="6"/>
      <c r="GAB232" s="6"/>
      <c r="GAC232" s="6"/>
      <c r="GAD232" s="6"/>
      <c r="GAE232" s="6"/>
      <c r="GAF232" s="6"/>
      <c r="GAG232" s="6"/>
      <c r="GAH232" s="6"/>
      <c r="GAI232" s="6"/>
      <c r="GAJ232" s="6"/>
      <c r="GAK232" s="6"/>
      <c r="GAL232" s="6"/>
      <c r="GAM232" s="6"/>
      <c r="GAN232" s="6"/>
      <c r="GAO232" s="6"/>
      <c r="GAP232" s="6"/>
      <c r="GAQ232" s="6"/>
      <c r="GAR232" s="6"/>
      <c r="GAS232" s="6"/>
      <c r="GAT232" s="6"/>
      <c r="GAU232" s="6"/>
      <c r="GAV232" s="6"/>
      <c r="GAW232" s="6"/>
      <c r="GAX232" s="6"/>
      <c r="GAY232" s="6"/>
      <c r="GAZ232" s="6"/>
      <c r="GBA232" s="6"/>
      <c r="GBB232" s="6"/>
      <c r="GBC232" s="6"/>
      <c r="GBD232" s="6"/>
      <c r="GBE232" s="6"/>
      <c r="GBF232" s="6"/>
      <c r="GBG232" s="6"/>
      <c r="GBH232" s="6"/>
      <c r="GBI232" s="6"/>
      <c r="GBJ232" s="6"/>
      <c r="GBK232" s="6"/>
      <c r="GBL232" s="6"/>
      <c r="GBM232" s="6"/>
      <c r="GBN232" s="6"/>
      <c r="GBO232" s="6"/>
      <c r="GBP232" s="6"/>
      <c r="GBQ232" s="6"/>
      <c r="GBR232" s="6"/>
      <c r="GBS232" s="6"/>
      <c r="GBT232" s="6"/>
      <c r="GBU232" s="6"/>
      <c r="GBV232" s="6"/>
      <c r="GBW232" s="6"/>
      <c r="GBX232" s="6"/>
      <c r="GBY232" s="6"/>
      <c r="GBZ232" s="6"/>
      <c r="GCA232" s="6"/>
      <c r="GCB232" s="6"/>
      <c r="GCC232" s="6"/>
      <c r="GCD232" s="6"/>
      <c r="GCE232" s="6"/>
      <c r="GCF232" s="6"/>
      <c r="GCG232" s="6"/>
      <c r="GCH232" s="6"/>
      <c r="GCI232" s="6"/>
      <c r="GCJ232" s="6"/>
      <c r="GCK232" s="6"/>
      <c r="GCL232" s="6"/>
      <c r="GCM232" s="6"/>
      <c r="GCN232" s="6"/>
      <c r="GCO232" s="6"/>
      <c r="GCP232" s="6"/>
      <c r="GCQ232" s="6"/>
      <c r="GCR232" s="6"/>
      <c r="GCS232" s="6"/>
      <c r="GCT232" s="6"/>
      <c r="GCU232" s="6"/>
      <c r="GCV232" s="6"/>
      <c r="GCW232" s="6"/>
      <c r="GCX232" s="6"/>
      <c r="GCY232" s="6"/>
      <c r="GCZ232" s="6"/>
      <c r="GDA232" s="6"/>
      <c r="GDB232" s="6"/>
      <c r="GDC232" s="6"/>
      <c r="GDD232" s="6"/>
      <c r="GDE232" s="6"/>
      <c r="GDF232" s="6"/>
      <c r="GDG232" s="6"/>
      <c r="GDH232" s="6"/>
      <c r="GDI232" s="6"/>
      <c r="GDJ232" s="6"/>
      <c r="GDK232" s="6"/>
      <c r="GDL232" s="6"/>
      <c r="GDM232" s="6"/>
      <c r="GDN232" s="6"/>
      <c r="GDO232" s="6"/>
      <c r="GDP232" s="6"/>
      <c r="GDQ232" s="6"/>
      <c r="GDR232" s="6"/>
      <c r="GDS232" s="6"/>
      <c r="GDT232" s="6"/>
      <c r="GDU232" s="6"/>
      <c r="GDV232" s="6"/>
      <c r="GDW232" s="6"/>
      <c r="GDX232" s="6"/>
      <c r="GDY232" s="6"/>
      <c r="GDZ232" s="6"/>
      <c r="GEA232" s="6"/>
      <c r="GEB232" s="6"/>
      <c r="GEC232" s="6"/>
      <c r="GED232" s="6"/>
      <c r="GEE232" s="6"/>
      <c r="GEF232" s="6"/>
      <c r="GEG232" s="6"/>
      <c r="GEH232" s="6"/>
      <c r="GEI232" s="6"/>
      <c r="GEJ232" s="6"/>
      <c r="GEK232" s="6"/>
      <c r="GEL232" s="6"/>
      <c r="GEM232" s="6"/>
      <c r="GEN232" s="6"/>
      <c r="GEO232" s="6"/>
      <c r="GEP232" s="6"/>
      <c r="GEQ232" s="6"/>
      <c r="GER232" s="6"/>
      <c r="GES232" s="6"/>
      <c r="GET232" s="6"/>
      <c r="GEU232" s="6"/>
      <c r="GEV232" s="6"/>
      <c r="GEW232" s="6"/>
      <c r="GEX232" s="6"/>
      <c r="GEY232" s="6"/>
      <c r="GEZ232" s="6"/>
      <c r="GFA232" s="6"/>
      <c r="GFB232" s="6"/>
      <c r="GFC232" s="6"/>
      <c r="GFD232" s="6"/>
      <c r="GFE232" s="6"/>
      <c r="GFF232" s="6"/>
      <c r="GFG232" s="6"/>
      <c r="GFH232" s="6"/>
      <c r="GFI232" s="6"/>
      <c r="GFJ232" s="6"/>
      <c r="GFK232" s="6"/>
      <c r="GFL232" s="6"/>
      <c r="GFM232" s="6"/>
      <c r="GFN232" s="6"/>
      <c r="GFO232" s="6"/>
      <c r="GFP232" s="6"/>
      <c r="GFQ232" s="6"/>
      <c r="GFR232" s="6"/>
      <c r="GFS232" s="6"/>
      <c r="GFT232" s="6"/>
      <c r="GFU232" s="6"/>
      <c r="GFV232" s="6"/>
      <c r="GFW232" s="6"/>
      <c r="GFX232" s="6"/>
      <c r="GFY232" s="6"/>
      <c r="GFZ232" s="6"/>
      <c r="GGA232" s="6"/>
      <c r="GGB232" s="6"/>
      <c r="GGC232" s="6"/>
      <c r="GGD232" s="6"/>
      <c r="GGE232" s="6"/>
      <c r="GGF232" s="6"/>
      <c r="GGG232" s="6"/>
      <c r="GGH232" s="6"/>
      <c r="GGI232" s="6"/>
      <c r="GGJ232" s="6"/>
      <c r="GGK232" s="6"/>
      <c r="GGL232" s="6"/>
      <c r="GGM232" s="6"/>
      <c r="GGN232" s="6"/>
      <c r="GGO232" s="6"/>
      <c r="GGP232" s="6"/>
      <c r="GGQ232" s="6"/>
      <c r="GGR232" s="6"/>
      <c r="GGS232" s="6"/>
      <c r="GGT232" s="6"/>
      <c r="GGU232" s="6"/>
      <c r="GGV232" s="6"/>
      <c r="GGW232" s="6"/>
      <c r="GGX232" s="6"/>
      <c r="GGY232" s="6"/>
      <c r="GGZ232" s="6"/>
      <c r="GHA232" s="6"/>
      <c r="GHB232" s="6"/>
      <c r="GHC232" s="6"/>
      <c r="GHD232" s="6"/>
      <c r="GHE232" s="6"/>
      <c r="GHF232" s="6"/>
      <c r="GHG232" s="6"/>
      <c r="GHH232" s="6"/>
      <c r="GHI232" s="6"/>
      <c r="GHJ232" s="6"/>
      <c r="GHK232" s="6"/>
      <c r="GHL232" s="6"/>
      <c r="GHM232" s="6"/>
      <c r="GHN232" s="6"/>
      <c r="GHO232" s="6"/>
      <c r="GHP232" s="6"/>
      <c r="GHQ232" s="6"/>
      <c r="GHR232" s="6"/>
      <c r="GHS232" s="6"/>
      <c r="GHT232" s="6"/>
      <c r="GHU232" s="6"/>
      <c r="GHV232" s="6"/>
      <c r="GHW232" s="6"/>
      <c r="GHX232" s="6"/>
      <c r="GHY232" s="6"/>
      <c r="GHZ232" s="6"/>
      <c r="GIA232" s="6"/>
      <c r="GIB232" s="6"/>
      <c r="GIC232" s="6"/>
      <c r="GID232" s="6"/>
      <c r="GIE232" s="6"/>
      <c r="GIF232" s="6"/>
      <c r="GIG232" s="6"/>
      <c r="GIH232" s="6"/>
      <c r="GII232" s="6"/>
      <c r="GIJ232" s="6"/>
      <c r="GIK232" s="6"/>
      <c r="GIL232" s="6"/>
      <c r="GIM232" s="6"/>
      <c r="GIN232" s="6"/>
      <c r="GIO232" s="6"/>
      <c r="GIP232" s="6"/>
      <c r="GIQ232" s="6"/>
      <c r="GIR232" s="6"/>
      <c r="GIS232" s="6"/>
      <c r="GIT232" s="6"/>
      <c r="GIU232" s="6"/>
      <c r="GIV232" s="6"/>
      <c r="GIW232" s="6"/>
      <c r="GIX232" s="6"/>
      <c r="GIY232" s="6"/>
      <c r="GIZ232" s="6"/>
      <c r="GJA232" s="6"/>
      <c r="GJB232" s="6"/>
      <c r="GJC232" s="6"/>
      <c r="GJD232" s="6"/>
      <c r="GJE232" s="6"/>
      <c r="GJF232" s="6"/>
      <c r="GJG232" s="6"/>
      <c r="GJH232" s="6"/>
      <c r="GJI232" s="6"/>
      <c r="GJJ232" s="6"/>
      <c r="GJK232" s="6"/>
      <c r="GJL232" s="6"/>
      <c r="GJM232" s="6"/>
      <c r="GJN232" s="6"/>
      <c r="GJO232" s="6"/>
      <c r="GJP232" s="6"/>
      <c r="GJQ232" s="6"/>
      <c r="GJR232" s="6"/>
      <c r="GJS232" s="6"/>
      <c r="GJT232" s="6"/>
      <c r="GJU232" s="6"/>
      <c r="GJV232" s="6"/>
      <c r="GJW232" s="6"/>
      <c r="GJX232" s="6"/>
      <c r="GJY232" s="6"/>
      <c r="GJZ232" s="6"/>
      <c r="GKA232" s="6"/>
      <c r="GKB232" s="6"/>
      <c r="GKC232" s="6"/>
      <c r="GKD232" s="6"/>
      <c r="GKE232" s="6"/>
      <c r="GKF232" s="6"/>
      <c r="GKG232" s="6"/>
      <c r="GKH232" s="6"/>
      <c r="GKI232" s="6"/>
      <c r="GKJ232" s="6"/>
      <c r="GKK232" s="6"/>
      <c r="GKL232" s="6"/>
      <c r="GKM232" s="6"/>
      <c r="GKN232" s="6"/>
      <c r="GKO232" s="6"/>
      <c r="GKP232" s="6"/>
      <c r="GKQ232" s="6"/>
      <c r="GKR232" s="6"/>
      <c r="GKS232" s="6"/>
      <c r="GKT232" s="6"/>
      <c r="GKU232" s="6"/>
      <c r="GKV232" s="6"/>
      <c r="GKW232" s="6"/>
      <c r="GKX232" s="6"/>
      <c r="GKY232" s="6"/>
      <c r="GKZ232" s="6"/>
      <c r="GLA232" s="6"/>
      <c r="GLB232" s="6"/>
      <c r="GLC232" s="6"/>
      <c r="GLD232" s="6"/>
      <c r="GLE232" s="6"/>
      <c r="GLF232" s="6"/>
      <c r="GLG232" s="6"/>
      <c r="GLH232" s="6"/>
      <c r="GLI232" s="6"/>
      <c r="GLJ232" s="6"/>
      <c r="GLK232" s="6"/>
      <c r="GLL232" s="6"/>
      <c r="GLM232" s="6"/>
      <c r="GLN232" s="6"/>
      <c r="GLO232" s="6"/>
      <c r="GLP232" s="6"/>
      <c r="GLQ232" s="6"/>
      <c r="GLR232" s="6"/>
      <c r="GLS232" s="6"/>
      <c r="GLT232" s="6"/>
      <c r="GLU232" s="6"/>
      <c r="GLV232" s="6"/>
      <c r="GLW232" s="6"/>
      <c r="GLX232" s="6"/>
      <c r="GLY232" s="6"/>
      <c r="GLZ232" s="6"/>
      <c r="GMA232" s="6"/>
      <c r="GMB232" s="6"/>
      <c r="GMC232" s="6"/>
      <c r="GMD232" s="6"/>
      <c r="GME232" s="6"/>
      <c r="GMF232" s="6"/>
      <c r="GMG232" s="6"/>
      <c r="GMH232" s="6"/>
      <c r="GMI232" s="6"/>
      <c r="GMJ232" s="6"/>
      <c r="GMK232" s="6"/>
      <c r="GML232" s="6"/>
      <c r="GMM232" s="6"/>
      <c r="GMN232" s="6"/>
      <c r="GMO232" s="6"/>
      <c r="GMP232" s="6"/>
      <c r="GMQ232" s="6"/>
      <c r="GMR232" s="6"/>
      <c r="GMS232" s="6"/>
      <c r="GMT232" s="6"/>
      <c r="GMU232" s="6"/>
      <c r="GMV232" s="6"/>
      <c r="GMW232" s="6"/>
      <c r="GMX232" s="6"/>
      <c r="GMY232" s="6"/>
      <c r="GMZ232" s="6"/>
      <c r="GNA232" s="6"/>
      <c r="GNB232" s="6"/>
      <c r="GNC232" s="6"/>
      <c r="GND232" s="6"/>
      <c r="GNE232" s="6"/>
      <c r="GNF232" s="6"/>
      <c r="GNG232" s="6"/>
      <c r="GNH232" s="6"/>
      <c r="GNI232" s="6"/>
      <c r="GNJ232" s="6"/>
      <c r="GNK232" s="6"/>
      <c r="GNL232" s="6"/>
      <c r="GNM232" s="6"/>
      <c r="GNN232" s="6"/>
      <c r="GNO232" s="6"/>
      <c r="GNP232" s="6"/>
      <c r="GNQ232" s="6"/>
      <c r="GNR232" s="6"/>
      <c r="GNS232" s="6"/>
      <c r="GNT232" s="6"/>
      <c r="GNU232" s="6"/>
      <c r="GNV232" s="6"/>
      <c r="GNW232" s="6"/>
      <c r="GNX232" s="6"/>
      <c r="GNY232" s="6"/>
      <c r="GNZ232" s="6"/>
      <c r="GOA232" s="6"/>
      <c r="GOB232" s="6"/>
      <c r="GOC232" s="6"/>
      <c r="GOD232" s="6"/>
      <c r="GOE232" s="6"/>
      <c r="GOF232" s="6"/>
      <c r="GOG232" s="6"/>
      <c r="GOH232" s="6"/>
      <c r="GOI232" s="6"/>
      <c r="GOJ232" s="6"/>
      <c r="GOK232" s="6"/>
      <c r="GOL232" s="6"/>
      <c r="GOM232" s="6"/>
      <c r="GON232" s="6"/>
      <c r="GOO232" s="6"/>
      <c r="GOP232" s="6"/>
      <c r="GOQ232" s="6"/>
      <c r="GOR232" s="6"/>
      <c r="GOS232" s="6"/>
      <c r="GOT232" s="6"/>
      <c r="GOU232" s="6"/>
      <c r="GOV232" s="6"/>
      <c r="GOW232" s="6"/>
      <c r="GOX232" s="6"/>
      <c r="GOY232" s="6"/>
      <c r="GOZ232" s="6"/>
      <c r="GPA232" s="6"/>
      <c r="GPB232" s="6"/>
      <c r="GPC232" s="6"/>
      <c r="GPD232" s="6"/>
      <c r="GPE232" s="6"/>
      <c r="GPF232" s="6"/>
      <c r="GPG232" s="6"/>
      <c r="GPH232" s="6"/>
      <c r="GPI232" s="6"/>
      <c r="GPJ232" s="6"/>
      <c r="GPK232" s="6"/>
      <c r="GPL232" s="6"/>
      <c r="GPM232" s="6"/>
      <c r="GPN232" s="6"/>
      <c r="GPO232" s="6"/>
      <c r="GPP232" s="6"/>
      <c r="GPQ232" s="6"/>
      <c r="GPR232" s="6"/>
      <c r="GPS232" s="6"/>
      <c r="GPT232" s="6"/>
      <c r="GPU232" s="6"/>
      <c r="GPV232" s="6"/>
      <c r="GPW232" s="6"/>
      <c r="GPX232" s="6"/>
      <c r="GPY232" s="6"/>
      <c r="GPZ232" s="6"/>
      <c r="GQA232" s="6"/>
      <c r="GQB232" s="6"/>
      <c r="GQC232" s="6"/>
      <c r="GQD232" s="6"/>
      <c r="GQE232" s="6"/>
      <c r="GQF232" s="6"/>
      <c r="GQG232" s="6"/>
      <c r="GQH232" s="6"/>
      <c r="GQI232" s="6"/>
      <c r="GQJ232" s="6"/>
      <c r="GQK232" s="6"/>
      <c r="GQL232" s="6"/>
      <c r="GQM232" s="6"/>
      <c r="GQN232" s="6"/>
      <c r="GQO232" s="6"/>
      <c r="GQP232" s="6"/>
      <c r="GQQ232" s="6"/>
      <c r="GQR232" s="6"/>
      <c r="GQS232" s="6"/>
      <c r="GQT232" s="6"/>
      <c r="GQU232" s="6"/>
      <c r="GQV232" s="6"/>
      <c r="GQW232" s="6"/>
      <c r="GQX232" s="6"/>
      <c r="GQY232" s="6"/>
      <c r="GQZ232" s="6"/>
      <c r="GRA232" s="6"/>
      <c r="GRB232" s="6"/>
      <c r="GRC232" s="6"/>
      <c r="GRD232" s="6"/>
      <c r="GRE232" s="6"/>
      <c r="GRF232" s="6"/>
      <c r="GRG232" s="6"/>
      <c r="GRH232" s="6"/>
      <c r="GRI232" s="6"/>
      <c r="GRJ232" s="6"/>
      <c r="GRK232" s="6"/>
      <c r="GRL232" s="6"/>
      <c r="GRM232" s="6"/>
      <c r="GRN232" s="6"/>
      <c r="GRO232" s="6"/>
      <c r="GRP232" s="6"/>
      <c r="GRQ232" s="6"/>
      <c r="GRR232" s="6"/>
      <c r="GRS232" s="6"/>
      <c r="GRT232" s="6"/>
      <c r="GRU232" s="6"/>
      <c r="GRV232" s="6"/>
      <c r="GRW232" s="6"/>
      <c r="GRX232" s="6"/>
      <c r="GRY232" s="6"/>
      <c r="GRZ232" s="6"/>
      <c r="GSA232" s="6"/>
      <c r="GSB232" s="6"/>
      <c r="GSC232" s="6"/>
      <c r="GSD232" s="6"/>
      <c r="GSE232" s="6"/>
      <c r="GSF232" s="6"/>
      <c r="GSG232" s="6"/>
      <c r="GSH232" s="6"/>
      <c r="GSI232" s="6"/>
      <c r="GSJ232" s="6"/>
      <c r="GSK232" s="6"/>
      <c r="GSL232" s="6"/>
      <c r="GSM232" s="6"/>
      <c r="GSN232" s="6"/>
      <c r="GSO232" s="6"/>
      <c r="GSP232" s="6"/>
      <c r="GSQ232" s="6"/>
      <c r="GSR232" s="6"/>
      <c r="GSS232" s="6"/>
      <c r="GST232" s="6"/>
      <c r="GSU232" s="6"/>
      <c r="GSV232" s="6"/>
      <c r="GSW232" s="6"/>
      <c r="GSX232" s="6"/>
      <c r="GSY232" s="6"/>
      <c r="GSZ232" s="6"/>
      <c r="GTA232" s="6"/>
      <c r="GTB232" s="6"/>
      <c r="GTC232" s="6"/>
      <c r="GTD232" s="6"/>
      <c r="GTE232" s="6"/>
      <c r="GTF232" s="6"/>
      <c r="GTG232" s="6"/>
      <c r="GTH232" s="6"/>
      <c r="GTI232" s="6"/>
      <c r="GTJ232" s="6"/>
      <c r="GTK232" s="6"/>
      <c r="GTL232" s="6"/>
      <c r="GTM232" s="6"/>
      <c r="GTN232" s="6"/>
      <c r="GTO232" s="6"/>
      <c r="GTP232" s="6"/>
      <c r="GTQ232" s="6"/>
      <c r="GTR232" s="6"/>
      <c r="GTS232" s="6"/>
      <c r="GTT232" s="6"/>
      <c r="GTU232" s="6"/>
      <c r="GTV232" s="6"/>
      <c r="GTW232" s="6"/>
      <c r="GTX232" s="6"/>
      <c r="GTY232" s="6"/>
      <c r="GTZ232" s="6"/>
      <c r="GUA232" s="6"/>
      <c r="GUB232" s="6"/>
      <c r="GUC232" s="6"/>
      <c r="GUD232" s="6"/>
      <c r="GUE232" s="6"/>
      <c r="GUF232" s="6"/>
      <c r="GUG232" s="6"/>
      <c r="GUH232" s="6"/>
      <c r="GUI232" s="6"/>
      <c r="GUJ232" s="6"/>
      <c r="GUK232" s="6"/>
      <c r="GUL232" s="6"/>
      <c r="GUM232" s="6"/>
      <c r="GUN232" s="6"/>
      <c r="GUO232" s="6"/>
      <c r="GUP232" s="6"/>
      <c r="GUQ232" s="6"/>
      <c r="GUR232" s="6"/>
      <c r="GUS232" s="6"/>
      <c r="GUT232" s="6"/>
      <c r="GUU232" s="6"/>
      <c r="GUV232" s="6"/>
      <c r="GUW232" s="6"/>
      <c r="GUX232" s="6"/>
      <c r="GUY232" s="6"/>
      <c r="GUZ232" s="6"/>
      <c r="GVA232" s="6"/>
      <c r="GVB232" s="6"/>
      <c r="GVC232" s="6"/>
      <c r="GVD232" s="6"/>
      <c r="GVE232" s="6"/>
      <c r="GVF232" s="6"/>
      <c r="GVG232" s="6"/>
      <c r="GVH232" s="6"/>
      <c r="GVI232" s="6"/>
      <c r="GVJ232" s="6"/>
      <c r="GVK232" s="6"/>
      <c r="GVL232" s="6"/>
      <c r="GVM232" s="6"/>
      <c r="GVN232" s="6"/>
      <c r="GVO232" s="6"/>
      <c r="GVP232" s="6"/>
      <c r="GVQ232" s="6"/>
      <c r="GVR232" s="6"/>
      <c r="GVS232" s="6"/>
      <c r="GVT232" s="6"/>
      <c r="GVU232" s="6"/>
      <c r="GVV232" s="6"/>
      <c r="GVW232" s="6"/>
      <c r="GVX232" s="6"/>
      <c r="GVY232" s="6"/>
      <c r="GVZ232" s="6"/>
      <c r="GWA232" s="6"/>
      <c r="GWB232" s="6"/>
      <c r="GWC232" s="6"/>
      <c r="GWD232" s="6"/>
      <c r="GWE232" s="6"/>
      <c r="GWF232" s="6"/>
      <c r="GWG232" s="6"/>
      <c r="GWH232" s="6"/>
      <c r="GWI232" s="6"/>
      <c r="GWJ232" s="6"/>
      <c r="GWK232" s="6"/>
      <c r="GWL232" s="6"/>
      <c r="GWM232" s="6"/>
      <c r="GWN232" s="6"/>
      <c r="GWO232" s="6"/>
      <c r="GWP232" s="6"/>
      <c r="GWQ232" s="6"/>
      <c r="GWR232" s="6"/>
      <c r="GWS232" s="6"/>
      <c r="GWT232" s="6"/>
      <c r="GWU232" s="6"/>
      <c r="GWV232" s="6"/>
      <c r="GWW232" s="6"/>
      <c r="GWX232" s="6"/>
      <c r="GWY232" s="6"/>
      <c r="GWZ232" s="6"/>
      <c r="GXA232" s="6"/>
      <c r="GXB232" s="6"/>
      <c r="GXC232" s="6"/>
      <c r="GXD232" s="6"/>
      <c r="GXE232" s="6"/>
      <c r="GXF232" s="6"/>
      <c r="GXG232" s="6"/>
      <c r="GXH232" s="6"/>
      <c r="GXI232" s="6"/>
      <c r="GXJ232" s="6"/>
      <c r="GXK232" s="6"/>
      <c r="GXL232" s="6"/>
      <c r="GXM232" s="6"/>
      <c r="GXN232" s="6"/>
      <c r="GXO232" s="6"/>
      <c r="GXP232" s="6"/>
      <c r="GXQ232" s="6"/>
      <c r="GXR232" s="6"/>
      <c r="GXS232" s="6"/>
      <c r="GXT232" s="6"/>
      <c r="GXU232" s="6"/>
      <c r="GXV232" s="6"/>
      <c r="GXW232" s="6"/>
      <c r="GXX232" s="6"/>
      <c r="GXY232" s="6"/>
      <c r="GXZ232" s="6"/>
      <c r="GYA232" s="6"/>
      <c r="GYB232" s="6"/>
      <c r="GYC232" s="6"/>
      <c r="GYD232" s="6"/>
      <c r="GYE232" s="6"/>
      <c r="GYF232" s="6"/>
      <c r="GYG232" s="6"/>
      <c r="GYH232" s="6"/>
      <c r="GYI232" s="6"/>
      <c r="GYJ232" s="6"/>
      <c r="GYK232" s="6"/>
      <c r="GYL232" s="6"/>
      <c r="GYM232" s="6"/>
      <c r="GYN232" s="6"/>
      <c r="GYO232" s="6"/>
      <c r="GYP232" s="6"/>
      <c r="GYQ232" s="6"/>
      <c r="GYR232" s="6"/>
      <c r="GYS232" s="6"/>
      <c r="GYT232" s="6"/>
      <c r="GYU232" s="6"/>
      <c r="GYV232" s="6"/>
      <c r="GYW232" s="6"/>
      <c r="GYX232" s="6"/>
      <c r="GYY232" s="6"/>
      <c r="GYZ232" s="6"/>
      <c r="GZA232" s="6"/>
      <c r="GZB232" s="6"/>
      <c r="GZC232" s="6"/>
      <c r="GZD232" s="6"/>
      <c r="GZE232" s="6"/>
      <c r="GZF232" s="6"/>
      <c r="GZG232" s="6"/>
      <c r="GZH232" s="6"/>
      <c r="GZI232" s="6"/>
      <c r="GZJ232" s="6"/>
      <c r="GZK232" s="6"/>
      <c r="GZL232" s="6"/>
      <c r="GZM232" s="6"/>
      <c r="GZN232" s="6"/>
      <c r="GZO232" s="6"/>
      <c r="GZP232" s="6"/>
      <c r="GZQ232" s="6"/>
      <c r="GZR232" s="6"/>
      <c r="GZS232" s="6"/>
      <c r="GZT232" s="6"/>
      <c r="GZU232" s="6"/>
      <c r="GZV232" s="6"/>
      <c r="GZW232" s="6"/>
      <c r="GZX232" s="6"/>
      <c r="GZY232" s="6"/>
      <c r="GZZ232" s="6"/>
      <c r="HAA232" s="6"/>
      <c r="HAB232" s="6"/>
      <c r="HAC232" s="6"/>
      <c r="HAD232" s="6"/>
      <c r="HAE232" s="6"/>
      <c r="HAF232" s="6"/>
      <c r="HAG232" s="6"/>
      <c r="HAH232" s="6"/>
      <c r="HAI232" s="6"/>
      <c r="HAJ232" s="6"/>
      <c r="HAK232" s="6"/>
      <c r="HAL232" s="6"/>
      <c r="HAM232" s="6"/>
      <c r="HAN232" s="6"/>
      <c r="HAO232" s="6"/>
      <c r="HAP232" s="6"/>
      <c r="HAQ232" s="6"/>
      <c r="HAR232" s="6"/>
      <c r="HAS232" s="6"/>
      <c r="HAT232" s="6"/>
      <c r="HAU232" s="6"/>
      <c r="HAV232" s="6"/>
      <c r="HAW232" s="6"/>
      <c r="HAX232" s="6"/>
      <c r="HAY232" s="6"/>
      <c r="HAZ232" s="6"/>
      <c r="HBA232" s="6"/>
      <c r="HBB232" s="6"/>
      <c r="HBC232" s="6"/>
      <c r="HBD232" s="6"/>
      <c r="HBE232" s="6"/>
      <c r="HBF232" s="6"/>
      <c r="HBG232" s="6"/>
      <c r="HBH232" s="6"/>
      <c r="HBI232" s="6"/>
      <c r="HBJ232" s="6"/>
      <c r="HBK232" s="6"/>
      <c r="HBL232" s="6"/>
      <c r="HBM232" s="6"/>
      <c r="HBN232" s="6"/>
      <c r="HBO232" s="6"/>
      <c r="HBP232" s="6"/>
      <c r="HBQ232" s="6"/>
      <c r="HBR232" s="6"/>
      <c r="HBS232" s="6"/>
      <c r="HBT232" s="6"/>
      <c r="HBU232" s="6"/>
      <c r="HBV232" s="6"/>
      <c r="HBW232" s="6"/>
      <c r="HBX232" s="6"/>
      <c r="HBY232" s="6"/>
      <c r="HBZ232" s="6"/>
      <c r="HCA232" s="6"/>
      <c r="HCB232" s="6"/>
      <c r="HCC232" s="6"/>
      <c r="HCD232" s="6"/>
      <c r="HCE232" s="6"/>
      <c r="HCF232" s="6"/>
      <c r="HCG232" s="6"/>
      <c r="HCH232" s="6"/>
      <c r="HCI232" s="6"/>
      <c r="HCJ232" s="6"/>
      <c r="HCK232" s="6"/>
      <c r="HCL232" s="6"/>
      <c r="HCM232" s="6"/>
      <c r="HCN232" s="6"/>
      <c r="HCO232" s="6"/>
      <c r="HCP232" s="6"/>
      <c r="HCQ232" s="6"/>
      <c r="HCR232" s="6"/>
      <c r="HCS232" s="6"/>
      <c r="HCT232" s="6"/>
      <c r="HCU232" s="6"/>
      <c r="HCV232" s="6"/>
      <c r="HCW232" s="6"/>
      <c r="HCX232" s="6"/>
      <c r="HCY232" s="6"/>
      <c r="HCZ232" s="6"/>
      <c r="HDA232" s="6"/>
      <c r="HDB232" s="6"/>
      <c r="HDC232" s="6"/>
      <c r="HDD232" s="6"/>
      <c r="HDE232" s="6"/>
      <c r="HDF232" s="6"/>
      <c r="HDG232" s="6"/>
      <c r="HDH232" s="6"/>
      <c r="HDI232" s="6"/>
      <c r="HDJ232" s="6"/>
      <c r="HDK232" s="6"/>
      <c r="HDL232" s="6"/>
      <c r="HDM232" s="6"/>
      <c r="HDN232" s="6"/>
      <c r="HDO232" s="6"/>
      <c r="HDP232" s="6"/>
      <c r="HDQ232" s="6"/>
      <c r="HDR232" s="6"/>
      <c r="HDS232" s="6"/>
      <c r="HDT232" s="6"/>
      <c r="HDU232" s="6"/>
      <c r="HDV232" s="6"/>
      <c r="HDW232" s="6"/>
      <c r="HDX232" s="6"/>
      <c r="HDY232" s="6"/>
      <c r="HDZ232" s="6"/>
      <c r="HEA232" s="6"/>
      <c r="HEB232" s="6"/>
      <c r="HEC232" s="6"/>
      <c r="HED232" s="6"/>
      <c r="HEE232" s="6"/>
      <c r="HEF232" s="6"/>
      <c r="HEG232" s="6"/>
      <c r="HEH232" s="6"/>
      <c r="HEI232" s="6"/>
      <c r="HEJ232" s="6"/>
      <c r="HEK232" s="6"/>
      <c r="HEL232" s="6"/>
      <c r="HEM232" s="6"/>
      <c r="HEN232" s="6"/>
      <c r="HEO232" s="6"/>
      <c r="HEP232" s="6"/>
      <c r="HEQ232" s="6"/>
      <c r="HER232" s="6"/>
      <c r="HES232" s="6"/>
      <c r="HET232" s="6"/>
      <c r="HEU232" s="6"/>
      <c r="HEV232" s="6"/>
      <c r="HEW232" s="6"/>
      <c r="HEX232" s="6"/>
      <c r="HEY232" s="6"/>
      <c r="HEZ232" s="6"/>
      <c r="HFA232" s="6"/>
      <c r="HFB232" s="6"/>
      <c r="HFC232" s="6"/>
      <c r="HFD232" s="6"/>
      <c r="HFE232" s="6"/>
      <c r="HFF232" s="6"/>
      <c r="HFG232" s="6"/>
      <c r="HFH232" s="6"/>
      <c r="HFI232" s="6"/>
      <c r="HFJ232" s="6"/>
      <c r="HFK232" s="6"/>
      <c r="HFL232" s="6"/>
      <c r="HFM232" s="6"/>
      <c r="HFN232" s="6"/>
      <c r="HFO232" s="6"/>
      <c r="HFP232" s="6"/>
      <c r="HFQ232" s="6"/>
      <c r="HFR232" s="6"/>
      <c r="HFS232" s="6"/>
      <c r="HFT232" s="6"/>
      <c r="HFU232" s="6"/>
      <c r="HFV232" s="6"/>
      <c r="HFW232" s="6"/>
      <c r="HFX232" s="6"/>
      <c r="HFY232" s="6"/>
      <c r="HFZ232" s="6"/>
      <c r="HGA232" s="6"/>
      <c r="HGB232" s="6"/>
      <c r="HGC232" s="6"/>
      <c r="HGD232" s="6"/>
      <c r="HGE232" s="6"/>
      <c r="HGF232" s="6"/>
      <c r="HGG232" s="6"/>
      <c r="HGH232" s="6"/>
      <c r="HGI232" s="6"/>
      <c r="HGJ232" s="6"/>
      <c r="HGK232" s="6"/>
      <c r="HGL232" s="6"/>
      <c r="HGM232" s="6"/>
      <c r="HGN232" s="6"/>
      <c r="HGO232" s="6"/>
      <c r="HGP232" s="6"/>
      <c r="HGQ232" s="6"/>
      <c r="HGR232" s="6"/>
      <c r="HGS232" s="6"/>
      <c r="HGT232" s="6"/>
      <c r="HGU232" s="6"/>
      <c r="HGV232" s="6"/>
      <c r="HGW232" s="6"/>
      <c r="HGX232" s="6"/>
      <c r="HGY232" s="6"/>
      <c r="HGZ232" s="6"/>
      <c r="HHA232" s="6"/>
      <c r="HHB232" s="6"/>
      <c r="HHC232" s="6"/>
      <c r="HHD232" s="6"/>
      <c r="HHE232" s="6"/>
      <c r="HHF232" s="6"/>
      <c r="HHG232" s="6"/>
      <c r="HHH232" s="6"/>
      <c r="HHI232" s="6"/>
      <c r="HHJ232" s="6"/>
      <c r="HHK232" s="6"/>
      <c r="HHL232" s="6"/>
      <c r="HHM232" s="6"/>
      <c r="HHN232" s="6"/>
      <c r="HHO232" s="6"/>
      <c r="HHP232" s="6"/>
      <c r="HHQ232" s="6"/>
      <c r="HHR232" s="6"/>
      <c r="HHS232" s="6"/>
      <c r="HHT232" s="6"/>
      <c r="HHU232" s="6"/>
      <c r="HHV232" s="6"/>
      <c r="HHW232" s="6"/>
      <c r="HHX232" s="6"/>
      <c r="HHY232" s="6"/>
      <c r="HHZ232" s="6"/>
      <c r="HIA232" s="6"/>
      <c r="HIB232" s="6"/>
      <c r="HIC232" s="6"/>
      <c r="HID232" s="6"/>
      <c r="HIE232" s="6"/>
      <c r="HIF232" s="6"/>
      <c r="HIG232" s="6"/>
      <c r="HIH232" s="6"/>
      <c r="HII232" s="6"/>
      <c r="HIJ232" s="6"/>
      <c r="HIK232" s="6"/>
      <c r="HIL232" s="6"/>
      <c r="HIM232" s="6"/>
      <c r="HIN232" s="6"/>
      <c r="HIO232" s="6"/>
      <c r="HIP232" s="6"/>
      <c r="HIQ232" s="6"/>
      <c r="HIR232" s="6"/>
      <c r="HIS232" s="6"/>
      <c r="HIT232" s="6"/>
      <c r="HIU232" s="6"/>
      <c r="HIV232" s="6"/>
      <c r="HIW232" s="6"/>
      <c r="HIX232" s="6"/>
      <c r="HIY232" s="6"/>
      <c r="HIZ232" s="6"/>
      <c r="HJA232" s="6"/>
      <c r="HJB232" s="6"/>
      <c r="HJC232" s="6"/>
      <c r="HJD232" s="6"/>
      <c r="HJE232" s="6"/>
      <c r="HJF232" s="6"/>
      <c r="HJG232" s="6"/>
      <c r="HJH232" s="6"/>
      <c r="HJI232" s="6"/>
      <c r="HJJ232" s="6"/>
      <c r="HJK232" s="6"/>
      <c r="HJL232" s="6"/>
      <c r="HJM232" s="6"/>
      <c r="HJN232" s="6"/>
      <c r="HJO232" s="6"/>
      <c r="HJP232" s="6"/>
      <c r="HJQ232" s="6"/>
      <c r="HJR232" s="6"/>
      <c r="HJS232" s="6"/>
      <c r="HJT232" s="6"/>
      <c r="HJU232" s="6"/>
      <c r="HJV232" s="6"/>
      <c r="HJW232" s="6"/>
      <c r="HJX232" s="6"/>
      <c r="HJY232" s="6"/>
      <c r="HJZ232" s="6"/>
      <c r="HKA232" s="6"/>
      <c r="HKB232" s="6"/>
      <c r="HKC232" s="6"/>
      <c r="HKD232" s="6"/>
      <c r="HKE232" s="6"/>
      <c r="HKF232" s="6"/>
      <c r="HKG232" s="6"/>
      <c r="HKH232" s="6"/>
      <c r="HKI232" s="6"/>
      <c r="HKJ232" s="6"/>
      <c r="HKK232" s="6"/>
      <c r="HKL232" s="6"/>
      <c r="HKM232" s="6"/>
      <c r="HKN232" s="6"/>
      <c r="HKO232" s="6"/>
      <c r="HKP232" s="6"/>
      <c r="HKQ232" s="6"/>
      <c r="HKR232" s="6"/>
      <c r="HKS232" s="6"/>
      <c r="HKT232" s="6"/>
      <c r="HKU232" s="6"/>
      <c r="HKV232" s="6"/>
      <c r="HKW232" s="6"/>
      <c r="HKX232" s="6"/>
      <c r="HKY232" s="6"/>
      <c r="HKZ232" s="6"/>
      <c r="HLA232" s="6"/>
      <c r="HLB232" s="6"/>
      <c r="HLC232" s="6"/>
      <c r="HLD232" s="6"/>
      <c r="HLE232" s="6"/>
      <c r="HLF232" s="6"/>
      <c r="HLG232" s="6"/>
      <c r="HLH232" s="6"/>
      <c r="HLI232" s="6"/>
      <c r="HLJ232" s="6"/>
      <c r="HLK232" s="6"/>
      <c r="HLL232" s="6"/>
      <c r="HLM232" s="6"/>
      <c r="HLN232" s="6"/>
      <c r="HLO232" s="6"/>
      <c r="HLP232" s="6"/>
      <c r="HLQ232" s="6"/>
      <c r="HLR232" s="6"/>
      <c r="HLS232" s="6"/>
      <c r="HLT232" s="6"/>
      <c r="HLU232" s="6"/>
      <c r="HLV232" s="6"/>
      <c r="HLW232" s="6"/>
      <c r="HLX232" s="6"/>
      <c r="HLY232" s="6"/>
      <c r="HLZ232" s="6"/>
      <c r="HMA232" s="6"/>
      <c r="HMB232" s="6"/>
      <c r="HMC232" s="6"/>
      <c r="HMD232" s="6"/>
      <c r="HME232" s="6"/>
      <c r="HMF232" s="6"/>
      <c r="HMG232" s="6"/>
      <c r="HMH232" s="6"/>
      <c r="HMI232" s="6"/>
      <c r="HMJ232" s="6"/>
      <c r="HMK232" s="6"/>
      <c r="HML232" s="6"/>
      <c r="HMM232" s="6"/>
      <c r="HMN232" s="6"/>
      <c r="HMO232" s="6"/>
      <c r="HMP232" s="6"/>
      <c r="HMQ232" s="6"/>
      <c r="HMR232" s="6"/>
      <c r="HMS232" s="6"/>
      <c r="HMT232" s="6"/>
      <c r="HMU232" s="6"/>
      <c r="HMV232" s="6"/>
      <c r="HMW232" s="6"/>
      <c r="HMX232" s="6"/>
      <c r="HMY232" s="6"/>
      <c r="HMZ232" s="6"/>
      <c r="HNA232" s="6"/>
      <c r="HNB232" s="6"/>
      <c r="HNC232" s="6"/>
      <c r="HND232" s="6"/>
      <c r="HNE232" s="6"/>
      <c r="HNF232" s="6"/>
      <c r="HNG232" s="6"/>
      <c r="HNH232" s="6"/>
      <c r="HNI232" s="6"/>
      <c r="HNJ232" s="6"/>
      <c r="HNK232" s="6"/>
      <c r="HNL232" s="6"/>
      <c r="HNM232" s="6"/>
      <c r="HNN232" s="6"/>
      <c r="HNO232" s="6"/>
      <c r="HNP232" s="6"/>
      <c r="HNQ232" s="6"/>
      <c r="HNR232" s="6"/>
      <c r="HNS232" s="6"/>
      <c r="HNT232" s="6"/>
      <c r="HNU232" s="6"/>
      <c r="HNV232" s="6"/>
      <c r="HNW232" s="6"/>
      <c r="HNX232" s="6"/>
      <c r="HNY232" s="6"/>
      <c r="HNZ232" s="6"/>
      <c r="HOA232" s="6"/>
      <c r="HOB232" s="6"/>
      <c r="HOC232" s="6"/>
      <c r="HOD232" s="6"/>
      <c r="HOE232" s="6"/>
      <c r="HOF232" s="6"/>
      <c r="HOG232" s="6"/>
      <c r="HOH232" s="6"/>
      <c r="HOI232" s="6"/>
      <c r="HOJ232" s="6"/>
      <c r="HOK232" s="6"/>
      <c r="HOL232" s="6"/>
      <c r="HOM232" s="6"/>
      <c r="HON232" s="6"/>
      <c r="HOO232" s="6"/>
      <c r="HOP232" s="6"/>
      <c r="HOQ232" s="6"/>
      <c r="HOR232" s="6"/>
      <c r="HOS232" s="6"/>
      <c r="HOT232" s="6"/>
      <c r="HOU232" s="6"/>
      <c r="HOV232" s="6"/>
      <c r="HOW232" s="6"/>
      <c r="HOX232" s="6"/>
      <c r="HOY232" s="6"/>
      <c r="HOZ232" s="6"/>
      <c r="HPA232" s="6"/>
      <c r="HPB232" s="6"/>
      <c r="HPC232" s="6"/>
      <c r="HPD232" s="6"/>
      <c r="HPE232" s="6"/>
      <c r="HPF232" s="6"/>
      <c r="HPG232" s="6"/>
      <c r="HPH232" s="6"/>
      <c r="HPI232" s="6"/>
      <c r="HPJ232" s="6"/>
      <c r="HPK232" s="6"/>
      <c r="HPL232" s="6"/>
      <c r="HPM232" s="6"/>
      <c r="HPN232" s="6"/>
      <c r="HPO232" s="6"/>
      <c r="HPP232" s="6"/>
      <c r="HPQ232" s="6"/>
      <c r="HPR232" s="6"/>
      <c r="HPS232" s="6"/>
      <c r="HPT232" s="6"/>
      <c r="HPU232" s="6"/>
      <c r="HPV232" s="6"/>
      <c r="HPW232" s="6"/>
      <c r="HPX232" s="6"/>
      <c r="HPY232" s="6"/>
      <c r="HPZ232" s="6"/>
      <c r="HQA232" s="6"/>
      <c r="HQB232" s="6"/>
      <c r="HQC232" s="6"/>
      <c r="HQD232" s="6"/>
      <c r="HQE232" s="6"/>
      <c r="HQF232" s="6"/>
      <c r="HQG232" s="6"/>
      <c r="HQH232" s="6"/>
      <c r="HQI232" s="6"/>
      <c r="HQJ232" s="6"/>
      <c r="HQK232" s="6"/>
      <c r="HQL232" s="6"/>
      <c r="HQM232" s="6"/>
      <c r="HQN232" s="6"/>
      <c r="HQO232" s="6"/>
      <c r="HQP232" s="6"/>
      <c r="HQQ232" s="6"/>
      <c r="HQR232" s="6"/>
      <c r="HQS232" s="6"/>
      <c r="HQT232" s="6"/>
      <c r="HQU232" s="6"/>
      <c r="HQV232" s="6"/>
      <c r="HQW232" s="6"/>
      <c r="HQX232" s="6"/>
      <c r="HQY232" s="6"/>
      <c r="HQZ232" s="6"/>
      <c r="HRA232" s="6"/>
      <c r="HRB232" s="6"/>
      <c r="HRC232" s="6"/>
      <c r="HRD232" s="6"/>
      <c r="HRE232" s="6"/>
      <c r="HRF232" s="6"/>
      <c r="HRG232" s="6"/>
      <c r="HRH232" s="6"/>
      <c r="HRI232" s="6"/>
      <c r="HRJ232" s="6"/>
      <c r="HRK232" s="6"/>
      <c r="HRL232" s="6"/>
      <c r="HRM232" s="6"/>
      <c r="HRN232" s="6"/>
      <c r="HRO232" s="6"/>
      <c r="HRP232" s="6"/>
      <c r="HRQ232" s="6"/>
      <c r="HRR232" s="6"/>
      <c r="HRS232" s="6"/>
      <c r="HRT232" s="6"/>
      <c r="HRU232" s="6"/>
      <c r="HRV232" s="6"/>
      <c r="HRW232" s="6"/>
      <c r="HRX232" s="6"/>
      <c r="HRY232" s="6"/>
      <c r="HRZ232" s="6"/>
      <c r="HSA232" s="6"/>
      <c r="HSB232" s="6"/>
      <c r="HSC232" s="6"/>
      <c r="HSD232" s="6"/>
      <c r="HSE232" s="6"/>
      <c r="HSF232" s="6"/>
      <c r="HSG232" s="6"/>
      <c r="HSH232" s="6"/>
      <c r="HSI232" s="6"/>
      <c r="HSJ232" s="6"/>
      <c r="HSK232" s="6"/>
      <c r="HSL232" s="6"/>
      <c r="HSM232" s="6"/>
      <c r="HSN232" s="6"/>
      <c r="HSO232" s="6"/>
      <c r="HSP232" s="6"/>
      <c r="HSQ232" s="6"/>
      <c r="HSR232" s="6"/>
      <c r="HSS232" s="6"/>
      <c r="HST232" s="6"/>
      <c r="HSU232" s="6"/>
      <c r="HSV232" s="6"/>
      <c r="HSW232" s="6"/>
      <c r="HSX232" s="6"/>
      <c r="HSY232" s="6"/>
      <c r="HSZ232" s="6"/>
      <c r="HTA232" s="6"/>
      <c r="HTB232" s="6"/>
      <c r="HTC232" s="6"/>
      <c r="HTD232" s="6"/>
      <c r="HTE232" s="6"/>
      <c r="HTF232" s="6"/>
      <c r="HTG232" s="6"/>
      <c r="HTH232" s="6"/>
      <c r="HTI232" s="6"/>
      <c r="HTJ232" s="6"/>
      <c r="HTK232" s="6"/>
      <c r="HTL232" s="6"/>
      <c r="HTM232" s="6"/>
      <c r="HTN232" s="6"/>
      <c r="HTO232" s="6"/>
      <c r="HTP232" s="6"/>
      <c r="HTQ232" s="6"/>
      <c r="HTR232" s="6"/>
      <c r="HTS232" s="6"/>
      <c r="HTT232" s="6"/>
      <c r="HTU232" s="6"/>
      <c r="HTV232" s="6"/>
      <c r="HTW232" s="6"/>
      <c r="HTX232" s="6"/>
      <c r="HTY232" s="6"/>
      <c r="HTZ232" s="6"/>
      <c r="HUA232" s="6"/>
      <c r="HUB232" s="6"/>
      <c r="HUC232" s="6"/>
      <c r="HUD232" s="6"/>
      <c r="HUE232" s="6"/>
      <c r="HUF232" s="6"/>
      <c r="HUG232" s="6"/>
      <c r="HUH232" s="6"/>
      <c r="HUI232" s="6"/>
      <c r="HUJ232" s="6"/>
      <c r="HUK232" s="6"/>
      <c r="HUL232" s="6"/>
      <c r="HUM232" s="6"/>
      <c r="HUN232" s="6"/>
      <c r="HUO232" s="6"/>
      <c r="HUP232" s="6"/>
      <c r="HUQ232" s="6"/>
      <c r="HUR232" s="6"/>
      <c r="HUS232" s="6"/>
      <c r="HUT232" s="6"/>
      <c r="HUU232" s="6"/>
      <c r="HUV232" s="6"/>
      <c r="HUW232" s="6"/>
      <c r="HUX232" s="6"/>
      <c r="HUY232" s="6"/>
      <c r="HUZ232" s="6"/>
      <c r="HVA232" s="6"/>
      <c r="HVB232" s="6"/>
      <c r="HVC232" s="6"/>
      <c r="HVD232" s="6"/>
      <c r="HVE232" s="6"/>
      <c r="HVF232" s="6"/>
      <c r="HVG232" s="6"/>
      <c r="HVH232" s="6"/>
      <c r="HVI232" s="6"/>
      <c r="HVJ232" s="6"/>
      <c r="HVK232" s="6"/>
      <c r="HVL232" s="6"/>
      <c r="HVM232" s="6"/>
      <c r="HVN232" s="6"/>
      <c r="HVO232" s="6"/>
      <c r="HVP232" s="6"/>
      <c r="HVQ232" s="6"/>
      <c r="HVR232" s="6"/>
      <c r="HVS232" s="6"/>
      <c r="HVT232" s="6"/>
      <c r="HVU232" s="6"/>
      <c r="HVV232" s="6"/>
      <c r="HVW232" s="6"/>
      <c r="HVX232" s="6"/>
      <c r="HVY232" s="6"/>
      <c r="HVZ232" s="6"/>
      <c r="HWA232" s="6"/>
      <c r="HWB232" s="6"/>
      <c r="HWC232" s="6"/>
      <c r="HWD232" s="6"/>
      <c r="HWE232" s="6"/>
      <c r="HWF232" s="6"/>
      <c r="HWG232" s="6"/>
      <c r="HWH232" s="6"/>
      <c r="HWI232" s="6"/>
      <c r="HWJ232" s="6"/>
      <c r="HWK232" s="6"/>
      <c r="HWL232" s="6"/>
      <c r="HWM232" s="6"/>
      <c r="HWN232" s="6"/>
      <c r="HWO232" s="6"/>
      <c r="HWP232" s="6"/>
      <c r="HWQ232" s="6"/>
      <c r="HWR232" s="6"/>
      <c r="HWS232" s="6"/>
      <c r="HWT232" s="6"/>
      <c r="HWU232" s="6"/>
      <c r="HWV232" s="6"/>
      <c r="HWW232" s="6"/>
      <c r="HWX232" s="6"/>
      <c r="HWY232" s="6"/>
      <c r="HWZ232" s="6"/>
      <c r="HXA232" s="6"/>
      <c r="HXB232" s="6"/>
      <c r="HXC232" s="6"/>
      <c r="HXD232" s="6"/>
      <c r="HXE232" s="6"/>
      <c r="HXF232" s="6"/>
      <c r="HXG232" s="6"/>
      <c r="HXH232" s="6"/>
      <c r="HXI232" s="6"/>
      <c r="HXJ232" s="6"/>
      <c r="HXK232" s="6"/>
      <c r="HXL232" s="6"/>
      <c r="HXM232" s="6"/>
      <c r="HXN232" s="6"/>
      <c r="HXO232" s="6"/>
      <c r="HXP232" s="6"/>
      <c r="HXQ232" s="6"/>
      <c r="HXR232" s="6"/>
      <c r="HXS232" s="6"/>
      <c r="HXT232" s="6"/>
      <c r="HXU232" s="6"/>
      <c r="HXV232" s="6"/>
      <c r="HXW232" s="6"/>
      <c r="HXX232" s="6"/>
      <c r="HXY232" s="6"/>
      <c r="HXZ232" s="6"/>
      <c r="HYA232" s="6"/>
      <c r="HYB232" s="6"/>
      <c r="HYC232" s="6"/>
      <c r="HYD232" s="6"/>
      <c r="HYE232" s="6"/>
      <c r="HYF232" s="6"/>
      <c r="HYG232" s="6"/>
      <c r="HYH232" s="6"/>
      <c r="HYI232" s="6"/>
      <c r="HYJ232" s="6"/>
      <c r="HYK232" s="6"/>
      <c r="HYL232" s="6"/>
      <c r="HYM232" s="6"/>
      <c r="HYN232" s="6"/>
      <c r="HYO232" s="6"/>
      <c r="HYP232" s="6"/>
      <c r="HYQ232" s="6"/>
      <c r="HYR232" s="6"/>
      <c r="HYS232" s="6"/>
      <c r="HYT232" s="6"/>
      <c r="HYU232" s="6"/>
      <c r="HYV232" s="6"/>
      <c r="HYW232" s="6"/>
      <c r="HYX232" s="6"/>
      <c r="HYY232" s="6"/>
      <c r="HYZ232" s="6"/>
      <c r="HZA232" s="6"/>
      <c r="HZB232" s="6"/>
      <c r="HZC232" s="6"/>
      <c r="HZD232" s="6"/>
      <c r="HZE232" s="6"/>
      <c r="HZF232" s="6"/>
      <c r="HZG232" s="6"/>
      <c r="HZH232" s="6"/>
      <c r="HZI232" s="6"/>
      <c r="HZJ232" s="6"/>
      <c r="HZK232" s="6"/>
      <c r="HZL232" s="6"/>
      <c r="HZM232" s="6"/>
      <c r="HZN232" s="6"/>
      <c r="HZO232" s="6"/>
      <c r="HZP232" s="6"/>
      <c r="HZQ232" s="6"/>
      <c r="HZR232" s="6"/>
      <c r="HZS232" s="6"/>
      <c r="HZT232" s="6"/>
      <c r="HZU232" s="6"/>
      <c r="HZV232" s="6"/>
      <c r="HZW232" s="6"/>
      <c r="HZX232" s="6"/>
      <c r="HZY232" s="6"/>
      <c r="HZZ232" s="6"/>
      <c r="IAA232" s="6"/>
      <c r="IAB232" s="6"/>
      <c r="IAC232" s="6"/>
      <c r="IAD232" s="6"/>
      <c r="IAE232" s="6"/>
      <c r="IAF232" s="6"/>
      <c r="IAG232" s="6"/>
      <c r="IAH232" s="6"/>
      <c r="IAI232" s="6"/>
      <c r="IAJ232" s="6"/>
      <c r="IAK232" s="6"/>
      <c r="IAL232" s="6"/>
      <c r="IAM232" s="6"/>
      <c r="IAN232" s="6"/>
      <c r="IAO232" s="6"/>
      <c r="IAP232" s="6"/>
      <c r="IAQ232" s="6"/>
      <c r="IAR232" s="6"/>
      <c r="IAS232" s="6"/>
      <c r="IAT232" s="6"/>
      <c r="IAU232" s="6"/>
      <c r="IAV232" s="6"/>
      <c r="IAW232" s="6"/>
      <c r="IAX232" s="6"/>
      <c r="IAY232" s="6"/>
      <c r="IAZ232" s="6"/>
      <c r="IBA232" s="6"/>
      <c r="IBB232" s="6"/>
      <c r="IBC232" s="6"/>
      <c r="IBD232" s="6"/>
      <c r="IBE232" s="6"/>
      <c r="IBF232" s="6"/>
      <c r="IBG232" s="6"/>
      <c r="IBH232" s="6"/>
      <c r="IBI232" s="6"/>
      <c r="IBJ232" s="6"/>
      <c r="IBK232" s="6"/>
      <c r="IBL232" s="6"/>
      <c r="IBM232" s="6"/>
      <c r="IBN232" s="6"/>
      <c r="IBO232" s="6"/>
      <c r="IBP232" s="6"/>
      <c r="IBQ232" s="6"/>
      <c r="IBR232" s="6"/>
      <c r="IBS232" s="6"/>
      <c r="IBT232" s="6"/>
      <c r="IBU232" s="6"/>
      <c r="IBV232" s="6"/>
      <c r="IBW232" s="6"/>
      <c r="IBX232" s="6"/>
      <c r="IBY232" s="6"/>
      <c r="IBZ232" s="6"/>
      <c r="ICA232" s="6"/>
      <c r="ICB232" s="6"/>
      <c r="ICC232" s="6"/>
      <c r="ICD232" s="6"/>
      <c r="ICE232" s="6"/>
      <c r="ICF232" s="6"/>
      <c r="ICG232" s="6"/>
      <c r="ICH232" s="6"/>
      <c r="ICI232" s="6"/>
      <c r="ICJ232" s="6"/>
      <c r="ICK232" s="6"/>
      <c r="ICL232" s="6"/>
      <c r="ICM232" s="6"/>
      <c r="ICN232" s="6"/>
      <c r="ICO232" s="6"/>
      <c r="ICP232" s="6"/>
      <c r="ICQ232" s="6"/>
      <c r="ICR232" s="6"/>
      <c r="ICS232" s="6"/>
      <c r="ICT232" s="6"/>
      <c r="ICU232" s="6"/>
      <c r="ICV232" s="6"/>
      <c r="ICW232" s="6"/>
      <c r="ICX232" s="6"/>
      <c r="ICY232" s="6"/>
      <c r="ICZ232" s="6"/>
      <c r="IDA232" s="6"/>
      <c r="IDB232" s="6"/>
      <c r="IDC232" s="6"/>
      <c r="IDD232" s="6"/>
      <c r="IDE232" s="6"/>
      <c r="IDF232" s="6"/>
      <c r="IDG232" s="6"/>
      <c r="IDH232" s="6"/>
      <c r="IDI232" s="6"/>
      <c r="IDJ232" s="6"/>
      <c r="IDK232" s="6"/>
      <c r="IDL232" s="6"/>
      <c r="IDM232" s="6"/>
      <c r="IDN232" s="6"/>
      <c r="IDO232" s="6"/>
      <c r="IDP232" s="6"/>
      <c r="IDQ232" s="6"/>
      <c r="IDR232" s="6"/>
      <c r="IDS232" s="6"/>
      <c r="IDT232" s="6"/>
      <c r="IDU232" s="6"/>
      <c r="IDV232" s="6"/>
      <c r="IDW232" s="6"/>
      <c r="IDX232" s="6"/>
      <c r="IDY232" s="6"/>
      <c r="IDZ232" s="6"/>
      <c r="IEA232" s="6"/>
      <c r="IEB232" s="6"/>
      <c r="IEC232" s="6"/>
      <c r="IED232" s="6"/>
      <c r="IEE232" s="6"/>
      <c r="IEF232" s="6"/>
      <c r="IEG232" s="6"/>
      <c r="IEH232" s="6"/>
      <c r="IEI232" s="6"/>
      <c r="IEJ232" s="6"/>
      <c r="IEK232" s="6"/>
      <c r="IEL232" s="6"/>
      <c r="IEM232" s="6"/>
      <c r="IEN232" s="6"/>
      <c r="IEO232" s="6"/>
      <c r="IEP232" s="6"/>
      <c r="IEQ232" s="6"/>
      <c r="IER232" s="6"/>
      <c r="IES232" s="6"/>
      <c r="IET232" s="6"/>
      <c r="IEU232" s="6"/>
      <c r="IEV232" s="6"/>
      <c r="IEW232" s="6"/>
      <c r="IEX232" s="6"/>
      <c r="IEY232" s="6"/>
      <c r="IEZ232" s="6"/>
      <c r="IFA232" s="6"/>
      <c r="IFB232" s="6"/>
      <c r="IFC232" s="6"/>
      <c r="IFD232" s="6"/>
      <c r="IFE232" s="6"/>
      <c r="IFF232" s="6"/>
      <c r="IFG232" s="6"/>
      <c r="IFH232" s="6"/>
      <c r="IFI232" s="6"/>
      <c r="IFJ232" s="6"/>
      <c r="IFK232" s="6"/>
      <c r="IFL232" s="6"/>
      <c r="IFM232" s="6"/>
      <c r="IFN232" s="6"/>
      <c r="IFO232" s="6"/>
      <c r="IFP232" s="6"/>
      <c r="IFQ232" s="6"/>
      <c r="IFR232" s="6"/>
      <c r="IFS232" s="6"/>
      <c r="IFT232" s="6"/>
      <c r="IFU232" s="6"/>
      <c r="IFV232" s="6"/>
      <c r="IFW232" s="6"/>
      <c r="IFX232" s="6"/>
      <c r="IFY232" s="6"/>
      <c r="IFZ232" s="6"/>
      <c r="IGA232" s="6"/>
      <c r="IGB232" s="6"/>
      <c r="IGC232" s="6"/>
      <c r="IGD232" s="6"/>
      <c r="IGE232" s="6"/>
      <c r="IGF232" s="6"/>
      <c r="IGG232" s="6"/>
      <c r="IGH232" s="6"/>
      <c r="IGI232" s="6"/>
      <c r="IGJ232" s="6"/>
      <c r="IGK232" s="6"/>
      <c r="IGL232" s="6"/>
      <c r="IGM232" s="6"/>
      <c r="IGN232" s="6"/>
      <c r="IGO232" s="6"/>
      <c r="IGP232" s="6"/>
      <c r="IGQ232" s="6"/>
      <c r="IGR232" s="6"/>
      <c r="IGS232" s="6"/>
      <c r="IGT232" s="6"/>
      <c r="IGU232" s="6"/>
      <c r="IGV232" s="6"/>
      <c r="IGW232" s="6"/>
      <c r="IGX232" s="6"/>
      <c r="IGY232" s="6"/>
      <c r="IGZ232" s="6"/>
      <c r="IHA232" s="6"/>
      <c r="IHB232" s="6"/>
      <c r="IHC232" s="6"/>
      <c r="IHD232" s="6"/>
      <c r="IHE232" s="6"/>
      <c r="IHF232" s="6"/>
      <c r="IHG232" s="6"/>
      <c r="IHH232" s="6"/>
      <c r="IHI232" s="6"/>
      <c r="IHJ232" s="6"/>
      <c r="IHK232" s="6"/>
      <c r="IHL232" s="6"/>
      <c r="IHM232" s="6"/>
      <c r="IHN232" s="6"/>
      <c r="IHO232" s="6"/>
      <c r="IHP232" s="6"/>
      <c r="IHQ232" s="6"/>
      <c r="IHR232" s="6"/>
      <c r="IHS232" s="6"/>
      <c r="IHT232" s="6"/>
      <c r="IHU232" s="6"/>
      <c r="IHV232" s="6"/>
      <c r="IHW232" s="6"/>
      <c r="IHX232" s="6"/>
      <c r="IHY232" s="6"/>
      <c r="IHZ232" s="6"/>
      <c r="IIA232" s="6"/>
      <c r="IIB232" s="6"/>
      <c r="IIC232" s="6"/>
      <c r="IID232" s="6"/>
      <c r="IIE232" s="6"/>
      <c r="IIF232" s="6"/>
      <c r="IIG232" s="6"/>
      <c r="IIH232" s="6"/>
      <c r="III232" s="6"/>
      <c r="IIJ232" s="6"/>
      <c r="IIK232" s="6"/>
      <c r="IIL232" s="6"/>
      <c r="IIM232" s="6"/>
      <c r="IIN232" s="6"/>
      <c r="IIO232" s="6"/>
      <c r="IIP232" s="6"/>
      <c r="IIQ232" s="6"/>
      <c r="IIR232" s="6"/>
      <c r="IIS232" s="6"/>
      <c r="IIT232" s="6"/>
      <c r="IIU232" s="6"/>
      <c r="IIV232" s="6"/>
      <c r="IIW232" s="6"/>
      <c r="IIX232" s="6"/>
      <c r="IIY232" s="6"/>
      <c r="IIZ232" s="6"/>
      <c r="IJA232" s="6"/>
      <c r="IJB232" s="6"/>
      <c r="IJC232" s="6"/>
      <c r="IJD232" s="6"/>
      <c r="IJE232" s="6"/>
      <c r="IJF232" s="6"/>
      <c r="IJG232" s="6"/>
      <c r="IJH232" s="6"/>
      <c r="IJI232" s="6"/>
      <c r="IJJ232" s="6"/>
      <c r="IJK232" s="6"/>
      <c r="IJL232" s="6"/>
      <c r="IJM232" s="6"/>
      <c r="IJN232" s="6"/>
      <c r="IJO232" s="6"/>
      <c r="IJP232" s="6"/>
      <c r="IJQ232" s="6"/>
      <c r="IJR232" s="6"/>
      <c r="IJS232" s="6"/>
      <c r="IJT232" s="6"/>
      <c r="IJU232" s="6"/>
      <c r="IJV232" s="6"/>
      <c r="IJW232" s="6"/>
      <c r="IJX232" s="6"/>
      <c r="IJY232" s="6"/>
      <c r="IJZ232" s="6"/>
      <c r="IKA232" s="6"/>
      <c r="IKB232" s="6"/>
      <c r="IKC232" s="6"/>
      <c r="IKD232" s="6"/>
      <c r="IKE232" s="6"/>
      <c r="IKF232" s="6"/>
      <c r="IKG232" s="6"/>
      <c r="IKH232" s="6"/>
      <c r="IKI232" s="6"/>
      <c r="IKJ232" s="6"/>
      <c r="IKK232" s="6"/>
      <c r="IKL232" s="6"/>
      <c r="IKM232" s="6"/>
      <c r="IKN232" s="6"/>
      <c r="IKO232" s="6"/>
      <c r="IKP232" s="6"/>
      <c r="IKQ232" s="6"/>
      <c r="IKR232" s="6"/>
      <c r="IKS232" s="6"/>
      <c r="IKT232" s="6"/>
      <c r="IKU232" s="6"/>
      <c r="IKV232" s="6"/>
      <c r="IKW232" s="6"/>
      <c r="IKX232" s="6"/>
      <c r="IKY232" s="6"/>
      <c r="IKZ232" s="6"/>
      <c r="ILA232" s="6"/>
      <c r="ILB232" s="6"/>
      <c r="ILC232" s="6"/>
      <c r="ILD232" s="6"/>
      <c r="ILE232" s="6"/>
      <c r="ILF232" s="6"/>
      <c r="ILG232" s="6"/>
      <c r="ILH232" s="6"/>
      <c r="ILI232" s="6"/>
      <c r="ILJ232" s="6"/>
      <c r="ILK232" s="6"/>
      <c r="ILL232" s="6"/>
      <c r="ILM232" s="6"/>
      <c r="ILN232" s="6"/>
      <c r="ILO232" s="6"/>
      <c r="ILP232" s="6"/>
      <c r="ILQ232" s="6"/>
      <c r="ILR232" s="6"/>
      <c r="ILS232" s="6"/>
      <c r="ILT232" s="6"/>
      <c r="ILU232" s="6"/>
      <c r="ILV232" s="6"/>
      <c r="ILW232" s="6"/>
      <c r="ILX232" s="6"/>
      <c r="ILY232" s="6"/>
      <c r="ILZ232" s="6"/>
      <c r="IMA232" s="6"/>
      <c r="IMB232" s="6"/>
      <c r="IMC232" s="6"/>
      <c r="IMD232" s="6"/>
      <c r="IME232" s="6"/>
      <c r="IMF232" s="6"/>
      <c r="IMG232" s="6"/>
      <c r="IMH232" s="6"/>
      <c r="IMI232" s="6"/>
      <c r="IMJ232" s="6"/>
      <c r="IMK232" s="6"/>
      <c r="IML232" s="6"/>
      <c r="IMM232" s="6"/>
      <c r="IMN232" s="6"/>
      <c r="IMO232" s="6"/>
      <c r="IMP232" s="6"/>
      <c r="IMQ232" s="6"/>
      <c r="IMR232" s="6"/>
      <c r="IMS232" s="6"/>
      <c r="IMT232" s="6"/>
      <c r="IMU232" s="6"/>
      <c r="IMV232" s="6"/>
      <c r="IMW232" s="6"/>
      <c r="IMX232" s="6"/>
      <c r="IMY232" s="6"/>
      <c r="IMZ232" s="6"/>
      <c r="INA232" s="6"/>
      <c r="INB232" s="6"/>
      <c r="INC232" s="6"/>
      <c r="IND232" s="6"/>
      <c r="INE232" s="6"/>
      <c r="INF232" s="6"/>
      <c r="ING232" s="6"/>
      <c r="INH232" s="6"/>
      <c r="INI232" s="6"/>
      <c r="INJ232" s="6"/>
      <c r="INK232" s="6"/>
      <c r="INL232" s="6"/>
      <c r="INM232" s="6"/>
      <c r="INN232" s="6"/>
      <c r="INO232" s="6"/>
      <c r="INP232" s="6"/>
      <c r="INQ232" s="6"/>
      <c r="INR232" s="6"/>
      <c r="INS232" s="6"/>
      <c r="INT232" s="6"/>
      <c r="INU232" s="6"/>
      <c r="INV232" s="6"/>
      <c r="INW232" s="6"/>
      <c r="INX232" s="6"/>
      <c r="INY232" s="6"/>
      <c r="INZ232" s="6"/>
      <c r="IOA232" s="6"/>
      <c r="IOB232" s="6"/>
      <c r="IOC232" s="6"/>
      <c r="IOD232" s="6"/>
      <c r="IOE232" s="6"/>
      <c r="IOF232" s="6"/>
      <c r="IOG232" s="6"/>
      <c r="IOH232" s="6"/>
      <c r="IOI232" s="6"/>
      <c r="IOJ232" s="6"/>
      <c r="IOK232" s="6"/>
      <c r="IOL232" s="6"/>
      <c r="IOM232" s="6"/>
      <c r="ION232" s="6"/>
      <c r="IOO232" s="6"/>
      <c r="IOP232" s="6"/>
      <c r="IOQ232" s="6"/>
      <c r="IOR232" s="6"/>
      <c r="IOS232" s="6"/>
      <c r="IOT232" s="6"/>
      <c r="IOU232" s="6"/>
      <c r="IOV232" s="6"/>
      <c r="IOW232" s="6"/>
      <c r="IOX232" s="6"/>
      <c r="IOY232" s="6"/>
      <c r="IOZ232" s="6"/>
      <c r="IPA232" s="6"/>
      <c r="IPB232" s="6"/>
      <c r="IPC232" s="6"/>
      <c r="IPD232" s="6"/>
      <c r="IPE232" s="6"/>
      <c r="IPF232" s="6"/>
      <c r="IPG232" s="6"/>
      <c r="IPH232" s="6"/>
      <c r="IPI232" s="6"/>
      <c r="IPJ232" s="6"/>
      <c r="IPK232" s="6"/>
      <c r="IPL232" s="6"/>
      <c r="IPM232" s="6"/>
      <c r="IPN232" s="6"/>
      <c r="IPO232" s="6"/>
      <c r="IPP232" s="6"/>
      <c r="IPQ232" s="6"/>
      <c r="IPR232" s="6"/>
      <c r="IPS232" s="6"/>
      <c r="IPT232" s="6"/>
      <c r="IPU232" s="6"/>
      <c r="IPV232" s="6"/>
      <c r="IPW232" s="6"/>
      <c r="IPX232" s="6"/>
      <c r="IPY232" s="6"/>
      <c r="IPZ232" s="6"/>
      <c r="IQA232" s="6"/>
      <c r="IQB232" s="6"/>
      <c r="IQC232" s="6"/>
      <c r="IQD232" s="6"/>
      <c r="IQE232" s="6"/>
      <c r="IQF232" s="6"/>
      <c r="IQG232" s="6"/>
      <c r="IQH232" s="6"/>
      <c r="IQI232" s="6"/>
      <c r="IQJ232" s="6"/>
      <c r="IQK232" s="6"/>
      <c r="IQL232" s="6"/>
      <c r="IQM232" s="6"/>
      <c r="IQN232" s="6"/>
      <c r="IQO232" s="6"/>
      <c r="IQP232" s="6"/>
      <c r="IQQ232" s="6"/>
      <c r="IQR232" s="6"/>
      <c r="IQS232" s="6"/>
      <c r="IQT232" s="6"/>
      <c r="IQU232" s="6"/>
      <c r="IQV232" s="6"/>
      <c r="IQW232" s="6"/>
      <c r="IQX232" s="6"/>
      <c r="IQY232" s="6"/>
      <c r="IQZ232" s="6"/>
      <c r="IRA232" s="6"/>
      <c r="IRB232" s="6"/>
      <c r="IRC232" s="6"/>
      <c r="IRD232" s="6"/>
      <c r="IRE232" s="6"/>
      <c r="IRF232" s="6"/>
      <c r="IRG232" s="6"/>
      <c r="IRH232" s="6"/>
      <c r="IRI232" s="6"/>
      <c r="IRJ232" s="6"/>
      <c r="IRK232" s="6"/>
      <c r="IRL232" s="6"/>
      <c r="IRM232" s="6"/>
      <c r="IRN232" s="6"/>
      <c r="IRO232" s="6"/>
      <c r="IRP232" s="6"/>
      <c r="IRQ232" s="6"/>
      <c r="IRR232" s="6"/>
      <c r="IRS232" s="6"/>
      <c r="IRT232" s="6"/>
      <c r="IRU232" s="6"/>
      <c r="IRV232" s="6"/>
      <c r="IRW232" s="6"/>
      <c r="IRX232" s="6"/>
      <c r="IRY232" s="6"/>
      <c r="IRZ232" s="6"/>
      <c r="ISA232" s="6"/>
      <c r="ISB232" s="6"/>
      <c r="ISC232" s="6"/>
      <c r="ISD232" s="6"/>
      <c r="ISE232" s="6"/>
      <c r="ISF232" s="6"/>
      <c r="ISG232" s="6"/>
      <c r="ISH232" s="6"/>
      <c r="ISI232" s="6"/>
      <c r="ISJ232" s="6"/>
      <c r="ISK232" s="6"/>
      <c r="ISL232" s="6"/>
      <c r="ISM232" s="6"/>
      <c r="ISN232" s="6"/>
      <c r="ISO232" s="6"/>
      <c r="ISP232" s="6"/>
      <c r="ISQ232" s="6"/>
      <c r="ISR232" s="6"/>
      <c r="ISS232" s="6"/>
      <c r="IST232" s="6"/>
      <c r="ISU232" s="6"/>
      <c r="ISV232" s="6"/>
      <c r="ISW232" s="6"/>
      <c r="ISX232" s="6"/>
      <c r="ISY232" s="6"/>
      <c r="ISZ232" s="6"/>
      <c r="ITA232" s="6"/>
      <c r="ITB232" s="6"/>
      <c r="ITC232" s="6"/>
      <c r="ITD232" s="6"/>
      <c r="ITE232" s="6"/>
      <c r="ITF232" s="6"/>
      <c r="ITG232" s="6"/>
      <c r="ITH232" s="6"/>
      <c r="ITI232" s="6"/>
      <c r="ITJ232" s="6"/>
      <c r="ITK232" s="6"/>
      <c r="ITL232" s="6"/>
      <c r="ITM232" s="6"/>
      <c r="ITN232" s="6"/>
      <c r="ITO232" s="6"/>
      <c r="ITP232" s="6"/>
      <c r="ITQ232" s="6"/>
      <c r="ITR232" s="6"/>
      <c r="ITS232" s="6"/>
      <c r="ITT232" s="6"/>
      <c r="ITU232" s="6"/>
      <c r="ITV232" s="6"/>
      <c r="ITW232" s="6"/>
      <c r="ITX232" s="6"/>
      <c r="ITY232" s="6"/>
      <c r="ITZ232" s="6"/>
      <c r="IUA232" s="6"/>
      <c r="IUB232" s="6"/>
      <c r="IUC232" s="6"/>
      <c r="IUD232" s="6"/>
      <c r="IUE232" s="6"/>
      <c r="IUF232" s="6"/>
      <c r="IUG232" s="6"/>
      <c r="IUH232" s="6"/>
      <c r="IUI232" s="6"/>
      <c r="IUJ232" s="6"/>
      <c r="IUK232" s="6"/>
      <c r="IUL232" s="6"/>
      <c r="IUM232" s="6"/>
      <c r="IUN232" s="6"/>
      <c r="IUO232" s="6"/>
      <c r="IUP232" s="6"/>
      <c r="IUQ232" s="6"/>
      <c r="IUR232" s="6"/>
      <c r="IUS232" s="6"/>
      <c r="IUT232" s="6"/>
      <c r="IUU232" s="6"/>
      <c r="IUV232" s="6"/>
      <c r="IUW232" s="6"/>
      <c r="IUX232" s="6"/>
      <c r="IUY232" s="6"/>
      <c r="IUZ232" s="6"/>
      <c r="IVA232" s="6"/>
      <c r="IVB232" s="6"/>
      <c r="IVC232" s="6"/>
      <c r="IVD232" s="6"/>
      <c r="IVE232" s="6"/>
      <c r="IVF232" s="6"/>
      <c r="IVG232" s="6"/>
      <c r="IVH232" s="6"/>
      <c r="IVI232" s="6"/>
      <c r="IVJ232" s="6"/>
      <c r="IVK232" s="6"/>
      <c r="IVL232" s="6"/>
      <c r="IVM232" s="6"/>
      <c r="IVN232" s="6"/>
      <c r="IVO232" s="6"/>
      <c r="IVP232" s="6"/>
      <c r="IVQ232" s="6"/>
      <c r="IVR232" s="6"/>
      <c r="IVS232" s="6"/>
      <c r="IVT232" s="6"/>
      <c r="IVU232" s="6"/>
      <c r="IVV232" s="6"/>
      <c r="IVW232" s="6"/>
      <c r="IVX232" s="6"/>
      <c r="IVY232" s="6"/>
      <c r="IVZ232" s="6"/>
      <c r="IWA232" s="6"/>
      <c r="IWB232" s="6"/>
      <c r="IWC232" s="6"/>
      <c r="IWD232" s="6"/>
      <c r="IWE232" s="6"/>
      <c r="IWF232" s="6"/>
      <c r="IWG232" s="6"/>
      <c r="IWH232" s="6"/>
      <c r="IWI232" s="6"/>
      <c r="IWJ232" s="6"/>
      <c r="IWK232" s="6"/>
      <c r="IWL232" s="6"/>
      <c r="IWM232" s="6"/>
      <c r="IWN232" s="6"/>
      <c r="IWO232" s="6"/>
      <c r="IWP232" s="6"/>
      <c r="IWQ232" s="6"/>
      <c r="IWR232" s="6"/>
      <c r="IWS232" s="6"/>
      <c r="IWT232" s="6"/>
      <c r="IWU232" s="6"/>
      <c r="IWV232" s="6"/>
      <c r="IWW232" s="6"/>
      <c r="IWX232" s="6"/>
      <c r="IWY232" s="6"/>
      <c r="IWZ232" s="6"/>
      <c r="IXA232" s="6"/>
      <c r="IXB232" s="6"/>
      <c r="IXC232" s="6"/>
      <c r="IXD232" s="6"/>
      <c r="IXE232" s="6"/>
      <c r="IXF232" s="6"/>
      <c r="IXG232" s="6"/>
      <c r="IXH232" s="6"/>
      <c r="IXI232" s="6"/>
      <c r="IXJ232" s="6"/>
      <c r="IXK232" s="6"/>
      <c r="IXL232" s="6"/>
      <c r="IXM232" s="6"/>
      <c r="IXN232" s="6"/>
      <c r="IXO232" s="6"/>
      <c r="IXP232" s="6"/>
      <c r="IXQ232" s="6"/>
      <c r="IXR232" s="6"/>
      <c r="IXS232" s="6"/>
      <c r="IXT232" s="6"/>
      <c r="IXU232" s="6"/>
      <c r="IXV232" s="6"/>
      <c r="IXW232" s="6"/>
      <c r="IXX232" s="6"/>
      <c r="IXY232" s="6"/>
      <c r="IXZ232" s="6"/>
      <c r="IYA232" s="6"/>
      <c r="IYB232" s="6"/>
      <c r="IYC232" s="6"/>
      <c r="IYD232" s="6"/>
      <c r="IYE232" s="6"/>
      <c r="IYF232" s="6"/>
      <c r="IYG232" s="6"/>
      <c r="IYH232" s="6"/>
      <c r="IYI232" s="6"/>
      <c r="IYJ232" s="6"/>
      <c r="IYK232" s="6"/>
      <c r="IYL232" s="6"/>
      <c r="IYM232" s="6"/>
      <c r="IYN232" s="6"/>
      <c r="IYO232" s="6"/>
      <c r="IYP232" s="6"/>
      <c r="IYQ232" s="6"/>
      <c r="IYR232" s="6"/>
      <c r="IYS232" s="6"/>
      <c r="IYT232" s="6"/>
      <c r="IYU232" s="6"/>
      <c r="IYV232" s="6"/>
      <c r="IYW232" s="6"/>
      <c r="IYX232" s="6"/>
      <c r="IYY232" s="6"/>
      <c r="IYZ232" s="6"/>
      <c r="IZA232" s="6"/>
      <c r="IZB232" s="6"/>
      <c r="IZC232" s="6"/>
      <c r="IZD232" s="6"/>
      <c r="IZE232" s="6"/>
      <c r="IZF232" s="6"/>
      <c r="IZG232" s="6"/>
      <c r="IZH232" s="6"/>
      <c r="IZI232" s="6"/>
      <c r="IZJ232" s="6"/>
      <c r="IZK232" s="6"/>
      <c r="IZL232" s="6"/>
      <c r="IZM232" s="6"/>
      <c r="IZN232" s="6"/>
      <c r="IZO232" s="6"/>
      <c r="IZP232" s="6"/>
      <c r="IZQ232" s="6"/>
      <c r="IZR232" s="6"/>
      <c r="IZS232" s="6"/>
      <c r="IZT232" s="6"/>
      <c r="IZU232" s="6"/>
      <c r="IZV232" s="6"/>
      <c r="IZW232" s="6"/>
      <c r="IZX232" s="6"/>
      <c r="IZY232" s="6"/>
      <c r="IZZ232" s="6"/>
      <c r="JAA232" s="6"/>
      <c r="JAB232" s="6"/>
      <c r="JAC232" s="6"/>
      <c r="JAD232" s="6"/>
      <c r="JAE232" s="6"/>
      <c r="JAF232" s="6"/>
      <c r="JAG232" s="6"/>
      <c r="JAH232" s="6"/>
      <c r="JAI232" s="6"/>
      <c r="JAJ232" s="6"/>
      <c r="JAK232" s="6"/>
      <c r="JAL232" s="6"/>
      <c r="JAM232" s="6"/>
      <c r="JAN232" s="6"/>
      <c r="JAO232" s="6"/>
      <c r="JAP232" s="6"/>
      <c r="JAQ232" s="6"/>
      <c r="JAR232" s="6"/>
      <c r="JAS232" s="6"/>
      <c r="JAT232" s="6"/>
      <c r="JAU232" s="6"/>
      <c r="JAV232" s="6"/>
      <c r="JAW232" s="6"/>
      <c r="JAX232" s="6"/>
      <c r="JAY232" s="6"/>
      <c r="JAZ232" s="6"/>
      <c r="JBA232" s="6"/>
      <c r="JBB232" s="6"/>
      <c r="JBC232" s="6"/>
      <c r="JBD232" s="6"/>
      <c r="JBE232" s="6"/>
      <c r="JBF232" s="6"/>
      <c r="JBG232" s="6"/>
      <c r="JBH232" s="6"/>
      <c r="JBI232" s="6"/>
      <c r="JBJ232" s="6"/>
      <c r="JBK232" s="6"/>
      <c r="JBL232" s="6"/>
      <c r="JBM232" s="6"/>
      <c r="JBN232" s="6"/>
      <c r="JBO232" s="6"/>
      <c r="JBP232" s="6"/>
      <c r="JBQ232" s="6"/>
      <c r="JBR232" s="6"/>
      <c r="JBS232" s="6"/>
      <c r="JBT232" s="6"/>
      <c r="JBU232" s="6"/>
      <c r="JBV232" s="6"/>
      <c r="JBW232" s="6"/>
      <c r="JBX232" s="6"/>
      <c r="JBY232" s="6"/>
      <c r="JBZ232" s="6"/>
      <c r="JCA232" s="6"/>
      <c r="JCB232" s="6"/>
      <c r="JCC232" s="6"/>
      <c r="JCD232" s="6"/>
      <c r="JCE232" s="6"/>
      <c r="JCF232" s="6"/>
      <c r="JCG232" s="6"/>
      <c r="JCH232" s="6"/>
      <c r="JCI232" s="6"/>
      <c r="JCJ232" s="6"/>
      <c r="JCK232" s="6"/>
      <c r="JCL232" s="6"/>
      <c r="JCM232" s="6"/>
      <c r="JCN232" s="6"/>
      <c r="JCO232" s="6"/>
      <c r="JCP232" s="6"/>
      <c r="JCQ232" s="6"/>
      <c r="JCR232" s="6"/>
      <c r="JCS232" s="6"/>
      <c r="JCT232" s="6"/>
      <c r="JCU232" s="6"/>
      <c r="JCV232" s="6"/>
      <c r="JCW232" s="6"/>
      <c r="JCX232" s="6"/>
      <c r="JCY232" s="6"/>
      <c r="JCZ232" s="6"/>
      <c r="JDA232" s="6"/>
      <c r="JDB232" s="6"/>
      <c r="JDC232" s="6"/>
      <c r="JDD232" s="6"/>
      <c r="JDE232" s="6"/>
      <c r="JDF232" s="6"/>
      <c r="JDG232" s="6"/>
      <c r="JDH232" s="6"/>
      <c r="JDI232" s="6"/>
      <c r="JDJ232" s="6"/>
      <c r="JDK232" s="6"/>
      <c r="JDL232" s="6"/>
      <c r="JDM232" s="6"/>
      <c r="JDN232" s="6"/>
      <c r="JDO232" s="6"/>
      <c r="JDP232" s="6"/>
      <c r="JDQ232" s="6"/>
      <c r="JDR232" s="6"/>
      <c r="JDS232" s="6"/>
      <c r="JDT232" s="6"/>
      <c r="JDU232" s="6"/>
      <c r="JDV232" s="6"/>
      <c r="JDW232" s="6"/>
      <c r="JDX232" s="6"/>
      <c r="JDY232" s="6"/>
      <c r="JDZ232" s="6"/>
      <c r="JEA232" s="6"/>
      <c r="JEB232" s="6"/>
      <c r="JEC232" s="6"/>
      <c r="JED232" s="6"/>
      <c r="JEE232" s="6"/>
      <c r="JEF232" s="6"/>
      <c r="JEG232" s="6"/>
      <c r="JEH232" s="6"/>
      <c r="JEI232" s="6"/>
      <c r="JEJ232" s="6"/>
      <c r="JEK232" s="6"/>
      <c r="JEL232" s="6"/>
      <c r="JEM232" s="6"/>
      <c r="JEN232" s="6"/>
      <c r="JEO232" s="6"/>
      <c r="JEP232" s="6"/>
      <c r="JEQ232" s="6"/>
      <c r="JER232" s="6"/>
      <c r="JES232" s="6"/>
      <c r="JET232" s="6"/>
      <c r="JEU232" s="6"/>
      <c r="JEV232" s="6"/>
      <c r="JEW232" s="6"/>
      <c r="JEX232" s="6"/>
      <c r="JEY232" s="6"/>
      <c r="JEZ232" s="6"/>
      <c r="JFA232" s="6"/>
      <c r="JFB232" s="6"/>
      <c r="JFC232" s="6"/>
      <c r="JFD232" s="6"/>
      <c r="JFE232" s="6"/>
      <c r="JFF232" s="6"/>
      <c r="JFG232" s="6"/>
      <c r="JFH232" s="6"/>
      <c r="JFI232" s="6"/>
      <c r="JFJ232" s="6"/>
      <c r="JFK232" s="6"/>
      <c r="JFL232" s="6"/>
      <c r="JFM232" s="6"/>
      <c r="JFN232" s="6"/>
      <c r="JFO232" s="6"/>
      <c r="JFP232" s="6"/>
      <c r="JFQ232" s="6"/>
      <c r="JFR232" s="6"/>
      <c r="JFS232" s="6"/>
      <c r="JFT232" s="6"/>
      <c r="JFU232" s="6"/>
      <c r="JFV232" s="6"/>
      <c r="JFW232" s="6"/>
      <c r="JFX232" s="6"/>
      <c r="JFY232" s="6"/>
      <c r="JFZ232" s="6"/>
      <c r="JGA232" s="6"/>
      <c r="JGB232" s="6"/>
      <c r="JGC232" s="6"/>
      <c r="JGD232" s="6"/>
      <c r="JGE232" s="6"/>
      <c r="JGF232" s="6"/>
      <c r="JGG232" s="6"/>
      <c r="JGH232" s="6"/>
      <c r="JGI232" s="6"/>
      <c r="JGJ232" s="6"/>
      <c r="JGK232" s="6"/>
      <c r="JGL232" s="6"/>
      <c r="JGM232" s="6"/>
      <c r="JGN232" s="6"/>
      <c r="JGO232" s="6"/>
      <c r="JGP232" s="6"/>
      <c r="JGQ232" s="6"/>
      <c r="JGR232" s="6"/>
      <c r="JGS232" s="6"/>
      <c r="JGT232" s="6"/>
      <c r="JGU232" s="6"/>
      <c r="JGV232" s="6"/>
      <c r="JGW232" s="6"/>
      <c r="JGX232" s="6"/>
      <c r="JGY232" s="6"/>
      <c r="JGZ232" s="6"/>
      <c r="JHA232" s="6"/>
      <c r="JHB232" s="6"/>
      <c r="JHC232" s="6"/>
      <c r="JHD232" s="6"/>
      <c r="JHE232" s="6"/>
      <c r="JHF232" s="6"/>
      <c r="JHG232" s="6"/>
      <c r="JHH232" s="6"/>
      <c r="JHI232" s="6"/>
      <c r="JHJ232" s="6"/>
      <c r="JHK232" s="6"/>
      <c r="JHL232" s="6"/>
      <c r="JHM232" s="6"/>
      <c r="JHN232" s="6"/>
      <c r="JHO232" s="6"/>
      <c r="JHP232" s="6"/>
      <c r="JHQ232" s="6"/>
      <c r="JHR232" s="6"/>
      <c r="JHS232" s="6"/>
      <c r="JHT232" s="6"/>
      <c r="JHU232" s="6"/>
      <c r="JHV232" s="6"/>
      <c r="JHW232" s="6"/>
      <c r="JHX232" s="6"/>
      <c r="JHY232" s="6"/>
      <c r="JHZ232" s="6"/>
      <c r="JIA232" s="6"/>
      <c r="JIB232" s="6"/>
      <c r="JIC232" s="6"/>
      <c r="JID232" s="6"/>
      <c r="JIE232" s="6"/>
      <c r="JIF232" s="6"/>
      <c r="JIG232" s="6"/>
      <c r="JIH232" s="6"/>
      <c r="JII232" s="6"/>
      <c r="JIJ232" s="6"/>
      <c r="JIK232" s="6"/>
      <c r="JIL232" s="6"/>
      <c r="JIM232" s="6"/>
      <c r="JIN232" s="6"/>
      <c r="JIO232" s="6"/>
      <c r="JIP232" s="6"/>
      <c r="JIQ232" s="6"/>
      <c r="JIR232" s="6"/>
      <c r="JIS232" s="6"/>
      <c r="JIT232" s="6"/>
      <c r="JIU232" s="6"/>
      <c r="JIV232" s="6"/>
      <c r="JIW232" s="6"/>
      <c r="JIX232" s="6"/>
      <c r="JIY232" s="6"/>
      <c r="JIZ232" s="6"/>
      <c r="JJA232" s="6"/>
      <c r="JJB232" s="6"/>
      <c r="JJC232" s="6"/>
      <c r="JJD232" s="6"/>
      <c r="JJE232" s="6"/>
      <c r="JJF232" s="6"/>
      <c r="JJG232" s="6"/>
      <c r="JJH232" s="6"/>
      <c r="JJI232" s="6"/>
      <c r="JJJ232" s="6"/>
      <c r="JJK232" s="6"/>
      <c r="JJL232" s="6"/>
      <c r="JJM232" s="6"/>
      <c r="JJN232" s="6"/>
      <c r="JJO232" s="6"/>
      <c r="JJP232" s="6"/>
      <c r="JJQ232" s="6"/>
      <c r="JJR232" s="6"/>
      <c r="JJS232" s="6"/>
      <c r="JJT232" s="6"/>
      <c r="JJU232" s="6"/>
      <c r="JJV232" s="6"/>
      <c r="JJW232" s="6"/>
      <c r="JJX232" s="6"/>
      <c r="JJY232" s="6"/>
      <c r="JJZ232" s="6"/>
      <c r="JKA232" s="6"/>
      <c r="JKB232" s="6"/>
      <c r="JKC232" s="6"/>
      <c r="JKD232" s="6"/>
      <c r="JKE232" s="6"/>
      <c r="JKF232" s="6"/>
      <c r="JKG232" s="6"/>
      <c r="JKH232" s="6"/>
      <c r="JKI232" s="6"/>
      <c r="JKJ232" s="6"/>
      <c r="JKK232" s="6"/>
      <c r="JKL232" s="6"/>
      <c r="JKM232" s="6"/>
      <c r="JKN232" s="6"/>
      <c r="JKO232" s="6"/>
      <c r="JKP232" s="6"/>
      <c r="JKQ232" s="6"/>
      <c r="JKR232" s="6"/>
      <c r="JKS232" s="6"/>
      <c r="JKT232" s="6"/>
      <c r="JKU232" s="6"/>
      <c r="JKV232" s="6"/>
      <c r="JKW232" s="6"/>
      <c r="JKX232" s="6"/>
      <c r="JKY232" s="6"/>
      <c r="JKZ232" s="6"/>
      <c r="JLA232" s="6"/>
      <c r="JLB232" s="6"/>
      <c r="JLC232" s="6"/>
      <c r="JLD232" s="6"/>
      <c r="JLE232" s="6"/>
      <c r="JLF232" s="6"/>
      <c r="JLG232" s="6"/>
      <c r="JLH232" s="6"/>
      <c r="JLI232" s="6"/>
      <c r="JLJ232" s="6"/>
      <c r="JLK232" s="6"/>
      <c r="JLL232" s="6"/>
      <c r="JLM232" s="6"/>
      <c r="JLN232" s="6"/>
      <c r="JLO232" s="6"/>
      <c r="JLP232" s="6"/>
      <c r="JLQ232" s="6"/>
      <c r="JLR232" s="6"/>
      <c r="JLS232" s="6"/>
      <c r="JLT232" s="6"/>
      <c r="JLU232" s="6"/>
      <c r="JLV232" s="6"/>
      <c r="JLW232" s="6"/>
      <c r="JLX232" s="6"/>
      <c r="JLY232" s="6"/>
      <c r="JLZ232" s="6"/>
      <c r="JMA232" s="6"/>
      <c r="JMB232" s="6"/>
      <c r="JMC232" s="6"/>
      <c r="JMD232" s="6"/>
      <c r="JME232" s="6"/>
      <c r="JMF232" s="6"/>
      <c r="JMG232" s="6"/>
      <c r="JMH232" s="6"/>
      <c r="JMI232" s="6"/>
      <c r="JMJ232" s="6"/>
      <c r="JMK232" s="6"/>
      <c r="JML232" s="6"/>
      <c r="JMM232" s="6"/>
      <c r="JMN232" s="6"/>
      <c r="JMO232" s="6"/>
      <c r="JMP232" s="6"/>
      <c r="JMQ232" s="6"/>
      <c r="JMR232" s="6"/>
      <c r="JMS232" s="6"/>
      <c r="JMT232" s="6"/>
      <c r="JMU232" s="6"/>
      <c r="JMV232" s="6"/>
      <c r="JMW232" s="6"/>
      <c r="JMX232" s="6"/>
      <c r="JMY232" s="6"/>
      <c r="JMZ232" s="6"/>
      <c r="JNA232" s="6"/>
      <c r="JNB232" s="6"/>
      <c r="JNC232" s="6"/>
      <c r="JND232" s="6"/>
      <c r="JNE232" s="6"/>
      <c r="JNF232" s="6"/>
      <c r="JNG232" s="6"/>
      <c r="JNH232" s="6"/>
      <c r="JNI232" s="6"/>
      <c r="JNJ232" s="6"/>
      <c r="JNK232" s="6"/>
      <c r="JNL232" s="6"/>
      <c r="JNM232" s="6"/>
      <c r="JNN232" s="6"/>
      <c r="JNO232" s="6"/>
      <c r="JNP232" s="6"/>
      <c r="JNQ232" s="6"/>
      <c r="JNR232" s="6"/>
      <c r="JNS232" s="6"/>
      <c r="JNT232" s="6"/>
      <c r="JNU232" s="6"/>
      <c r="JNV232" s="6"/>
      <c r="JNW232" s="6"/>
      <c r="JNX232" s="6"/>
      <c r="JNY232" s="6"/>
      <c r="JNZ232" s="6"/>
      <c r="JOA232" s="6"/>
      <c r="JOB232" s="6"/>
      <c r="JOC232" s="6"/>
      <c r="JOD232" s="6"/>
      <c r="JOE232" s="6"/>
      <c r="JOF232" s="6"/>
      <c r="JOG232" s="6"/>
      <c r="JOH232" s="6"/>
      <c r="JOI232" s="6"/>
      <c r="JOJ232" s="6"/>
      <c r="JOK232" s="6"/>
      <c r="JOL232" s="6"/>
      <c r="JOM232" s="6"/>
      <c r="JON232" s="6"/>
      <c r="JOO232" s="6"/>
      <c r="JOP232" s="6"/>
      <c r="JOQ232" s="6"/>
      <c r="JOR232" s="6"/>
      <c r="JOS232" s="6"/>
      <c r="JOT232" s="6"/>
      <c r="JOU232" s="6"/>
      <c r="JOV232" s="6"/>
      <c r="JOW232" s="6"/>
      <c r="JOX232" s="6"/>
      <c r="JOY232" s="6"/>
      <c r="JOZ232" s="6"/>
      <c r="JPA232" s="6"/>
      <c r="JPB232" s="6"/>
      <c r="JPC232" s="6"/>
      <c r="JPD232" s="6"/>
      <c r="JPE232" s="6"/>
      <c r="JPF232" s="6"/>
      <c r="JPG232" s="6"/>
      <c r="JPH232" s="6"/>
      <c r="JPI232" s="6"/>
      <c r="JPJ232" s="6"/>
      <c r="JPK232" s="6"/>
      <c r="JPL232" s="6"/>
      <c r="JPM232" s="6"/>
      <c r="JPN232" s="6"/>
      <c r="JPO232" s="6"/>
      <c r="JPP232" s="6"/>
      <c r="JPQ232" s="6"/>
      <c r="JPR232" s="6"/>
      <c r="JPS232" s="6"/>
      <c r="JPT232" s="6"/>
      <c r="JPU232" s="6"/>
      <c r="JPV232" s="6"/>
      <c r="JPW232" s="6"/>
      <c r="JPX232" s="6"/>
      <c r="JPY232" s="6"/>
      <c r="JPZ232" s="6"/>
      <c r="JQA232" s="6"/>
      <c r="JQB232" s="6"/>
      <c r="JQC232" s="6"/>
      <c r="JQD232" s="6"/>
      <c r="JQE232" s="6"/>
      <c r="JQF232" s="6"/>
      <c r="JQG232" s="6"/>
      <c r="JQH232" s="6"/>
      <c r="JQI232" s="6"/>
      <c r="JQJ232" s="6"/>
      <c r="JQK232" s="6"/>
      <c r="JQL232" s="6"/>
      <c r="JQM232" s="6"/>
      <c r="JQN232" s="6"/>
      <c r="JQO232" s="6"/>
      <c r="JQP232" s="6"/>
      <c r="JQQ232" s="6"/>
      <c r="JQR232" s="6"/>
      <c r="JQS232" s="6"/>
      <c r="JQT232" s="6"/>
      <c r="JQU232" s="6"/>
      <c r="JQV232" s="6"/>
      <c r="JQW232" s="6"/>
      <c r="JQX232" s="6"/>
      <c r="JQY232" s="6"/>
      <c r="JQZ232" s="6"/>
      <c r="JRA232" s="6"/>
      <c r="JRB232" s="6"/>
      <c r="JRC232" s="6"/>
      <c r="JRD232" s="6"/>
      <c r="JRE232" s="6"/>
      <c r="JRF232" s="6"/>
      <c r="JRG232" s="6"/>
      <c r="JRH232" s="6"/>
      <c r="JRI232" s="6"/>
      <c r="JRJ232" s="6"/>
      <c r="JRK232" s="6"/>
      <c r="JRL232" s="6"/>
      <c r="JRM232" s="6"/>
      <c r="JRN232" s="6"/>
      <c r="JRO232" s="6"/>
      <c r="JRP232" s="6"/>
      <c r="JRQ232" s="6"/>
      <c r="JRR232" s="6"/>
      <c r="JRS232" s="6"/>
      <c r="JRT232" s="6"/>
      <c r="JRU232" s="6"/>
      <c r="JRV232" s="6"/>
      <c r="JRW232" s="6"/>
      <c r="JRX232" s="6"/>
      <c r="JRY232" s="6"/>
      <c r="JRZ232" s="6"/>
      <c r="JSA232" s="6"/>
      <c r="JSB232" s="6"/>
      <c r="JSC232" s="6"/>
      <c r="JSD232" s="6"/>
      <c r="JSE232" s="6"/>
      <c r="JSF232" s="6"/>
      <c r="JSG232" s="6"/>
      <c r="JSH232" s="6"/>
      <c r="JSI232" s="6"/>
      <c r="JSJ232" s="6"/>
      <c r="JSK232" s="6"/>
      <c r="JSL232" s="6"/>
      <c r="JSM232" s="6"/>
      <c r="JSN232" s="6"/>
      <c r="JSO232" s="6"/>
      <c r="JSP232" s="6"/>
      <c r="JSQ232" s="6"/>
      <c r="JSR232" s="6"/>
      <c r="JSS232" s="6"/>
      <c r="JST232" s="6"/>
      <c r="JSU232" s="6"/>
      <c r="JSV232" s="6"/>
      <c r="JSW232" s="6"/>
      <c r="JSX232" s="6"/>
      <c r="JSY232" s="6"/>
      <c r="JSZ232" s="6"/>
      <c r="JTA232" s="6"/>
      <c r="JTB232" s="6"/>
      <c r="JTC232" s="6"/>
      <c r="JTD232" s="6"/>
      <c r="JTE232" s="6"/>
      <c r="JTF232" s="6"/>
      <c r="JTG232" s="6"/>
      <c r="JTH232" s="6"/>
      <c r="JTI232" s="6"/>
      <c r="JTJ232" s="6"/>
      <c r="JTK232" s="6"/>
      <c r="JTL232" s="6"/>
      <c r="JTM232" s="6"/>
      <c r="JTN232" s="6"/>
      <c r="JTO232" s="6"/>
      <c r="JTP232" s="6"/>
      <c r="JTQ232" s="6"/>
      <c r="JTR232" s="6"/>
      <c r="JTS232" s="6"/>
      <c r="JTT232" s="6"/>
      <c r="JTU232" s="6"/>
      <c r="JTV232" s="6"/>
      <c r="JTW232" s="6"/>
      <c r="JTX232" s="6"/>
      <c r="JTY232" s="6"/>
      <c r="JTZ232" s="6"/>
      <c r="JUA232" s="6"/>
      <c r="JUB232" s="6"/>
      <c r="JUC232" s="6"/>
      <c r="JUD232" s="6"/>
      <c r="JUE232" s="6"/>
      <c r="JUF232" s="6"/>
      <c r="JUG232" s="6"/>
      <c r="JUH232" s="6"/>
      <c r="JUI232" s="6"/>
      <c r="JUJ232" s="6"/>
      <c r="JUK232" s="6"/>
      <c r="JUL232" s="6"/>
      <c r="JUM232" s="6"/>
      <c r="JUN232" s="6"/>
      <c r="JUO232" s="6"/>
      <c r="JUP232" s="6"/>
      <c r="JUQ232" s="6"/>
      <c r="JUR232" s="6"/>
      <c r="JUS232" s="6"/>
      <c r="JUT232" s="6"/>
      <c r="JUU232" s="6"/>
      <c r="JUV232" s="6"/>
      <c r="JUW232" s="6"/>
      <c r="JUX232" s="6"/>
      <c r="JUY232" s="6"/>
      <c r="JUZ232" s="6"/>
      <c r="JVA232" s="6"/>
      <c r="JVB232" s="6"/>
      <c r="JVC232" s="6"/>
      <c r="JVD232" s="6"/>
      <c r="JVE232" s="6"/>
      <c r="JVF232" s="6"/>
      <c r="JVG232" s="6"/>
      <c r="JVH232" s="6"/>
      <c r="JVI232" s="6"/>
      <c r="JVJ232" s="6"/>
      <c r="JVK232" s="6"/>
      <c r="JVL232" s="6"/>
      <c r="JVM232" s="6"/>
      <c r="JVN232" s="6"/>
      <c r="JVO232" s="6"/>
      <c r="JVP232" s="6"/>
      <c r="JVQ232" s="6"/>
      <c r="JVR232" s="6"/>
      <c r="JVS232" s="6"/>
      <c r="JVT232" s="6"/>
      <c r="JVU232" s="6"/>
      <c r="JVV232" s="6"/>
      <c r="JVW232" s="6"/>
      <c r="JVX232" s="6"/>
      <c r="JVY232" s="6"/>
      <c r="JVZ232" s="6"/>
      <c r="JWA232" s="6"/>
      <c r="JWB232" s="6"/>
      <c r="JWC232" s="6"/>
      <c r="JWD232" s="6"/>
      <c r="JWE232" s="6"/>
      <c r="JWF232" s="6"/>
      <c r="JWG232" s="6"/>
      <c r="JWH232" s="6"/>
      <c r="JWI232" s="6"/>
      <c r="JWJ232" s="6"/>
      <c r="JWK232" s="6"/>
      <c r="JWL232" s="6"/>
      <c r="JWM232" s="6"/>
      <c r="JWN232" s="6"/>
      <c r="JWO232" s="6"/>
      <c r="JWP232" s="6"/>
      <c r="JWQ232" s="6"/>
      <c r="JWR232" s="6"/>
      <c r="JWS232" s="6"/>
      <c r="JWT232" s="6"/>
      <c r="JWU232" s="6"/>
      <c r="JWV232" s="6"/>
      <c r="JWW232" s="6"/>
      <c r="JWX232" s="6"/>
      <c r="JWY232" s="6"/>
      <c r="JWZ232" s="6"/>
      <c r="JXA232" s="6"/>
      <c r="JXB232" s="6"/>
      <c r="JXC232" s="6"/>
      <c r="JXD232" s="6"/>
      <c r="JXE232" s="6"/>
      <c r="JXF232" s="6"/>
      <c r="JXG232" s="6"/>
      <c r="JXH232" s="6"/>
      <c r="JXI232" s="6"/>
      <c r="JXJ232" s="6"/>
      <c r="JXK232" s="6"/>
      <c r="JXL232" s="6"/>
      <c r="JXM232" s="6"/>
      <c r="JXN232" s="6"/>
      <c r="JXO232" s="6"/>
      <c r="JXP232" s="6"/>
      <c r="JXQ232" s="6"/>
      <c r="JXR232" s="6"/>
      <c r="JXS232" s="6"/>
      <c r="JXT232" s="6"/>
      <c r="JXU232" s="6"/>
      <c r="JXV232" s="6"/>
      <c r="JXW232" s="6"/>
      <c r="JXX232" s="6"/>
      <c r="JXY232" s="6"/>
      <c r="JXZ232" s="6"/>
      <c r="JYA232" s="6"/>
      <c r="JYB232" s="6"/>
      <c r="JYC232" s="6"/>
      <c r="JYD232" s="6"/>
      <c r="JYE232" s="6"/>
      <c r="JYF232" s="6"/>
      <c r="JYG232" s="6"/>
      <c r="JYH232" s="6"/>
      <c r="JYI232" s="6"/>
      <c r="JYJ232" s="6"/>
      <c r="JYK232" s="6"/>
      <c r="JYL232" s="6"/>
      <c r="JYM232" s="6"/>
      <c r="JYN232" s="6"/>
      <c r="JYO232" s="6"/>
      <c r="JYP232" s="6"/>
      <c r="JYQ232" s="6"/>
      <c r="JYR232" s="6"/>
      <c r="JYS232" s="6"/>
      <c r="JYT232" s="6"/>
      <c r="JYU232" s="6"/>
      <c r="JYV232" s="6"/>
      <c r="JYW232" s="6"/>
      <c r="JYX232" s="6"/>
      <c r="JYY232" s="6"/>
      <c r="JYZ232" s="6"/>
      <c r="JZA232" s="6"/>
      <c r="JZB232" s="6"/>
      <c r="JZC232" s="6"/>
      <c r="JZD232" s="6"/>
      <c r="JZE232" s="6"/>
      <c r="JZF232" s="6"/>
      <c r="JZG232" s="6"/>
      <c r="JZH232" s="6"/>
      <c r="JZI232" s="6"/>
      <c r="JZJ232" s="6"/>
      <c r="JZK232" s="6"/>
      <c r="JZL232" s="6"/>
      <c r="JZM232" s="6"/>
      <c r="JZN232" s="6"/>
      <c r="JZO232" s="6"/>
      <c r="JZP232" s="6"/>
      <c r="JZQ232" s="6"/>
      <c r="JZR232" s="6"/>
      <c r="JZS232" s="6"/>
      <c r="JZT232" s="6"/>
      <c r="JZU232" s="6"/>
      <c r="JZV232" s="6"/>
      <c r="JZW232" s="6"/>
      <c r="JZX232" s="6"/>
      <c r="JZY232" s="6"/>
      <c r="JZZ232" s="6"/>
      <c r="KAA232" s="6"/>
      <c r="KAB232" s="6"/>
      <c r="KAC232" s="6"/>
      <c r="KAD232" s="6"/>
      <c r="KAE232" s="6"/>
      <c r="KAF232" s="6"/>
      <c r="KAG232" s="6"/>
      <c r="KAH232" s="6"/>
      <c r="KAI232" s="6"/>
      <c r="KAJ232" s="6"/>
      <c r="KAK232" s="6"/>
      <c r="KAL232" s="6"/>
      <c r="KAM232" s="6"/>
      <c r="KAN232" s="6"/>
      <c r="KAO232" s="6"/>
      <c r="KAP232" s="6"/>
      <c r="KAQ232" s="6"/>
      <c r="KAR232" s="6"/>
      <c r="KAS232" s="6"/>
      <c r="KAT232" s="6"/>
      <c r="KAU232" s="6"/>
      <c r="KAV232" s="6"/>
      <c r="KAW232" s="6"/>
      <c r="KAX232" s="6"/>
      <c r="KAY232" s="6"/>
      <c r="KAZ232" s="6"/>
      <c r="KBA232" s="6"/>
      <c r="KBB232" s="6"/>
      <c r="KBC232" s="6"/>
      <c r="KBD232" s="6"/>
      <c r="KBE232" s="6"/>
      <c r="KBF232" s="6"/>
      <c r="KBG232" s="6"/>
      <c r="KBH232" s="6"/>
      <c r="KBI232" s="6"/>
      <c r="KBJ232" s="6"/>
      <c r="KBK232" s="6"/>
      <c r="KBL232" s="6"/>
      <c r="KBM232" s="6"/>
      <c r="KBN232" s="6"/>
      <c r="KBO232" s="6"/>
      <c r="KBP232" s="6"/>
      <c r="KBQ232" s="6"/>
      <c r="KBR232" s="6"/>
      <c r="KBS232" s="6"/>
      <c r="KBT232" s="6"/>
      <c r="KBU232" s="6"/>
      <c r="KBV232" s="6"/>
      <c r="KBW232" s="6"/>
      <c r="KBX232" s="6"/>
      <c r="KBY232" s="6"/>
      <c r="KBZ232" s="6"/>
      <c r="KCA232" s="6"/>
      <c r="KCB232" s="6"/>
      <c r="KCC232" s="6"/>
      <c r="KCD232" s="6"/>
      <c r="KCE232" s="6"/>
      <c r="KCF232" s="6"/>
      <c r="KCG232" s="6"/>
      <c r="KCH232" s="6"/>
      <c r="KCI232" s="6"/>
      <c r="KCJ232" s="6"/>
      <c r="KCK232" s="6"/>
      <c r="KCL232" s="6"/>
      <c r="KCM232" s="6"/>
      <c r="KCN232" s="6"/>
      <c r="KCO232" s="6"/>
      <c r="KCP232" s="6"/>
      <c r="KCQ232" s="6"/>
      <c r="KCR232" s="6"/>
      <c r="KCS232" s="6"/>
      <c r="KCT232" s="6"/>
      <c r="KCU232" s="6"/>
      <c r="KCV232" s="6"/>
      <c r="KCW232" s="6"/>
      <c r="KCX232" s="6"/>
      <c r="KCY232" s="6"/>
      <c r="KCZ232" s="6"/>
      <c r="KDA232" s="6"/>
      <c r="KDB232" s="6"/>
      <c r="KDC232" s="6"/>
      <c r="KDD232" s="6"/>
      <c r="KDE232" s="6"/>
      <c r="KDF232" s="6"/>
      <c r="KDG232" s="6"/>
      <c r="KDH232" s="6"/>
      <c r="KDI232" s="6"/>
      <c r="KDJ232" s="6"/>
      <c r="KDK232" s="6"/>
      <c r="KDL232" s="6"/>
      <c r="KDM232" s="6"/>
      <c r="KDN232" s="6"/>
      <c r="KDO232" s="6"/>
      <c r="KDP232" s="6"/>
      <c r="KDQ232" s="6"/>
      <c r="KDR232" s="6"/>
      <c r="KDS232" s="6"/>
      <c r="KDT232" s="6"/>
      <c r="KDU232" s="6"/>
      <c r="KDV232" s="6"/>
      <c r="KDW232" s="6"/>
      <c r="KDX232" s="6"/>
      <c r="KDY232" s="6"/>
      <c r="KDZ232" s="6"/>
      <c r="KEA232" s="6"/>
      <c r="KEB232" s="6"/>
      <c r="KEC232" s="6"/>
      <c r="KED232" s="6"/>
      <c r="KEE232" s="6"/>
      <c r="KEF232" s="6"/>
      <c r="KEG232" s="6"/>
      <c r="KEH232" s="6"/>
      <c r="KEI232" s="6"/>
      <c r="KEJ232" s="6"/>
      <c r="KEK232" s="6"/>
      <c r="KEL232" s="6"/>
      <c r="KEM232" s="6"/>
      <c r="KEN232" s="6"/>
      <c r="KEO232" s="6"/>
      <c r="KEP232" s="6"/>
      <c r="KEQ232" s="6"/>
      <c r="KER232" s="6"/>
      <c r="KES232" s="6"/>
      <c r="KET232" s="6"/>
      <c r="KEU232" s="6"/>
      <c r="KEV232" s="6"/>
      <c r="KEW232" s="6"/>
      <c r="KEX232" s="6"/>
      <c r="KEY232" s="6"/>
      <c r="KEZ232" s="6"/>
      <c r="KFA232" s="6"/>
      <c r="KFB232" s="6"/>
      <c r="KFC232" s="6"/>
      <c r="KFD232" s="6"/>
      <c r="KFE232" s="6"/>
      <c r="KFF232" s="6"/>
      <c r="KFG232" s="6"/>
      <c r="KFH232" s="6"/>
      <c r="KFI232" s="6"/>
      <c r="KFJ232" s="6"/>
      <c r="KFK232" s="6"/>
      <c r="KFL232" s="6"/>
      <c r="KFM232" s="6"/>
      <c r="KFN232" s="6"/>
      <c r="KFO232" s="6"/>
      <c r="KFP232" s="6"/>
      <c r="KFQ232" s="6"/>
      <c r="KFR232" s="6"/>
      <c r="KFS232" s="6"/>
      <c r="KFT232" s="6"/>
      <c r="KFU232" s="6"/>
      <c r="KFV232" s="6"/>
      <c r="KFW232" s="6"/>
      <c r="KFX232" s="6"/>
      <c r="KFY232" s="6"/>
      <c r="KFZ232" s="6"/>
      <c r="KGA232" s="6"/>
      <c r="KGB232" s="6"/>
      <c r="KGC232" s="6"/>
      <c r="KGD232" s="6"/>
      <c r="KGE232" s="6"/>
      <c r="KGF232" s="6"/>
      <c r="KGG232" s="6"/>
      <c r="KGH232" s="6"/>
      <c r="KGI232" s="6"/>
      <c r="KGJ232" s="6"/>
      <c r="KGK232" s="6"/>
      <c r="KGL232" s="6"/>
      <c r="KGM232" s="6"/>
      <c r="KGN232" s="6"/>
      <c r="KGO232" s="6"/>
      <c r="KGP232" s="6"/>
      <c r="KGQ232" s="6"/>
      <c r="KGR232" s="6"/>
      <c r="KGS232" s="6"/>
      <c r="KGT232" s="6"/>
      <c r="KGU232" s="6"/>
      <c r="KGV232" s="6"/>
      <c r="KGW232" s="6"/>
      <c r="KGX232" s="6"/>
      <c r="KGY232" s="6"/>
      <c r="KGZ232" s="6"/>
      <c r="KHA232" s="6"/>
      <c r="KHB232" s="6"/>
      <c r="KHC232" s="6"/>
      <c r="KHD232" s="6"/>
      <c r="KHE232" s="6"/>
      <c r="KHF232" s="6"/>
      <c r="KHG232" s="6"/>
      <c r="KHH232" s="6"/>
      <c r="KHI232" s="6"/>
      <c r="KHJ232" s="6"/>
      <c r="KHK232" s="6"/>
      <c r="KHL232" s="6"/>
      <c r="KHM232" s="6"/>
      <c r="KHN232" s="6"/>
      <c r="KHO232" s="6"/>
      <c r="KHP232" s="6"/>
      <c r="KHQ232" s="6"/>
      <c r="KHR232" s="6"/>
      <c r="KHS232" s="6"/>
      <c r="KHT232" s="6"/>
      <c r="KHU232" s="6"/>
      <c r="KHV232" s="6"/>
      <c r="KHW232" s="6"/>
      <c r="KHX232" s="6"/>
      <c r="KHY232" s="6"/>
      <c r="KHZ232" s="6"/>
      <c r="KIA232" s="6"/>
      <c r="KIB232" s="6"/>
      <c r="KIC232" s="6"/>
      <c r="KID232" s="6"/>
      <c r="KIE232" s="6"/>
      <c r="KIF232" s="6"/>
      <c r="KIG232" s="6"/>
      <c r="KIH232" s="6"/>
      <c r="KII232" s="6"/>
      <c r="KIJ232" s="6"/>
      <c r="KIK232" s="6"/>
      <c r="KIL232" s="6"/>
      <c r="KIM232" s="6"/>
      <c r="KIN232" s="6"/>
      <c r="KIO232" s="6"/>
      <c r="KIP232" s="6"/>
      <c r="KIQ232" s="6"/>
      <c r="KIR232" s="6"/>
      <c r="KIS232" s="6"/>
      <c r="KIT232" s="6"/>
      <c r="KIU232" s="6"/>
      <c r="KIV232" s="6"/>
      <c r="KIW232" s="6"/>
      <c r="KIX232" s="6"/>
      <c r="KIY232" s="6"/>
      <c r="KIZ232" s="6"/>
      <c r="KJA232" s="6"/>
      <c r="KJB232" s="6"/>
      <c r="KJC232" s="6"/>
      <c r="KJD232" s="6"/>
      <c r="KJE232" s="6"/>
      <c r="KJF232" s="6"/>
      <c r="KJG232" s="6"/>
      <c r="KJH232" s="6"/>
      <c r="KJI232" s="6"/>
      <c r="KJJ232" s="6"/>
      <c r="KJK232" s="6"/>
      <c r="KJL232" s="6"/>
      <c r="KJM232" s="6"/>
      <c r="KJN232" s="6"/>
      <c r="KJO232" s="6"/>
      <c r="KJP232" s="6"/>
      <c r="KJQ232" s="6"/>
      <c r="KJR232" s="6"/>
      <c r="KJS232" s="6"/>
      <c r="KJT232" s="6"/>
      <c r="KJU232" s="6"/>
      <c r="KJV232" s="6"/>
      <c r="KJW232" s="6"/>
      <c r="KJX232" s="6"/>
      <c r="KJY232" s="6"/>
      <c r="KJZ232" s="6"/>
      <c r="KKA232" s="6"/>
      <c r="KKB232" s="6"/>
      <c r="KKC232" s="6"/>
      <c r="KKD232" s="6"/>
      <c r="KKE232" s="6"/>
      <c r="KKF232" s="6"/>
      <c r="KKG232" s="6"/>
      <c r="KKH232" s="6"/>
      <c r="KKI232" s="6"/>
      <c r="KKJ232" s="6"/>
      <c r="KKK232" s="6"/>
      <c r="KKL232" s="6"/>
      <c r="KKM232" s="6"/>
      <c r="KKN232" s="6"/>
      <c r="KKO232" s="6"/>
      <c r="KKP232" s="6"/>
      <c r="KKQ232" s="6"/>
      <c r="KKR232" s="6"/>
      <c r="KKS232" s="6"/>
      <c r="KKT232" s="6"/>
      <c r="KKU232" s="6"/>
      <c r="KKV232" s="6"/>
      <c r="KKW232" s="6"/>
      <c r="KKX232" s="6"/>
      <c r="KKY232" s="6"/>
      <c r="KKZ232" s="6"/>
      <c r="KLA232" s="6"/>
      <c r="KLB232" s="6"/>
      <c r="KLC232" s="6"/>
      <c r="KLD232" s="6"/>
      <c r="KLE232" s="6"/>
      <c r="KLF232" s="6"/>
      <c r="KLG232" s="6"/>
      <c r="KLH232" s="6"/>
      <c r="KLI232" s="6"/>
      <c r="KLJ232" s="6"/>
      <c r="KLK232" s="6"/>
      <c r="KLL232" s="6"/>
      <c r="KLM232" s="6"/>
      <c r="KLN232" s="6"/>
      <c r="KLO232" s="6"/>
      <c r="KLP232" s="6"/>
      <c r="KLQ232" s="6"/>
      <c r="KLR232" s="6"/>
      <c r="KLS232" s="6"/>
      <c r="KLT232" s="6"/>
      <c r="KLU232" s="6"/>
      <c r="KLV232" s="6"/>
      <c r="KLW232" s="6"/>
      <c r="KLX232" s="6"/>
      <c r="KLY232" s="6"/>
      <c r="KLZ232" s="6"/>
      <c r="KMA232" s="6"/>
      <c r="KMB232" s="6"/>
      <c r="KMC232" s="6"/>
      <c r="KMD232" s="6"/>
      <c r="KME232" s="6"/>
      <c r="KMF232" s="6"/>
      <c r="KMG232" s="6"/>
      <c r="KMH232" s="6"/>
      <c r="KMI232" s="6"/>
      <c r="KMJ232" s="6"/>
      <c r="KMK232" s="6"/>
      <c r="KML232" s="6"/>
      <c r="KMM232" s="6"/>
      <c r="KMN232" s="6"/>
      <c r="KMO232" s="6"/>
      <c r="KMP232" s="6"/>
      <c r="KMQ232" s="6"/>
      <c r="KMR232" s="6"/>
      <c r="KMS232" s="6"/>
      <c r="KMT232" s="6"/>
      <c r="KMU232" s="6"/>
      <c r="KMV232" s="6"/>
      <c r="KMW232" s="6"/>
      <c r="KMX232" s="6"/>
      <c r="KMY232" s="6"/>
      <c r="KMZ232" s="6"/>
      <c r="KNA232" s="6"/>
      <c r="KNB232" s="6"/>
      <c r="KNC232" s="6"/>
      <c r="KND232" s="6"/>
      <c r="KNE232" s="6"/>
      <c r="KNF232" s="6"/>
      <c r="KNG232" s="6"/>
      <c r="KNH232" s="6"/>
      <c r="KNI232" s="6"/>
      <c r="KNJ232" s="6"/>
      <c r="KNK232" s="6"/>
      <c r="KNL232" s="6"/>
      <c r="KNM232" s="6"/>
      <c r="KNN232" s="6"/>
      <c r="KNO232" s="6"/>
      <c r="KNP232" s="6"/>
      <c r="KNQ232" s="6"/>
      <c r="KNR232" s="6"/>
      <c r="KNS232" s="6"/>
      <c r="KNT232" s="6"/>
      <c r="KNU232" s="6"/>
      <c r="KNV232" s="6"/>
      <c r="KNW232" s="6"/>
      <c r="KNX232" s="6"/>
      <c r="KNY232" s="6"/>
      <c r="KNZ232" s="6"/>
      <c r="KOA232" s="6"/>
      <c r="KOB232" s="6"/>
      <c r="KOC232" s="6"/>
      <c r="KOD232" s="6"/>
      <c r="KOE232" s="6"/>
      <c r="KOF232" s="6"/>
      <c r="KOG232" s="6"/>
      <c r="KOH232" s="6"/>
      <c r="KOI232" s="6"/>
      <c r="KOJ232" s="6"/>
      <c r="KOK232" s="6"/>
      <c r="KOL232" s="6"/>
      <c r="KOM232" s="6"/>
      <c r="KON232" s="6"/>
      <c r="KOO232" s="6"/>
      <c r="KOP232" s="6"/>
      <c r="KOQ232" s="6"/>
      <c r="KOR232" s="6"/>
      <c r="KOS232" s="6"/>
      <c r="KOT232" s="6"/>
      <c r="KOU232" s="6"/>
      <c r="KOV232" s="6"/>
      <c r="KOW232" s="6"/>
      <c r="KOX232" s="6"/>
      <c r="KOY232" s="6"/>
      <c r="KOZ232" s="6"/>
      <c r="KPA232" s="6"/>
      <c r="KPB232" s="6"/>
      <c r="KPC232" s="6"/>
      <c r="KPD232" s="6"/>
      <c r="KPE232" s="6"/>
      <c r="KPF232" s="6"/>
      <c r="KPG232" s="6"/>
      <c r="KPH232" s="6"/>
      <c r="KPI232" s="6"/>
      <c r="KPJ232" s="6"/>
      <c r="KPK232" s="6"/>
      <c r="KPL232" s="6"/>
      <c r="KPM232" s="6"/>
      <c r="KPN232" s="6"/>
      <c r="KPO232" s="6"/>
      <c r="KPP232" s="6"/>
      <c r="KPQ232" s="6"/>
      <c r="KPR232" s="6"/>
      <c r="KPS232" s="6"/>
      <c r="KPT232" s="6"/>
      <c r="KPU232" s="6"/>
      <c r="KPV232" s="6"/>
      <c r="KPW232" s="6"/>
      <c r="KPX232" s="6"/>
      <c r="KPY232" s="6"/>
      <c r="KPZ232" s="6"/>
      <c r="KQA232" s="6"/>
      <c r="KQB232" s="6"/>
      <c r="KQC232" s="6"/>
      <c r="KQD232" s="6"/>
      <c r="KQE232" s="6"/>
      <c r="KQF232" s="6"/>
      <c r="KQG232" s="6"/>
      <c r="KQH232" s="6"/>
      <c r="KQI232" s="6"/>
      <c r="KQJ232" s="6"/>
      <c r="KQK232" s="6"/>
      <c r="KQL232" s="6"/>
      <c r="KQM232" s="6"/>
      <c r="KQN232" s="6"/>
      <c r="KQO232" s="6"/>
      <c r="KQP232" s="6"/>
      <c r="KQQ232" s="6"/>
      <c r="KQR232" s="6"/>
      <c r="KQS232" s="6"/>
      <c r="KQT232" s="6"/>
      <c r="KQU232" s="6"/>
      <c r="KQV232" s="6"/>
      <c r="KQW232" s="6"/>
      <c r="KQX232" s="6"/>
      <c r="KQY232" s="6"/>
      <c r="KQZ232" s="6"/>
      <c r="KRA232" s="6"/>
      <c r="KRB232" s="6"/>
      <c r="KRC232" s="6"/>
      <c r="KRD232" s="6"/>
      <c r="KRE232" s="6"/>
      <c r="KRF232" s="6"/>
      <c r="KRG232" s="6"/>
      <c r="KRH232" s="6"/>
      <c r="KRI232" s="6"/>
      <c r="KRJ232" s="6"/>
      <c r="KRK232" s="6"/>
      <c r="KRL232" s="6"/>
      <c r="KRM232" s="6"/>
      <c r="KRN232" s="6"/>
      <c r="KRO232" s="6"/>
      <c r="KRP232" s="6"/>
      <c r="KRQ232" s="6"/>
      <c r="KRR232" s="6"/>
      <c r="KRS232" s="6"/>
      <c r="KRT232" s="6"/>
      <c r="KRU232" s="6"/>
      <c r="KRV232" s="6"/>
      <c r="KRW232" s="6"/>
      <c r="KRX232" s="6"/>
      <c r="KRY232" s="6"/>
      <c r="KRZ232" s="6"/>
      <c r="KSA232" s="6"/>
      <c r="KSB232" s="6"/>
      <c r="KSC232" s="6"/>
      <c r="KSD232" s="6"/>
      <c r="KSE232" s="6"/>
      <c r="KSF232" s="6"/>
      <c r="KSG232" s="6"/>
      <c r="KSH232" s="6"/>
      <c r="KSI232" s="6"/>
      <c r="KSJ232" s="6"/>
      <c r="KSK232" s="6"/>
      <c r="KSL232" s="6"/>
      <c r="KSM232" s="6"/>
      <c r="KSN232" s="6"/>
      <c r="KSO232" s="6"/>
      <c r="KSP232" s="6"/>
      <c r="KSQ232" s="6"/>
      <c r="KSR232" s="6"/>
      <c r="KSS232" s="6"/>
      <c r="KST232" s="6"/>
      <c r="KSU232" s="6"/>
      <c r="KSV232" s="6"/>
      <c r="KSW232" s="6"/>
      <c r="KSX232" s="6"/>
      <c r="KSY232" s="6"/>
      <c r="KSZ232" s="6"/>
      <c r="KTA232" s="6"/>
      <c r="KTB232" s="6"/>
      <c r="KTC232" s="6"/>
      <c r="KTD232" s="6"/>
      <c r="KTE232" s="6"/>
      <c r="KTF232" s="6"/>
      <c r="KTG232" s="6"/>
      <c r="KTH232" s="6"/>
      <c r="KTI232" s="6"/>
      <c r="KTJ232" s="6"/>
      <c r="KTK232" s="6"/>
      <c r="KTL232" s="6"/>
      <c r="KTM232" s="6"/>
      <c r="KTN232" s="6"/>
      <c r="KTO232" s="6"/>
      <c r="KTP232" s="6"/>
      <c r="KTQ232" s="6"/>
      <c r="KTR232" s="6"/>
      <c r="KTS232" s="6"/>
      <c r="KTT232" s="6"/>
      <c r="KTU232" s="6"/>
      <c r="KTV232" s="6"/>
      <c r="KTW232" s="6"/>
      <c r="KTX232" s="6"/>
      <c r="KTY232" s="6"/>
      <c r="KTZ232" s="6"/>
      <c r="KUA232" s="6"/>
      <c r="KUB232" s="6"/>
      <c r="KUC232" s="6"/>
      <c r="KUD232" s="6"/>
      <c r="KUE232" s="6"/>
      <c r="KUF232" s="6"/>
      <c r="KUG232" s="6"/>
      <c r="KUH232" s="6"/>
      <c r="KUI232" s="6"/>
      <c r="KUJ232" s="6"/>
      <c r="KUK232" s="6"/>
      <c r="KUL232" s="6"/>
      <c r="KUM232" s="6"/>
      <c r="KUN232" s="6"/>
      <c r="KUO232" s="6"/>
      <c r="KUP232" s="6"/>
      <c r="KUQ232" s="6"/>
      <c r="KUR232" s="6"/>
      <c r="KUS232" s="6"/>
      <c r="KUT232" s="6"/>
      <c r="KUU232" s="6"/>
      <c r="KUV232" s="6"/>
      <c r="KUW232" s="6"/>
      <c r="KUX232" s="6"/>
      <c r="KUY232" s="6"/>
      <c r="KUZ232" s="6"/>
      <c r="KVA232" s="6"/>
      <c r="KVB232" s="6"/>
      <c r="KVC232" s="6"/>
      <c r="KVD232" s="6"/>
      <c r="KVE232" s="6"/>
      <c r="KVF232" s="6"/>
      <c r="KVG232" s="6"/>
      <c r="KVH232" s="6"/>
      <c r="KVI232" s="6"/>
      <c r="KVJ232" s="6"/>
      <c r="KVK232" s="6"/>
      <c r="KVL232" s="6"/>
      <c r="KVM232" s="6"/>
      <c r="KVN232" s="6"/>
      <c r="KVO232" s="6"/>
      <c r="KVP232" s="6"/>
      <c r="KVQ232" s="6"/>
      <c r="KVR232" s="6"/>
      <c r="KVS232" s="6"/>
      <c r="KVT232" s="6"/>
      <c r="KVU232" s="6"/>
      <c r="KVV232" s="6"/>
      <c r="KVW232" s="6"/>
      <c r="KVX232" s="6"/>
      <c r="KVY232" s="6"/>
      <c r="KVZ232" s="6"/>
      <c r="KWA232" s="6"/>
      <c r="KWB232" s="6"/>
      <c r="KWC232" s="6"/>
      <c r="KWD232" s="6"/>
      <c r="KWE232" s="6"/>
      <c r="KWF232" s="6"/>
      <c r="KWG232" s="6"/>
      <c r="KWH232" s="6"/>
      <c r="KWI232" s="6"/>
      <c r="KWJ232" s="6"/>
      <c r="KWK232" s="6"/>
      <c r="KWL232" s="6"/>
      <c r="KWM232" s="6"/>
      <c r="KWN232" s="6"/>
      <c r="KWO232" s="6"/>
      <c r="KWP232" s="6"/>
      <c r="KWQ232" s="6"/>
      <c r="KWR232" s="6"/>
      <c r="KWS232" s="6"/>
      <c r="KWT232" s="6"/>
      <c r="KWU232" s="6"/>
      <c r="KWV232" s="6"/>
      <c r="KWW232" s="6"/>
      <c r="KWX232" s="6"/>
      <c r="KWY232" s="6"/>
      <c r="KWZ232" s="6"/>
      <c r="KXA232" s="6"/>
      <c r="KXB232" s="6"/>
      <c r="KXC232" s="6"/>
      <c r="KXD232" s="6"/>
      <c r="KXE232" s="6"/>
      <c r="KXF232" s="6"/>
      <c r="KXG232" s="6"/>
      <c r="KXH232" s="6"/>
      <c r="KXI232" s="6"/>
      <c r="KXJ232" s="6"/>
      <c r="KXK232" s="6"/>
      <c r="KXL232" s="6"/>
      <c r="KXM232" s="6"/>
      <c r="KXN232" s="6"/>
      <c r="KXO232" s="6"/>
      <c r="KXP232" s="6"/>
      <c r="KXQ232" s="6"/>
      <c r="KXR232" s="6"/>
      <c r="KXS232" s="6"/>
      <c r="KXT232" s="6"/>
      <c r="KXU232" s="6"/>
      <c r="KXV232" s="6"/>
      <c r="KXW232" s="6"/>
      <c r="KXX232" s="6"/>
      <c r="KXY232" s="6"/>
      <c r="KXZ232" s="6"/>
      <c r="KYA232" s="6"/>
      <c r="KYB232" s="6"/>
      <c r="KYC232" s="6"/>
      <c r="KYD232" s="6"/>
      <c r="KYE232" s="6"/>
      <c r="KYF232" s="6"/>
      <c r="KYG232" s="6"/>
      <c r="KYH232" s="6"/>
      <c r="KYI232" s="6"/>
      <c r="KYJ232" s="6"/>
      <c r="KYK232" s="6"/>
      <c r="KYL232" s="6"/>
      <c r="KYM232" s="6"/>
      <c r="KYN232" s="6"/>
      <c r="KYO232" s="6"/>
      <c r="KYP232" s="6"/>
      <c r="KYQ232" s="6"/>
      <c r="KYR232" s="6"/>
      <c r="KYS232" s="6"/>
      <c r="KYT232" s="6"/>
      <c r="KYU232" s="6"/>
      <c r="KYV232" s="6"/>
      <c r="KYW232" s="6"/>
      <c r="KYX232" s="6"/>
      <c r="KYY232" s="6"/>
      <c r="KYZ232" s="6"/>
      <c r="KZA232" s="6"/>
      <c r="KZB232" s="6"/>
      <c r="KZC232" s="6"/>
      <c r="KZD232" s="6"/>
      <c r="KZE232" s="6"/>
      <c r="KZF232" s="6"/>
      <c r="KZG232" s="6"/>
      <c r="KZH232" s="6"/>
      <c r="KZI232" s="6"/>
      <c r="KZJ232" s="6"/>
      <c r="KZK232" s="6"/>
      <c r="KZL232" s="6"/>
      <c r="KZM232" s="6"/>
      <c r="KZN232" s="6"/>
      <c r="KZO232" s="6"/>
      <c r="KZP232" s="6"/>
      <c r="KZQ232" s="6"/>
      <c r="KZR232" s="6"/>
      <c r="KZS232" s="6"/>
      <c r="KZT232" s="6"/>
      <c r="KZU232" s="6"/>
      <c r="KZV232" s="6"/>
      <c r="KZW232" s="6"/>
      <c r="KZX232" s="6"/>
      <c r="KZY232" s="6"/>
      <c r="KZZ232" s="6"/>
      <c r="LAA232" s="6"/>
      <c r="LAB232" s="6"/>
      <c r="LAC232" s="6"/>
      <c r="LAD232" s="6"/>
      <c r="LAE232" s="6"/>
      <c r="LAF232" s="6"/>
      <c r="LAG232" s="6"/>
      <c r="LAH232" s="6"/>
      <c r="LAI232" s="6"/>
      <c r="LAJ232" s="6"/>
      <c r="LAK232" s="6"/>
      <c r="LAL232" s="6"/>
      <c r="LAM232" s="6"/>
      <c r="LAN232" s="6"/>
      <c r="LAO232" s="6"/>
      <c r="LAP232" s="6"/>
      <c r="LAQ232" s="6"/>
      <c r="LAR232" s="6"/>
      <c r="LAS232" s="6"/>
      <c r="LAT232" s="6"/>
      <c r="LAU232" s="6"/>
      <c r="LAV232" s="6"/>
      <c r="LAW232" s="6"/>
      <c r="LAX232" s="6"/>
      <c r="LAY232" s="6"/>
      <c r="LAZ232" s="6"/>
      <c r="LBA232" s="6"/>
      <c r="LBB232" s="6"/>
      <c r="LBC232" s="6"/>
      <c r="LBD232" s="6"/>
      <c r="LBE232" s="6"/>
      <c r="LBF232" s="6"/>
      <c r="LBG232" s="6"/>
      <c r="LBH232" s="6"/>
      <c r="LBI232" s="6"/>
      <c r="LBJ232" s="6"/>
      <c r="LBK232" s="6"/>
      <c r="LBL232" s="6"/>
      <c r="LBM232" s="6"/>
      <c r="LBN232" s="6"/>
      <c r="LBO232" s="6"/>
      <c r="LBP232" s="6"/>
      <c r="LBQ232" s="6"/>
      <c r="LBR232" s="6"/>
      <c r="LBS232" s="6"/>
      <c r="LBT232" s="6"/>
      <c r="LBU232" s="6"/>
      <c r="LBV232" s="6"/>
      <c r="LBW232" s="6"/>
      <c r="LBX232" s="6"/>
      <c r="LBY232" s="6"/>
      <c r="LBZ232" s="6"/>
      <c r="LCA232" s="6"/>
      <c r="LCB232" s="6"/>
      <c r="LCC232" s="6"/>
      <c r="LCD232" s="6"/>
      <c r="LCE232" s="6"/>
      <c r="LCF232" s="6"/>
      <c r="LCG232" s="6"/>
      <c r="LCH232" s="6"/>
      <c r="LCI232" s="6"/>
      <c r="LCJ232" s="6"/>
      <c r="LCK232" s="6"/>
      <c r="LCL232" s="6"/>
      <c r="LCM232" s="6"/>
      <c r="LCN232" s="6"/>
      <c r="LCO232" s="6"/>
      <c r="LCP232" s="6"/>
      <c r="LCQ232" s="6"/>
      <c r="LCR232" s="6"/>
      <c r="LCS232" s="6"/>
      <c r="LCT232" s="6"/>
      <c r="LCU232" s="6"/>
      <c r="LCV232" s="6"/>
      <c r="LCW232" s="6"/>
      <c r="LCX232" s="6"/>
      <c r="LCY232" s="6"/>
      <c r="LCZ232" s="6"/>
      <c r="LDA232" s="6"/>
      <c r="LDB232" s="6"/>
      <c r="LDC232" s="6"/>
      <c r="LDD232" s="6"/>
      <c r="LDE232" s="6"/>
      <c r="LDF232" s="6"/>
      <c r="LDG232" s="6"/>
      <c r="LDH232" s="6"/>
      <c r="LDI232" s="6"/>
      <c r="LDJ232" s="6"/>
      <c r="LDK232" s="6"/>
      <c r="LDL232" s="6"/>
      <c r="LDM232" s="6"/>
      <c r="LDN232" s="6"/>
      <c r="LDO232" s="6"/>
      <c r="LDP232" s="6"/>
      <c r="LDQ232" s="6"/>
      <c r="LDR232" s="6"/>
      <c r="LDS232" s="6"/>
      <c r="LDT232" s="6"/>
      <c r="LDU232" s="6"/>
      <c r="LDV232" s="6"/>
      <c r="LDW232" s="6"/>
      <c r="LDX232" s="6"/>
      <c r="LDY232" s="6"/>
      <c r="LDZ232" s="6"/>
      <c r="LEA232" s="6"/>
      <c r="LEB232" s="6"/>
      <c r="LEC232" s="6"/>
      <c r="LED232" s="6"/>
      <c r="LEE232" s="6"/>
      <c r="LEF232" s="6"/>
      <c r="LEG232" s="6"/>
      <c r="LEH232" s="6"/>
      <c r="LEI232" s="6"/>
      <c r="LEJ232" s="6"/>
      <c r="LEK232" s="6"/>
      <c r="LEL232" s="6"/>
      <c r="LEM232" s="6"/>
      <c r="LEN232" s="6"/>
      <c r="LEO232" s="6"/>
      <c r="LEP232" s="6"/>
      <c r="LEQ232" s="6"/>
      <c r="LER232" s="6"/>
      <c r="LES232" s="6"/>
      <c r="LET232" s="6"/>
      <c r="LEU232" s="6"/>
      <c r="LEV232" s="6"/>
      <c r="LEW232" s="6"/>
      <c r="LEX232" s="6"/>
      <c r="LEY232" s="6"/>
      <c r="LEZ232" s="6"/>
      <c r="LFA232" s="6"/>
      <c r="LFB232" s="6"/>
      <c r="LFC232" s="6"/>
      <c r="LFD232" s="6"/>
      <c r="LFE232" s="6"/>
      <c r="LFF232" s="6"/>
      <c r="LFG232" s="6"/>
      <c r="LFH232" s="6"/>
      <c r="LFI232" s="6"/>
      <c r="LFJ232" s="6"/>
      <c r="LFK232" s="6"/>
      <c r="LFL232" s="6"/>
      <c r="LFM232" s="6"/>
      <c r="LFN232" s="6"/>
      <c r="LFO232" s="6"/>
      <c r="LFP232" s="6"/>
      <c r="LFQ232" s="6"/>
      <c r="LFR232" s="6"/>
      <c r="LFS232" s="6"/>
      <c r="LFT232" s="6"/>
      <c r="LFU232" s="6"/>
      <c r="LFV232" s="6"/>
      <c r="LFW232" s="6"/>
      <c r="LFX232" s="6"/>
      <c r="LFY232" s="6"/>
      <c r="LFZ232" s="6"/>
      <c r="LGA232" s="6"/>
      <c r="LGB232" s="6"/>
      <c r="LGC232" s="6"/>
      <c r="LGD232" s="6"/>
      <c r="LGE232" s="6"/>
      <c r="LGF232" s="6"/>
      <c r="LGG232" s="6"/>
      <c r="LGH232" s="6"/>
      <c r="LGI232" s="6"/>
      <c r="LGJ232" s="6"/>
      <c r="LGK232" s="6"/>
      <c r="LGL232" s="6"/>
      <c r="LGM232" s="6"/>
      <c r="LGN232" s="6"/>
      <c r="LGO232" s="6"/>
      <c r="LGP232" s="6"/>
      <c r="LGQ232" s="6"/>
      <c r="LGR232" s="6"/>
      <c r="LGS232" s="6"/>
      <c r="LGT232" s="6"/>
      <c r="LGU232" s="6"/>
      <c r="LGV232" s="6"/>
      <c r="LGW232" s="6"/>
      <c r="LGX232" s="6"/>
      <c r="LGY232" s="6"/>
      <c r="LGZ232" s="6"/>
      <c r="LHA232" s="6"/>
      <c r="LHB232" s="6"/>
      <c r="LHC232" s="6"/>
      <c r="LHD232" s="6"/>
      <c r="LHE232" s="6"/>
      <c r="LHF232" s="6"/>
      <c r="LHG232" s="6"/>
      <c r="LHH232" s="6"/>
      <c r="LHI232" s="6"/>
      <c r="LHJ232" s="6"/>
      <c r="LHK232" s="6"/>
      <c r="LHL232" s="6"/>
      <c r="LHM232" s="6"/>
      <c r="LHN232" s="6"/>
      <c r="LHO232" s="6"/>
      <c r="LHP232" s="6"/>
      <c r="LHQ232" s="6"/>
      <c r="LHR232" s="6"/>
      <c r="LHS232" s="6"/>
      <c r="LHT232" s="6"/>
      <c r="LHU232" s="6"/>
      <c r="LHV232" s="6"/>
      <c r="LHW232" s="6"/>
      <c r="LHX232" s="6"/>
      <c r="LHY232" s="6"/>
      <c r="LHZ232" s="6"/>
      <c r="LIA232" s="6"/>
      <c r="LIB232" s="6"/>
      <c r="LIC232" s="6"/>
      <c r="LID232" s="6"/>
      <c r="LIE232" s="6"/>
      <c r="LIF232" s="6"/>
      <c r="LIG232" s="6"/>
      <c r="LIH232" s="6"/>
      <c r="LII232" s="6"/>
      <c r="LIJ232" s="6"/>
      <c r="LIK232" s="6"/>
      <c r="LIL232" s="6"/>
      <c r="LIM232" s="6"/>
      <c r="LIN232" s="6"/>
      <c r="LIO232" s="6"/>
      <c r="LIP232" s="6"/>
      <c r="LIQ232" s="6"/>
      <c r="LIR232" s="6"/>
      <c r="LIS232" s="6"/>
      <c r="LIT232" s="6"/>
      <c r="LIU232" s="6"/>
      <c r="LIV232" s="6"/>
      <c r="LIW232" s="6"/>
      <c r="LIX232" s="6"/>
      <c r="LIY232" s="6"/>
      <c r="LIZ232" s="6"/>
      <c r="LJA232" s="6"/>
      <c r="LJB232" s="6"/>
      <c r="LJC232" s="6"/>
      <c r="LJD232" s="6"/>
      <c r="LJE232" s="6"/>
      <c r="LJF232" s="6"/>
      <c r="LJG232" s="6"/>
      <c r="LJH232" s="6"/>
      <c r="LJI232" s="6"/>
      <c r="LJJ232" s="6"/>
      <c r="LJK232" s="6"/>
      <c r="LJL232" s="6"/>
      <c r="LJM232" s="6"/>
      <c r="LJN232" s="6"/>
      <c r="LJO232" s="6"/>
      <c r="LJP232" s="6"/>
      <c r="LJQ232" s="6"/>
      <c r="LJR232" s="6"/>
      <c r="LJS232" s="6"/>
      <c r="LJT232" s="6"/>
      <c r="LJU232" s="6"/>
      <c r="LJV232" s="6"/>
      <c r="LJW232" s="6"/>
      <c r="LJX232" s="6"/>
      <c r="LJY232" s="6"/>
      <c r="LJZ232" s="6"/>
      <c r="LKA232" s="6"/>
      <c r="LKB232" s="6"/>
      <c r="LKC232" s="6"/>
      <c r="LKD232" s="6"/>
      <c r="LKE232" s="6"/>
      <c r="LKF232" s="6"/>
      <c r="LKG232" s="6"/>
      <c r="LKH232" s="6"/>
      <c r="LKI232" s="6"/>
      <c r="LKJ232" s="6"/>
      <c r="LKK232" s="6"/>
      <c r="LKL232" s="6"/>
      <c r="LKM232" s="6"/>
      <c r="LKN232" s="6"/>
      <c r="LKO232" s="6"/>
      <c r="LKP232" s="6"/>
      <c r="LKQ232" s="6"/>
      <c r="LKR232" s="6"/>
      <c r="LKS232" s="6"/>
      <c r="LKT232" s="6"/>
      <c r="LKU232" s="6"/>
      <c r="LKV232" s="6"/>
      <c r="LKW232" s="6"/>
      <c r="LKX232" s="6"/>
      <c r="LKY232" s="6"/>
      <c r="LKZ232" s="6"/>
      <c r="LLA232" s="6"/>
      <c r="LLB232" s="6"/>
      <c r="LLC232" s="6"/>
      <c r="LLD232" s="6"/>
      <c r="LLE232" s="6"/>
      <c r="LLF232" s="6"/>
      <c r="LLG232" s="6"/>
      <c r="LLH232" s="6"/>
      <c r="LLI232" s="6"/>
      <c r="LLJ232" s="6"/>
      <c r="LLK232" s="6"/>
      <c r="LLL232" s="6"/>
      <c r="LLM232" s="6"/>
      <c r="LLN232" s="6"/>
      <c r="LLO232" s="6"/>
      <c r="LLP232" s="6"/>
      <c r="LLQ232" s="6"/>
      <c r="LLR232" s="6"/>
      <c r="LLS232" s="6"/>
      <c r="LLT232" s="6"/>
      <c r="LLU232" s="6"/>
      <c r="LLV232" s="6"/>
      <c r="LLW232" s="6"/>
      <c r="LLX232" s="6"/>
      <c r="LLY232" s="6"/>
      <c r="LLZ232" s="6"/>
      <c r="LMA232" s="6"/>
      <c r="LMB232" s="6"/>
      <c r="LMC232" s="6"/>
      <c r="LMD232" s="6"/>
      <c r="LME232" s="6"/>
      <c r="LMF232" s="6"/>
      <c r="LMG232" s="6"/>
      <c r="LMH232" s="6"/>
      <c r="LMI232" s="6"/>
      <c r="LMJ232" s="6"/>
      <c r="LMK232" s="6"/>
      <c r="LML232" s="6"/>
      <c r="LMM232" s="6"/>
      <c r="LMN232" s="6"/>
      <c r="LMO232" s="6"/>
      <c r="LMP232" s="6"/>
      <c r="LMQ232" s="6"/>
      <c r="LMR232" s="6"/>
      <c r="LMS232" s="6"/>
      <c r="LMT232" s="6"/>
      <c r="LMU232" s="6"/>
      <c r="LMV232" s="6"/>
      <c r="LMW232" s="6"/>
      <c r="LMX232" s="6"/>
      <c r="LMY232" s="6"/>
      <c r="LMZ232" s="6"/>
      <c r="LNA232" s="6"/>
      <c r="LNB232" s="6"/>
      <c r="LNC232" s="6"/>
      <c r="LND232" s="6"/>
      <c r="LNE232" s="6"/>
      <c r="LNF232" s="6"/>
      <c r="LNG232" s="6"/>
      <c r="LNH232" s="6"/>
      <c r="LNI232" s="6"/>
      <c r="LNJ232" s="6"/>
      <c r="LNK232" s="6"/>
      <c r="LNL232" s="6"/>
      <c r="LNM232" s="6"/>
      <c r="LNN232" s="6"/>
      <c r="LNO232" s="6"/>
      <c r="LNP232" s="6"/>
      <c r="LNQ232" s="6"/>
      <c r="LNR232" s="6"/>
      <c r="LNS232" s="6"/>
      <c r="LNT232" s="6"/>
      <c r="LNU232" s="6"/>
      <c r="LNV232" s="6"/>
      <c r="LNW232" s="6"/>
      <c r="LNX232" s="6"/>
      <c r="LNY232" s="6"/>
      <c r="LNZ232" s="6"/>
      <c r="LOA232" s="6"/>
      <c r="LOB232" s="6"/>
      <c r="LOC232" s="6"/>
      <c r="LOD232" s="6"/>
      <c r="LOE232" s="6"/>
      <c r="LOF232" s="6"/>
      <c r="LOG232" s="6"/>
      <c r="LOH232" s="6"/>
      <c r="LOI232" s="6"/>
      <c r="LOJ232" s="6"/>
      <c r="LOK232" s="6"/>
      <c r="LOL232" s="6"/>
      <c r="LOM232" s="6"/>
      <c r="LON232" s="6"/>
      <c r="LOO232" s="6"/>
      <c r="LOP232" s="6"/>
      <c r="LOQ232" s="6"/>
      <c r="LOR232" s="6"/>
      <c r="LOS232" s="6"/>
      <c r="LOT232" s="6"/>
      <c r="LOU232" s="6"/>
      <c r="LOV232" s="6"/>
      <c r="LOW232" s="6"/>
      <c r="LOX232" s="6"/>
      <c r="LOY232" s="6"/>
      <c r="LOZ232" s="6"/>
      <c r="LPA232" s="6"/>
      <c r="LPB232" s="6"/>
      <c r="LPC232" s="6"/>
      <c r="LPD232" s="6"/>
      <c r="LPE232" s="6"/>
      <c r="LPF232" s="6"/>
      <c r="LPG232" s="6"/>
      <c r="LPH232" s="6"/>
      <c r="LPI232" s="6"/>
      <c r="LPJ232" s="6"/>
      <c r="LPK232" s="6"/>
      <c r="LPL232" s="6"/>
      <c r="LPM232" s="6"/>
      <c r="LPN232" s="6"/>
      <c r="LPO232" s="6"/>
      <c r="LPP232" s="6"/>
      <c r="LPQ232" s="6"/>
      <c r="LPR232" s="6"/>
      <c r="LPS232" s="6"/>
      <c r="LPT232" s="6"/>
      <c r="LPU232" s="6"/>
      <c r="LPV232" s="6"/>
      <c r="LPW232" s="6"/>
      <c r="LPX232" s="6"/>
      <c r="LPY232" s="6"/>
      <c r="LPZ232" s="6"/>
      <c r="LQA232" s="6"/>
      <c r="LQB232" s="6"/>
      <c r="LQC232" s="6"/>
      <c r="LQD232" s="6"/>
      <c r="LQE232" s="6"/>
      <c r="LQF232" s="6"/>
      <c r="LQG232" s="6"/>
      <c r="LQH232" s="6"/>
      <c r="LQI232" s="6"/>
      <c r="LQJ232" s="6"/>
      <c r="LQK232" s="6"/>
      <c r="LQL232" s="6"/>
      <c r="LQM232" s="6"/>
      <c r="LQN232" s="6"/>
      <c r="LQO232" s="6"/>
      <c r="LQP232" s="6"/>
      <c r="LQQ232" s="6"/>
      <c r="LQR232" s="6"/>
      <c r="LQS232" s="6"/>
      <c r="LQT232" s="6"/>
      <c r="LQU232" s="6"/>
      <c r="LQV232" s="6"/>
      <c r="LQW232" s="6"/>
      <c r="LQX232" s="6"/>
      <c r="LQY232" s="6"/>
      <c r="LQZ232" s="6"/>
      <c r="LRA232" s="6"/>
      <c r="LRB232" s="6"/>
      <c r="LRC232" s="6"/>
      <c r="LRD232" s="6"/>
      <c r="LRE232" s="6"/>
      <c r="LRF232" s="6"/>
      <c r="LRG232" s="6"/>
      <c r="LRH232" s="6"/>
      <c r="LRI232" s="6"/>
      <c r="LRJ232" s="6"/>
      <c r="LRK232" s="6"/>
      <c r="LRL232" s="6"/>
      <c r="LRM232" s="6"/>
      <c r="LRN232" s="6"/>
      <c r="LRO232" s="6"/>
      <c r="LRP232" s="6"/>
      <c r="LRQ232" s="6"/>
      <c r="LRR232" s="6"/>
      <c r="LRS232" s="6"/>
      <c r="LRT232" s="6"/>
      <c r="LRU232" s="6"/>
      <c r="LRV232" s="6"/>
      <c r="LRW232" s="6"/>
      <c r="LRX232" s="6"/>
      <c r="LRY232" s="6"/>
      <c r="LRZ232" s="6"/>
      <c r="LSA232" s="6"/>
      <c r="LSB232" s="6"/>
      <c r="LSC232" s="6"/>
      <c r="LSD232" s="6"/>
      <c r="LSE232" s="6"/>
      <c r="LSF232" s="6"/>
      <c r="LSG232" s="6"/>
      <c r="LSH232" s="6"/>
      <c r="LSI232" s="6"/>
      <c r="LSJ232" s="6"/>
      <c r="LSK232" s="6"/>
      <c r="LSL232" s="6"/>
      <c r="LSM232" s="6"/>
      <c r="LSN232" s="6"/>
      <c r="LSO232" s="6"/>
      <c r="LSP232" s="6"/>
      <c r="LSQ232" s="6"/>
      <c r="LSR232" s="6"/>
      <c r="LSS232" s="6"/>
      <c r="LST232" s="6"/>
      <c r="LSU232" s="6"/>
      <c r="LSV232" s="6"/>
      <c r="LSW232" s="6"/>
      <c r="LSX232" s="6"/>
      <c r="LSY232" s="6"/>
      <c r="LSZ232" s="6"/>
      <c r="LTA232" s="6"/>
      <c r="LTB232" s="6"/>
      <c r="LTC232" s="6"/>
      <c r="LTD232" s="6"/>
      <c r="LTE232" s="6"/>
      <c r="LTF232" s="6"/>
      <c r="LTG232" s="6"/>
      <c r="LTH232" s="6"/>
      <c r="LTI232" s="6"/>
      <c r="LTJ232" s="6"/>
      <c r="LTK232" s="6"/>
      <c r="LTL232" s="6"/>
      <c r="LTM232" s="6"/>
      <c r="LTN232" s="6"/>
      <c r="LTO232" s="6"/>
      <c r="LTP232" s="6"/>
      <c r="LTQ232" s="6"/>
      <c r="LTR232" s="6"/>
      <c r="LTS232" s="6"/>
      <c r="LTT232" s="6"/>
      <c r="LTU232" s="6"/>
      <c r="LTV232" s="6"/>
      <c r="LTW232" s="6"/>
      <c r="LTX232" s="6"/>
      <c r="LTY232" s="6"/>
      <c r="LTZ232" s="6"/>
      <c r="LUA232" s="6"/>
      <c r="LUB232" s="6"/>
      <c r="LUC232" s="6"/>
      <c r="LUD232" s="6"/>
      <c r="LUE232" s="6"/>
      <c r="LUF232" s="6"/>
      <c r="LUG232" s="6"/>
      <c r="LUH232" s="6"/>
      <c r="LUI232" s="6"/>
      <c r="LUJ232" s="6"/>
      <c r="LUK232" s="6"/>
      <c r="LUL232" s="6"/>
      <c r="LUM232" s="6"/>
      <c r="LUN232" s="6"/>
      <c r="LUO232" s="6"/>
      <c r="LUP232" s="6"/>
      <c r="LUQ232" s="6"/>
      <c r="LUR232" s="6"/>
      <c r="LUS232" s="6"/>
      <c r="LUT232" s="6"/>
      <c r="LUU232" s="6"/>
      <c r="LUV232" s="6"/>
      <c r="LUW232" s="6"/>
      <c r="LUX232" s="6"/>
      <c r="LUY232" s="6"/>
      <c r="LUZ232" s="6"/>
      <c r="LVA232" s="6"/>
      <c r="LVB232" s="6"/>
      <c r="LVC232" s="6"/>
      <c r="LVD232" s="6"/>
      <c r="LVE232" s="6"/>
      <c r="LVF232" s="6"/>
      <c r="LVG232" s="6"/>
      <c r="LVH232" s="6"/>
      <c r="LVI232" s="6"/>
      <c r="LVJ232" s="6"/>
      <c r="LVK232" s="6"/>
      <c r="LVL232" s="6"/>
      <c r="LVM232" s="6"/>
      <c r="LVN232" s="6"/>
      <c r="LVO232" s="6"/>
      <c r="LVP232" s="6"/>
      <c r="LVQ232" s="6"/>
      <c r="LVR232" s="6"/>
      <c r="LVS232" s="6"/>
      <c r="LVT232" s="6"/>
      <c r="LVU232" s="6"/>
      <c r="LVV232" s="6"/>
      <c r="LVW232" s="6"/>
      <c r="LVX232" s="6"/>
      <c r="LVY232" s="6"/>
      <c r="LVZ232" s="6"/>
      <c r="LWA232" s="6"/>
      <c r="LWB232" s="6"/>
      <c r="LWC232" s="6"/>
      <c r="LWD232" s="6"/>
      <c r="LWE232" s="6"/>
      <c r="LWF232" s="6"/>
      <c r="LWG232" s="6"/>
      <c r="LWH232" s="6"/>
      <c r="LWI232" s="6"/>
      <c r="LWJ232" s="6"/>
      <c r="LWK232" s="6"/>
      <c r="LWL232" s="6"/>
      <c r="LWM232" s="6"/>
      <c r="LWN232" s="6"/>
      <c r="LWO232" s="6"/>
      <c r="LWP232" s="6"/>
      <c r="LWQ232" s="6"/>
      <c r="LWR232" s="6"/>
      <c r="LWS232" s="6"/>
      <c r="LWT232" s="6"/>
      <c r="LWU232" s="6"/>
      <c r="LWV232" s="6"/>
      <c r="LWW232" s="6"/>
      <c r="LWX232" s="6"/>
      <c r="LWY232" s="6"/>
      <c r="LWZ232" s="6"/>
      <c r="LXA232" s="6"/>
      <c r="LXB232" s="6"/>
      <c r="LXC232" s="6"/>
      <c r="LXD232" s="6"/>
      <c r="LXE232" s="6"/>
      <c r="LXF232" s="6"/>
      <c r="LXG232" s="6"/>
      <c r="LXH232" s="6"/>
      <c r="LXI232" s="6"/>
      <c r="LXJ232" s="6"/>
      <c r="LXK232" s="6"/>
      <c r="LXL232" s="6"/>
      <c r="LXM232" s="6"/>
      <c r="LXN232" s="6"/>
      <c r="LXO232" s="6"/>
      <c r="LXP232" s="6"/>
      <c r="LXQ232" s="6"/>
      <c r="LXR232" s="6"/>
      <c r="LXS232" s="6"/>
      <c r="LXT232" s="6"/>
      <c r="LXU232" s="6"/>
      <c r="LXV232" s="6"/>
      <c r="LXW232" s="6"/>
      <c r="LXX232" s="6"/>
      <c r="LXY232" s="6"/>
      <c r="LXZ232" s="6"/>
      <c r="LYA232" s="6"/>
      <c r="LYB232" s="6"/>
      <c r="LYC232" s="6"/>
      <c r="LYD232" s="6"/>
      <c r="LYE232" s="6"/>
      <c r="LYF232" s="6"/>
      <c r="LYG232" s="6"/>
      <c r="LYH232" s="6"/>
      <c r="LYI232" s="6"/>
      <c r="LYJ232" s="6"/>
      <c r="LYK232" s="6"/>
      <c r="LYL232" s="6"/>
      <c r="LYM232" s="6"/>
      <c r="LYN232" s="6"/>
      <c r="LYO232" s="6"/>
      <c r="LYP232" s="6"/>
      <c r="LYQ232" s="6"/>
      <c r="LYR232" s="6"/>
      <c r="LYS232" s="6"/>
      <c r="LYT232" s="6"/>
      <c r="LYU232" s="6"/>
      <c r="LYV232" s="6"/>
      <c r="LYW232" s="6"/>
      <c r="LYX232" s="6"/>
      <c r="LYY232" s="6"/>
      <c r="LYZ232" s="6"/>
      <c r="LZA232" s="6"/>
      <c r="LZB232" s="6"/>
      <c r="LZC232" s="6"/>
      <c r="LZD232" s="6"/>
      <c r="LZE232" s="6"/>
      <c r="LZF232" s="6"/>
      <c r="LZG232" s="6"/>
      <c r="LZH232" s="6"/>
      <c r="LZI232" s="6"/>
      <c r="LZJ232" s="6"/>
      <c r="LZK232" s="6"/>
      <c r="LZL232" s="6"/>
      <c r="LZM232" s="6"/>
      <c r="LZN232" s="6"/>
      <c r="LZO232" s="6"/>
      <c r="LZP232" s="6"/>
      <c r="LZQ232" s="6"/>
      <c r="LZR232" s="6"/>
      <c r="LZS232" s="6"/>
      <c r="LZT232" s="6"/>
      <c r="LZU232" s="6"/>
      <c r="LZV232" s="6"/>
      <c r="LZW232" s="6"/>
      <c r="LZX232" s="6"/>
      <c r="LZY232" s="6"/>
      <c r="LZZ232" s="6"/>
      <c r="MAA232" s="6"/>
      <c r="MAB232" s="6"/>
      <c r="MAC232" s="6"/>
      <c r="MAD232" s="6"/>
      <c r="MAE232" s="6"/>
      <c r="MAF232" s="6"/>
      <c r="MAG232" s="6"/>
      <c r="MAH232" s="6"/>
      <c r="MAI232" s="6"/>
      <c r="MAJ232" s="6"/>
      <c r="MAK232" s="6"/>
      <c r="MAL232" s="6"/>
      <c r="MAM232" s="6"/>
      <c r="MAN232" s="6"/>
      <c r="MAO232" s="6"/>
      <c r="MAP232" s="6"/>
      <c r="MAQ232" s="6"/>
      <c r="MAR232" s="6"/>
      <c r="MAS232" s="6"/>
      <c r="MAT232" s="6"/>
      <c r="MAU232" s="6"/>
      <c r="MAV232" s="6"/>
      <c r="MAW232" s="6"/>
      <c r="MAX232" s="6"/>
      <c r="MAY232" s="6"/>
      <c r="MAZ232" s="6"/>
      <c r="MBA232" s="6"/>
      <c r="MBB232" s="6"/>
      <c r="MBC232" s="6"/>
      <c r="MBD232" s="6"/>
      <c r="MBE232" s="6"/>
      <c r="MBF232" s="6"/>
      <c r="MBG232" s="6"/>
      <c r="MBH232" s="6"/>
      <c r="MBI232" s="6"/>
      <c r="MBJ232" s="6"/>
      <c r="MBK232" s="6"/>
      <c r="MBL232" s="6"/>
      <c r="MBM232" s="6"/>
      <c r="MBN232" s="6"/>
      <c r="MBO232" s="6"/>
      <c r="MBP232" s="6"/>
      <c r="MBQ232" s="6"/>
      <c r="MBR232" s="6"/>
      <c r="MBS232" s="6"/>
      <c r="MBT232" s="6"/>
      <c r="MBU232" s="6"/>
      <c r="MBV232" s="6"/>
      <c r="MBW232" s="6"/>
      <c r="MBX232" s="6"/>
      <c r="MBY232" s="6"/>
      <c r="MBZ232" s="6"/>
      <c r="MCA232" s="6"/>
      <c r="MCB232" s="6"/>
      <c r="MCC232" s="6"/>
      <c r="MCD232" s="6"/>
      <c r="MCE232" s="6"/>
      <c r="MCF232" s="6"/>
      <c r="MCG232" s="6"/>
      <c r="MCH232" s="6"/>
      <c r="MCI232" s="6"/>
      <c r="MCJ232" s="6"/>
      <c r="MCK232" s="6"/>
      <c r="MCL232" s="6"/>
      <c r="MCM232" s="6"/>
      <c r="MCN232" s="6"/>
      <c r="MCO232" s="6"/>
      <c r="MCP232" s="6"/>
      <c r="MCQ232" s="6"/>
      <c r="MCR232" s="6"/>
      <c r="MCS232" s="6"/>
      <c r="MCT232" s="6"/>
      <c r="MCU232" s="6"/>
      <c r="MCV232" s="6"/>
      <c r="MCW232" s="6"/>
      <c r="MCX232" s="6"/>
      <c r="MCY232" s="6"/>
      <c r="MCZ232" s="6"/>
      <c r="MDA232" s="6"/>
      <c r="MDB232" s="6"/>
      <c r="MDC232" s="6"/>
      <c r="MDD232" s="6"/>
      <c r="MDE232" s="6"/>
      <c r="MDF232" s="6"/>
      <c r="MDG232" s="6"/>
      <c r="MDH232" s="6"/>
      <c r="MDI232" s="6"/>
      <c r="MDJ232" s="6"/>
      <c r="MDK232" s="6"/>
      <c r="MDL232" s="6"/>
      <c r="MDM232" s="6"/>
      <c r="MDN232" s="6"/>
      <c r="MDO232" s="6"/>
      <c r="MDP232" s="6"/>
      <c r="MDQ232" s="6"/>
      <c r="MDR232" s="6"/>
      <c r="MDS232" s="6"/>
      <c r="MDT232" s="6"/>
      <c r="MDU232" s="6"/>
      <c r="MDV232" s="6"/>
      <c r="MDW232" s="6"/>
      <c r="MDX232" s="6"/>
      <c r="MDY232" s="6"/>
      <c r="MDZ232" s="6"/>
      <c r="MEA232" s="6"/>
      <c r="MEB232" s="6"/>
      <c r="MEC232" s="6"/>
      <c r="MED232" s="6"/>
      <c r="MEE232" s="6"/>
      <c r="MEF232" s="6"/>
      <c r="MEG232" s="6"/>
      <c r="MEH232" s="6"/>
      <c r="MEI232" s="6"/>
      <c r="MEJ232" s="6"/>
      <c r="MEK232" s="6"/>
      <c r="MEL232" s="6"/>
      <c r="MEM232" s="6"/>
      <c r="MEN232" s="6"/>
      <c r="MEO232" s="6"/>
      <c r="MEP232" s="6"/>
      <c r="MEQ232" s="6"/>
      <c r="MER232" s="6"/>
      <c r="MES232" s="6"/>
      <c r="MET232" s="6"/>
      <c r="MEU232" s="6"/>
      <c r="MEV232" s="6"/>
      <c r="MEW232" s="6"/>
      <c r="MEX232" s="6"/>
      <c r="MEY232" s="6"/>
      <c r="MEZ232" s="6"/>
      <c r="MFA232" s="6"/>
      <c r="MFB232" s="6"/>
      <c r="MFC232" s="6"/>
      <c r="MFD232" s="6"/>
      <c r="MFE232" s="6"/>
      <c r="MFF232" s="6"/>
      <c r="MFG232" s="6"/>
      <c r="MFH232" s="6"/>
      <c r="MFI232" s="6"/>
      <c r="MFJ232" s="6"/>
      <c r="MFK232" s="6"/>
      <c r="MFL232" s="6"/>
      <c r="MFM232" s="6"/>
      <c r="MFN232" s="6"/>
      <c r="MFO232" s="6"/>
      <c r="MFP232" s="6"/>
      <c r="MFQ232" s="6"/>
      <c r="MFR232" s="6"/>
      <c r="MFS232" s="6"/>
      <c r="MFT232" s="6"/>
      <c r="MFU232" s="6"/>
      <c r="MFV232" s="6"/>
      <c r="MFW232" s="6"/>
      <c r="MFX232" s="6"/>
      <c r="MFY232" s="6"/>
      <c r="MFZ232" s="6"/>
      <c r="MGA232" s="6"/>
      <c r="MGB232" s="6"/>
      <c r="MGC232" s="6"/>
      <c r="MGD232" s="6"/>
      <c r="MGE232" s="6"/>
      <c r="MGF232" s="6"/>
      <c r="MGG232" s="6"/>
      <c r="MGH232" s="6"/>
      <c r="MGI232" s="6"/>
      <c r="MGJ232" s="6"/>
      <c r="MGK232" s="6"/>
      <c r="MGL232" s="6"/>
      <c r="MGM232" s="6"/>
      <c r="MGN232" s="6"/>
      <c r="MGO232" s="6"/>
      <c r="MGP232" s="6"/>
      <c r="MGQ232" s="6"/>
      <c r="MGR232" s="6"/>
      <c r="MGS232" s="6"/>
      <c r="MGT232" s="6"/>
      <c r="MGU232" s="6"/>
      <c r="MGV232" s="6"/>
      <c r="MGW232" s="6"/>
      <c r="MGX232" s="6"/>
      <c r="MGY232" s="6"/>
      <c r="MGZ232" s="6"/>
      <c r="MHA232" s="6"/>
      <c r="MHB232" s="6"/>
      <c r="MHC232" s="6"/>
      <c r="MHD232" s="6"/>
      <c r="MHE232" s="6"/>
      <c r="MHF232" s="6"/>
      <c r="MHG232" s="6"/>
      <c r="MHH232" s="6"/>
      <c r="MHI232" s="6"/>
      <c r="MHJ232" s="6"/>
      <c r="MHK232" s="6"/>
      <c r="MHL232" s="6"/>
      <c r="MHM232" s="6"/>
      <c r="MHN232" s="6"/>
      <c r="MHO232" s="6"/>
      <c r="MHP232" s="6"/>
      <c r="MHQ232" s="6"/>
      <c r="MHR232" s="6"/>
      <c r="MHS232" s="6"/>
      <c r="MHT232" s="6"/>
      <c r="MHU232" s="6"/>
      <c r="MHV232" s="6"/>
      <c r="MHW232" s="6"/>
      <c r="MHX232" s="6"/>
      <c r="MHY232" s="6"/>
      <c r="MHZ232" s="6"/>
      <c r="MIA232" s="6"/>
      <c r="MIB232" s="6"/>
      <c r="MIC232" s="6"/>
      <c r="MID232" s="6"/>
      <c r="MIE232" s="6"/>
      <c r="MIF232" s="6"/>
      <c r="MIG232" s="6"/>
      <c r="MIH232" s="6"/>
      <c r="MII232" s="6"/>
      <c r="MIJ232" s="6"/>
      <c r="MIK232" s="6"/>
      <c r="MIL232" s="6"/>
      <c r="MIM232" s="6"/>
      <c r="MIN232" s="6"/>
      <c r="MIO232" s="6"/>
      <c r="MIP232" s="6"/>
      <c r="MIQ232" s="6"/>
      <c r="MIR232" s="6"/>
      <c r="MIS232" s="6"/>
      <c r="MIT232" s="6"/>
      <c r="MIU232" s="6"/>
      <c r="MIV232" s="6"/>
      <c r="MIW232" s="6"/>
      <c r="MIX232" s="6"/>
      <c r="MIY232" s="6"/>
      <c r="MIZ232" s="6"/>
      <c r="MJA232" s="6"/>
      <c r="MJB232" s="6"/>
      <c r="MJC232" s="6"/>
      <c r="MJD232" s="6"/>
      <c r="MJE232" s="6"/>
      <c r="MJF232" s="6"/>
      <c r="MJG232" s="6"/>
      <c r="MJH232" s="6"/>
      <c r="MJI232" s="6"/>
      <c r="MJJ232" s="6"/>
      <c r="MJK232" s="6"/>
      <c r="MJL232" s="6"/>
      <c r="MJM232" s="6"/>
      <c r="MJN232" s="6"/>
      <c r="MJO232" s="6"/>
      <c r="MJP232" s="6"/>
      <c r="MJQ232" s="6"/>
      <c r="MJR232" s="6"/>
      <c r="MJS232" s="6"/>
      <c r="MJT232" s="6"/>
      <c r="MJU232" s="6"/>
      <c r="MJV232" s="6"/>
      <c r="MJW232" s="6"/>
      <c r="MJX232" s="6"/>
      <c r="MJY232" s="6"/>
      <c r="MJZ232" s="6"/>
      <c r="MKA232" s="6"/>
      <c r="MKB232" s="6"/>
      <c r="MKC232" s="6"/>
      <c r="MKD232" s="6"/>
      <c r="MKE232" s="6"/>
      <c r="MKF232" s="6"/>
      <c r="MKG232" s="6"/>
      <c r="MKH232" s="6"/>
      <c r="MKI232" s="6"/>
      <c r="MKJ232" s="6"/>
      <c r="MKK232" s="6"/>
      <c r="MKL232" s="6"/>
      <c r="MKM232" s="6"/>
      <c r="MKN232" s="6"/>
      <c r="MKO232" s="6"/>
      <c r="MKP232" s="6"/>
      <c r="MKQ232" s="6"/>
      <c r="MKR232" s="6"/>
      <c r="MKS232" s="6"/>
      <c r="MKT232" s="6"/>
      <c r="MKU232" s="6"/>
      <c r="MKV232" s="6"/>
      <c r="MKW232" s="6"/>
      <c r="MKX232" s="6"/>
      <c r="MKY232" s="6"/>
      <c r="MKZ232" s="6"/>
      <c r="MLA232" s="6"/>
      <c r="MLB232" s="6"/>
      <c r="MLC232" s="6"/>
      <c r="MLD232" s="6"/>
      <c r="MLE232" s="6"/>
      <c r="MLF232" s="6"/>
      <c r="MLG232" s="6"/>
      <c r="MLH232" s="6"/>
      <c r="MLI232" s="6"/>
      <c r="MLJ232" s="6"/>
      <c r="MLK232" s="6"/>
      <c r="MLL232" s="6"/>
      <c r="MLM232" s="6"/>
      <c r="MLN232" s="6"/>
      <c r="MLO232" s="6"/>
      <c r="MLP232" s="6"/>
      <c r="MLQ232" s="6"/>
      <c r="MLR232" s="6"/>
      <c r="MLS232" s="6"/>
      <c r="MLT232" s="6"/>
      <c r="MLU232" s="6"/>
      <c r="MLV232" s="6"/>
      <c r="MLW232" s="6"/>
      <c r="MLX232" s="6"/>
      <c r="MLY232" s="6"/>
      <c r="MLZ232" s="6"/>
      <c r="MMA232" s="6"/>
      <c r="MMB232" s="6"/>
      <c r="MMC232" s="6"/>
      <c r="MMD232" s="6"/>
      <c r="MME232" s="6"/>
      <c r="MMF232" s="6"/>
      <c r="MMG232" s="6"/>
      <c r="MMH232" s="6"/>
      <c r="MMI232" s="6"/>
      <c r="MMJ232" s="6"/>
      <c r="MMK232" s="6"/>
      <c r="MML232" s="6"/>
      <c r="MMM232" s="6"/>
      <c r="MMN232" s="6"/>
      <c r="MMO232" s="6"/>
      <c r="MMP232" s="6"/>
      <c r="MMQ232" s="6"/>
      <c r="MMR232" s="6"/>
      <c r="MMS232" s="6"/>
      <c r="MMT232" s="6"/>
      <c r="MMU232" s="6"/>
      <c r="MMV232" s="6"/>
      <c r="MMW232" s="6"/>
      <c r="MMX232" s="6"/>
      <c r="MMY232" s="6"/>
      <c r="MMZ232" s="6"/>
      <c r="MNA232" s="6"/>
      <c r="MNB232" s="6"/>
      <c r="MNC232" s="6"/>
      <c r="MND232" s="6"/>
      <c r="MNE232" s="6"/>
      <c r="MNF232" s="6"/>
      <c r="MNG232" s="6"/>
      <c r="MNH232" s="6"/>
      <c r="MNI232" s="6"/>
      <c r="MNJ232" s="6"/>
      <c r="MNK232" s="6"/>
      <c r="MNL232" s="6"/>
      <c r="MNM232" s="6"/>
      <c r="MNN232" s="6"/>
      <c r="MNO232" s="6"/>
      <c r="MNP232" s="6"/>
      <c r="MNQ232" s="6"/>
      <c r="MNR232" s="6"/>
      <c r="MNS232" s="6"/>
      <c r="MNT232" s="6"/>
      <c r="MNU232" s="6"/>
      <c r="MNV232" s="6"/>
      <c r="MNW232" s="6"/>
      <c r="MNX232" s="6"/>
      <c r="MNY232" s="6"/>
      <c r="MNZ232" s="6"/>
      <c r="MOA232" s="6"/>
      <c r="MOB232" s="6"/>
      <c r="MOC232" s="6"/>
      <c r="MOD232" s="6"/>
      <c r="MOE232" s="6"/>
      <c r="MOF232" s="6"/>
      <c r="MOG232" s="6"/>
      <c r="MOH232" s="6"/>
      <c r="MOI232" s="6"/>
      <c r="MOJ232" s="6"/>
      <c r="MOK232" s="6"/>
      <c r="MOL232" s="6"/>
      <c r="MOM232" s="6"/>
      <c r="MON232" s="6"/>
      <c r="MOO232" s="6"/>
      <c r="MOP232" s="6"/>
      <c r="MOQ232" s="6"/>
      <c r="MOR232" s="6"/>
      <c r="MOS232" s="6"/>
      <c r="MOT232" s="6"/>
      <c r="MOU232" s="6"/>
      <c r="MOV232" s="6"/>
      <c r="MOW232" s="6"/>
      <c r="MOX232" s="6"/>
      <c r="MOY232" s="6"/>
      <c r="MOZ232" s="6"/>
      <c r="MPA232" s="6"/>
      <c r="MPB232" s="6"/>
      <c r="MPC232" s="6"/>
      <c r="MPD232" s="6"/>
      <c r="MPE232" s="6"/>
      <c r="MPF232" s="6"/>
      <c r="MPG232" s="6"/>
      <c r="MPH232" s="6"/>
      <c r="MPI232" s="6"/>
      <c r="MPJ232" s="6"/>
      <c r="MPK232" s="6"/>
      <c r="MPL232" s="6"/>
      <c r="MPM232" s="6"/>
      <c r="MPN232" s="6"/>
      <c r="MPO232" s="6"/>
      <c r="MPP232" s="6"/>
      <c r="MPQ232" s="6"/>
      <c r="MPR232" s="6"/>
      <c r="MPS232" s="6"/>
      <c r="MPT232" s="6"/>
      <c r="MPU232" s="6"/>
      <c r="MPV232" s="6"/>
      <c r="MPW232" s="6"/>
      <c r="MPX232" s="6"/>
      <c r="MPY232" s="6"/>
      <c r="MPZ232" s="6"/>
      <c r="MQA232" s="6"/>
      <c r="MQB232" s="6"/>
      <c r="MQC232" s="6"/>
      <c r="MQD232" s="6"/>
      <c r="MQE232" s="6"/>
      <c r="MQF232" s="6"/>
      <c r="MQG232" s="6"/>
      <c r="MQH232" s="6"/>
      <c r="MQI232" s="6"/>
      <c r="MQJ232" s="6"/>
      <c r="MQK232" s="6"/>
      <c r="MQL232" s="6"/>
      <c r="MQM232" s="6"/>
      <c r="MQN232" s="6"/>
      <c r="MQO232" s="6"/>
      <c r="MQP232" s="6"/>
      <c r="MQQ232" s="6"/>
      <c r="MQR232" s="6"/>
      <c r="MQS232" s="6"/>
      <c r="MQT232" s="6"/>
      <c r="MQU232" s="6"/>
      <c r="MQV232" s="6"/>
      <c r="MQW232" s="6"/>
      <c r="MQX232" s="6"/>
      <c r="MQY232" s="6"/>
      <c r="MQZ232" s="6"/>
      <c r="MRA232" s="6"/>
      <c r="MRB232" s="6"/>
      <c r="MRC232" s="6"/>
      <c r="MRD232" s="6"/>
      <c r="MRE232" s="6"/>
      <c r="MRF232" s="6"/>
      <c r="MRG232" s="6"/>
      <c r="MRH232" s="6"/>
      <c r="MRI232" s="6"/>
      <c r="MRJ232" s="6"/>
      <c r="MRK232" s="6"/>
      <c r="MRL232" s="6"/>
      <c r="MRM232" s="6"/>
      <c r="MRN232" s="6"/>
      <c r="MRO232" s="6"/>
      <c r="MRP232" s="6"/>
      <c r="MRQ232" s="6"/>
      <c r="MRR232" s="6"/>
      <c r="MRS232" s="6"/>
      <c r="MRT232" s="6"/>
      <c r="MRU232" s="6"/>
      <c r="MRV232" s="6"/>
      <c r="MRW232" s="6"/>
      <c r="MRX232" s="6"/>
      <c r="MRY232" s="6"/>
      <c r="MRZ232" s="6"/>
      <c r="MSA232" s="6"/>
      <c r="MSB232" s="6"/>
      <c r="MSC232" s="6"/>
      <c r="MSD232" s="6"/>
      <c r="MSE232" s="6"/>
      <c r="MSF232" s="6"/>
      <c r="MSG232" s="6"/>
      <c r="MSH232" s="6"/>
      <c r="MSI232" s="6"/>
      <c r="MSJ232" s="6"/>
      <c r="MSK232" s="6"/>
      <c r="MSL232" s="6"/>
      <c r="MSM232" s="6"/>
      <c r="MSN232" s="6"/>
      <c r="MSO232" s="6"/>
      <c r="MSP232" s="6"/>
      <c r="MSQ232" s="6"/>
      <c r="MSR232" s="6"/>
      <c r="MSS232" s="6"/>
      <c r="MST232" s="6"/>
      <c r="MSU232" s="6"/>
      <c r="MSV232" s="6"/>
      <c r="MSW232" s="6"/>
      <c r="MSX232" s="6"/>
      <c r="MSY232" s="6"/>
      <c r="MSZ232" s="6"/>
      <c r="MTA232" s="6"/>
      <c r="MTB232" s="6"/>
      <c r="MTC232" s="6"/>
      <c r="MTD232" s="6"/>
      <c r="MTE232" s="6"/>
      <c r="MTF232" s="6"/>
      <c r="MTG232" s="6"/>
      <c r="MTH232" s="6"/>
      <c r="MTI232" s="6"/>
      <c r="MTJ232" s="6"/>
      <c r="MTK232" s="6"/>
      <c r="MTL232" s="6"/>
      <c r="MTM232" s="6"/>
      <c r="MTN232" s="6"/>
      <c r="MTO232" s="6"/>
      <c r="MTP232" s="6"/>
      <c r="MTQ232" s="6"/>
      <c r="MTR232" s="6"/>
      <c r="MTS232" s="6"/>
      <c r="MTT232" s="6"/>
      <c r="MTU232" s="6"/>
      <c r="MTV232" s="6"/>
      <c r="MTW232" s="6"/>
      <c r="MTX232" s="6"/>
      <c r="MTY232" s="6"/>
      <c r="MTZ232" s="6"/>
      <c r="MUA232" s="6"/>
      <c r="MUB232" s="6"/>
      <c r="MUC232" s="6"/>
      <c r="MUD232" s="6"/>
      <c r="MUE232" s="6"/>
      <c r="MUF232" s="6"/>
      <c r="MUG232" s="6"/>
      <c r="MUH232" s="6"/>
      <c r="MUI232" s="6"/>
      <c r="MUJ232" s="6"/>
      <c r="MUK232" s="6"/>
      <c r="MUL232" s="6"/>
      <c r="MUM232" s="6"/>
      <c r="MUN232" s="6"/>
      <c r="MUO232" s="6"/>
      <c r="MUP232" s="6"/>
      <c r="MUQ232" s="6"/>
      <c r="MUR232" s="6"/>
      <c r="MUS232" s="6"/>
      <c r="MUT232" s="6"/>
      <c r="MUU232" s="6"/>
      <c r="MUV232" s="6"/>
      <c r="MUW232" s="6"/>
      <c r="MUX232" s="6"/>
      <c r="MUY232" s="6"/>
      <c r="MUZ232" s="6"/>
      <c r="MVA232" s="6"/>
      <c r="MVB232" s="6"/>
      <c r="MVC232" s="6"/>
      <c r="MVD232" s="6"/>
      <c r="MVE232" s="6"/>
      <c r="MVF232" s="6"/>
      <c r="MVG232" s="6"/>
      <c r="MVH232" s="6"/>
      <c r="MVI232" s="6"/>
      <c r="MVJ232" s="6"/>
      <c r="MVK232" s="6"/>
      <c r="MVL232" s="6"/>
      <c r="MVM232" s="6"/>
      <c r="MVN232" s="6"/>
      <c r="MVO232" s="6"/>
      <c r="MVP232" s="6"/>
      <c r="MVQ232" s="6"/>
      <c r="MVR232" s="6"/>
      <c r="MVS232" s="6"/>
      <c r="MVT232" s="6"/>
      <c r="MVU232" s="6"/>
      <c r="MVV232" s="6"/>
      <c r="MVW232" s="6"/>
      <c r="MVX232" s="6"/>
      <c r="MVY232" s="6"/>
      <c r="MVZ232" s="6"/>
      <c r="MWA232" s="6"/>
      <c r="MWB232" s="6"/>
      <c r="MWC232" s="6"/>
      <c r="MWD232" s="6"/>
      <c r="MWE232" s="6"/>
      <c r="MWF232" s="6"/>
      <c r="MWG232" s="6"/>
      <c r="MWH232" s="6"/>
      <c r="MWI232" s="6"/>
      <c r="MWJ232" s="6"/>
      <c r="MWK232" s="6"/>
      <c r="MWL232" s="6"/>
      <c r="MWM232" s="6"/>
      <c r="MWN232" s="6"/>
      <c r="MWO232" s="6"/>
      <c r="MWP232" s="6"/>
      <c r="MWQ232" s="6"/>
      <c r="MWR232" s="6"/>
      <c r="MWS232" s="6"/>
      <c r="MWT232" s="6"/>
      <c r="MWU232" s="6"/>
      <c r="MWV232" s="6"/>
      <c r="MWW232" s="6"/>
      <c r="MWX232" s="6"/>
      <c r="MWY232" s="6"/>
      <c r="MWZ232" s="6"/>
      <c r="MXA232" s="6"/>
      <c r="MXB232" s="6"/>
      <c r="MXC232" s="6"/>
      <c r="MXD232" s="6"/>
      <c r="MXE232" s="6"/>
      <c r="MXF232" s="6"/>
      <c r="MXG232" s="6"/>
      <c r="MXH232" s="6"/>
      <c r="MXI232" s="6"/>
      <c r="MXJ232" s="6"/>
      <c r="MXK232" s="6"/>
      <c r="MXL232" s="6"/>
      <c r="MXM232" s="6"/>
      <c r="MXN232" s="6"/>
      <c r="MXO232" s="6"/>
      <c r="MXP232" s="6"/>
      <c r="MXQ232" s="6"/>
      <c r="MXR232" s="6"/>
      <c r="MXS232" s="6"/>
      <c r="MXT232" s="6"/>
      <c r="MXU232" s="6"/>
      <c r="MXV232" s="6"/>
      <c r="MXW232" s="6"/>
      <c r="MXX232" s="6"/>
      <c r="MXY232" s="6"/>
      <c r="MXZ232" s="6"/>
      <c r="MYA232" s="6"/>
      <c r="MYB232" s="6"/>
      <c r="MYC232" s="6"/>
      <c r="MYD232" s="6"/>
      <c r="MYE232" s="6"/>
      <c r="MYF232" s="6"/>
      <c r="MYG232" s="6"/>
      <c r="MYH232" s="6"/>
      <c r="MYI232" s="6"/>
      <c r="MYJ232" s="6"/>
      <c r="MYK232" s="6"/>
      <c r="MYL232" s="6"/>
      <c r="MYM232" s="6"/>
      <c r="MYN232" s="6"/>
      <c r="MYO232" s="6"/>
      <c r="MYP232" s="6"/>
      <c r="MYQ232" s="6"/>
      <c r="MYR232" s="6"/>
      <c r="MYS232" s="6"/>
      <c r="MYT232" s="6"/>
      <c r="MYU232" s="6"/>
      <c r="MYV232" s="6"/>
      <c r="MYW232" s="6"/>
      <c r="MYX232" s="6"/>
      <c r="MYY232" s="6"/>
      <c r="MYZ232" s="6"/>
      <c r="MZA232" s="6"/>
      <c r="MZB232" s="6"/>
      <c r="MZC232" s="6"/>
      <c r="MZD232" s="6"/>
      <c r="MZE232" s="6"/>
      <c r="MZF232" s="6"/>
      <c r="MZG232" s="6"/>
      <c r="MZH232" s="6"/>
      <c r="MZI232" s="6"/>
      <c r="MZJ232" s="6"/>
      <c r="MZK232" s="6"/>
      <c r="MZL232" s="6"/>
      <c r="MZM232" s="6"/>
      <c r="MZN232" s="6"/>
      <c r="MZO232" s="6"/>
      <c r="MZP232" s="6"/>
      <c r="MZQ232" s="6"/>
      <c r="MZR232" s="6"/>
      <c r="MZS232" s="6"/>
      <c r="MZT232" s="6"/>
      <c r="MZU232" s="6"/>
      <c r="MZV232" s="6"/>
      <c r="MZW232" s="6"/>
      <c r="MZX232" s="6"/>
      <c r="MZY232" s="6"/>
      <c r="MZZ232" s="6"/>
      <c r="NAA232" s="6"/>
      <c r="NAB232" s="6"/>
      <c r="NAC232" s="6"/>
      <c r="NAD232" s="6"/>
      <c r="NAE232" s="6"/>
      <c r="NAF232" s="6"/>
      <c r="NAG232" s="6"/>
      <c r="NAH232" s="6"/>
      <c r="NAI232" s="6"/>
      <c r="NAJ232" s="6"/>
      <c r="NAK232" s="6"/>
      <c r="NAL232" s="6"/>
      <c r="NAM232" s="6"/>
      <c r="NAN232" s="6"/>
      <c r="NAO232" s="6"/>
      <c r="NAP232" s="6"/>
      <c r="NAQ232" s="6"/>
      <c r="NAR232" s="6"/>
      <c r="NAS232" s="6"/>
      <c r="NAT232" s="6"/>
      <c r="NAU232" s="6"/>
      <c r="NAV232" s="6"/>
      <c r="NAW232" s="6"/>
      <c r="NAX232" s="6"/>
      <c r="NAY232" s="6"/>
      <c r="NAZ232" s="6"/>
      <c r="NBA232" s="6"/>
      <c r="NBB232" s="6"/>
      <c r="NBC232" s="6"/>
      <c r="NBD232" s="6"/>
      <c r="NBE232" s="6"/>
      <c r="NBF232" s="6"/>
      <c r="NBG232" s="6"/>
      <c r="NBH232" s="6"/>
      <c r="NBI232" s="6"/>
      <c r="NBJ232" s="6"/>
      <c r="NBK232" s="6"/>
      <c r="NBL232" s="6"/>
      <c r="NBM232" s="6"/>
      <c r="NBN232" s="6"/>
      <c r="NBO232" s="6"/>
      <c r="NBP232" s="6"/>
      <c r="NBQ232" s="6"/>
      <c r="NBR232" s="6"/>
      <c r="NBS232" s="6"/>
      <c r="NBT232" s="6"/>
      <c r="NBU232" s="6"/>
      <c r="NBV232" s="6"/>
      <c r="NBW232" s="6"/>
      <c r="NBX232" s="6"/>
      <c r="NBY232" s="6"/>
      <c r="NBZ232" s="6"/>
      <c r="NCA232" s="6"/>
      <c r="NCB232" s="6"/>
      <c r="NCC232" s="6"/>
      <c r="NCD232" s="6"/>
      <c r="NCE232" s="6"/>
      <c r="NCF232" s="6"/>
      <c r="NCG232" s="6"/>
      <c r="NCH232" s="6"/>
      <c r="NCI232" s="6"/>
      <c r="NCJ232" s="6"/>
      <c r="NCK232" s="6"/>
      <c r="NCL232" s="6"/>
      <c r="NCM232" s="6"/>
      <c r="NCN232" s="6"/>
      <c r="NCO232" s="6"/>
      <c r="NCP232" s="6"/>
      <c r="NCQ232" s="6"/>
      <c r="NCR232" s="6"/>
      <c r="NCS232" s="6"/>
      <c r="NCT232" s="6"/>
      <c r="NCU232" s="6"/>
      <c r="NCV232" s="6"/>
      <c r="NCW232" s="6"/>
      <c r="NCX232" s="6"/>
      <c r="NCY232" s="6"/>
      <c r="NCZ232" s="6"/>
      <c r="NDA232" s="6"/>
      <c r="NDB232" s="6"/>
      <c r="NDC232" s="6"/>
      <c r="NDD232" s="6"/>
      <c r="NDE232" s="6"/>
      <c r="NDF232" s="6"/>
      <c r="NDG232" s="6"/>
      <c r="NDH232" s="6"/>
      <c r="NDI232" s="6"/>
      <c r="NDJ232" s="6"/>
      <c r="NDK232" s="6"/>
      <c r="NDL232" s="6"/>
      <c r="NDM232" s="6"/>
      <c r="NDN232" s="6"/>
      <c r="NDO232" s="6"/>
      <c r="NDP232" s="6"/>
      <c r="NDQ232" s="6"/>
      <c r="NDR232" s="6"/>
      <c r="NDS232" s="6"/>
      <c r="NDT232" s="6"/>
      <c r="NDU232" s="6"/>
      <c r="NDV232" s="6"/>
      <c r="NDW232" s="6"/>
      <c r="NDX232" s="6"/>
      <c r="NDY232" s="6"/>
      <c r="NDZ232" s="6"/>
      <c r="NEA232" s="6"/>
      <c r="NEB232" s="6"/>
      <c r="NEC232" s="6"/>
      <c r="NED232" s="6"/>
      <c r="NEE232" s="6"/>
      <c r="NEF232" s="6"/>
      <c r="NEG232" s="6"/>
      <c r="NEH232" s="6"/>
      <c r="NEI232" s="6"/>
      <c r="NEJ232" s="6"/>
      <c r="NEK232" s="6"/>
      <c r="NEL232" s="6"/>
      <c r="NEM232" s="6"/>
      <c r="NEN232" s="6"/>
      <c r="NEO232" s="6"/>
      <c r="NEP232" s="6"/>
      <c r="NEQ232" s="6"/>
      <c r="NER232" s="6"/>
      <c r="NES232" s="6"/>
      <c r="NET232" s="6"/>
      <c r="NEU232" s="6"/>
      <c r="NEV232" s="6"/>
      <c r="NEW232" s="6"/>
      <c r="NEX232" s="6"/>
      <c r="NEY232" s="6"/>
      <c r="NEZ232" s="6"/>
      <c r="NFA232" s="6"/>
      <c r="NFB232" s="6"/>
      <c r="NFC232" s="6"/>
      <c r="NFD232" s="6"/>
      <c r="NFE232" s="6"/>
      <c r="NFF232" s="6"/>
      <c r="NFG232" s="6"/>
      <c r="NFH232" s="6"/>
      <c r="NFI232" s="6"/>
      <c r="NFJ232" s="6"/>
      <c r="NFK232" s="6"/>
      <c r="NFL232" s="6"/>
      <c r="NFM232" s="6"/>
      <c r="NFN232" s="6"/>
      <c r="NFO232" s="6"/>
      <c r="NFP232" s="6"/>
      <c r="NFQ232" s="6"/>
      <c r="NFR232" s="6"/>
      <c r="NFS232" s="6"/>
      <c r="NFT232" s="6"/>
      <c r="NFU232" s="6"/>
      <c r="NFV232" s="6"/>
      <c r="NFW232" s="6"/>
      <c r="NFX232" s="6"/>
      <c r="NFY232" s="6"/>
      <c r="NFZ232" s="6"/>
      <c r="NGA232" s="6"/>
      <c r="NGB232" s="6"/>
      <c r="NGC232" s="6"/>
      <c r="NGD232" s="6"/>
      <c r="NGE232" s="6"/>
      <c r="NGF232" s="6"/>
      <c r="NGG232" s="6"/>
      <c r="NGH232" s="6"/>
      <c r="NGI232" s="6"/>
      <c r="NGJ232" s="6"/>
      <c r="NGK232" s="6"/>
      <c r="NGL232" s="6"/>
      <c r="NGM232" s="6"/>
      <c r="NGN232" s="6"/>
      <c r="NGO232" s="6"/>
      <c r="NGP232" s="6"/>
      <c r="NGQ232" s="6"/>
      <c r="NGR232" s="6"/>
      <c r="NGS232" s="6"/>
      <c r="NGT232" s="6"/>
      <c r="NGU232" s="6"/>
      <c r="NGV232" s="6"/>
      <c r="NGW232" s="6"/>
      <c r="NGX232" s="6"/>
      <c r="NGY232" s="6"/>
      <c r="NGZ232" s="6"/>
      <c r="NHA232" s="6"/>
      <c r="NHB232" s="6"/>
      <c r="NHC232" s="6"/>
      <c r="NHD232" s="6"/>
      <c r="NHE232" s="6"/>
      <c r="NHF232" s="6"/>
      <c r="NHG232" s="6"/>
      <c r="NHH232" s="6"/>
      <c r="NHI232" s="6"/>
      <c r="NHJ232" s="6"/>
      <c r="NHK232" s="6"/>
      <c r="NHL232" s="6"/>
      <c r="NHM232" s="6"/>
      <c r="NHN232" s="6"/>
      <c r="NHO232" s="6"/>
      <c r="NHP232" s="6"/>
      <c r="NHQ232" s="6"/>
      <c r="NHR232" s="6"/>
      <c r="NHS232" s="6"/>
      <c r="NHT232" s="6"/>
      <c r="NHU232" s="6"/>
      <c r="NHV232" s="6"/>
      <c r="NHW232" s="6"/>
      <c r="NHX232" s="6"/>
      <c r="NHY232" s="6"/>
      <c r="NHZ232" s="6"/>
      <c r="NIA232" s="6"/>
      <c r="NIB232" s="6"/>
      <c r="NIC232" s="6"/>
      <c r="NID232" s="6"/>
      <c r="NIE232" s="6"/>
      <c r="NIF232" s="6"/>
      <c r="NIG232" s="6"/>
      <c r="NIH232" s="6"/>
      <c r="NII232" s="6"/>
      <c r="NIJ232" s="6"/>
      <c r="NIK232" s="6"/>
      <c r="NIL232" s="6"/>
      <c r="NIM232" s="6"/>
      <c r="NIN232" s="6"/>
      <c r="NIO232" s="6"/>
      <c r="NIP232" s="6"/>
      <c r="NIQ232" s="6"/>
      <c r="NIR232" s="6"/>
      <c r="NIS232" s="6"/>
      <c r="NIT232" s="6"/>
      <c r="NIU232" s="6"/>
      <c r="NIV232" s="6"/>
      <c r="NIW232" s="6"/>
      <c r="NIX232" s="6"/>
      <c r="NIY232" s="6"/>
      <c r="NIZ232" s="6"/>
      <c r="NJA232" s="6"/>
      <c r="NJB232" s="6"/>
      <c r="NJC232" s="6"/>
      <c r="NJD232" s="6"/>
      <c r="NJE232" s="6"/>
      <c r="NJF232" s="6"/>
      <c r="NJG232" s="6"/>
      <c r="NJH232" s="6"/>
      <c r="NJI232" s="6"/>
      <c r="NJJ232" s="6"/>
      <c r="NJK232" s="6"/>
      <c r="NJL232" s="6"/>
      <c r="NJM232" s="6"/>
      <c r="NJN232" s="6"/>
      <c r="NJO232" s="6"/>
      <c r="NJP232" s="6"/>
      <c r="NJQ232" s="6"/>
      <c r="NJR232" s="6"/>
      <c r="NJS232" s="6"/>
      <c r="NJT232" s="6"/>
      <c r="NJU232" s="6"/>
      <c r="NJV232" s="6"/>
      <c r="NJW232" s="6"/>
      <c r="NJX232" s="6"/>
      <c r="NJY232" s="6"/>
      <c r="NJZ232" s="6"/>
      <c r="NKA232" s="6"/>
      <c r="NKB232" s="6"/>
      <c r="NKC232" s="6"/>
      <c r="NKD232" s="6"/>
      <c r="NKE232" s="6"/>
      <c r="NKF232" s="6"/>
      <c r="NKG232" s="6"/>
      <c r="NKH232" s="6"/>
      <c r="NKI232" s="6"/>
      <c r="NKJ232" s="6"/>
      <c r="NKK232" s="6"/>
      <c r="NKL232" s="6"/>
      <c r="NKM232" s="6"/>
      <c r="NKN232" s="6"/>
      <c r="NKO232" s="6"/>
      <c r="NKP232" s="6"/>
      <c r="NKQ232" s="6"/>
      <c r="NKR232" s="6"/>
      <c r="NKS232" s="6"/>
      <c r="NKT232" s="6"/>
      <c r="NKU232" s="6"/>
      <c r="NKV232" s="6"/>
      <c r="NKW232" s="6"/>
      <c r="NKX232" s="6"/>
      <c r="NKY232" s="6"/>
      <c r="NKZ232" s="6"/>
      <c r="NLA232" s="6"/>
      <c r="NLB232" s="6"/>
      <c r="NLC232" s="6"/>
      <c r="NLD232" s="6"/>
      <c r="NLE232" s="6"/>
      <c r="NLF232" s="6"/>
      <c r="NLG232" s="6"/>
      <c r="NLH232" s="6"/>
      <c r="NLI232" s="6"/>
      <c r="NLJ232" s="6"/>
      <c r="NLK232" s="6"/>
      <c r="NLL232" s="6"/>
      <c r="NLM232" s="6"/>
      <c r="NLN232" s="6"/>
      <c r="NLO232" s="6"/>
      <c r="NLP232" s="6"/>
      <c r="NLQ232" s="6"/>
      <c r="NLR232" s="6"/>
      <c r="NLS232" s="6"/>
      <c r="NLT232" s="6"/>
      <c r="NLU232" s="6"/>
      <c r="NLV232" s="6"/>
      <c r="NLW232" s="6"/>
      <c r="NLX232" s="6"/>
      <c r="NLY232" s="6"/>
      <c r="NLZ232" s="6"/>
      <c r="NMA232" s="6"/>
      <c r="NMB232" s="6"/>
      <c r="NMC232" s="6"/>
      <c r="NMD232" s="6"/>
      <c r="NME232" s="6"/>
      <c r="NMF232" s="6"/>
      <c r="NMG232" s="6"/>
      <c r="NMH232" s="6"/>
      <c r="NMI232" s="6"/>
      <c r="NMJ232" s="6"/>
      <c r="NMK232" s="6"/>
      <c r="NML232" s="6"/>
      <c r="NMM232" s="6"/>
      <c r="NMN232" s="6"/>
      <c r="NMO232" s="6"/>
      <c r="NMP232" s="6"/>
      <c r="NMQ232" s="6"/>
      <c r="NMR232" s="6"/>
      <c r="NMS232" s="6"/>
      <c r="NMT232" s="6"/>
      <c r="NMU232" s="6"/>
      <c r="NMV232" s="6"/>
      <c r="NMW232" s="6"/>
      <c r="NMX232" s="6"/>
      <c r="NMY232" s="6"/>
      <c r="NMZ232" s="6"/>
      <c r="NNA232" s="6"/>
      <c r="NNB232" s="6"/>
      <c r="NNC232" s="6"/>
      <c r="NND232" s="6"/>
      <c r="NNE232" s="6"/>
      <c r="NNF232" s="6"/>
      <c r="NNG232" s="6"/>
      <c r="NNH232" s="6"/>
      <c r="NNI232" s="6"/>
      <c r="NNJ232" s="6"/>
      <c r="NNK232" s="6"/>
      <c r="NNL232" s="6"/>
      <c r="NNM232" s="6"/>
      <c r="NNN232" s="6"/>
      <c r="NNO232" s="6"/>
      <c r="NNP232" s="6"/>
      <c r="NNQ232" s="6"/>
      <c r="NNR232" s="6"/>
      <c r="NNS232" s="6"/>
      <c r="NNT232" s="6"/>
      <c r="NNU232" s="6"/>
      <c r="NNV232" s="6"/>
      <c r="NNW232" s="6"/>
      <c r="NNX232" s="6"/>
      <c r="NNY232" s="6"/>
      <c r="NNZ232" s="6"/>
      <c r="NOA232" s="6"/>
      <c r="NOB232" s="6"/>
      <c r="NOC232" s="6"/>
      <c r="NOD232" s="6"/>
      <c r="NOE232" s="6"/>
      <c r="NOF232" s="6"/>
      <c r="NOG232" s="6"/>
      <c r="NOH232" s="6"/>
      <c r="NOI232" s="6"/>
      <c r="NOJ232" s="6"/>
      <c r="NOK232" s="6"/>
      <c r="NOL232" s="6"/>
      <c r="NOM232" s="6"/>
      <c r="NON232" s="6"/>
      <c r="NOO232" s="6"/>
      <c r="NOP232" s="6"/>
      <c r="NOQ232" s="6"/>
      <c r="NOR232" s="6"/>
      <c r="NOS232" s="6"/>
      <c r="NOT232" s="6"/>
      <c r="NOU232" s="6"/>
      <c r="NOV232" s="6"/>
      <c r="NOW232" s="6"/>
      <c r="NOX232" s="6"/>
      <c r="NOY232" s="6"/>
      <c r="NOZ232" s="6"/>
      <c r="NPA232" s="6"/>
      <c r="NPB232" s="6"/>
      <c r="NPC232" s="6"/>
      <c r="NPD232" s="6"/>
      <c r="NPE232" s="6"/>
      <c r="NPF232" s="6"/>
      <c r="NPG232" s="6"/>
      <c r="NPH232" s="6"/>
      <c r="NPI232" s="6"/>
      <c r="NPJ232" s="6"/>
      <c r="NPK232" s="6"/>
      <c r="NPL232" s="6"/>
      <c r="NPM232" s="6"/>
      <c r="NPN232" s="6"/>
      <c r="NPO232" s="6"/>
      <c r="NPP232" s="6"/>
      <c r="NPQ232" s="6"/>
      <c r="NPR232" s="6"/>
      <c r="NPS232" s="6"/>
      <c r="NPT232" s="6"/>
      <c r="NPU232" s="6"/>
      <c r="NPV232" s="6"/>
      <c r="NPW232" s="6"/>
      <c r="NPX232" s="6"/>
      <c r="NPY232" s="6"/>
      <c r="NPZ232" s="6"/>
      <c r="NQA232" s="6"/>
      <c r="NQB232" s="6"/>
      <c r="NQC232" s="6"/>
      <c r="NQD232" s="6"/>
      <c r="NQE232" s="6"/>
      <c r="NQF232" s="6"/>
      <c r="NQG232" s="6"/>
      <c r="NQH232" s="6"/>
      <c r="NQI232" s="6"/>
      <c r="NQJ232" s="6"/>
      <c r="NQK232" s="6"/>
      <c r="NQL232" s="6"/>
      <c r="NQM232" s="6"/>
      <c r="NQN232" s="6"/>
      <c r="NQO232" s="6"/>
      <c r="NQP232" s="6"/>
      <c r="NQQ232" s="6"/>
      <c r="NQR232" s="6"/>
      <c r="NQS232" s="6"/>
      <c r="NQT232" s="6"/>
      <c r="NQU232" s="6"/>
      <c r="NQV232" s="6"/>
      <c r="NQW232" s="6"/>
      <c r="NQX232" s="6"/>
      <c r="NQY232" s="6"/>
      <c r="NQZ232" s="6"/>
      <c r="NRA232" s="6"/>
      <c r="NRB232" s="6"/>
      <c r="NRC232" s="6"/>
      <c r="NRD232" s="6"/>
      <c r="NRE232" s="6"/>
      <c r="NRF232" s="6"/>
      <c r="NRG232" s="6"/>
      <c r="NRH232" s="6"/>
      <c r="NRI232" s="6"/>
      <c r="NRJ232" s="6"/>
      <c r="NRK232" s="6"/>
      <c r="NRL232" s="6"/>
      <c r="NRM232" s="6"/>
      <c r="NRN232" s="6"/>
      <c r="NRO232" s="6"/>
      <c r="NRP232" s="6"/>
      <c r="NRQ232" s="6"/>
      <c r="NRR232" s="6"/>
      <c r="NRS232" s="6"/>
      <c r="NRT232" s="6"/>
      <c r="NRU232" s="6"/>
      <c r="NRV232" s="6"/>
      <c r="NRW232" s="6"/>
      <c r="NRX232" s="6"/>
      <c r="NRY232" s="6"/>
      <c r="NRZ232" s="6"/>
      <c r="NSA232" s="6"/>
      <c r="NSB232" s="6"/>
      <c r="NSC232" s="6"/>
      <c r="NSD232" s="6"/>
      <c r="NSE232" s="6"/>
      <c r="NSF232" s="6"/>
      <c r="NSG232" s="6"/>
      <c r="NSH232" s="6"/>
      <c r="NSI232" s="6"/>
      <c r="NSJ232" s="6"/>
      <c r="NSK232" s="6"/>
      <c r="NSL232" s="6"/>
      <c r="NSM232" s="6"/>
      <c r="NSN232" s="6"/>
      <c r="NSO232" s="6"/>
      <c r="NSP232" s="6"/>
      <c r="NSQ232" s="6"/>
      <c r="NSR232" s="6"/>
      <c r="NSS232" s="6"/>
      <c r="NST232" s="6"/>
      <c r="NSU232" s="6"/>
      <c r="NSV232" s="6"/>
      <c r="NSW232" s="6"/>
      <c r="NSX232" s="6"/>
      <c r="NSY232" s="6"/>
      <c r="NSZ232" s="6"/>
      <c r="NTA232" s="6"/>
      <c r="NTB232" s="6"/>
      <c r="NTC232" s="6"/>
      <c r="NTD232" s="6"/>
      <c r="NTE232" s="6"/>
      <c r="NTF232" s="6"/>
      <c r="NTG232" s="6"/>
      <c r="NTH232" s="6"/>
      <c r="NTI232" s="6"/>
      <c r="NTJ232" s="6"/>
      <c r="NTK232" s="6"/>
      <c r="NTL232" s="6"/>
      <c r="NTM232" s="6"/>
      <c r="NTN232" s="6"/>
      <c r="NTO232" s="6"/>
      <c r="NTP232" s="6"/>
      <c r="NTQ232" s="6"/>
      <c r="NTR232" s="6"/>
      <c r="NTS232" s="6"/>
      <c r="NTT232" s="6"/>
      <c r="NTU232" s="6"/>
      <c r="NTV232" s="6"/>
      <c r="NTW232" s="6"/>
      <c r="NTX232" s="6"/>
      <c r="NTY232" s="6"/>
      <c r="NTZ232" s="6"/>
      <c r="NUA232" s="6"/>
      <c r="NUB232" s="6"/>
      <c r="NUC232" s="6"/>
      <c r="NUD232" s="6"/>
      <c r="NUE232" s="6"/>
      <c r="NUF232" s="6"/>
      <c r="NUG232" s="6"/>
      <c r="NUH232" s="6"/>
      <c r="NUI232" s="6"/>
      <c r="NUJ232" s="6"/>
      <c r="NUK232" s="6"/>
      <c r="NUL232" s="6"/>
      <c r="NUM232" s="6"/>
      <c r="NUN232" s="6"/>
      <c r="NUO232" s="6"/>
      <c r="NUP232" s="6"/>
      <c r="NUQ232" s="6"/>
      <c r="NUR232" s="6"/>
      <c r="NUS232" s="6"/>
      <c r="NUT232" s="6"/>
      <c r="NUU232" s="6"/>
      <c r="NUV232" s="6"/>
      <c r="NUW232" s="6"/>
      <c r="NUX232" s="6"/>
      <c r="NUY232" s="6"/>
      <c r="NUZ232" s="6"/>
      <c r="NVA232" s="6"/>
      <c r="NVB232" s="6"/>
      <c r="NVC232" s="6"/>
      <c r="NVD232" s="6"/>
      <c r="NVE232" s="6"/>
      <c r="NVF232" s="6"/>
      <c r="NVG232" s="6"/>
      <c r="NVH232" s="6"/>
      <c r="NVI232" s="6"/>
      <c r="NVJ232" s="6"/>
      <c r="NVK232" s="6"/>
      <c r="NVL232" s="6"/>
      <c r="NVM232" s="6"/>
      <c r="NVN232" s="6"/>
      <c r="NVO232" s="6"/>
      <c r="NVP232" s="6"/>
      <c r="NVQ232" s="6"/>
      <c r="NVR232" s="6"/>
      <c r="NVS232" s="6"/>
      <c r="NVT232" s="6"/>
      <c r="NVU232" s="6"/>
      <c r="NVV232" s="6"/>
      <c r="NVW232" s="6"/>
      <c r="NVX232" s="6"/>
      <c r="NVY232" s="6"/>
      <c r="NVZ232" s="6"/>
      <c r="NWA232" s="6"/>
      <c r="NWB232" s="6"/>
      <c r="NWC232" s="6"/>
      <c r="NWD232" s="6"/>
      <c r="NWE232" s="6"/>
      <c r="NWF232" s="6"/>
      <c r="NWG232" s="6"/>
      <c r="NWH232" s="6"/>
      <c r="NWI232" s="6"/>
      <c r="NWJ232" s="6"/>
      <c r="NWK232" s="6"/>
      <c r="NWL232" s="6"/>
      <c r="NWM232" s="6"/>
      <c r="NWN232" s="6"/>
      <c r="NWO232" s="6"/>
      <c r="NWP232" s="6"/>
      <c r="NWQ232" s="6"/>
      <c r="NWR232" s="6"/>
      <c r="NWS232" s="6"/>
      <c r="NWT232" s="6"/>
      <c r="NWU232" s="6"/>
      <c r="NWV232" s="6"/>
      <c r="NWW232" s="6"/>
      <c r="NWX232" s="6"/>
      <c r="NWY232" s="6"/>
      <c r="NWZ232" s="6"/>
      <c r="NXA232" s="6"/>
      <c r="NXB232" s="6"/>
      <c r="NXC232" s="6"/>
      <c r="NXD232" s="6"/>
      <c r="NXE232" s="6"/>
      <c r="NXF232" s="6"/>
      <c r="NXG232" s="6"/>
      <c r="NXH232" s="6"/>
      <c r="NXI232" s="6"/>
      <c r="NXJ232" s="6"/>
      <c r="NXK232" s="6"/>
      <c r="NXL232" s="6"/>
      <c r="NXM232" s="6"/>
      <c r="NXN232" s="6"/>
      <c r="NXO232" s="6"/>
      <c r="NXP232" s="6"/>
      <c r="NXQ232" s="6"/>
      <c r="NXR232" s="6"/>
      <c r="NXS232" s="6"/>
      <c r="NXT232" s="6"/>
      <c r="NXU232" s="6"/>
      <c r="NXV232" s="6"/>
      <c r="NXW232" s="6"/>
      <c r="NXX232" s="6"/>
      <c r="NXY232" s="6"/>
      <c r="NXZ232" s="6"/>
      <c r="NYA232" s="6"/>
      <c r="NYB232" s="6"/>
      <c r="NYC232" s="6"/>
      <c r="NYD232" s="6"/>
      <c r="NYE232" s="6"/>
      <c r="NYF232" s="6"/>
      <c r="NYG232" s="6"/>
      <c r="NYH232" s="6"/>
      <c r="NYI232" s="6"/>
      <c r="NYJ232" s="6"/>
      <c r="NYK232" s="6"/>
      <c r="NYL232" s="6"/>
      <c r="NYM232" s="6"/>
      <c r="NYN232" s="6"/>
      <c r="NYO232" s="6"/>
      <c r="NYP232" s="6"/>
      <c r="NYQ232" s="6"/>
      <c r="NYR232" s="6"/>
      <c r="NYS232" s="6"/>
      <c r="NYT232" s="6"/>
      <c r="NYU232" s="6"/>
      <c r="NYV232" s="6"/>
      <c r="NYW232" s="6"/>
      <c r="NYX232" s="6"/>
      <c r="NYY232" s="6"/>
      <c r="NYZ232" s="6"/>
      <c r="NZA232" s="6"/>
      <c r="NZB232" s="6"/>
      <c r="NZC232" s="6"/>
      <c r="NZD232" s="6"/>
      <c r="NZE232" s="6"/>
      <c r="NZF232" s="6"/>
      <c r="NZG232" s="6"/>
      <c r="NZH232" s="6"/>
      <c r="NZI232" s="6"/>
      <c r="NZJ232" s="6"/>
      <c r="NZK232" s="6"/>
      <c r="NZL232" s="6"/>
      <c r="NZM232" s="6"/>
      <c r="NZN232" s="6"/>
      <c r="NZO232" s="6"/>
      <c r="NZP232" s="6"/>
      <c r="NZQ232" s="6"/>
      <c r="NZR232" s="6"/>
      <c r="NZS232" s="6"/>
      <c r="NZT232" s="6"/>
      <c r="NZU232" s="6"/>
      <c r="NZV232" s="6"/>
      <c r="NZW232" s="6"/>
      <c r="NZX232" s="6"/>
      <c r="NZY232" s="6"/>
      <c r="NZZ232" s="6"/>
      <c r="OAA232" s="6"/>
      <c r="OAB232" s="6"/>
      <c r="OAC232" s="6"/>
      <c r="OAD232" s="6"/>
      <c r="OAE232" s="6"/>
      <c r="OAF232" s="6"/>
      <c r="OAG232" s="6"/>
      <c r="OAH232" s="6"/>
      <c r="OAI232" s="6"/>
      <c r="OAJ232" s="6"/>
      <c r="OAK232" s="6"/>
      <c r="OAL232" s="6"/>
      <c r="OAM232" s="6"/>
      <c r="OAN232" s="6"/>
      <c r="OAO232" s="6"/>
      <c r="OAP232" s="6"/>
      <c r="OAQ232" s="6"/>
      <c r="OAR232" s="6"/>
      <c r="OAS232" s="6"/>
      <c r="OAT232" s="6"/>
      <c r="OAU232" s="6"/>
      <c r="OAV232" s="6"/>
      <c r="OAW232" s="6"/>
      <c r="OAX232" s="6"/>
      <c r="OAY232" s="6"/>
      <c r="OAZ232" s="6"/>
      <c r="OBA232" s="6"/>
      <c r="OBB232" s="6"/>
      <c r="OBC232" s="6"/>
      <c r="OBD232" s="6"/>
      <c r="OBE232" s="6"/>
      <c r="OBF232" s="6"/>
      <c r="OBG232" s="6"/>
      <c r="OBH232" s="6"/>
      <c r="OBI232" s="6"/>
      <c r="OBJ232" s="6"/>
      <c r="OBK232" s="6"/>
      <c r="OBL232" s="6"/>
      <c r="OBM232" s="6"/>
      <c r="OBN232" s="6"/>
      <c r="OBO232" s="6"/>
      <c r="OBP232" s="6"/>
      <c r="OBQ232" s="6"/>
      <c r="OBR232" s="6"/>
      <c r="OBS232" s="6"/>
      <c r="OBT232" s="6"/>
      <c r="OBU232" s="6"/>
      <c r="OBV232" s="6"/>
      <c r="OBW232" s="6"/>
      <c r="OBX232" s="6"/>
      <c r="OBY232" s="6"/>
      <c r="OBZ232" s="6"/>
      <c r="OCA232" s="6"/>
      <c r="OCB232" s="6"/>
      <c r="OCC232" s="6"/>
      <c r="OCD232" s="6"/>
      <c r="OCE232" s="6"/>
      <c r="OCF232" s="6"/>
      <c r="OCG232" s="6"/>
      <c r="OCH232" s="6"/>
      <c r="OCI232" s="6"/>
      <c r="OCJ232" s="6"/>
      <c r="OCK232" s="6"/>
      <c r="OCL232" s="6"/>
      <c r="OCM232" s="6"/>
      <c r="OCN232" s="6"/>
      <c r="OCO232" s="6"/>
      <c r="OCP232" s="6"/>
      <c r="OCQ232" s="6"/>
      <c r="OCR232" s="6"/>
      <c r="OCS232" s="6"/>
      <c r="OCT232" s="6"/>
      <c r="OCU232" s="6"/>
      <c r="OCV232" s="6"/>
      <c r="OCW232" s="6"/>
      <c r="OCX232" s="6"/>
      <c r="OCY232" s="6"/>
      <c r="OCZ232" s="6"/>
      <c r="ODA232" s="6"/>
      <c r="ODB232" s="6"/>
      <c r="ODC232" s="6"/>
      <c r="ODD232" s="6"/>
      <c r="ODE232" s="6"/>
      <c r="ODF232" s="6"/>
      <c r="ODG232" s="6"/>
      <c r="ODH232" s="6"/>
      <c r="ODI232" s="6"/>
      <c r="ODJ232" s="6"/>
      <c r="ODK232" s="6"/>
      <c r="ODL232" s="6"/>
      <c r="ODM232" s="6"/>
      <c r="ODN232" s="6"/>
      <c r="ODO232" s="6"/>
      <c r="ODP232" s="6"/>
      <c r="ODQ232" s="6"/>
      <c r="ODR232" s="6"/>
      <c r="ODS232" s="6"/>
      <c r="ODT232" s="6"/>
      <c r="ODU232" s="6"/>
      <c r="ODV232" s="6"/>
      <c r="ODW232" s="6"/>
      <c r="ODX232" s="6"/>
      <c r="ODY232" s="6"/>
      <c r="ODZ232" s="6"/>
      <c r="OEA232" s="6"/>
      <c r="OEB232" s="6"/>
      <c r="OEC232" s="6"/>
      <c r="OED232" s="6"/>
      <c r="OEE232" s="6"/>
      <c r="OEF232" s="6"/>
      <c r="OEG232" s="6"/>
      <c r="OEH232" s="6"/>
      <c r="OEI232" s="6"/>
      <c r="OEJ232" s="6"/>
      <c r="OEK232" s="6"/>
      <c r="OEL232" s="6"/>
      <c r="OEM232" s="6"/>
      <c r="OEN232" s="6"/>
      <c r="OEO232" s="6"/>
      <c r="OEP232" s="6"/>
      <c r="OEQ232" s="6"/>
      <c r="OER232" s="6"/>
      <c r="OES232" s="6"/>
      <c r="OET232" s="6"/>
      <c r="OEU232" s="6"/>
      <c r="OEV232" s="6"/>
      <c r="OEW232" s="6"/>
      <c r="OEX232" s="6"/>
      <c r="OEY232" s="6"/>
      <c r="OEZ232" s="6"/>
      <c r="OFA232" s="6"/>
      <c r="OFB232" s="6"/>
      <c r="OFC232" s="6"/>
      <c r="OFD232" s="6"/>
      <c r="OFE232" s="6"/>
      <c r="OFF232" s="6"/>
      <c r="OFG232" s="6"/>
      <c r="OFH232" s="6"/>
      <c r="OFI232" s="6"/>
      <c r="OFJ232" s="6"/>
      <c r="OFK232" s="6"/>
      <c r="OFL232" s="6"/>
      <c r="OFM232" s="6"/>
      <c r="OFN232" s="6"/>
      <c r="OFO232" s="6"/>
      <c r="OFP232" s="6"/>
      <c r="OFQ232" s="6"/>
      <c r="OFR232" s="6"/>
      <c r="OFS232" s="6"/>
      <c r="OFT232" s="6"/>
      <c r="OFU232" s="6"/>
      <c r="OFV232" s="6"/>
      <c r="OFW232" s="6"/>
      <c r="OFX232" s="6"/>
      <c r="OFY232" s="6"/>
      <c r="OFZ232" s="6"/>
      <c r="OGA232" s="6"/>
      <c r="OGB232" s="6"/>
      <c r="OGC232" s="6"/>
      <c r="OGD232" s="6"/>
      <c r="OGE232" s="6"/>
      <c r="OGF232" s="6"/>
      <c r="OGG232" s="6"/>
      <c r="OGH232" s="6"/>
      <c r="OGI232" s="6"/>
      <c r="OGJ232" s="6"/>
      <c r="OGK232" s="6"/>
      <c r="OGL232" s="6"/>
      <c r="OGM232" s="6"/>
      <c r="OGN232" s="6"/>
      <c r="OGO232" s="6"/>
      <c r="OGP232" s="6"/>
      <c r="OGQ232" s="6"/>
      <c r="OGR232" s="6"/>
      <c r="OGS232" s="6"/>
      <c r="OGT232" s="6"/>
      <c r="OGU232" s="6"/>
      <c r="OGV232" s="6"/>
      <c r="OGW232" s="6"/>
      <c r="OGX232" s="6"/>
      <c r="OGY232" s="6"/>
      <c r="OGZ232" s="6"/>
      <c r="OHA232" s="6"/>
      <c r="OHB232" s="6"/>
      <c r="OHC232" s="6"/>
      <c r="OHD232" s="6"/>
      <c r="OHE232" s="6"/>
      <c r="OHF232" s="6"/>
      <c r="OHG232" s="6"/>
      <c r="OHH232" s="6"/>
      <c r="OHI232" s="6"/>
      <c r="OHJ232" s="6"/>
      <c r="OHK232" s="6"/>
      <c r="OHL232" s="6"/>
      <c r="OHM232" s="6"/>
      <c r="OHN232" s="6"/>
      <c r="OHO232" s="6"/>
      <c r="OHP232" s="6"/>
      <c r="OHQ232" s="6"/>
      <c r="OHR232" s="6"/>
      <c r="OHS232" s="6"/>
      <c r="OHT232" s="6"/>
      <c r="OHU232" s="6"/>
      <c r="OHV232" s="6"/>
      <c r="OHW232" s="6"/>
      <c r="OHX232" s="6"/>
      <c r="OHY232" s="6"/>
      <c r="OHZ232" s="6"/>
      <c r="OIA232" s="6"/>
      <c r="OIB232" s="6"/>
      <c r="OIC232" s="6"/>
      <c r="OID232" s="6"/>
      <c r="OIE232" s="6"/>
      <c r="OIF232" s="6"/>
      <c r="OIG232" s="6"/>
      <c r="OIH232" s="6"/>
      <c r="OII232" s="6"/>
      <c r="OIJ232" s="6"/>
      <c r="OIK232" s="6"/>
      <c r="OIL232" s="6"/>
      <c r="OIM232" s="6"/>
      <c r="OIN232" s="6"/>
      <c r="OIO232" s="6"/>
      <c r="OIP232" s="6"/>
      <c r="OIQ232" s="6"/>
      <c r="OIR232" s="6"/>
      <c r="OIS232" s="6"/>
      <c r="OIT232" s="6"/>
      <c r="OIU232" s="6"/>
      <c r="OIV232" s="6"/>
      <c r="OIW232" s="6"/>
      <c r="OIX232" s="6"/>
      <c r="OIY232" s="6"/>
      <c r="OIZ232" s="6"/>
      <c r="OJA232" s="6"/>
      <c r="OJB232" s="6"/>
      <c r="OJC232" s="6"/>
      <c r="OJD232" s="6"/>
      <c r="OJE232" s="6"/>
      <c r="OJF232" s="6"/>
      <c r="OJG232" s="6"/>
      <c r="OJH232" s="6"/>
      <c r="OJI232" s="6"/>
      <c r="OJJ232" s="6"/>
      <c r="OJK232" s="6"/>
      <c r="OJL232" s="6"/>
      <c r="OJM232" s="6"/>
      <c r="OJN232" s="6"/>
      <c r="OJO232" s="6"/>
      <c r="OJP232" s="6"/>
      <c r="OJQ232" s="6"/>
      <c r="OJR232" s="6"/>
      <c r="OJS232" s="6"/>
      <c r="OJT232" s="6"/>
      <c r="OJU232" s="6"/>
      <c r="OJV232" s="6"/>
      <c r="OJW232" s="6"/>
      <c r="OJX232" s="6"/>
      <c r="OJY232" s="6"/>
      <c r="OJZ232" s="6"/>
      <c r="OKA232" s="6"/>
      <c r="OKB232" s="6"/>
      <c r="OKC232" s="6"/>
      <c r="OKD232" s="6"/>
      <c r="OKE232" s="6"/>
      <c r="OKF232" s="6"/>
      <c r="OKG232" s="6"/>
      <c r="OKH232" s="6"/>
      <c r="OKI232" s="6"/>
      <c r="OKJ232" s="6"/>
      <c r="OKK232" s="6"/>
      <c r="OKL232" s="6"/>
      <c r="OKM232" s="6"/>
      <c r="OKN232" s="6"/>
      <c r="OKO232" s="6"/>
      <c r="OKP232" s="6"/>
      <c r="OKQ232" s="6"/>
      <c r="OKR232" s="6"/>
      <c r="OKS232" s="6"/>
      <c r="OKT232" s="6"/>
      <c r="OKU232" s="6"/>
      <c r="OKV232" s="6"/>
      <c r="OKW232" s="6"/>
      <c r="OKX232" s="6"/>
      <c r="OKY232" s="6"/>
      <c r="OKZ232" s="6"/>
      <c r="OLA232" s="6"/>
      <c r="OLB232" s="6"/>
      <c r="OLC232" s="6"/>
      <c r="OLD232" s="6"/>
      <c r="OLE232" s="6"/>
      <c r="OLF232" s="6"/>
      <c r="OLG232" s="6"/>
      <c r="OLH232" s="6"/>
      <c r="OLI232" s="6"/>
      <c r="OLJ232" s="6"/>
      <c r="OLK232" s="6"/>
      <c r="OLL232" s="6"/>
      <c r="OLM232" s="6"/>
      <c r="OLN232" s="6"/>
      <c r="OLO232" s="6"/>
      <c r="OLP232" s="6"/>
      <c r="OLQ232" s="6"/>
      <c r="OLR232" s="6"/>
      <c r="OLS232" s="6"/>
      <c r="OLT232" s="6"/>
      <c r="OLU232" s="6"/>
      <c r="OLV232" s="6"/>
      <c r="OLW232" s="6"/>
      <c r="OLX232" s="6"/>
      <c r="OLY232" s="6"/>
      <c r="OLZ232" s="6"/>
      <c r="OMA232" s="6"/>
      <c r="OMB232" s="6"/>
      <c r="OMC232" s="6"/>
      <c r="OMD232" s="6"/>
      <c r="OME232" s="6"/>
      <c r="OMF232" s="6"/>
      <c r="OMG232" s="6"/>
      <c r="OMH232" s="6"/>
      <c r="OMI232" s="6"/>
      <c r="OMJ232" s="6"/>
      <c r="OMK232" s="6"/>
      <c r="OML232" s="6"/>
      <c r="OMM232" s="6"/>
      <c r="OMN232" s="6"/>
      <c r="OMO232" s="6"/>
      <c r="OMP232" s="6"/>
      <c r="OMQ232" s="6"/>
      <c r="OMR232" s="6"/>
      <c r="OMS232" s="6"/>
      <c r="OMT232" s="6"/>
      <c r="OMU232" s="6"/>
      <c r="OMV232" s="6"/>
      <c r="OMW232" s="6"/>
      <c r="OMX232" s="6"/>
      <c r="OMY232" s="6"/>
      <c r="OMZ232" s="6"/>
      <c r="ONA232" s="6"/>
      <c r="ONB232" s="6"/>
      <c r="ONC232" s="6"/>
      <c r="OND232" s="6"/>
      <c r="ONE232" s="6"/>
      <c r="ONF232" s="6"/>
      <c r="ONG232" s="6"/>
      <c r="ONH232" s="6"/>
      <c r="ONI232" s="6"/>
      <c r="ONJ232" s="6"/>
      <c r="ONK232" s="6"/>
      <c r="ONL232" s="6"/>
      <c r="ONM232" s="6"/>
      <c r="ONN232" s="6"/>
      <c r="ONO232" s="6"/>
      <c r="ONP232" s="6"/>
      <c r="ONQ232" s="6"/>
      <c r="ONR232" s="6"/>
      <c r="ONS232" s="6"/>
      <c r="ONT232" s="6"/>
      <c r="ONU232" s="6"/>
      <c r="ONV232" s="6"/>
      <c r="ONW232" s="6"/>
      <c r="ONX232" s="6"/>
      <c r="ONY232" s="6"/>
      <c r="ONZ232" s="6"/>
      <c r="OOA232" s="6"/>
      <c r="OOB232" s="6"/>
      <c r="OOC232" s="6"/>
      <c r="OOD232" s="6"/>
      <c r="OOE232" s="6"/>
      <c r="OOF232" s="6"/>
      <c r="OOG232" s="6"/>
      <c r="OOH232" s="6"/>
      <c r="OOI232" s="6"/>
      <c r="OOJ232" s="6"/>
      <c r="OOK232" s="6"/>
      <c r="OOL232" s="6"/>
      <c r="OOM232" s="6"/>
      <c r="OON232" s="6"/>
      <c r="OOO232" s="6"/>
      <c r="OOP232" s="6"/>
      <c r="OOQ232" s="6"/>
      <c r="OOR232" s="6"/>
      <c r="OOS232" s="6"/>
      <c r="OOT232" s="6"/>
      <c r="OOU232" s="6"/>
      <c r="OOV232" s="6"/>
      <c r="OOW232" s="6"/>
      <c r="OOX232" s="6"/>
      <c r="OOY232" s="6"/>
      <c r="OOZ232" s="6"/>
      <c r="OPA232" s="6"/>
      <c r="OPB232" s="6"/>
      <c r="OPC232" s="6"/>
      <c r="OPD232" s="6"/>
      <c r="OPE232" s="6"/>
      <c r="OPF232" s="6"/>
      <c r="OPG232" s="6"/>
      <c r="OPH232" s="6"/>
      <c r="OPI232" s="6"/>
      <c r="OPJ232" s="6"/>
      <c r="OPK232" s="6"/>
      <c r="OPL232" s="6"/>
      <c r="OPM232" s="6"/>
      <c r="OPN232" s="6"/>
      <c r="OPO232" s="6"/>
      <c r="OPP232" s="6"/>
      <c r="OPQ232" s="6"/>
      <c r="OPR232" s="6"/>
      <c r="OPS232" s="6"/>
      <c r="OPT232" s="6"/>
      <c r="OPU232" s="6"/>
      <c r="OPV232" s="6"/>
      <c r="OPW232" s="6"/>
      <c r="OPX232" s="6"/>
      <c r="OPY232" s="6"/>
      <c r="OPZ232" s="6"/>
      <c r="OQA232" s="6"/>
      <c r="OQB232" s="6"/>
      <c r="OQC232" s="6"/>
      <c r="OQD232" s="6"/>
      <c r="OQE232" s="6"/>
      <c r="OQF232" s="6"/>
      <c r="OQG232" s="6"/>
      <c r="OQH232" s="6"/>
      <c r="OQI232" s="6"/>
      <c r="OQJ232" s="6"/>
      <c r="OQK232" s="6"/>
      <c r="OQL232" s="6"/>
      <c r="OQM232" s="6"/>
      <c r="OQN232" s="6"/>
      <c r="OQO232" s="6"/>
      <c r="OQP232" s="6"/>
      <c r="OQQ232" s="6"/>
      <c r="OQR232" s="6"/>
      <c r="OQS232" s="6"/>
      <c r="OQT232" s="6"/>
      <c r="OQU232" s="6"/>
      <c r="OQV232" s="6"/>
      <c r="OQW232" s="6"/>
      <c r="OQX232" s="6"/>
      <c r="OQY232" s="6"/>
      <c r="OQZ232" s="6"/>
      <c r="ORA232" s="6"/>
      <c r="ORB232" s="6"/>
      <c r="ORC232" s="6"/>
      <c r="ORD232" s="6"/>
      <c r="ORE232" s="6"/>
      <c r="ORF232" s="6"/>
      <c r="ORG232" s="6"/>
      <c r="ORH232" s="6"/>
      <c r="ORI232" s="6"/>
      <c r="ORJ232" s="6"/>
      <c r="ORK232" s="6"/>
      <c r="ORL232" s="6"/>
      <c r="ORM232" s="6"/>
      <c r="ORN232" s="6"/>
      <c r="ORO232" s="6"/>
      <c r="ORP232" s="6"/>
      <c r="ORQ232" s="6"/>
      <c r="ORR232" s="6"/>
      <c r="ORS232" s="6"/>
      <c r="ORT232" s="6"/>
      <c r="ORU232" s="6"/>
      <c r="ORV232" s="6"/>
      <c r="ORW232" s="6"/>
      <c r="ORX232" s="6"/>
      <c r="ORY232" s="6"/>
      <c r="ORZ232" s="6"/>
      <c r="OSA232" s="6"/>
      <c r="OSB232" s="6"/>
      <c r="OSC232" s="6"/>
      <c r="OSD232" s="6"/>
      <c r="OSE232" s="6"/>
      <c r="OSF232" s="6"/>
      <c r="OSG232" s="6"/>
      <c r="OSH232" s="6"/>
      <c r="OSI232" s="6"/>
      <c r="OSJ232" s="6"/>
      <c r="OSK232" s="6"/>
      <c r="OSL232" s="6"/>
      <c r="OSM232" s="6"/>
      <c r="OSN232" s="6"/>
      <c r="OSO232" s="6"/>
      <c r="OSP232" s="6"/>
      <c r="OSQ232" s="6"/>
      <c r="OSR232" s="6"/>
      <c r="OSS232" s="6"/>
      <c r="OST232" s="6"/>
      <c r="OSU232" s="6"/>
      <c r="OSV232" s="6"/>
      <c r="OSW232" s="6"/>
      <c r="OSX232" s="6"/>
      <c r="OSY232" s="6"/>
      <c r="OSZ232" s="6"/>
      <c r="OTA232" s="6"/>
      <c r="OTB232" s="6"/>
      <c r="OTC232" s="6"/>
      <c r="OTD232" s="6"/>
      <c r="OTE232" s="6"/>
      <c r="OTF232" s="6"/>
      <c r="OTG232" s="6"/>
      <c r="OTH232" s="6"/>
      <c r="OTI232" s="6"/>
      <c r="OTJ232" s="6"/>
      <c r="OTK232" s="6"/>
      <c r="OTL232" s="6"/>
      <c r="OTM232" s="6"/>
      <c r="OTN232" s="6"/>
      <c r="OTO232" s="6"/>
      <c r="OTP232" s="6"/>
      <c r="OTQ232" s="6"/>
      <c r="OTR232" s="6"/>
      <c r="OTS232" s="6"/>
      <c r="OTT232" s="6"/>
      <c r="OTU232" s="6"/>
      <c r="OTV232" s="6"/>
      <c r="OTW232" s="6"/>
      <c r="OTX232" s="6"/>
      <c r="OTY232" s="6"/>
      <c r="OTZ232" s="6"/>
      <c r="OUA232" s="6"/>
      <c r="OUB232" s="6"/>
      <c r="OUC232" s="6"/>
      <c r="OUD232" s="6"/>
      <c r="OUE232" s="6"/>
      <c r="OUF232" s="6"/>
      <c r="OUG232" s="6"/>
      <c r="OUH232" s="6"/>
      <c r="OUI232" s="6"/>
      <c r="OUJ232" s="6"/>
      <c r="OUK232" s="6"/>
      <c r="OUL232" s="6"/>
      <c r="OUM232" s="6"/>
      <c r="OUN232" s="6"/>
      <c r="OUO232" s="6"/>
      <c r="OUP232" s="6"/>
      <c r="OUQ232" s="6"/>
      <c r="OUR232" s="6"/>
      <c r="OUS232" s="6"/>
      <c r="OUT232" s="6"/>
      <c r="OUU232" s="6"/>
      <c r="OUV232" s="6"/>
      <c r="OUW232" s="6"/>
      <c r="OUX232" s="6"/>
      <c r="OUY232" s="6"/>
      <c r="OUZ232" s="6"/>
      <c r="OVA232" s="6"/>
      <c r="OVB232" s="6"/>
      <c r="OVC232" s="6"/>
      <c r="OVD232" s="6"/>
      <c r="OVE232" s="6"/>
      <c r="OVF232" s="6"/>
      <c r="OVG232" s="6"/>
      <c r="OVH232" s="6"/>
      <c r="OVI232" s="6"/>
      <c r="OVJ232" s="6"/>
      <c r="OVK232" s="6"/>
      <c r="OVL232" s="6"/>
      <c r="OVM232" s="6"/>
      <c r="OVN232" s="6"/>
      <c r="OVO232" s="6"/>
      <c r="OVP232" s="6"/>
      <c r="OVQ232" s="6"/>
      <c r="OVR232" s="6"/>
      <c r="OVS232" s="6"/>
      <c r="OVT232" s="6"/>
      <c r="OVU232" s="6"/>
      <c r="OVV232" s="6"/>
      <c r="OVW232" s="6"/>
      <c r="OVX232" s="6"/>
      <c r="OVY232" s="6"/>
      <c r="OVZ232" s="6"/>
      <c r="OWA232" s="6"/>
      <c r="OWB232" s="6"/>
      <c r="OWC232" s="6"/>
      <c r="OWD232" s="6"/>
      <c r="OWE232" s="6"/>
      <c r="OWF232" s="6"/>
      <c r="OWG232" s="6"/>
      <c r="OWH232" s="6"/>
      <c r="OWI232" s="6"/>
      <c r="OWJ232" s="6"/>
      <c r="OWK232" s="6"/>
      <c r="OWL232" s="6"/>
      <c r="OWM232" s="6"/>
      <c r="OWN232" s="6"/>
      <c r="OWO232" s="6"/>
      <c r="OWP232" s="6"/>
      <c r="OWQ232" s="6"/>
      <c r="OWR232" s="6"/>
      <c r="OWS232" s="6"/>
      <c r="OWT232" s="6"/>
      <c r="OWU232" s="6"/>
      <c r="OWV232" s="6"/>
      <c r="OWW232" s="6"/>
      <c r="OWX232" s="6"/>
      <c r="OWY232" s="6"/>
      <c r="OWZ232" s="6"/>
      <c r="OXA232" s="6"/>
      <c r="OXB232" s="6"/>
      <c r="OXC232" s="6"/>
      <c r="OXD232" s="6"/>
      <c r="OXE232" s="6"/>
      <c r="OXF232" s="6"/>
      <c r="OXG232" s="6"/>
      <c r="OXH232" s="6"/>
      <c r="OXI232" s="6"/>
      <c r="OXJ232" s="6"/>
      <c r="OXK232" s="6"/>
      <c r="OXL232" s="6"/>
      <c r="OXM232" s="6"/>
      <c r="OXN232" s="6"/>
      <c r="OXO232" s="6"/>
      <c r="OXP232" s="6"/>
      <c r="OXQ232" s="6"/>
      <c r="OXR232" s="6"/>
      <c r="OXS232" s="6"/>
      <c r="OXT232" s="6"/>
      <c r="OXU232" s="6"/>
      <c r="OXV232" s="6"/>
      <c r="OXW232" s="6"/>
      <c r="OXX232" s="6"/>
      <c r="OXY232" s="6"/>
      <c r="OXZ232" s="6"/>
      <c r="OYA232" s="6"/>
      <c r="OYB232" s="6"/>
      <c r="OYC232" s="6"/>
      <c r="OYD232" s="6"/>
      <c r="OYE232" s="6"/>
      <c r="OYF232" s="6"/>
      <c r="OYG232" s="6"/>
      <c r="OYH232" s="6"/>
      <c r="OYI232" s="6"/>
      <c r="OYJ232" s="6"/>
      <c r="OYK232" s="6"/>
      <c r="OYL232" s="6"/>
      <c r="OYM232" s="6"/>
      <c r="OYN232" s="6"/>
      <c r="OYO232" s="6"/>
      <c r="OYP232" s="6"/>
      <c r="OYQ232" s="6"/>
      <c r="OYR232" s="6"/>
      <c r="OYS232" s="6"/>
      <c r="OYT232" s="6"/>
      <c r="OYU232" s="6"/>
      <c r="OYV232" s="6"/>
      <c r="OYW232" s="6"/>
      <c r="OYX232" s="6"/>
      <c r="OYY232" s="6"/>
      <c r="OYZ232" s="6"/>
      <c r="OZA232" s="6"/>
      <c r="OZB232" s="6"/>
      <c r="OZC232" s="6"/>
      <c r="OZD232" s="6"/>
      <c r="OZE232" s="6"/>
      <c r="OZF232" s="6"/>
      <c r="OZG232" s="6"/>
      <c r="OZH232" s="6"/>
      <c r="OZI232" s="6"/>
      <c r="OZJ232" s="6"/>
      <c r="OZK232" s="6"/>
      <c r="OZL232" s="6"/>
      <c r="OZM232" s="6"/>
      <c r="OZN232" s="6"/>
      <c r="OZO232" s="6"/>
      <c r="OZP232" s="6"/>
      <c r="OZQ232" s="6"/>
      <c r="OZR232" s="6"/>
      <c r="OZS232" s="6"/>
      <c r="OZT232" s="6"/>
      <c r="OZU232" s="6"/>
      <c r="OZV232" s="6"/>
      <c r="OZW232" s="6"/>
      <c r="OZX232" s="6"/>
      <c r="OZY232" s="6"/>
      <c r="OZZ232" s="6"/>
      <c r="PAA232" s="6"/>
      <c r="PAB232" s="6"/>
      <c r="PAC232" s="6"/>
      <c r="PAD232" s="6"/>
      <c r="PAE232" s="6"/>
      <c r="PAF232" s="6"/>
      <c r="PAG232" s="6"/>
      <c r="PAH232" s="6"/>
      <c r="PAI232" s="6"/>
      <c r="PAJ232" s="6"/>
      <c r="PAK232" s="6"/>
      <c r="PAL232" s="6"/>
      <c r="PAM232" s="6"/>
      <c r="PAN232" s="6"/>
      <c r="PAO232" s="6"/>
      <c r="PAP232" s="6"/>
      <c r="PAQ232" s="6"/>
      <c r="PAR232" s="6"/>
      <c r="PAS232" s="6"/>
      <c r="PAT232" s="6"/>
      <c r="PAU232" s="6"/>
      <c r="PAV232" s="6"/>
      <c r="PAW232" s="6"/>
      <c r="PAX232" s="6"/>
      <c r="PAY232" s="6"/>
      <c r="PAZ232" s="6"/>
      <c r="PBA232" s="6"/>
      <c r="PBB232" s="6"/>
      <c r="PBC232" s="6"/>
      <c r="PBD232" s="6"/>
      <c r="PBE232" s="6"/>
      <c r="PBF232" s="6"/>
      <c r="PBG232" s="6"/>
      <c r="PBH232" s="6"/>
      <c r="PBI232" s="6"/>
      <c r="PBJ232" s="6"/>
      <c r="PBK232" s="6"/>
      <c r="PBL232" s="6"/>
      <c r="PBM232" s="6"/>
      <c r="PBN232" s="6"/>
      <c r="PBO232" s="6"/>
      <c r="PBP232" s="6"/>
      <c r="PBQ232" s="6"/>
      <c r="PBR232" s="6"/>
      <c r="PBS232" s="6"/>
      <c r="PBT232" s="6"/>
      <c r="PBU232" s="6"/>
      <c r="PBV232" s="6"/>
      <c r="PBW232" s="6"/>
      <c r="PBX232" s="6"/>
      <c r="PBY232" s="6"/>
      <c r="PBZ232" s="6"/>
      <c r="PCA232" s="6"/>
      <c r="PCB232" s="6"/>
      <c r="PCC232" s="6"/>
      <c r="PCD232" s="6"/>
      <c r="PCE232" s="6"/>
      <c r="PCF232" s="6"/>
      <c r="PCG232" s="6"/>
      <c r="PCH232" s="6"/>
      <c r="PCI232" s="6"/>
      <c r="PCJ232" s="6"/>
      <c r="PCK232" s="6"/>
      <c r="PCL232" s="6"/>
      <c r="PCM232" s="6"/>
      <c r="PCN232" s="6"/>
      <c r="PCO232" s="6"/>
      <c r="PCP232" s="6"/>
      <c r="PCQ232" s="6"/>
      <c r="PCR232" s="6"/>
      <c r="PCS232" s="6"/>
      <c r="PCT232" s="6"/>
      <c r="PCU232" s="6"/>
      <c r="PCV232" s="6"/>
      <c r="PCW232" s="6"/>
      <c r="PCX232" s="6"/>
      <c r="PCY232" s="6"/>
      <c r="PCZ232" s="6"/>
      <c r="PDA232" s="6"/>
      <c r="PDB232" s="6"/>
      <c r="PDC232" s="6"/>
      <c r="PDD232" s="6"/>
      <c r="PDE232" s="6"/>
      <c r="PDF232" s="6"/>
      <c r="PDG232" s="6"/>
      <c r="PDH232" s="6"/>
      <c r="PDI232" s="6"/>
      <c r="PDJ232" s="6"/>
      <c r="PDK232" s="6"/>
      <c r="PDL232" s="6"/>
      <c r="PDM232" s="6"/>
      <c r="PDN232" s="6"/>
      <c r="PDO232" s="6"/>
      <c r="PDP232" s="6"/>
      <c r="PDQ232" s="6"/>
      <c r="PDR232" s="6"/>
      <c r="PDS232" s="6"/>
      <c r="PDT232" s="6"/>
      <c r="PDU232" s="6"/>
      <c r="PDV232" s="6"/>
      <c r="PDW232" s="6"/>
      <c r="PDX232" s="6"/>
      <c r="PDY232" s="6"/>
      <c r="PDZ232" s="6"/>
      <c r="PEA232" s="6"/>
      <c r="PEB232" s="6"/>
      <c r="PEC232" s="6"/>
      <c r="PED232" s="6"/>
      <c r="PEE232" s="6"/>
      <c r="PEF232" s="6"/>
      <c r="PEG232" s="6"/>
      <c r="PEH232" s="6"/>
      <c r="PEI232" s="6"/>
      <c r="PEJ232" s="6"/>
      <c r="PEK232" s="6"/>
      <c r="PEL232" s="6"/>
      <c r="PEM232" s="6"/>
      <c r="PEN232" s="6"/>
      <c r="PEO232" s="6"/>
      <c r="PEP232" s="6"/>
      <c r="PEQ232" s="6"/>
      <c r="PER232" s="6"/>
      <c r="PES232" s="6"/>
      <c r="PET232" s="6"/>
      <c r="PEU232" s="6"/>
      <c r="PEV232" s="6"/>
      <c r="PEW232" s="6"/>
      <c r="PEX232" s="6"/>
      <c r="PEY232" s="6"/>
      <c r="PEZ232" s="6"/>
      <c r="PFA232" s="6"/>
      <c r="PFB232" s="6"/>
      <c r="PFC232" s="6"/>
      <c r="PFD232" s="6"/>
      <c r="PFE232" s="6"/>
      <c r="PFF232" s="6"/>
      <c r="PFG232" s="6"/>
      <c r="PFH232" s="6"/>
      <c r="PFI232" s="6"/>
      <c r="PFJ232" s="6"/>
      <c r="PFK232" s="6"/>
      <c r="PFL232" s="6"/>
      <c r="PFM232" s="6"/>
      <c r="PFN232" s="6"/>
      <c r="PFO232" s="6"/>
      <c r="PFP232" s="6"/>
      <c r="PFQ232" s="6"/>
      <c r="PFR232" s="6"/>
      <c r="PFS232" s="6"/>
      <c r="PFT232" s="6"/>
      <c r="PFU232" s="6"/>
      <c r="PFV232" s="6"/>
      <c r="PFW232" s="6"/>
      <c r="PFX232" s="6"/>
      <c r="PFY232" s="6"/>
      <c r="PFZ232" s="6"/>
      <c r="PGA232" s="6"/>
      <c r="PGB232" s="6"/>
      <c r="PGC232" s="6"/>
      <c r="PGD232" s="6"/>
      <c r="PGE232" s="6"/>
      <c r="PGF232" s="6"/>
      <c r="PGG232" s="6"/>
      <c r="PGH232" s="6"/>
      <c r="PGI232" s="6"/>
      <c r="PGJ232" s="6"/>
      <c r="PGK232" s="6"/>
      <c r="PGL232" s="6"/>
      <c r="PGM232" s="6"/>
      <c r="PGN232" s="6"/>
      <c r="PGO232" s="6"/>
      <c r="PGP232" s="6"/>
      <c r="PGQ232" s="6"/>
      <c r="PGR232" s="6"/>
      <c r="PGS232" s="6"/>
      <c r="PGT232" s="6"/>
      <c r="PGU232" s="6"/>
      <c r="PGV232" s="6"/>
      <c r="PGW232" s="6"/>
      <c r="PGX232" s="6"/>
      <c r="PGY232" s="6"/>
      <c r="PGZ232" s="6"/>
      <c r="PHA232" s="6"/>
      <c r="PHB232" s="6"/>
      <c r="PHC232" s="6"/>
      <c r="PHD232" s="6"/>
      <c r="PHE232" s="6"/>
      <c r="PHF232" s="6"/>
      <c r="PHG232" s="6"/>
      <c r="PHH232" s="6"/>
      <c r="PHI232" s="6"/>
      <c r="PHJ232" s="6"/>
      <c r="PHK232" s="6"/>
      <c r="PHL232" s="6"/>
      <c r="PHM232" s="6"/>
      <c r="PHN232" s="6"/>
      <c r="PHO232" s="6"/>
      <c r="PHP232" s="6"/>
      <c r="PHQ232" s="6"/>
      <c r="PHR232" s="6"/>
      <c r="PHS232" s="6"/>
      <c r="PHT232" s="6"/>
      <c r="PHU232" s="6"/>
      <c r="PHV232" s="6"/>
      <c r="PHW232" s="6"/>
      <c r="PHX232" s="6"/>
      <c r="PHY232" s="6"/>
      <c r="PHZ232" s="6"/>
      <c r="PIA232" s="6"/>
      <c r="PIB232" s="6"/>
      <c r="PIC232" s="6"/>
      <c r="PID232" s="6"/>
      <c r="PIE232" s="6"/>
      <c r="PIF232" s="6"/>
      <c r="PIG232" s="6"/>
      <c r="PIH232" s="6"/>
      <c r="PII232" s="6"/>
      <c r="PIJ232" s="6"/>
      <c r="PIK232" s="6"/>
      <c r="PIL232" s="6"/>
      <c r="PIM232" s="6"/>
      <c r="PIN232" s="6"/>
      <c r="PIO232" s="6"/>
      <c r="PIP232" s="6"/>
      <c r="PIQ232" s="6"/>
      <c r="PIR232" s="6"/>
      <c r="PIS232" s="6"/>
      <c r="PIT232" s="6"/>
      <c r="PIU232" s="6"/>
      <c r="PIV232" s="6"/>
      <c r="PIW232" s="6"/>
      <c r="PIX232" s="6"/>
      <c r="PIY232" s="6"/>
      <c r="PIZ232" s="6"/>
      <c r="PJA232" s="6"/>
      <c r="PJB232" s="6"/>
      <c r="PJC232" s="6"/>
      <c r="PJD232" s="6"/>
      <c r="PJE232" s="6"/>
      <c r="PJF232" s="6"/>
      <c r="PJG232" s="6"/>
      <c r="PJH232" s="6"/>
      <c r="PJI232" s="6"/>
      <c r="PJJ232" s="6"/>
      <c r="PJK232" s="6"/>
      <c r="PJL232" s="6"/>
      <c r="PJM232" s="6"/>
      <c r="PJN232" s="6"/>
      <c r="PJO232" s="6"/>
      <c r="PJP232" s="6"/>
      <c r="PJQ232" s="6"/>
      <c r="PJR232" s="6"/>
      <c r="PJS232" s="6"/>
      <c r="PJT232" s="6"/>
      <c r="PJU232" s="6"/>
      <c r="PJV232" s="6"/>
      <c r="PJW232" s="6"/>
      <c r="PJX232" s="6"/>
      <c r="PJY232" s="6"/>
      <c r="PJZ232" s="6"/>
      <c r="PKA232" s="6"/>
      <c r="PKB232" s="6"/>
      <c r="PKC232" s="6"/>
      <c r="PKD232" s="6"/>
      <c r="PKE232" s="6"/>
      <c r="PKF232" s="6"/>
      <c r="PKG232" s="6"/>
      <c r="PKH232" s="6"/>
      <c r="PKI232" s="6"/>
      <c r="PKJ232" s="6"/>
      <c r="PKK232" s="6"/>
      <c r="PKL232" s="6"/>
      <c r="PKM232" s="6"/>
      <c r="PKN232" s="6"/>
      <c r="PKO232" s="6"/>
      <c r="PKP232" s="6"/>
      <c r="PKQ232" s="6"/>
      <c r="PKR232" s="6"/>
      <c r="PKS232" s="6"/>
      <c r="PKT232" s="6"/>
      <c r="PKU232" s="6"/>
      <c r="PKV232" s="6"/>
      <c r="PKW232" s="6"/>
      <c r="PKX232" s="6"/>
      <c r="PKY232" s="6"/>
      <c r="PKZ232" s="6"/>
      <c r="PLA232" s="6"/>
      <c r="PLB232" s="6"/>
      <c r="PLC232" s="6"/>
      <c r="PLD232" s="6"/>
      <c r="PLE232" s="6"/>
      <c r="PLF232" s="6"/>
      <c r="PLG232" s="6"/>
      <c r="PLH232" s="6"/>
      <c r="PLI232" s="6"/>
      <c r="PLJ232" s="6"/>
      <c r="PLK232" s="6"/>
      <c r="PLL232" s="6"/>
      <c r="PLM232" s="6"/>
      <c r="PLN232" s="6"/>
      <c r="PLO232" s="6"/>
      <c r="PLP232" s="6"/>
      <c r="PLQ232" s="6"/>
      <c r="PLR232" s="6"/>
      <c r="PLS232" s="6"/>
      <c r="PLT232" s="6"/>
      <c r="PLU232" s="6"/>
      <c r="PLV232" s="6"/>
      <c r="PLW232" s="6"/>
      <c r="PLX232" s="6"/>
      <c r="PLY232" s="6"/>
      <c r="PLZ232" s="6"/>
      <c r="PMA232" s="6"/>
      <c r="PMB232" s="6"/>
      <c r="PMC232" s="6"/>
      <c r="PMD232" s="6"/>
      <c r="PME232" s="6"/>
      <c r="PMF232" s="6"/>
      <c r="PMG232" s="6"/>
      <c r="PMH232" s="6"/>
      <c r="PMI232" s="6"/>
      <c r="PMJ232" s="6"/>
      <c r="PMK232" s="6"/>
      <c r="PML232" s="6"/>
      <c r="PMM232" s="6"/>
      <c r="PMN232" s="6"/>
      <c r="PMO232" s="6"/>
      <c r="PMP232" s="6"/>
      <c r="PMQ232" s="6"/>
      <c r="PMR232" s="6"/>
      <c r="PMS232" s="6"/>
      <c r="PMT232" s="6"/>
      <c r="PMU232" s="6"/>
      <c r="PMV232" s="6"/>
      <c r="PMW232" s="6"/>
      <c r="PMX232" s="6"/>
      <c r="PMY232" s="6"/>
      <c r="PMZ232" s="6"/>
      <c r="PNA232" s="6"/>
      <c r="PNB232" s="6"/>
      <c r="PNC232" s="6"/>
      <c r="PND232" s="6"/>
      <c r="PNE232" s="6"/>
      <c r="PNF232" s="6"/>
      <c r="PNG232" s="6"/>
      <c r="PNH232" s="6"/>
      <c r="PNI232" s="6"/>
      <c r="PNJ232" s="6"/>
      <c r="PNK232" s="6"/>
      <c r="PNL232" s="6"/>
      <c r="PNM232" s="6"/>
      <c r="PNN232" s="6"/>
      <c r="PNO232" s="6"/>
      <c r="PNP232" s="6"/>
      <c r="PNQ232" s="6"/>
      <c r="PNR232" s="6"/>
      <c r="PNS232" s="6"/>
      <c r="PNT232" s="6"/>
      <c r="PNU232" s="6"/>
      <c r="PNV232" s="6"/>
      <c r="PNW232" s="6"/>
      <c r="PNX232" s="6"/>
      <c r="PNY232" s="6"/>
      <c r="PNZ232" s="6"/>
      <c r="POA232" s="6"/>
      <c r="POB232" s="6"/>
      <c r="POC232" s="6"/>
      <c r="POD232" s="6"/>
      <c r="POE232" s="6"/>
      <c r="POF232" s="6"/>
      <c r="POG232" s="6"/>
      <c r="POH232" s="6"/>
      <c r="POI232" s="6"/>
      <c r="POJ232" s="6"/>
      <c r="POK232" s="6"/>
      <c r="POL232" s="6"/>
      <c r="POM232" s="6"/>
      <c r="PON232" s="6"/>
      <c r="POO232" s="6"/>
      <c r="POP232" s="6"/>
      <c r="POQ232" s="6"/>
      <c r="POR232" s="6"/>
      <c r="POS232" s="6"/>
      <c r="POT232" s="6"/>
      <c r="POU232" s="6"/>
      <c r="POV232" s="6"/>
      <c r="POW232" s="6"/>
      <c r="POX232" s="6"/>
      <c r="POY232" s="6"/>
      <c r="POZ232" s="6"/>
      <c r="PPA232" s="6"/>
      <c r="PPB232" s="6"/>
      <c r="PPC232" s="6"/>
      <c r="PPD232" s="6"/>
      <c r="PPE232" s="6"/>
      <c r="PPF232" s="6"/>
      <c r="PPG232" s="6"/>
      <c r="PPH232" s="6"/>
      <c r="PPI232" s="6"/>
      <c r="PPJ232" s="6"/>
      <c r="PPK232" s="6"/>
      <c r="PPL232" s="6"/>
      <c r="PPM232" s="6"/>
      <c r="PPN232" s="6"/>
      <c r="PPO232" s="6"/>
      <c r="PPP232" s="6"/>
      <c r="PPQ232" s="6"/>
      <c r="PPR232" s="6"/>
      <c r="PPS232" s="6"/>
      <c r="PPT232" s="6"/>
      <c r="PPU232" s="6"/>
      <c r="PPV232" s="6"/>
      <c r="PPW232" s="6"/>
      <c r="PPX232" s="6"/>
      <c r="PPY232" s="6"/>
      <c r="PPZ232" s="6"/>
      <c r="PQA232" s="6"/>
      <c r="PQB232" s="6"/>
      <c r="PQC232" s="6"/>
      <c r="PQD232" s="6"/>
      <c r="PQE232" s="6"/>
      <c r="PQF232" s="6"/>
      <c r="PQG232" s="6"/>
      <c r="PQH232" s="6"/>
      <c r="PQI232" s="6"/>
      <c r="PQJ232" s="6"/>
      <c r="PQK232" s="6"/>
      <c r="PQL232" s="6"/>
      <c r="PQM232" s="6"/>
      <c r="PQN232" s="6"/>
      <c r="PQO232" s="6"/>
      <c r="PQP232" s="6"/>
      <c r="PQQ232" s="6"/>
      <c r="PQR232" s="6"/>
      <c r="PQS232" s="6"/>
      <c r="PQT232" s="6"/>
      <c r="PQU232" s="6"/>
      <c r="PQV232" s="6"/>
      <c r="PQW232" s="6"/>
      <c r="PQX232" s="6"/>
      <c r="PQY232" s="6"/>
      <c r="PQZ232" s="6"/>
      <c r="PRA232" s="6"/>
      <c r="PRB232" s="6"/>
      <c r="PRC232" s="6"/>
      <c r="PRD232" s="6"/>
      <c r="PRE232" s="6"/>
      <c r="PRF232" s="6"/>
      <c r="PRG232" s="6"/>
      <c r="PRH232" s="6"/>
      <c r="PRI232" s="6"/>
      <c r="PRJ232" s="6"/>
      <c r="PRK232" s="6"/>
      <c r="PRL232" s="6"/>
      <c r="PRM232" s="6"/>
      <c r="PRN232" s="6"/>
      <c r="PRO232" s="6"/>
      <c r="PRP232" s="6"/>
      <c r="PRQ232" s="6"/>
      <c r="PRR232" s="6"/>
      <c r="PRS232" s="6"/>
      <c r="PRT232" s="6"/>
      <c r="PRU232" s="6"/>
      <c r="PRV232" s="6"/>
      <c r="PRW232" s="6"/>
      <c r="PRX232" s="6"/>
      <c r="PRY232" s="6"/>
      <c r="PRZ232" s="6"/>
      <c r="PSA232" s="6"/>
      <c r="PSB232" s="6"/>
      <c r="PSC232" s="6"/>
      <c r="PSD232" s="6"/>
      <c r="PSE232" s="6"/>
      <c r="PSF232" s="6"/>
      <c r="PSG232" s="6"/>
      <c r="PSH232" s="6"/>
      <c r="PSI232" s="6"/>
      <c r="PSJ232" s="6"/>
      <c r="PSK232" s="6"/>
      <c r="PSL232" s="6"/>
      <c r="PSM232" s="6"/>
      <c r="PSN232" s="6"/>
      <c r="PSO232" s="6"/>
      <c r="PSP232" s="6"/>
      <c r="PSQ232" s="6"/>
      <c r="PSR232" s="6"/>
      <c r="PSS232" s="6"/>
      <c r="PST232" s="6"/>
      <c r="PSU232" s="6"/>
      <c r="PSV232" s="6"/>
      <c r="PSW232" s="6"/>
      <c r="PSX232" s="6"/>
      <c r="PSY232" s="6"/>
      <c r="PSZ232" s="6"/>
      <c r="PTA232" s="6"/>
      <c r="PTB232" s="6"/>
      <c r="PTC232" s="6"/>
      <c r="PTD232" s="6"/>
      <c r="PTE232" s="6"/>
      <c r="PTF232" s="6"/>
      <c r="PTG232" s="6"/>
      <c r="PTH232" s="6"/>
      <c r="PTI232" s="6"/>
      <c r="PTJ232" s="6"/>
      <c r="PTK232" s="6"/>
      <c r="PTL232" s="6"/>
      <c r="PTM232" s="6"/>
      <c r="PTN232" s="6"/>
      <c r="PTO232" s="6"/>
      <c r="PTP232" s="6"/>
      <c r="PTQ232" s="6"/>
      <c r="PTR232" s="6"/>
      <c r="PTS232" s="6"/>
      <c r="PTT232" s="6"/>
      <c r="PTU232" s="6"/>
      <c r="PTV232" s="6"/>
      <c r="PTW232" s="6"/>
      <c r="PTX232" s="6"/>
      <c r="PTY232" s="6"/>
      <c r="PTZ232" s="6"/>
      <c r="PUA232" s="6"/>
      <c r="PUB232" s="6"/>
      <c r="PUC232" s="6"/>
      <c r="PUD232" s="6"/>
      <c r="PUE232" s="6"/>
      <c r="PUF232" s="6"/>
      <c r="PUG232" s="6"/>
      <c r="PUH232" s="6"/>
      <c r="PUI232" s="6"/>
      <c r="PUJ232" s="6"/>
      <c r="PUK232" s="6"/>
      <c r="PUL232" s="6"/>
      <c r="PUM232" s="6"/>
      <c r="PUN232" s="6"/>
      <c r="PUO232" s="6"/>
      <c r="PUP232" s="6"/>
      <c r="PUQ232" s="6"/>
      <c r="PUR232" s="6"/>
      <c r="PUS232" s="6"/>
      <c r="PUT232" s="6"/>
      <c r="PUU232" s="6"/>
      <c r="PUV232" s="6"/>
      <c r="PUW232" s="6"/>
      <c r="PUX232" s="6"/>
      <c r="PUY232" s="6"/>
      <c r="PUZ232" s="6"/>
      <c r="PVA232" s="6"/>
      <c r="PVB232" s="6"/>
      <c r="PVC232" s="6"/>
      <c r="PVD232" s="6"/>
      <c r="PVE232" s="6"/>
      <c r="PVF232" s="6"/>
      <c r="PVG232" s="6"/>
      <c r="PVH232" s="6"/>
      <c r="PVI232" s="6"/>
      <c r="PVJ232" s="6"/>
      <c r="PVK232" s="6"/>
      <c r="PVL232" s="6"/>
      <c r="PVM232" s="6"/>
      <c r="PVN232" s="6"/>
      <c r="PVO232" s="6"/>
      <c r="PVP232" s="6"/>
      <c r="PVQ232" s="6"/>
      <c r="PVR232" s="6"/>
      <c r="PVS232" s="6"/>
      <c r="PVT232" s="6"/>
      <c r="PVU232" s="6"/>
      <c r="PVV232" s="6"/>
      <c r="PVW232" s="6"/>
      <c r="PVX232" s="6"/>
      <c r="PVY232" s="6"/>
      <c r="PVZ232" s="6"/>
      <c r="PWA232" s="6"/>
      <c r="PWB232" s="6"/>
      <c r="PWC232" s="6"/>
      <c r="PWD232" s="6"/>
      <c r="PWE232" s="6"/>
      <c r="PWF232" s="6"/>
      <c r="PWG232" s="6"/>
      <c r="PWH232" s="6"/>
      <c r="PWI232" s="6"/>
      <c r="PWJ232" s="6"/>
      <c r="PWK232" s="6"/>
      <c r="PWL232" s="6"/>
      <c r="PWM232" s="6"/>
      <c r="PWN232" s="6"/>
      <c r="PWO232" s="6"/>
      <c r="PWP232" s="6"/>
      <c r="PWQ232" s="6"/>
      <c r="PWR232" s="6"/>
      <c r="PWS232" s="6"/>
      <c r="PWT232" s="6"/>
      <c r="PWU232" s="6"/>
      <c r="PWV232" s="6"/>
      <c r="PWW232" s="6"/>
      <c r="PWX232" s="6"/>
      <c r="PWY232" s="6"/>
      <c r="PWZ232" s="6"/>
      <c r="PXA232" s="6"/>
      <c r="PXB232" s="6"/>
      <c r="PXC232" s="6"/>
      <c r="PXD232" s="6"/>
      <c r="PXE232" s="6"/>
      <c r="PXF232" s="6"/>
      <c r="PXG232" s="6"/>
      <c r="PXH232" s="6"/>
      <c r="PXI232" s="6"/>
      <c r="PXJ232" s="6"/>
      <c r="PXK232" s="6"/>
      <c r="PXL232" s="6"/>
      <c r="PXM232" s="6"/>
      <c r="PXN232" s="6"/>
      <c r="PXO232" s="6"/>
      <c r="PXP232" s="6"/>
      <c r="PXQ232" s="6"/>
      <c r="PXR232" s="6"/>
      <c r="PXS232" s="6"/>
      <c r="PXT232" s="6"/>
      <c r="PXU232" s="6"/>
      <c r="PXV232" s="6"/>
      <c r="PXW232" s="6"/>
      <c r="PXX232" s="6"/>
      <c r="PXY232" s="6"/>
      <c r="PXZ232" s="6"/>
      <c r="PYA232" s="6"/>
      <c r="PYB232" s="6"/>
      <c r="PYC232" s="6"/>
      <c r="PYD232" s="6"/>
      <c r="PYE232" s="6"/>
      <c r="PYF232" s="6"/>
      <c r="PYG232" s="6"/>
      <c r="PYH232" s="6"/>
      <c r="PYI232" s="6"/>
      <c r="PYJ232" s="6"/>
      <c r="PYK232" s="6"/>
      <c r="PYL232" s="6"/>
      <c r="PYM232" s="6"/>
      <c r="PYN232" s="6"/>
      <c r="PYO232" s="6"/>
      <c r="PYP232" s="6"/>
      <c r="PYQ232" s="6"/>
      <c r="PYR232" s="6"/>
      <c r="PYS232" s="6"/>
      <c r="PYT232" s="6"/>
      <c r="PYU232" s="6"/>
      <c r="PYV232" s="6"/>
      <c r="PYW232" s="6"/>
      <c r="PYX232" s="6"/>
      <c r="PYY232" s="6"/>
      <c r="PYZ232" s="6"/>
      <c r="PZA232" s="6"/>
      <c r="PZB232" s="6"/>
      <c r="PZC232" s="6"/>
      <c r="PZD232" s="6"/>
      <c r="PZE232" s="6"/>
      <c r="PZF232" s="6"/>
      <c r="PZG232" s="6"/>
      <c r="PZH232" s="6"/>
      <c r="PZI232" s="6"/>
      <c r="PZJ232" s="6"/>
      <c r="PZK232" s="6"/>
      <c r="PZL232" s="6"/>
      <c r="PZM232" s="6"/>
      <c r="PZN232" s="6"/>
      <c r="PZO232" s="6"/>
      <c r="PZP232" s="6"/>
      <c r="PZQ232" s="6"/>
      <c r="PZR232" s="6"/>
      <c r="PZS232" s="6"/>
      <c r="PZT232" s="6"/>
      <c r="PZU232" s="6"/>
      <c r="PZV232" s="6"/>
      <c r="PZW232" s="6"/>
      <c r="PZX232" s="6"/>
      <c r="PZY232" s="6"/>
      <c r="PZZ232" s="6"/>
      <c r="QAA232" s="6"/>
      <c r="QAB232" s="6"/>
      <c r="QAC232" s="6"/>
      <c r="QAD232" s="6"/>
      <c r="QAE232" s="6"/>
      <c r="QAF232" s="6"/>
      <c r="QAG232" s="6"/>
      <c r="QAH232" s="6"/>
      <c r="QAI232" s="6"/>
      <c r="QAJ232" s="6"/>
      <c r="QAK232" s="6"/>
      <c r="QAL232" s="6"/>
      <c r="QAM232" s="6"/>
      <c r="QAN232" s="6"/>
      <c r="QAO232" s="6"/>
      <c r="QAP232" s="6"/>
      <c r="QAQ232" s="6"/>
      <c r="QAR232" s="6"/>
      <c r="QAS232" s="6"/>
      <c r="QAT232" s="6"/>
      <c r="QAU232" s="6"/>
      <c r="QAV232" s="6"/>
      <c r="QAW232" s="6"/>
      <c r="QAX232" s="6"/>
      <c r="QAY232" s="6"/>
      <c r="QAZ232" s="6"/>
      <c r="QBA232" s="6"/>
      <c r="QBB232" s="6"/>
      <c r="QBC232" s="6"/>
      <c r="QBD232" s="6"/>
      <c r="QBE232" s="6"/>
      <c r="QBF232" s="6"/>
      <c r="QBG232" s="6"/>
      <c r="QBH232" s="6"/>
      <c r="QBI232" s="6"/>
      <c r="QBJ232" s="6"/>
      <c r="QBK232" s="6"/>
      <c r="QBL232" s="6"/>
      <c r="QBM232" s="6"/>
      <c r="QBN232" s="6"/>
      <c r="QBO232" s="6"/>
      <c r="QBP232" s="6"/>
      <c r="QBQ232" s="6"/>
      <c r="QBR232" s="6"/>
      <c r="QBS232" s="6"/>
      <c r="QBT232" s="6"/>
      <c r="QBU232" s="6"/>
      <c r="QBV232" s="6"/>
      <c r="QBW232" s="6"/>
      <c r="QBX232" s="6"/>
      <c r="QBY232" s="6"/>
      <c r="QBZ232" s="6"/>
      <c r="QCA232" s="6"/>
      <c r="QCB232" s="6"/>
      <c r="QCC232" s="6"/>
      <c r="QCD232" s="6"/>
      <c r="QCE232" s="6"/>
      <c r="QCF232" s="6"/>
      <c r="QCG232" s="6"/>
      <c r="QCH232" s="6"/>
      <c r="QCI232" s="6"/>
      <c r="QCJ232" s="6"/>
      <c r="QCK232" s="6"/>
      <c r="QCL232" s="6"/>
      <c r="QCM232" s="6"/>
      <c r="QCN232" s="6"/>
      <c r="QCO232" s="6"/>
      <c r="QCP232" s="6"/>
      <c r="QCQ232" s="6"/>
      <c r="QCR232" s="6"/>
      <c r="QCS232" s="6"/>
      <c r="QCT232" s="6"/>
      <c r="QCU232" s="6"/>
      <c r="QCV232" s="6"/>
      <c r="QCW232" s="6"/>
      <c r="QCX232" s="6"/>
      <c r="QCY232" s="6"/>
      <c r="QCZ232" s="6"/>
      <c r="QDA232" s="6"/>
      <c r="QDB232" s="6"/>
      <c r="QDC232" s="6"/>
      <c r="QDD232" s="6"/>
      <c r="QDE232" s="6"/>
      <c r="QDF232" s="6"/>
      <c r="QDG232" s="6"/>
      <c r="QDH232" s="6"/>
      <c r="QDI232" s="6"/>
      <c r="QDJ232" s="6"/>
      <c r="QDK232" s="6"/>
      <c r="QDL232" s="6"/>
      <c r="QDM232" s="6"/>
      <c r="QDN232" s="6"/>
      <c r="QDO232" s="6"/>
      <c r="QDP232" s="6"/>
      <c r="QDQ232" s="6"/>
      <c r="QDR232" s="6"/>
      <c r="QDS232" s="6"/>
      <c r="QDT232" s="6"/>
      <c r="QDU232" s="6"/>
      <c r="QDV232" s="6"/>
      <c r="QDW232" s="6"/>
      <c r="QDX232" s="6"/>
      <c r="QDY232" s="6"/>
      <c r="QDZ232" s="6"/>
      <c r="QEA232" s="6"/>
      <c r="QEB232" s="6"/>
      <c r="QEC232" s="6"/>
      <c r="QED232" s="6"/>
      <c r="QEE232" s="6"/>
      <c r="QEF232" s="6"/>
      <c r="QEG232" s="6"/>
      <c r="QEH232" s="6"/>
      <c r="QEI232" s="6"/>
      <c r="QEJ232" s="6"/>
      <c r="QEK232" s="6"/>
      <c r="QEL232" s="6"/>
      <c r="QEM232" s="6"/>
      <c r="QEN232" s="6"/>
      <c r="QEO232" s="6"/>
      <c r="QEP232" s="6"/>
      <c r="QEQ232" s="6"/>
      <c r="QER232" s="6"/>
      <c r="QES232" s="6"/>
      <c r="QET232" s="6"/>
      <c r="QEU232" s="6"/>
      <c r="QEV232" s="6"/>
      <c r="QEW232" s="6"/>
      <c r="QEX232" s="6"/>
      <c r="QEY232" s="6"/>
      <c r="QEZ232" s="6"/>
      <c r="QFA232" s="6"/>
      <c r="QFB232" s="6"/>
      <c r="QFC232" s="6"/>
      <c r="QFD232" s="6"/>
      <c r="QFE232" s="6"/>
      <c r="QFF232" s="6"/>
      <c r="QFG232" s="6"/>
      <c r="QFH232" s="6"/>
      <c r="QFI232" s="6"/>
      <c r="QFJ232" s="6"/>
      <c r="QFK232" s="6"/>
      <c r="QFL232" s="6"/>
      <c r="QFM232" s="6"/>
      <c r="QFN232" s="6"/>
      <c r="QFO232" s="6"/>
      <c r="QFP232" s="6"/>
      <c r="QFQ232" s="6"/>
      <c r="QFR232" s="6"/>
      <c r="QFS232" s="6"/>
      <c r="QFT232" s="6"/>
      <c r="QFU232" s="6"/>
      <c r="QFV232" s="6"/>
      <c r="QFW232" s="6"/>
      <c r="QFX232" s="6"/>
      <c r="QFY232" s="6"/>
      <c r="QFZ232" s="6"/>
      <c r="QGA232" s="6"/>
      <c r="QGB232" s="6"/>
      <c r="QGC232" s="6"/>
      <c r="QGD232" s="6"/>
      <c r="QGE232" s="6"/>
      <c r="QGF232" s="6"/>
      <c r="QGG232" s="6"/>
      <c r="QGH232" s="6"/>
      <c r="QGI232" s="6"/>
      <c r="QGJ232" s="6"/>
      <c r="QGK232" s="6"/>
      <c r="QGL232" s="6"/>
      <c r="QGM232" s="6"/>
      <c r="QGN232" s="6"/>
      <c r="QGO232" s="6"/>
      <c r="QGP232" s="6"/>
      <c r="QGQ232" s="6"/>
      <c r="QGR232" s="6"/>
      <c r="QGS232" s="6"/>
      <c r="QGT232" s="6"/>
      <c r="QGU232" s="6"/>
      <c r="QGV232" s="6"/>
      <c r="QGW232" s="6"/>
      <c r="QGX232" s="6"/>
      <c r="QGY232" s="6"/>
      <c r="QGZ232" s="6"/>
      <c r="QHA232" s="6"/>
      <c r="QHB232" s="6"/>
      <c r="QHC232" s="6"/>
      <c r="QHD232" s="6"/>
      <c r="QHE232" s="6"/>
      <c r="QHF232" s="6"/>
      <c r="QHG232" s="6"/>
      <c r="QHH232" s="6"/>
      <c r="QHI232" s="6"/>
      <c r="QHJ232" s="6"/>
      <c r="QHK232" s="6"/>
      <c r="QHL232" s="6"/>
      <c r="QHM232" s="6"/>
      <c r="QHN232" s="6"/>
      <c r="QHO232" s="6"/>
      <c r="QHP232" s="6"/>
      <c r="QHQ232" s="6"/>
      <c r="QHR232" s="6"/>
      <c r="QHS232" s="6"/>
      <c r="QHT232" s="6"/>
      <c r="QHU232" s="6"/>
      <c r="QHV232" s="6"/>
      <c r="QHW232" s="6"/>
      <c r="QHX232" s="6"/>
      <c r="QHY232" s="6"/>
      <c r="QHZ232" s="6"/>
      <c r="QIA232" s="6"/>
      <c r="QIB232" s="6"/>
      <c r="QIC232" s="6"/>
      <c r="QID232" s="6"/>
      <c r="QIE232" s="6"/>
      <c r="QIF232" s="6"/>
      <c r="QIG232" s="6"/>
      <c r="QIH232" s="6"/>
      <c r="QII232" s="6"/>
      <c r="QIJ232" s="6"/>
      <c r="QIK232" s="6"/>
      <c r="QIL232" s="6"/>
      <c r="QIM232" s="6"/>
      <c r="QIN232" s="6"/>
      <c r="QIO232" s="6"/>
      <c r="QIP232" s="6"/>
      <c r="QIQ232" s="6"/>
      <c r="QIR232" s="6"/>
      <c r="QIS232" s="6"/>
      <c r="QIT232" s="6"/>
      <c r="QIU232" s="6"/>
      <c r="QIV232" s="6"/>
      <c r="QIW232" s="6"/>
      <c r="QIX232" s="6"/>
      <c r="QIY232" s="6"/>
      <c r="QIZ232" s="6"/>
      <c r="QJA232" s="6"/>
      <c r="QJB232" s="6"/>
      <c r="QJC232" s="6"/>
      <c r="QJD232" s="6"/>
      <c r="QJE232" s="6"/>
      <c r="QJF232" s="6"/>
      <c r="QJG232" s="6"/>
      <c r="QJH232" s="6"/>
      <c r="QJI232" s="6"/>
      <c r="QJJ232" s="6"/>
      <c r="QJK232" s="6"/>
      <c r="QJL232" s="6"/>
      <c r="QJM232" s="6"/>
      <c r="QJN232" s="6"/>
      <c r="QJO232" s="6"/>
      <c r="QJP232" s="6"/>
      <c r="QJQ232" s="6"/>
      <c r="QJR232" s="6"/>
      <c r="QJS232" s="6"/>
      <c r="QJT232" s="6"/>
      <c r="QJU232" s="6"/>
      <c r="QJV232" s="6"/>
      <c r="QJW232" s="6"/>
      <c r="QJX232" s="6"/>
      <c r="QJY232" s="6"/>
      <c r="QJZ232" s="6"/>
      <c r="QKA232" s="6"/>
      <c r="QKB232" s="6"/>
      <c r="QKC232" s="6"/>
      <c r="QKD232" s="6"/>
      <c r="QKE232" s="6"/>
      <c r="QKF232" s="6"/>
      <c r="QKG232" s="6"/>
      <c r="QKH232" s="6"/>
      <c r="QKI232" s="6"/>
      <c r="QKJ232" s="6"/>
      <c r="QKK232" s="6"/>
      <c r="QKL232" s="6"/>
      <c r="QKM232" s="6"/>
      <c r="QKN232" s="6"/>
      <c r="QKO232" s="6"/>
      <c r="QKP232" s="6"/>
      <c r="QKQ232" s="6"/>
      <c r="QKR232" s="6"/>
      <c r="QKS232" s="6"/>
      <c r="QKT232" s="6"/>
      <c r="QKU232" s="6"/>
      <c r="QKV232" s="6"/>
      <c r="QKW232" s="6"/>
      <c r="QKX232" s="6"/>
      <c r="QKY232" s="6"/>
      <c r="QKZ232" s="6"/>
      <c r="QLA232" s="6"/>
      <c r="QLB232" s="6"/>
      <c r="QLC232" s="6"/>
      <c r="QLD232" s="6"/>
      <c r="QLE232" s="6"/>
      <c r="QLF232" s="6"/>
      <c r="QLG232" s="6"/>
      <c r="QLH232" s="6"/>
      <c r="QLI232" s="6"/>
      <c r="QLJ232" s="6"/>
      <c r="QLK232" s="6"/>
      <c r="QLL232" s="6"/>
      <c r="QLM232" s="6"/>
      <c r="QLN232" s="6"/>
      <c r="QLO232" s="6"/>
      <c r="QLP232" s="6"/>
      <c r="QLQ232" s="6"/>
      <c r="QLR232" s="6"/>
      <c r="QLS232" s="6"/>
      <c r="QLT232" s="6"/>
      <c r="QLU232" s="6"/>
      <c r="QLV232" s="6"/>
      <c r="QLW232" s="6"/>
      <c r="QLX232" s="6"/>
      <c r="QLY232" s="6"/>
      <c r="QLZ232" s="6"/>
      <c r="QMA232" s="6"/>
      <c r="QMB232" s="6"/>
      <c r="QMC232" s="6"/>
      <c r="QMD232" s="6"/>
      <c r="QME232" s="6"/>
      <c r="QMF232" s="6"/>
      <c r="QMG232" s="6"/>
      <c r="QMH232" s="6"/>
      <c r="QMI232" s="6"/>
      <c r="QMJ232" s="6"/>
      <c r="QMK232" s="6"/>
      <c r="QML232" s="6"/>
      <c r="QMM232" s="6"/>
      <c r="QMN232" s="6"/>
      <c r="QMO232" s="6"/>
      <c r="QMP232" s="6"/>
      <c r="QMQ232" s="6"/>
      <c r="QMR232" s="6"/>
      <c r="QMS232" s="6"/>
      <c r="QMT232" s="6"/>
      <c r="QMU232" s="6"/>
      <c r="QMV232" s="6"/>
      <c r="QMW232" s="6"/>
      <c r="QMX232" s="6"/>
      <c r="QMY232" s="6"/>
      <c r="QMZ232" s="6"/>
      <c r="QNA232" s="6"/>
      <c r="QNB232" s="6"/>
      <c r="QNC232" s="6"/>
      <c r="QND232" s="6"/>
      <c r="QNE232" s="6"/>
      <c r="QNF232" s="6"/>
      <c r="QNG232" s="6"/>
      <c r="QNH232" s="6"/>
      <c r="QNI232" s="6"/>
      <c r="QNJ232" s="6"/>
      <c r="QNK232" s="6"/>
      <c r="QNL232" s="6"/>
      <c r="QNM232" s="6"/>
      <c r="QNN232" s="6"/>
      <c r="QNO232" s="6"/>
      <c r="QNP232" s="6"/>
      <c r="QNQ232" s="6"/>
      <c r="QNR232" s="6"/>
      <c r="QNS232" s="6"/>
      <c r="QNT232" s="6"/>
      <c r="QNU232" s="6"/>
      <c r="QNV232" s="6"/>
      <c r="QNW232" s="6"/>
      <c r="QNX232" s="6"/>
      <c r="QNY232" s="6"/>
      <c r="QNZ232" s="6"/>
      <c r="QOA232" s="6"/>
      <c r="QOB232" s="6"/>
      <c r="QOC232" s="6"/>
      <c r="QOD232" s="6"/>
      <c r="QOE232" s="6"/>
      <c r="QOF232" s="6"/>
      <c r="QOG232" s="6"/>
      <c r="QOH232" s="6"/>
      <c r="QOI232" s="6"/>
      <c r="QOJ232" s="6"/>
      <c r="QOK232" s="6"/>
      <c r="QOL232" s="6"/>
      <c r="QOM232" s="6"/>
      <c r="QON232" s="6"/>
      <c r="QOO232" s="6"/>
      <c r="QOP232" s="6"/>
      <c r="QOQ232" s="6"/>
      <c r="QOR232" s="6"/>
      <c r="QOS232" s="6"/>
      <c r="QOT232" s="6"/>
      <c r="QOU232" s="6"/>
      <c r="QOV232" s="6"/>
      <c r="QOW232" s="6"/>
      <c r="QOX232" s="6"/>
      <c r="QOY232" s="6"/>
      <c r="QOZ232" s="6"/>
      <c r="QPA232" s="6"/>
      <c r="QPB232" s="6"/>
      <c r="QPC232" s="6"/>
      <c r="QPD232" s="6"/>
      <c r="QPE232" s="6"/>
      <c r="QPF232" s="6"/>
      <c r="QPG232" s="6"/>
      <c r="QPH232" s="6"/>
      <c r="QPI232" s="6"/>
      <c r="QPJ232" s="6"/>
      <c r="QPK232" s="6"/>
      <c r="QPL232" s="6"/>
      <c r="QPM232" s="6"/>
      <c r="QPN232" s="6"/>
      <c r="QPO232" s="6"/>
      <c r="QPP232" s="6"/>
      <c r="QPQ232" s="6"/>
      <c r="QPR232" s="6"/>
      <c r="QPS232" s="6"/>
      <c r="QPT232" s="6"/>
      <c r="QPU232" s="6"/>
      <c r="QPV232" s="6"/>
      <c r="QPW232" s="6"/>
      <c r="QPX232" s="6"/>
      <c r="QPY232" s="6"/>
      <c r="QPZ232" s="6"/>
      <c r="QQA232" s="6"/>
      <c r="QQB232" s="6"/>
      <c r="QQC232" s="6"/>
      <c r="QQD232" s="6"/>
      <c r="QQE232" s="6"/>
      <c r="QQF232" s="6"/>
      <c r="QQG232" s="6"/>
      <c r="QQH232" s="6"/>
      <c r="QQI232" s="6"/>
      <c r="QQJ232" s="6"/>
      <c r="QQK232" s="6"/>
      <c r="QQL232" s="6"/>
      <c r="QQM232" s="6"/>
      <c r="QQN232" s="6"/>
      <c r="QQO232" s="6"/>
      <c r="QQP232" s="6"/>
      <c r="QQQ232" s="6"/>
      <c r="QQR232" s="6"/>
      <c r="QQS232" s="6"/>
      <c r="QQT232" s="6"/>
      <c r="QQU232" s="6"/>
      <c r="QQV232" s="6"/>
      <c r="QQW232" s="6"/>
      <c r="QQX232" s="6"/>
      <c r="QQY232" s="6"/>
      <c r="QQZ232" s="6"/>
      <c r="QRA232" s="6"/>
      <c r="QRB232" s="6"/>
      <c r="QRC232" s="6"/>
      <c r="QRD232" s="6"/>
      <c r="QRE232" s="6"/>
      <c r="QRF232" s="6"/>
      <c r="QRG232" s="6"/>
      <c r="QRH232" s="6"/>
      <c r="QRI232" s="6"/>
      <c r="QRJ232" s="6"/>
      <c r="QRK232" s="6"/>
      <c r="QRL232" s="6"/>
      <c r="QRM232" s="6"/>
      <c r="QRN232" s="6"/>
      <c r="QRO232" s="6"/>
      <c r="QRP232" s="6"/>
      <c r="QRQ232" s="6"/>
      <c r="QRR232" s="6"/>
      <c r="QRS232" s="6"/>
      <c r="QRT232" s="6"/>
      <c r="QRU232" s="6"/>
      <c r="QRV232" s="6"/>
      <c r="QRW232" s="6"/>
      <c r="QRX232" s="6"/>
      <c r="QRY232" s="6"/>
      <c r="QRZ232" s="6"/>
      <c r="QSA232" s="6"/>
      <c r="QSB232" s="6"/>
      <c r="QSC232" s="6"/>
      <c r="QSD232" s="6"/>
      <c r="QSE232" s="6"/>
      <c r="QSF232" s="6"/>
      <c r="QSG232" s="6"/>
      <c r="QSH232" s="6"/>
      <c r="QSI232" s="6"/>
      <c r="QSJ232" s="6"/>
      <c r="QSK232" s="6"/>
      <c r="QSL232" s="6"/>
      <c r="QSM232" s="6"/>
      <c r="QSN232" s="6"/>
      <c r="QSO232" s="6"/>
      <c r="QSP232" s="6"/>
      <c r="QSQ232" s="6"/>
      <c r="QSR232" s="6"/>
      <c r="QSS232" s="6"/>
      <c r="QST232" s="6"/>
      <c r="QSU232" s="6"/>
      <c r="QSV232" s="6"/>
      <c r="QSW232" s="6"/>
      <c r="QSX232" s="6"/>
      <c r="QSY232" s="6"/>
      <c r="QSZ232" s="6"/>
      <c r="QTA232" s="6"/>
      <c r="QTB232" s="6"/>
      <c r="QTC232" s="6"/>
      <c r="QTD232" s="6"/>
      <c r="QTE232" s="6"/>
      <c r="QTF232" s="6"/>
      <c r="QTG232" s="6"/>
      <c r="QTH232" s="6"/>
      <c r="QTI232" s="6"/>
      <c r="QTJ232" s="6"/>
      <c r="QTK232" s="6"/>
      <c r="QTL232" s="6"/>
      <c r="QTM232" s="6"/>
      <c r="QTN232" s="6"/>
      <c r="QTO232" s="6"/>
      <c r="QTP232" s="6"/>
      <c r="QTQ232" s="6"/>
      <c r="QTR232" s="6"/>
      <c r="QTS232" s="6"/>
      <c r="QTT232" s="6"/>
      <c r="QTU232" s="6"/>
      <c r="QTV232" s="6"/>
      <c r="QTW232" s="6"/>
      <c r="QTX232" s="6"/>
      <c r="QTY232" s="6"/>
      <c r="QTZ232" s="6"/>
      <c r="QUA232" s="6"/>
      <c r="QUB232" s="6"/>
      <c r="QUC232" s="6"/>
      <c r="QUD232" s="6"/>
      <c r="QUE232" s="6"/>
      <c r="QUF232" s="6"/>
      <c r="QUG232" s="6"/>
      <c r="QUH232" s="6"/>
      <c r="QUI232" s="6"/>
      <c r="QUJ232" s="6"/>
      <c r="QUK232" s="6"/>
      <c r="QUL232" s="6"/>
      <c r="QUM232" s="6"/>
      <c r="QUN232" s="6"/>
      <c r="QUO232" s="6"/>
      <c r="QUP232" s="6"/>
      <c r="QUQ232" s="6"/>
      <c r="QUR232" s="6"/>
      <c r="QUS232" s="6"/>
      <c r="QUT232" s="6"/>
      <c r="QUU232" s="6"/>
      <c r="QUV232" s="6"/>
      <c r="QUW232" s="6"/>
      <c r="QUX232" s="6"/>
      <c r="QUY232" s="6"/>
      <c r="QUZ232" s="6"/>
      <c r="QVA232" s="6"/>
      <c r="QVB232" s="6"/>
      <c r="QVC232" s="6"/>
      <c r="QVD232" s="6"/>
      <c r="QVE232" s="6"/>
      <c r="QVF232" s="6"/>
      <c r="QVG232" s="6"/>
      <c r="QVH232" s="6"/>
      <c r="QVI232" s="6"/>
      <c r="QVJ232" s="6"/>
      <c r="QVK232" s="6"/>
      <c r="QVL232" s="6"/>
      <c r="QVM232" s="6"/>
      <c r="QVN232" s="6"/>
      <c r="QVO232" s="6"/>
      <c r="QVP232" s="6"/>
      <c r="QVQ232" s="6"/>
      <c r="QVR232" s="6"/>
      <c r="QVS232" s="6"/>
      <c r="QVT232" s="6"/>
      <c r="QVU232" s="6"/>
      <c r="QVV232" s="6"/>
      <c r="QVW232" s="6"/>
      <c r="QVX232" s="6"/>
      <c r="QVY232" s="6"/>
      <c r="QVZ232" s="6"/>
      <c r="QWA232" s="6"/>
      <c r="QWB232" s="6"/>
      <c r="QWC232" s="6"/>
      <c r="QWD232" s="6"/>
      <c r="QWE232" s="6"/>
      <c r="QWF232" s="6"/>
      <c r="QWG232" s="6"/>
      <c r="QWH232" s="6"/>
      <c r="QWI232" s="6"/>
      <c r="QWJ232" s="6"/>
      <c r="QWK232" s="6"/>
      <c r="QWL232" s="6"/>
      <c r="QWM232" s="6"/>
      <c r="QWN232" s="6"/>
      <c r="QWO232" s="6"/>
      <c r="QWP232" s="6"/>
      <c r="QWQ232" s="6"/>
      <c r="QWR232" s="6"/>
      <c r="QWS232" s="6"/>
      <c r="QWT232" s="6"/>
      <c r="QWU232" s="6"/>
      <c r="QWV232" s="6"/>
      <c r="QWW232" s="6"/>
      <c r="QWX232" s="6"/>
      <c r="QWY232" s="6"/>
      <c r="QWZ232" s="6"/>
      <c r="QXA232" s="6"/>
      <c r="QXB232" s="6"/>
      <c r="QXC232" s="6"/>
      <c r="QXD232" s="6"/>
      <c r="QXE232" s="6"/>
      <c r="QXF232" s="6"/>
      <c r="QXG232" s="6"/>
      <c r="QXH232" s="6"/>
      <c r="QXI232" s="6"/>
      <c r="QXJ232" s="6"/>
      <c r="QXK232" s="6"/>
      <c r="QXL232" s="6"/>
      <c r="QXM232" s="6"/>
      <c r="QXN232" s="6"/>
      <c r="QXO232" s="6"/>
      <c r="QXP232" s="6"/>
      <c r="QXQ232" s="6"/>
      <c r="QXR232" s="6"/>
      <c r="QXS232" s="6"/>
      <c r="QXT232" s="6"/>
      <c r="QXU232" s="6"/>
      <c r="QXV232" s="6"/>
      <c r="QXW232" s="6"/>
      <c r="QXX232" s="6"/>
      <c r="QXY232" s="6"/>
      <c r="QXZ232" s="6"/>
      <c r="QYA232" s="6"/>
      <c r="QYB232" s="6"/>
      <c r="QYC232" s="6"/>
      <c r="QYD232" s="6"/>
      <c r="QYE232" s="6"/>
      <c r="QYF232" s="6"/>
      <c r="QYG232" s="6"/>
      <c r="QYH232" s="6"/>
      <c r="QYI232" s="6"/>
      <c r="QYJ232" s="6"/>
      <c r="QYK232" s="6"/>
      <c r="QYL232" s="6"/>
      <c r="QYM232" s="6"/>
      <c r="QYN232" s="6"/>
      <c r="QYO232" s="6"/>
      <c r="QYP232" s="6"/>
      <c r="QYQ232" s="6"/>
      <c r="QYR232" s="6"/>
      <c r="QYS232" s="6"/>
      <c r="QYT232" s="6"/>
      <c r="QYU232" s="6"/>
      <c r="QYV232" s="6"/>
      <c r="QYW232" s="6"/>
      <c r="QYX232" s="6"/>
      <c r="QYY232" s="6"/>
      <c r="QYZ232" s="6"/>
      <c r="QZA232" s="6"/>
      <c r="QZB232" s="6"/>
      <c r="QZC232" s="6"/>
      <c r="QZD232" s="6"/>
      <c r="QZE232" s="6"/>
      <c r="QZF232" s="6"/>
      <c r="QZG232" s="6"/>
      <c r="QZH232" s="6"/>
      <c r="QZI232" s="6"/>
      <c r="QZJ232" s="6"/>
      <c r="QZK232" s="6"/>
      <c r="QZL232" s="6"/>
      <c r="QZM232" s="6"/>
      <c r="QZN232" s="6"/>
      <c r="QZO232" s="6"/>
      <c r="QZP232" s="6"/>
      <c r="QZQ232" s="6"/>
      <c r="QZR232" s="6"/>
      <c r="QZS232" s="6"/>
      <c r="QZT232" s="6"/>
      <c r="QZU232" s="6"/>
      <c r="QZV232" s="6"/>
      <c r="QZW232" s="6"/>
      <c r="QZX232" s="6"/>
      <c r="QZY232" s="6"/>
      <c r="QZZ232" s="6"/>
      <c r="RAA232" s="6"/>
      <c r="RAB232" s="6"/>
      <c r="RAC232" s="6"/>
      <c r="RAD232" s="6"/>
      <c r="RAE232" s="6"/>
      <c r="RAF232" s="6"/>
      <c r="RAG232" s="6"/>
      <c r="RAH232" s="6"/>
      <c r="RAI232" s="6"/>
      <c r="RAJ232" s="6"/>
      <c r="RAK232" s="6"/>
      <c r="RAL232" s="6"/>
      <c r="RAM232" s="6"/>
      <c r="RAN232" s="6"/>
      <c r="RAO232" s="6"/>
      <c r="RAP232" s="6"/>
      <c r="RAQ232" s="6"/>
      <c r="RAR232" s="6"/>
      <c r="RAS232" s="6"/>
      <c r="RAT232" s="6"/>
      <c r="RAU232" s="6"/>
      <c r="RAV232" s="6"/>
      <c r="RAW232" s="6"/>
      <c r="RAX232" s="6"/>
      <c r="RAY232" s="6"/>
      <c r="RAZ232" s="6"/>
      <c r="RBA232" s="6"/>
      <c r="RBB232" s="6"/>
      <c r="RBC232" s="6"/>
      <c r="RBD232" s="6"/>
      <c r="RBE232" s="6"/>
      <c r="RBF232" s="6"/>
      <c r="RBG232" s="6"/>
      <c r="RBH232" s="6"/>
      <c r="RBI232" s="6"/>
      <c r="RBJ232" s="6"/>
      <c r="RBK232" s="6"/>
      <c r="RBL232" s="6"/>
      <c r="RBM232" s="6"/>
      <c r="RBN232" s="6"/>
      <c r="RBO232" s="6"/>
      <c r="RBP232" s="6"/>
      <c r="RBQ232" s="6"/>
      <c r="RBR232" s="6"/>
      <c r="RBS232" s="6"/>
      <c r="RBT232" s="6"/>
      <c r="RBU232" s="6"/>
      <c r="RBV232" s="6"/>
      <c r="RBW232" s="6"/>
      <c r="RBX232" s="6"/>
      <c r="RBY232" s="6"/>
      <c r="RBZ232" s="6"/>
      <c r="RCA232" s="6"/>
      <c r="RCB232" s="6"/>
      <c r="RCC232" s="6"/>
      <c r="RCD232" s="6"/>
      <c r="RCE232" s="6"/>
      <c r="RCF232" s="6"/>
      <c r="RCG232" s="6"/>
      <c r="RCH232" s="6"/>
      <c r="RCI232" s="6"/>
      <c r="RCJ232" s="6"/>
      <c r="RCK232" s="6"/>
      <c r="RCL232" s="6"/>
      <c r="RCM232" s="6"/>
      <c r="RCN232" s="6"/>
      <c r="RCO232" s="6"/>
      <c r="RCP232" s="6"/>
      <c r="RCQ232" s="6"/>
      <c r="RCR232" s="6"/>
      <c r="RCS232" s="6"/>
      <c r="RCT232" s="6"/>
      <c r="RCU232" s="6"/>
      <c r="RCV232" s="6"/>
      <c r="RCW232" s="6"/>
      <c r="RCX232" s="6"/>
      <c r="RCY232" s="6"/>
      <c r="RCZ232" s="6"/>
      <c r="RDA232" s="6"/>
      <c r="RDB232" s="6"/>
      <c r="RDC232" s="6"/>
      <c r="RDD232" s="6"/>
      <c r="RDE232" s="6"/>
      <c r="RDF232" s="6"/>
      <c r="RDG232" s="6"/>
      <c r="RDH232" s="6"/>
      <c r="RDI232" s="6"/>
      <c r="RDJ232" s="6"/>
      <c r="RDK232" s="6"/>
      <c r="RDL232" s="6"/>
      <c r="RDM232" s="6"/>
      <c r="RDN232" s="6"/>
      <c r="RDO232" s="6"/>
      <c r="RDP232" s="6"/>
      <c r="RDQ232" s="6"/>
      <c r="RDR232" s="6"/>
      <c r="RDS232" s="6"/>
      <c r="RDT232" s="6"/>
      <c r="RDU232" s="6"/>
      <c r="RDV232" s="6"/>
      <c r="RDW232" s="6"/>
      <c r="RDX232" s="6"/>
      <c r="RDY232" s="6"/>
      <c r="RDZ232" s="6"/>
      <c r="REA232" s="6"/>
      <c r="REB232" s="6"/>
      <c r="REC232" s="6"/>
      <c r="RED232" s="6"/>
      <c r="REE232" s="6"/>
      <c r="REF232" s="6"/>
      <c r="REG232" s="6"/>
      <c r="REH232" s="6"/>
      <c r="REI232" s="6"/>
      <c r="REJ232" s="6"/>
      <c r="REK232" s="6"/>
      <c r="REL232" s="6"/>
      <c r="REM232" s="6"/>
      <c r="REN232" s="6"/>
      <c r="REO232" s="6"/>
      <c r="REP232" s="6"/>
      <c r="REQ232" s="6"/>
      <c r="RER232" s="6"/>
      <c r="RES232" s="6"/>
      <c r="RET232" s="6"/>
      <c r="REU232" s="6"/>
      <c r="REV232" s="6"/>
      <c r="REW232" s="6"/>
      <c r="REX232" s="6"/>
      <c r="REY232" s="6"/>
      <c r="REZ232" s="6"/>
      <c r="RFA232" s="6"/>
      <c r="RFB232" s="6"/>
      <c r="RFC232" s="6"/>
      <c r="RFD232" s="6"/>
      <c r="RFE232" s="6"/>
      <c r="RFF232" s="6"/>
      <c r="RFG232" s="6"/>
      <c r="RFH232" s="6"/>
      <c r="RFI232" s="6"/>
      <c r="RFJ232" s="6"/>
      <c r="RFK232" s="6"/>
      <c r="RFL232" s="6"/>
      <c r="RFM232" s="6"/>
      <c r="RFN232" s="6"/>
      <c r="RFO232" s="6"/>
      <c r="RFP232" s="6"/>
      <c r="RFQ232" s="6"/>
      <c r="RFR232" s="6"/>
      <c r="RFS232" s="6"/>
      <c r="RFT232" s="6"/>
      <c r="RFU232" s="6"/>
      <c r="RFV232" s="6"/>
      <c r="RFW232" s="6"/>
      <c r="RFX232" s="6"/>
      <c r="RFY232" s="6"/>
      <c r="RFZ232" s="6"/>
      <c r="RGA232" s="6"/>
      <c r="RGB232" s="6"/>
      <c r="RGC232" s="6"/>
      <c r="RGD232" s="6"/>
      <c r="RGE232" s="6"/>
      <c r="RGF232" s="6"/>
      <c r="RGG232" s="6"/>
      <c r="RGH232" s="6"/>
      <c r="RGI232" s="6"/>
      <c r="RGJ232" s="6"/>
      <c r="RGK232" s="6"/>
      <c r="RGL232" s="6"/>
      <c r="RGM232" s="6"/>
      <c r="RGN232" s="6"/>
      <c r="RGO232" s="6"/>
      <c r="RGP232" s="6"/>
      <c r="RGQ232" s="6"/>
      <c r="RGR232" s="6"/>
      <c r="RGS232" s="6"/>
      <c r="RGT232" s="6"/>
      <c r="RGU232" s="6"/>
      <c r="RGV232" s="6"/>
      <c r="RGW232" s="6"/>
      <c r="RGX232" s="6"/>
      <c r="RGY232" s="6"/>
      <c r="RGZ232" s="6"/>
      <c r="RHA232" s="6"/>
      <c r="RHB232" s="6"/>
      <c r="RHC232" s="6"/>
      <c r="RHD232" s="6"/>
      <c r="RHE232" s="6"/>
      <c r="RHF232" s="6"/>
      <c r="RHG232" s="6"/>
      <c r="RHH232" s="6"/>
      <c r="RHI232" s="6"/>
      <c r="RHJ232" s="6"/>
      <c r="RHK232" s="6"/>
      <c r="RHL232" s="6"/>
      <c r="RHM232" s="6"/>
      <c r="RHN232" s="6"/>
      <c r="RHO232" s="6"/>
      <c r="RHP232" s="6"/>
      <c r="RHQ232" s="6"/>
      <c r="RHR232" s="6"/>
      <c r="RHS232" s="6"/>
      <c r="RHT232" s="6"/>
      <c r="RHU232" s="6"/>
      <c r="RHV232" s="6"/>
      <c r="RHW232" s="6"/>
      <c r="RHX232" s="6"/>
      <c r="RHY232" s="6"/>
      <c r="RHZ232" s="6"/>
      <c r="RIA232" s="6"/>
      <c r="RIB232" s="6"/>
      <c r="RIC232" s="6"/>
      <c r="RID232" s="6"/>
      <c r="RIE232" s="6"/>
      <c r="RIF232" s="6"/>
      <c r="RIG232" s="6"/>
      <c r="RIH232" s="6"/>
      <c r="RII232" s="6"/>
      <c r="RIJ232" s="6"/>
      <c r="RIK232" s="6"/>
      <c r="RIL232" s="6"/>
      <c r="RIM232" s="6"/>
      <c r="RIN232" s="6"/>
      <c r="RIO232" s="6"/>
      <c r="RIP232" s="6"/>
      <c r="RIQ232" s="6"/>
      <c r="RIR232" s="6"/>
      <c r="RIS232" s="6"/>
      <c r="RIT232" s="6"/>
      <c r="RIU232" s="6"/>
      <c r="RIV232" s="6"/>
      <c r="RIW232" s="6"/>
      <c r="RIX232" s="6"/>
      <c r="RIY232" s="6"/>
      <c r="RIZ232" s="6"/>
      <c r="RJA232" s="6"/>
      <c r="RJB232" s="6"/>
      <c r="RJC232" s="6"/>
      <c r="RJD232" s="6"/>
      <c r="RJE232" s="6"/>
      <c r="RJF232" s="6"/>
      <c r="RJG232" s="6"/>
      <c r="RJH232" s="6"/>
      <c r="RJI232" s="6"/>
      <c r="RJJ232" s="6"/>
      <c r="RJK232" s="6"/>
      <c r="RJL232" s="6"/>
      <c r="RJM232" s="6"/>
      <c r="RJN232" s="6"/>
      <c r="RJO232" s="6"/>
      <c r="RJP232" s="6"/>
      <c r="RJQ232" s="6"/>
      <c r="RJR232" s="6"/>
      <c r="RJS232" s="6"/>
      <c r="RJT232" s="6"/>
      <c r="RJU232" s="6"/>
      <c r="RJV232" s="6"/>
      <c r="RJW232" s="6"/>
      <c r="RJX232" s="6"/>
      <c r="RJY232" s="6"/>
      <c r="RJZ232" s="6"/>
      <c r="RKA232" s="6"/>
      <c r="RKB232" s="6"/>
      <c r="RKC232" s="6"/>
      <c r="RKD232" s="6"/>
      <c r="RKE232" s="6"/>
      <c r="RKF232" s="6"/>
      <c r="RKG232" s="6"/>
      <c r="RKH232" s="6"/>
      <c r="RKI232" s="6"/>
      <c r="RKJ232" s="6"/>
      <c r="RKK232" s="6"/>
      <c r="RKL232" s="6"/>
      <c r="RKM232" s="6"/>
      <c r="RKN232" s="6"/>
      <c r="RKO232" s="6"/>
      <c r="RKP232" s="6"/>
      <c r="RKQ232" s="6"/>
      <c r="RKR232" s="6"/>
      <c r="RKS232" s="6"/>
      <c r="RKT232" s="6"/>
      <c r="RKU232" s="6"/>
      <c r="RKV232" s="6"/>
      <c r="RKW232" s="6"/>
      <c r="RKX232" s="6"/>
      <c r="RKY232" s="6"/>
      <c r="RKZ232" s="6"/>
      <c r="RLA232" s="6"/>
      <c r="RLB232" s="6"/>
      <c r="RLC232" s="6"/>
      <c r="RLD232" s="6"/>
      <c r="RLE232" s="6"/>
      <c r="RLF232" s="6"/>
      <c r="RLG232" s="6"/>
      <c r="RLH232" s="6"/>
      <c r="RLI232" s="6"/>
      <c r="RLJ232" s="6"/>
      <c r="RLK232" s="6"/>
      <c r="RLL232" s="6"/>
      <c r="RLM232" s="6"/>
      <c r="RLN232" s="6"/>
      <c r="RLO232" s="6"/>
      <c r="RLP232" s="6"/>
      <c r="RLQ232" s="6"/>
      <c r="RLR232" s="6"/>
      <c r="RLS232" s="6"/>
      <c r="RLT232" s="6"/>
      <c r="RLU232" s="6"/>
      <c r="RLV232" s="6"/>
      <c r="RLW232" s="6"/>
      <c r="RLX232" s="6"/>
      <c r="RLY232" s="6"/>
      <c r="RLZ232" s="6"/>
      <c r="RMA232" s="6"/>
      <c r="RMB232" s="6"/>
      <c r="RMC232" s="6"/>
      <c r="RMD232" s="6"/>
      <c r="RME232" s="6"/>
      <c r="RMF232" s="6"/>
      <c r="RMG232" s="6"/>
      <c r="RMH232" s="6"/>
      <c r="RMI232" s="6"/>
      <c r="RMJ232" s="6"/>
      <c r="RMK232" s="6"/>
      <c r="RML232" s="6"/>
      <c r="RMM232" s="6"/>
      <c r="RMN232" s="6"/>
      <c r="RMO232" s="6"/>
      <c r="RMP232" s="6"/>
      <c r="RMQ232" s="6"/>
      <c r="RMR232" s="6"/>
      <c r="RMS232" s="6"/>
      <c r="RMT232" s="6"/>
      <c r="RMU232" s="6"/>
      <c r="RMV232" s="6"/>
      <c r="RMW232" s="6"/>
      <c r="RMX232" s="6"/>
      <c r="RMY232" s="6"/>
      <c r="RMZ232" s="6"/>
      <c r="RNA232" s="6"/>
      <c r="RNB232" s="6"/>
      <c r="RNC232" s="6"/>
      <c r="RND232" s="6"/>
      <c r="RNE232" s="6"/>
      <c r="RNF232" s="6"/>
      <c r="RNG232" s="6"/>
      <c r="RNH232" s="6"/>
      <c r="RNI232" s="6"/>
      <c r="RNJ232" s="6"/>
      <c r="RNK232" s="6"/>
      <c r="RNL232" s="6"/>
      <c r="RNM232" s="6"/>
      <c r="RNN232" s="6"/>
      <c r="RNO232" s="6"/>
      <c r="RNP232" s="6"/>
      <c r="RNQ232" s="6"/>
      <c r="RNR232" s="6"/>
      <c r="RNS232" s="6"/>
      <c r="RNT232" s="6"/>
      <c r="RNU232" s="6"/>
      <c r="RNV232" s="6"/>
      <c r="RNW232" s="6"/>
      <c r="RNX232" s="6"/>
      <c r="RNY232" s="6"/>
      <c r="RNZ232" s="6"/>
      <c r="ROA232" s="6"/>
      <c r="ROB232" s="6"/>
      <c r="ROC232" s="6"/>
      <c r="ROD232" s="6"/>
      <c r="ROE232" s="6"/>
      <c r="ROF232" s="6"/>
      <c r="ROG232" s="6"/>
      <c r="ROH232" s="6"/>
      <c r="ROI232" s="6"/>
      <c r="ROJ232" s="6"/>
      <c r="ROK232" s="6"/>
      <c r="ROL232" s="6"/>
      <c r="ROM232" s="6"/>
      <c r="RON232" s="6"/>
      <c r="ROO232" s="6"/>
      <c r="ROP232" s="6"/>
      <c r="ROQ232" s="6"/>
      <c r="ROR232" s="6"/>
      <c r="ROS232" s="6"/>
      <c r="ROT232" s="6"/>
      <c r="ROU232" s="6"/>
      <c r="ROV232" s="6"/>
      <c r="ROW232" s="6"/>
      <c r="ROX232" s="6"/>
      <c r="ROY232" s="6"/>
      <c r="ROZ232" s="6"/>
      <c r="RPA232" s="6"/>
      <c r="RPB232" s="6"/>
      <c r="RPC232" s="6"/>
      <c r="RPD232" s="6"/>
      <c r="RPE232" s="6"/>
      <c r="RPF232" s="6"/>
      <c r="RPG232" s="6"/>
      <c r="RPH232" s="6"/>
      <c r="RPI232" s="6"/>
      <c r="RPJ232" s="6"/>
      <c r="RPK232" s="6"/>
      <c r="RPL232" s="6"/>
      <c r="RPM232" s="6"/>
      <c r="RPN232" s="6"/>
      <c r="RPO232" s="6"/>
      <c r="RPP232" s="6"/>
      <c r="RPQ232" s="6"/>
      <c r="RPR232" s="6"/>
      <c r="RPS232" s="6"/>
      <c r="RPT232" s="6"/>
      <c r="RPU232" s="6"/>
      <c r="RPV232" s="6"/>
      <c r="RPW232" s="6"/>
      <c r="RPX232" s="6"/>
      <c r="RPY232" s="6"/>
      <c r="RPZ232" s="6"/>
      <c r="RQA232" s="6"/>
      <c r="RQB232" s="6"/>
      <c r="RQC232" s="6"/>
      <c r="RQD232" s="6"/>
      <c r="RQE232" s="6"/>
      <c r="RQF232" s="6"/>
      <c r="RQG232" s="6"/>
      <c r="RQH232" s="6"/>
      <c r="RQI232" s="6"/>
      <c r="RQJ232" s="6"/>
      <c r="RQK232" s="6"/>
      <c r="RQL232" s="6"/>
      <c r="RQM232" s="6"/>
      <c r="RQN232" s="6"/>
      <c r="RQO232" s="6"/>
      <c r="RQP232" s="6"/>
      <c r="RQQ232" s="6"/>
      <c r="RQR232" s="6"/>
      <c r="RQS232" s="6"/>
      <c r="RQT232" s="6"/>
      <c r="RQU232" s="6"/>
      <c r="RQV232" s="6"/>
      <c r="RQW232" s="6"/>
      <c r="RQX232" s="6"/>
      <c r="RQY232" s="6"/>
      <c r="RQZ232" s="6"/>
      <c r="RRA232" s="6"/>
      <c r="RRB232" s="6"/>
      <c r="RRC232" s="6"/>
      <c r="RRD232" s="6"/>
      <c r="RRE232" s="6"/>
      <c r="RRF232" s="6"/>
      <c r="RRG232" s="6"/>
      <c r="RRH232" s="6"/>
      <c r="RRI232" s="6"/>
      <c r="RRJ232" s="6"/>
      <c r="RRK232" s="6"/>
      <c r="RRL232" s="6"/>
      <c r="RRM232" s="6"/>
      <c r="RRN232" s="6"/>
      <c r="RRO232" s="6"/>
      <c r="RRP232" s="6"/>
      <c r="RRQ232" s="6"/>
      <c r="RRR232" s="6"/>
      <c r="RRS232" s="6"/>
      <c r="RRT232" s="6"/>
      <c r="RRU232" s="6"/>
      <c r="RRV232" s="6"/>
      <c r="RRW232" s="6"/>
      <c r="RRX232" s="6"/>
      <c r="RRY232" s="6"/>
      <c r="RRZ232" s="6"/>
      <c r="RSA232" s="6"/>
      <c r="RSB232" s="6"/>
      <c r="RSC232" s="6"/>
      <c r="RSD232" s="6"/>
      <c r="RSE232" s="6"/>
      <c r="RSF232" s="6"/>
      <c r="RSG232" s="6"/>
      <c r="RSH232" s="6"/>
      <c r="RSI232" s="6"/>
      <c r="RSJ232" s="6"/>
      <c r="RSK232" s="6"/>
      <c r="RSL232" s="6"/>
      <c r="RSM232" s="6"/>
      <c r="RSN232" s="6"/>
      <c r="RSO232" s="6"/>
      <c r="RSP232" s="6"/>
      <c r="RSQ232" s="6"/>
      <c r="RSR232" s="6"/>
      <c r="RSS232" s="6"/>
      <c r="RST232" s="6"/>
      <c r="RSU232" s="6"/>
      <c r="RSV232" s="6"/>
      <c r="RSW232" s="6"/>
      <c r="RSX232" s="6"/>
      <c r="RSY232" s="6"/>
      <c r="RSZ232" s="6"/>
      <c r="RTA232" s="6"/>
      <c r="RTB232" s="6"/>
      <c r="RTC232" s="6"/>
      <c r="RTD232" s="6"/>
      <c r="RTE232" s="6"/>
      <c r="RTF232" s="6"/>
      <c r="RTG232" s="6"/>
      <c r="RTH232" s="6"/>
      <c r="RTI232" s="6"/>
      <c r="RTJ232" s="6"/>
      <c r="RTK232" s="6"/>
      <c r="RTL232" s="6"/>
      <c r="RTM232" s="6"/>
      <c r="RTN232" s="6"/>
      <c r="RTO232" s="6"/>
      <c r="RTP232" s="6"/>
      <c r="RTQ232" s="6"/>
      <c r="RTR232" s="6"/>
      <c r="RTS232" s="6"/>
      <c r="RTT232" s="6"/>
      <c r="RTU232" s="6"/>
      <c r="RTV232" s="6"/>
      <c r="RTW232" s="6"/>
      <c r="RTX232" s="6"/>
      <c r="RTY232" s="6"/>
      <c r="RTZ232" s="6"/>
      <c r="RUA232" s="6"/>
      <c r="RUB232" s="6"/>
      <c r="RUC232" s="6"/>
      <c r="RUD232" s="6"/>
      <c r="RUE232" s="6"/>
      <c r="RUF232" s="6"/>
      <c r="RUG232" s="6"/>
      <c r="RUH232" s="6"/>
      <c r="RUI232" s="6"/>
      <c r="RUJ232" s="6"/>
      <c r="RUK232" s="6"/>
      <c r="RUL232" s="6"/>
      <c r="RUM232" s="6"/>
      <c r="RUN232" s="6"/>
      <c r="RUO232" s="6"/>
      <c r="RUP232" s="6"/>
      <c r="RUQ232" s="6"/>
      <c r="RUR232" s="6"/>
      <c r="RUS232" s="6"/>
      <c r="RUT232" s="6"/>
      <c r="RUU232" s="6"/>
      <c r="RUV232" s="6"/>
      <c r="RUW232" s="6"/>
      <c r="RUX232" s="6"/>
      <c r="RUY232" s="6"/>
      <c r="RUZ232" s="6"/>
      <c r="RVA232" s="6"/>
      <c r="RVB232" s="6"/>
      <c r="RVC232" s="6"/>
      <c r="RVD232" s="6"/>
      <c r="RVE232" s="6"/>
      <c r="RVF232" s="6"/>
      <c r="RVG232" s="6"/>
      <c r="RVH232" s="6"/>
      <c r="RVI232" s="6"/>
      <c r="RVJ232" s="6"/>
      <c r="RVK232" s="6"/>
      <c r="RVL232" s="6"/>
      <c r="RVM232" s="6"/>
      <c r="RVN232" s="6"/>
      <c r="RVO232" s="6"/>
      <c r="RVP232" s="6"/>
      <c r="RVQ232" s="6"/>
      <c r="RVR232" s="6"/>
      <c r="RVS232" s="6"/>
      <c r="RVT232" s="6"/>
      <c r="RVU232" s="6"/>
      <c r="RVV232" s="6"/>
      <c r="RVW232" s="6"/>
      <c r="RVX232" s="6"/>
      <c r="RVY232" s="6"/>
      <c r="RVZ232" s="6"/>
      <c r="RWA232" s="6"/>
      <c r="RWB232" s="6"/>
      <c r="RWC232" s="6"/>
      <c r="RWD232" s="6"/>
      <c r="RWE232" s="6"/>
      <c r="RWF232" s="6"/>
      <c r="RWG232" s="6"/>
      <c r="RWH232" s="6"/>
      <c r="RWI232" s="6"/>
      <c r="RWJ232" s="6"/>
      <c r="RWK232" s="6"/>
      <c r="RWL232" s="6"/>
      <c r="RWM232" s="6"/>
      <c r="RWN232" s="6"/>
      <c r="RWO232" s="6"/>
      <c r="RWP232" s="6"/>
      <c r="RWQ232" s="6"/>
      <c r="RWR232" s="6"/>
      <c r="RWS232" s="6"/>
      <c r="RWT232" s="6"/>
      <c r="RWU232" s="6"/>
      <c r="RWV232" s="6"/>
      <c r="RWW232" s="6"/>
      <c r="RWX232" s="6"/>
      <c r="RWY232" s="6"/>
      <c r="RWZ232" s="6"/>
      <c r="RXA232" s="6"/>
      <c r="RXB232" s="6"/>
      <c r="RXC232" s="6"/>
      <c r="RXD232" s="6"/>
      <c r="RXE232" s="6"/>
      <c r="RXF232" s="6"/>
      <c r="RXG232" s="6"/>
      <c r="RXH232" s="6"/>
      <c r="RXI232" s="6"/>
      <c r="RXJ232" s="6"/>
      <c r="RXK232" s="6"/>
      <c r="RXL232" s="6"/>
      <c r="RXM232" s="6"/>
      <c r="RXN232" s="6"/>
      <c r="RXO232" s="6"/>
      <c r="RXP232" s="6"/>
      <c r="RXQ232" s="6"/>
      <c r="RXR232" s="6"/>
      <c r="RXS232" s="6"/>
      <c r="RXT232" s="6"/>
      <c r="RXU232" s="6"/>
      <c r="RXV232" s="6"/>
      <c r="RXW232" s="6"/>
      <c r="RXX232" s="6"/>
      <c r="RXY232" s="6"/>
      <c r="RXZ232" s="6"/>
      <c r="RYA232" s="6"/>
      <c r="RYB232" s="6"/>
      <c r="RYC232" s="6"/>
      <c r="RYD232" s="6"/>
      <c r="RYE232" s="6"/>
      <c r="RYF232" s="6"/>
      <c r="RYG232" s="6"/>
      <c r="RYH232" s="6"/>
      <c r="RYI232" s="6"/>
      <c r="RYJ232" s="6"/>
      <c r="RYK232" s="6"/>
      <c r="RYL232" s="6"/>
      <c r="RYM232" s="6"/>
      <c r="RYN232" s="6"/>
      <c r="RYO232" s="6"/>
      <c r="RYP232" s="6"/>
      <c r="RYQ232" s="6"/>
      <c r="RYR232" s="6"/>
      <c r="RYS232" s="6"/>
      <c r="RYT232" s="6"/>
      <c r="RYU232" s="6"/>
      <c r="RYV232" s="6"/>
      <c r="RYW232" s="6"/>
      <c r="RYX232" s="6"/>
      <c r="RYY232" s="6"/>
      <c r="RYZ232" s="6"/>
      <c r="RZA232" s="6"/>
      <c r="RZB232" s="6"/>
      <c r="RZC232" s="6"/>
      <c r="RZD232" s="6"/>
      <c r="RZE232" s="6"/>
      <c r="RZF232" s="6"/>
      <c r="RZG232" s="6"/>
      <c r="RZH232" s="6"/>
      <c r="RZI232" s="6"/>
      <c r="RZJ232" s="6"/>
      <c r="RZK232" s="6"/>
      <c r="RZL232" s="6"/>
      <c r="RZM232" s="6"/>
      <c r="RZN232" s="6"/>
      <c r="RZO232" s="6"/>
      <c r="RZP232" s="6"/>
      <c r="RZQ232" s="6"/>
      <c r="RZR232" s="6"/>
      <c r="RZS232" s="6"/>
      <c r="RZT232" s="6"/>
      <c r="RZU232" s="6"/>
      <c r="RZV232" s="6"/>
      <c r="RZW232" s="6"/>
      <c r="RZX232" s="6"/>
      <c r="RZY232" s="6"/>
      <c r="RZZ232" s="6"/>
      <c r="SAA232" s="6"/>
      <c r="SAB232" s="6"/>
      <c r="SAC232" s="6"/>
      <c r="SAD232" s="6"/>
      <c r="SAE232" s="6"/>
      <c r="SAF232" s="6"/>
      <c r="SAG232" s="6"/>
      <c r="SAH232" s="6"/>
      <c r="SAI232" s="6"/>
      <c r="SAJ232" s="6"/>
      <c r="SAK232" s="6"/>
      <c r="SAL232" s="6"/>
      <c r="SAM232" s="6"/>
      <c r="SAN232" s="6"/>
      <c r="SAO232" s="6"/>
      <c r="SAP232" s="6"/>
      <c r="SAQ232" s="6"/>
      <c r="SAR232" s="6"/>
      <c r="SAS232" s="6"/>
      <c r="SAT232" s="6"/>
      <c r="SAU232" s="6"/>
      <c r="SAV232" s="6"/>
      <c r="SAW232" s="6"/>
      <c r="SAX232" s="6"/>
      <c r="SAY232" s="6"/>
      <c r="SAZ232" s="6"/>
      <c r="SBA232" s="6"/>
      <c r="SBB232" s="6"/>
      <c r="SBC232" s="6"/>
      <c r="SBD232" s="6"/>
      <c r="SBE232" s="6"/>
      <c r="SBF232" s="6"/>
      <c r="SBG232" s="6"/>
      <c r="SBH232" s="6"/>
      <c r="SBI232" s="6"/>
      <c r="SBJ232" s="6"/>
      <c r="SBK232" s="6"/>
      <c r="SBL232" s="6"/>
      <c r="SBM232" s="6"/>
      <c r="SBN232" s="6"/>
      <c r="SBO232" s="6"/>
      <c r="SBP232" s="6"/>
      <c r="SBQ232" s="6"/>
      <c r="SBR232" s="6"/>
      <c r="SBS232" s="6"/>
      <c r="SBT232" s="6"/>
      <c r="SBU232" s="6"/>
      <c r="SBV232" s="6"/>
      <c r="SBW232" s="6"/>
      <c r="SBX232" s="6"/>
      <c r="SBY232" s="6"/>
      <c r="SBZ232" s="6"/>
      <c r="SCA232" s="6"/>
      <c r="SCB232" s="6"/>
      <c r="SCC232" s="6"/>
      <c r="SCD232" s="6"/>
      <c r="SCE232" s="6"/>
      <c r="SCF232" s="6"/>
      <c r="SCG232" s="6"/>
      <c r="SCH232" s="6"/>
      <c r="SCI232" s="6"/>
      <c r="SCJ232" s="6"/>
      <c r="SCK232" s="6"/>
      <c r="SCL232" s="6"/>
      <c r="SCM232" s="6"/>
      <c r="SCN232" s="6"/>
      <c r="SCO232" s="6"/>
      <c r="SCP232" s="6"/>
      <c r="SCQ232" s="6"/>
      <c r="SCR232" s="6"/>
      <c r="SCS232" s="6"/>
      <c r="SCT232" s="6"/>
      <c r="SCU232" s="6"/>
      <c r="SCV232" s="6"/>
      <c r="SCW232" s="6"/>
      <c r="SCX232" s="6"/>
      <c r="SCY232" s="6"/>
      <c r="SCZ232" s="6"/>
      <c r="SDA232" s="6"/>
      <c r="SDB232" s="6"/>
      <c r="SDC232" s="6"/>
      <c r="SDD232" s="6"/>
      <c r="SDE232" s="6"/>
      <c r="SDF232" s="6"/>
      <c r="SDG232" s="6"/>
      <c r="SDH232" s="6"/>
      <c r="SDI232" s="6"/>
      <c r="SDJ232" s="6"/>
      <c r="SDK232" s="6"/>
      <c r="SDL232" s="6"/>
      <c r="SDM232" s="6"/>
      <c r="SDN232" s="6"/>
      <c r="SDO232" s="6"/>
      <c r="SDP232" s="6"/>
      <c r="SDQ232" s="6"/>
      <c r="SDR232" s="6"/>
      <c r="SDS232" s="6"/>
      <c r="SDT232" s="6"/>
      <c r="SDU232" s="6"/>
      <c r="SDV232" s="6"/>
      <c r="SDW232" s="6"/>
      <c r="SDX232" s="6"/>
      <c r="SDY232" s="6"/>
      <c r="SDZ232" s="6"/>
      <c r="SEA232" s="6"/>
      <c r="SEB232" s="6"/>
      <c r="SEC232" s="6"/>
      <c r="SED232" s="6"/>
      <c r="SEE232" s="6"/>
      <c r="SEF232" s="6"/>
      <c r="SEG232" s="6"/>
      <c r="SEH232" s="6"/>
      <c r="SEI232" s="6"/>
      <c r="SEJ232" s="6"/>
      <c r="SEK232" s="6"/>
      <c r="SEL232" s="6"/>
      <c r="SEM232" s="6"/>
      <c r="SEN232" s="6"/>
      <c r="SEO232" s="6"/>
      <c r="SEP232" s="6"/>
      <c r="SEQ232" s="6"/>
      <c r="SER232" s="6"/>
      <c r="SES232" s="6"/>
      <c r="SET232" s="6"/>
      <c r="SEU232" s="6"/>
      <c r="SEV232" s="6"/>
      <c r="SEW232" s="6"/>
      <c r="SEX232" s="6"/>
      <c r="SEY232" s="6"/>
      <c r="SEZ232" s="6"/>
      <c r="SFA232" s="6"/>
      <c r="SFB232" s="6"/>
      <c r="SFC232" s="6"/>
      <c r="SFD232" s="6"/>
      <c r="SFE232" s="6"/>
      <c r="SFF232" s="6"/>
      <c r="SFG232" s="6"/>
      <c r="SFH232" s="6"/>
      <c r="SFI232" s="6"/>
      <c r="SFJ232" s="6"/>
      <c r="SFK232" s="6"/>
      <c r="SFL232" s="6"/>
      <c r="SFM232" s="6"/>
      <c r="SFN232" s="6"/>
      <c r="SFO232" s="6"/>
      <c r="SFP232" s="6"/>
      <c r="SFQ232" s="6"/>
      <c r="SFR232" s="6"/>
      <c r="SFS232" s="6"/>
      <c r="SFT232" s="6"/>
      <c r="SFU232" s="6"/>
      <c r="SFV232" s="6"/>
      <c r="SFW232" s="6"/>
      <c r="SFX232" s="6"/>
      <c r="SFY232" s="6"/>
      <c r="SFZ232" s="6"/>
      <c r="SGA232" s="6"/>
      <c r="SGB232" s="6"/>
      <c r="SGC232" s="6"/>
      <c r="SGD232" s="6"/>
      <c r="SGE232" s="6"/>
      <c r="SGF232" s="6"/>
      <c r="SGG232" s="6"/>
      <c r="SGH232" s="6"/>
      <c r="SGI232" s="6"/>
      <c r="SGJ232" s="6"/>
      <c r="SGK232" s="6"/>
      <c r="SGL232" s="6"/>
      <c r="SGM232" s="6"/>
      <c r="SGN232" s="6"/>
      <c r="SGO232" s="6"/>
      <c r="SGP232" s="6"/>
      <c r="SGQ232" s="6"/>
      <c r="SGR232" s="6"/>
      <c r="SGS232" s="6"/>
      <c r="SGT232" s="6"/>
      <c r="SGU232" s="6"/>
      <c r="SGV232" s="6"/>
      <c r="SGW232" s="6"/>
      <c r="SGX232" s="6"/>
      <c r="SGY232" s="6"/>
      <c r="SGZ232" s="6"/>
      <c r="SHA232" s="6"/>
      <c r="SHB232" s="6"/>
      <c r="SHC232" s="6"/>
      <c r="SHD232" s="6"/>
      <c r="SHE232" s="6"/>
      <c r="SHF232" s="6"/>
      <c r="SHG232" s="6"/>
      <c r="SHH232" s="6"/>
      <c r="SHI232" s="6"/>
      <c r="SHJ232" s="6"/>
      <c r="SHK232" s="6"/>
      <c r="SHL232" s="6"/>
      <c r="SHM232" s="6"/>
      <c r="SHN232" s="6"/>
      <c r="SHO232" s="6"/>
      <c r="SHP232" s="6"/>
      <c r="SHQ232" s="6"/>
      <c r="SHR232" s="6"/>
      <c r="SHS232" s="6"/>
      <c r="SHT232" s="6"/>
      <c r="SHU232" s="6"/>
      <c r="SHV232" s="6"/>
      <c r="SHW232" s="6"/>
      <c r="SHX232" s="6"/>
      <c r="SHY232" s="6"/>
      <c r="SHZ232" s="6"/>
      <c r="SIA232" s="6"/>
      <c r="SIB232" s="6"/>
      <c r="SIC232" s="6"/>
      <c r="SID232" s="6"/>
      <c r="SIE232" s="6"/>
      <c r="SIF232" s="6"/>
      <c r="SIG232" s="6"/>
      <c r="SIH232" s="6"/>
      <c r="SII232" s="6"/>
      <c r="SIJ232" s="6"/>
      <c r="SIK232" s="6"/>
      <c r="SIL232" s="6"/>
      <c r="SIM232" s="6"/>
      <c r="SIN232" s="6"/>
      <c r="SIO232" s="6"/>
      <c r="SIP232" s="6"/>
      <c r="SIQ232" s="6"/>
      <c r="SIR232" s="6"/>
      <c r="SIS232" s="6"/>
      <c r="SIT232" s="6"/>
      <c r="SIU232" s="6"/>
      <c r="SIV232" s="6"/>
      <c r="SIW232" s="6"/>
      <c r="SIX232" s="6"/>
      <c r="SIY232" s="6"/>
      <c r="SIZ232" s="6"/>
      <c r="SJA232" s="6"/>
      <c r="SJB232" s="6"/>
      <c r="SJC232" s="6"/>
      <c r="SJD232" s="6"/>
      <c r="SJE232" s="6"/>
      <c r="SJF232" s="6"/>
      <c r="SJG232" s="6"/>
      <c r="SJH232" s="6"/>
      <c r="SJI232" s="6"/>
      <c r="SJJ232" s="6"/>
      <c r="SJK232" s="6"/>
      <c r="SJL232" s="6"/>
      <c r="SJM232" s="6"/>
      <c r="SJN232" s="6"/>
      <c r="SJO232" s="6"/>
      <c r="SJP232" s="6"/>
      <c r="SJQ232" s="6"/>
      <c r="SJR232" s="6"/>
      <c r="SJS232" s="6"/>
      <c r="SJT232" s="6"/>
      <c r="SJU232" s="6"/>
      <c r="SJV232" s="6"/>
      <c r="SJW232" s="6"/>
      <c r="SJX232" s="6"/>
      <c r="SJY232" s="6"/>
      <c r="SJZ232" s="6"/>
      <c r="SKA232" s="6"/>
      <c r="SKB232" s="6"/>
      <c r="SKC232" s="6"/>
      <c r="SKD232" s="6"/>
      <c r="SKE232" s="6"/>
      <c r="SKF232" s="6"/>
      <c r="SKG232" s="6"/>
      <c r="SKH232" s="6"/>
      <c r="SKI232" s="6"/>
      <c r="SKJ232" s="6"/>
      <c r="SKK232" s="6"/>
      <c r="SKL232" s="6"/>
      <c r="SKM232" s="6"/>
      <c r="SKN232" s="6"/>
      <c r="SKO232" s="6"/>
      <c r="SKP232" s="6"/>
      <c r="SKQ232" s="6"/>
      <c r="SKR232" s="6"/>
      <c r="SKS232" s="6"/>
      <c r="SKT232" s="6"/>
      <c r="SKU232" s="6"/>
      <c r="SKV232" s="6"/>
      <c r="SKW232" s="6"/>
      <c r="SKX232" s="6"/>
      <c r="SKY232" s="6"/>
      <c r="SKZ232" s="6"/>
      <c r="SLA232" s="6"/>
      <c r="SLB232" s="6"/>
      <c r="SLC232" s="6"/>
      <c r="SLD232" s="6"/>
      <c r="SLE232" s="6"/>
      <c r="SLF232" s="6"/>
      <c r="SLG232" s="6"/>
      <c r="SLH232" s="6"/>
      <c r="SLI232" s="6"/>
      <c r="SLJ232" s="6"/>
      <c r="SLK232" s="6"/>
      <c r="SLL232" s="6"/>
      <c r="SLM232" s="6"/>
      <c r="SLN232" s="6"/>
      <c r="SLO232" s="6"/>
      <c r="SLP232" s="6"/>
      <c r="SLQ232" s="6"/>
      <c r="SLR232" s="6"/>
      <c r="SLS232" s="6"/>
      <c r="SLT232" s="6"/>
      <c r="SLU232" s="6"/>
      <c r="SLV232" s="6"/>
      <c r="SLW232" s="6"/>
      <c r="SLX232" s="6"/>
      <c r="SLY232" s="6"/>
      <c r="SLZ232" s="6"/>
      <c r="SMA232" s="6"/>
      <c r="SMB232" s="6"/>
      <c r="SMC232" s="6"/>
      <c r="SMD232" s="6"/>
      <c r="SME232" s="6"/>
      <c r="SMF232" s="6"/>
      <c r="SMG232" s="6"/>
      <c r="SMH232" s="6"/>
      <c r="SMI232" s="6"/>
      <c r="SMJ232" s="6"/>
      <c r="SMK232" s="6"/>
      <c r="SML232" s="6"/>
      <c r="SMM232" s="6"/>
      <c r="SMN232" s="6"/>
      <c r="SMO232" s="6"/>
      <c r="SMP232" s="6"/>
      <c r="SMQ232" s="6"/>
      <c r="SMR232" s="6"/>
      <c r="SMS232" s="6"/>
      <c r="SMT232" s="6"/>
      <c r="SMU232" s="6"/>
      <c r="SMV232" s="6"/>
      <c r="SMW232" s="6"/>
      <c r="SMX232" s="6"/>
      <c r="SMY232" s="6"/>
      <c r="SMZ232" s="6"/>
      <c r="SNA232" s="6"/>
      <c r="SNB232" s="6"/>
      <c r="SNC232" s="6"/>
      <c r="SND232" s="6"/>
      <c r="SNE232" s="6"/>
      <c r="SNF232" s="6"/>
      <c r="SNG232" s="6"/>
      <c r="SNH232" s="6"/>
      <c r="SNI232" s="6"/>
      <c r="SNJ232" s="6"/>
      <c r="SNK232" s="6"/>
      <c r="SNL232" s="6"/>
      <c r="SNM232" s="6"/>
      <c r="SNN232" s="6"/>
      <c r="SNO232" s="6"/>
      <c r="SNP232" s="6"/>
      <c r="SNQ232" s="6"/>
      <c r="SNR232" s="6"/>
      <c r="SNS232" s="6"/>
      <c r="SNT232" s="6"/>
      <c r="SNU232" s="6"/>
      <c r="SNV232" s="6"/>
      <c r="SNW232" s="6"/>
      <c r="SNX232" s="6"/>
      <c r="SNY232" s="6"/>
      <c r="SNZ232" s="6"/>
      <c r="SOA232" s="6"/>
      <c r="SOB232" s="6"/>
      <c r="SOC232" s="6"/>
      <c r="SOD232" s="6"/>
      <c r="SOE232" s="6"/>
      <c r="SOF232" s="6"/>
      <c r="SOG232" s="6"/>
      <c r="SOH232" s="6"/>
      <c r="SOI232" s="6"/>
      <c r="SOJ232" s="6"/>
      <c r="SOK232" s="6"/>
      <c r="SOL232" s="6"/>
      <c r="SOM232" s="6"/>
      <c r="SON232" s="6"/>
      <c r="SOO232" s="6"/>
      <c r="SOP232" s="6"/>
      <c r="SOQ232" s="6"/>
      <c r="SOR232" s="6"/>
      <c r="SOS232" s="6"/>
      <c r="SOT232" s="6"/>
      <c r="SOU232" s="6"/>
      <c r="SOV232" s="6"/>
      <c r="SOW232" s="6"/>
      <c r="SOX232" s="6"/>
      <c r="SOY232" s="6"/>
      <c r="SOZ232" s="6"/>
      <c r="SPA232" s="6"/>
      <c r="SPB232" s="6"/>
      <c r="SPC232" s="6"/>
      <c r="SPD232" s="6"/>
      <c r="SPE232" s="6"/>
      <c r="SPF232" s="6"/>
      <c r="SPG232" s="6"/>
      <c r="SPH232" s="6"/>
      <c r="SPI232" s="6"/>
      <c r="SPJ232" s="6"/>
      <c r="SPK232" s="6"/>
      <c r="SPL232" s="6"/>
      <c r="SPM232" s="6"/>
      <c r="SPN232" s="6"/>
      <c r="SPO232" s="6"/>
      <c r="SPP232" s="6"/>
      <c r="SPQ232" s="6"/>
      <c r="SPR232" s="6"/>
      <c r="SPS232" s="6"/>
      <c r="SPT232" s="6"/>
      <c r="SPU232" s="6"/>
      <c r="SPV232" s="6"/>
      <c r="SPW232" s="6"/>
      <c r="SPX232" s="6"/>
      <c r="SPY232" s="6"/>
      <c r="SPZ232" s="6"/>
      <c r="SQA232" s="6"/>
      <c r="SQB232" s="6"/>
      <c r="SQC232" s="6"/>
      <c r="SQD232" s="6"/>
      <c r="SQE232" s="6"/>
      <c r="SQF232" s="6"/>
      <c r="SQG232" s="6"/>
      <c r="SQH232" s="6"/>
      <c r="SQI232" s="6"/>
      <c r="SQJ232" s="6"/>
      <c r="SQK232" s="6"/>
      <c r="SQL232" s="6"/>
      <c r="SQM232" s="6"/>
      <c r="SQN232" s="6"/>
      <c r="SQO232" s="6"/>
      <c r="SQP232" s="6"/>
      <c r="SQQ232" s="6"/>
      <c r="SQR232" s="6"/>
      <c r="SQS232" s="6"/>
      <c r="SQT232" s="6"/>
      <c r="SQU232" s="6"/>
      <c r="SQV232" s="6"/>
      <c r="SQW232" s="6"/>
      <c r="SQX232" s="6"/>
      <c r="SQY232" s="6"/>
      <c r="SQZ232" s="6"/>
      <c r="SRA232" s="6"/>
      <c r="SRB232" s="6"/>
      <c r="SRC232" s="6"/>
      <c r="SRD232" s="6"/>
      <c r="SRE232" s="6"/>
      <c r="SRF232" s="6"/>
      <c r="SRG232" s="6"/>
      <c r="SRH232" s="6"/>
      <c r="SRI232" s="6"/>
      <c r="SRJ232" s="6"/>
      <c r="SRK232" s="6"/>
      <c r="SRL232" s="6"/>
      <c r="SRM232" s="6"/>
      <c r="SRN232" s="6"/>
      <c r="SRO232" s="6"/>
      <c r="SRP232" s="6"/>
      <c r="SRQ232" s="6"/>
      <c r="SRR232" s="6"/>
      <c r="SRS232" s="6"/>
      <c r="SRT232" s="6"/>
      <c r="SRU232" s="6"/>
      <c r="SRV232" s="6"/>
      <c r="SRW232" s="6"/>
      <c r="SRX232" s="6"/>
      <c r="SRY232" s="6"/>
      <c r="SRZ232" s="6"/>
      <c r="SSA232" s="6"/>
      <c r="SSB232" s="6"/>
      <c r="SSC232" s="6"/>
      <c r="SSD232" s="6"/>
      <c r="SSE232" s="6"/>
      <c r="SSF232" s="6"/>
      <c r="SSG232" s="6"/>
      <c r="SSH232" s="6"/>
      <c r="SSI232" s="6"/>
      <c r="SSJ232" s="6"/>
      <c r="SSK232" s="6"/>
      <c r="SSL232" s="6"/>
      <c r="SSM232" s="6"/>
      <c r="SSN232" s="6"/>
      <c r="SSO232" s="6"/>
      <c r="SSP232" s="6"/>
      <c r="SSQ232" s="6"/>
      <c r="SSR232" s="6"/>
      <c r="SSS232" s="6"/>
      <c r="SST232" s="6"/>
      <c r="SSU232" s="6"/>
      <c r="SSV232" s="6"/>
      <c r="SSW232" s="6"/>
      <c r="SSX232" s="6"/>
      <c r="SSY232" s="6"/>
      <c r="SSZ232" s="6"/>
      <c r="STA232" s="6"/>
      <c r="STB232" s="6"/>
      <c r="STC232" s="6"/>
      <c r="STD232" s="6"/>
      <c r="STE232" s="6"/>
      <c r="STF232" s="6"/>
      <c r="STG232" s="6"/>
      <c r="STH232" s="6"/>
      <c r="STI232" s="6"/>
      <c r="STJ232" s="6"/>
      <c r="STK232" s="6"/>
      <c r="STL232" s="6"/>
      <c r="STM232" s="6"/>
      <c r="STN232" s="6"/>
      <c r="STO232" s="6"/>
      <c r="STP232" s="6"/>
      <c r="STQ232" s="6"/>
      <c r="STR232" s="6"/>
      <c r="STS232" s="6"/>
      <c r="STT232" s="6"/>
      <c r="STU232" s="6"/>
      <c r="STV232" s="6"/>
      <c r="STW232" s="6"/>
      <c r="STX232" s="6"/>
      <c r="STY232" s="6"/>
      <c r="STZ232" s="6"/>
      <c r="SUA232" s="6"/>
      <c r="SUB232" s="6"/>
      <c r="SUC232" s="6"/>
      <c r="SUD232" s="6"/>
      <c r="SUE232" s="6"/>
      <c r="SUF232" s="6"/>
      <c r="SUG232" s="6"/>
      <c r="SUH232" s="6"/>
      <c r="SUI232" s="6"/>
      <c r="SUJ232" s="6"/>
      <c r="SUK232" s="6"/>
      <c r="SUL232" s="6"/>
      <c r="SUM232" s="6"/>
      <c r="SUN232" s="6"/>
      <c r="SUO232" s="6"/>
      <c r="SUP232" s="6"/>
      <c r="SUQ232" s="6"/>
      <c r="SUR232" s="6"/>
      <c r="SUS232" s="6"/>
      <c r="SUT232" s="6"/>
      <c r="SUU232" s="6"/>
      <c r="SUV232" s="6"/>
      <c r="SUW232" s="6"/>
      <c r="SUX232" s="6"/>
      <c r="SUY232" s="6"/>
      <c r="SUZ232" s="6"/>
      <c r="SVA232" s="6"/>
      <c r="SVB232" s="6"/>
      <c r="SVC232" s="6"/>
      <c r="SVD232" s="6"/>
      <c r="SVE232" s="6"/>
      <c r="SVF232" s="6"/>
      <c r="SVG232" s="6"/>
      <c r="SVH232" s="6"/>
      <c r="SVI232" s="6"/>
      <c r="SVJ232" s="6"/>
      <c r="SVK232" s="6"/>
      <c r="SVL232" s="6"/>
      <c r="SVM232" s="6"/>
      <c r="SVN232" s="6"/>
      <c r="SVO232" s="6"/>
      <c r="SVP232" s="6"/>
      <c r="SVQ232" s="6"/>
      <c r="SVR232" s="6"/>
      <c r="SVS232" s="6"/>
      <c r="SVT232" s="6"/>
      <c r="SVU232" s="6"/>
      <c r="SVV232" s="6"/>
      <c r="SVW232" s="6"/>
      <c r="SVX232" s="6"/>
      <c r="SVY232" s="6"/>
      <c r="SVZ232" s="6"/>
      <c r="SWA232" s="6"/>
      <c r="SWB232" s="6"/>
      <c r="SWC232" s="6"/>
      <c r="SWD232" s="6"/>
      <c r="SWE232" s="6"/>
      <c r="SWF232" s="6"/>
      <c r="SWG232" s="6"/>
      <c r="SWH232" s="6"/>
      <c r="SWI232" s="6"/>
      <c r="SWJ232" s="6"/>
      <c r="SWK232" s="6"/>
      <c r="SWL232" s="6"/>
      <c r="SWM232" s="6"/>
      <c r="SWN232" s="6"/>
      <c r="SWO232" s="6"/>
      <c r="SWP232" s="6"/>
      <c r="SWQ232" s="6"/>
      <c r="SWR232" s="6"/>
      <c r="SWS232" s="6"/>
      <c r="SWT232" s="6"/>
      <c r="SWU232" s="6"/>
      <c r="SWV232" s="6"/>
      <c r="SWW232" s="6"/>
      <c r="SWX232" s="6"/>
      <c r="SWY232" s="6"/>
      <c r="SWZ232" s="6"/>
      <c r="SXA232" s="6"/>
      <c r="SXB232" s="6"/>
      <c r="SXC232" s="6"/>
      <c r="SXD232" s="6"/>
      <c r="SXE232" s="6"/>
      <c r="SXF232" s="6"/>
      <c r="SXG232" s="6"/>
      <c r="SXH232" s="6"/>
      <c r="SXI232" s="6"/>
      <c r="SXJ232" s="6"/>
      <c r="SXK232" s="6"/>
      <c r="SXL232" s="6"/>
      <c r="SXM232" s="6"/>
      <c r="SXN232" s="6"/>
      <c r="SXO232" s="6"/>
      <c r="SXP232" s="6"/>
      <c r="SXQ232" s="6"/>
      <c r="SXR232" s="6"/>
      <c r="SXS232" s="6"/>
      <c r="SXT232" s="6"/>
      <c r="SXU232" s="6"/>
      <c r="SXV232" s="6"/>
      <c r="SXW232" s="6"/>
      <c r="SXX232" s="6"/>
      <c r="SXY232" s="6"/>
      <c r="SXZ232" s="6"/>
      <c r="SYA232" s="6"/>
      <c r="SYB232" s="6"/>
      <c r="SYC232" s="6"/>
      <c r="SYD232" s="6"/>
      <c r="SYE232" s="6"/>
      <c r="SYF232" s="6"/>
      <c r="SYG232" s="6"/>
      <c r="SYH232" s="6"/>
      <c r="SYI232" s="6"/>
      <c r="SYJ232" s="6"/>
      <c r="SYK232" s="6"/>
      <c r="SYL232" s="6"/>
      <c r="SYM232" s="6"/>
      <c r="SYN232" s="6"/>
      <c r="SYO232" s="6"/>
      <c r="SYP232" s="6"/>
      <c r="SYQ232" s="6"/>
      <c r="SYR232" s="6"/>
      <c r="SYS232" s="6"/>
      <c r="SYT232" s="6"/>
      <c r="SYU232" s="6"/>
      <c r="SYV232" s="6"/>
      <c r="SYW232" s="6"/>
      <c r="SYX232" s="6"/>
      <c r="SYY232" s="6"/>
      <c r="SYZ232" s="6"/>
      <c r="SZA232" s="6"/>
      <c r="SZB232" s="6"/>
      <c r="SZC232" s="6"/>
      <c r="SZD232" s="6"/>
      <c r="SZE232" s="6"/>
      <c r="SZF232" s="6"/>
      <c r="SZG232" s="6"/>
      <c r="SZH232" s="6"/>
      <c r="SZI232" s="6"/>
      <c r="SZJ232" s="6"/>
      <c r="SZK232" s="6"/>
      <c r="SZL232" s="6"/>
      <c r="SZM232" s="6"/>
      <c r="SZN232" s="6"/>
      <c r="SZO232" s="6"/>
      <c r="SZP232" s="6"/>
      <c r="SZQ232" s="6"/>
      <c r="SZR232" s="6"/>
      <c r="SZS232" s="6"/>
      <c r="SZT232" s="6"/>
      <c r="SZU232" s="6"/>
      <c r="SZV232" s="6"/>
      <c r="SZW232" s="6"/>
      <c r="SZX232" s="6"/>
      <c r="SZY232" s="6"/>
      <c r="SZZ232" s="6"/>
      <c r="TAA232" s="6"/>
      <c r="TAB232" s="6"/>
      <c r="TAC232" s="6"/>
      <c r="TAD232" s="6"/>
      <c r="TAE232" s="6"/>
      <c r="TAF232" s="6"/>
      <c r="TAG232" s="6"/>
      <c r="TAH232" s="6"/>
      <c r="TAI232" s="6"/>
      <c r="TAJ232" s="6"/>
      <c r="TAK232" s="6"/>
      <c r="TAL232" s="6"/>
      <c r="TAM232" s="6"/>
      <c r="TAN232" s="6"/>
      <c r="TAO232" s="6"/>
      <c r="TAP232" s="6"/>
      <c r="TAQ232" s="6"/>
      <c r="TAR232" s="6"/>
      <c r="TAS232" s="6"/>
      <c r="TAT232" s="6"/>
      <c r="TAU232" s="6"/>
      <c r="TAV232" s="6"/>
      <c r="TAW232" s="6"/>
      <c r="TAX232" s="6"/>
      <c r="TAY232" s="6"/>
      <c r="TAZ232" s="6"/>
      <c r="TBA232" s="6"/>
      <c r="TBB232" s="6"/>
      <c r="TBC232" s="6"/>
      <c r="TBD232" s="6"/>
      <c r="TBE232" s="6"/>
      <c r="TBF232" s="6"/>
      <c r="TBG232" s="6"/>
      <c r="TBH232" s="6"/>
      <c r="TBI232" s="6"/>
      <c r="TBJ232" s="6"/>
      <c r="TBK232" s="6"/>
      <c r="TBL232" s="6"/>
      <c r="TBM232" s="6"/>
      <c r="TBN232" s="6"/>
      <c r="TBO232" s="6"/>
      <c r="TBP232" s="6"/>
      <c r="TBQ232" s="6"/>
      <c r="TBR232" s="6"/>
      <c r="TBS232" s="6"/>
      <c r="TBT232" s="6"/>
      <c r="TBU232" s="6"/>
      <c r="TBV232" s="6"/>
      <c r="TBW232" s="6"/>
      <c r="TBX232" s="6"/>
      <c r="TBY232" s="6"/>
      <c r="TBZ232" s="6"/>
      <c r="TCA232" s="6"/>
      <c r="TCB232" s="6"/>
      <c r="TCC232" s="6"/>
      <c r="TCD232" s="6"/>
      <c r="TCE232" s="6"/>
      <c r="TCF232" s="6"/>
      <c r="TCG232" s="6"/>
      <c r="TCH232" s="6"/>
      <c r="TCI232" s="6"/>
      <c r="TCJ232" s="6"/>
      <c r="TCK232" s="6"/>
      <c r="TCL232" s="6"/>
      <c r="TCM232" s="6"/>
      <c r="TCN232" s="6"/>
      <c r="TCO232" s="6"/>
      <c r="TCP232" s="6"/>
      <c r="TCQ232" s="6"/>
      <c r="TCR232" s="6"/>
      <c r="TCS232" s="6"/>
      <c r="TCT232" s="6"/>
      <c r="TCU232" s="6"/>
      <c r="TCV232" s="6"/>
      <c r="TCW232" s="6"/>
      <c r="TCX232" s="6"/>
      <c r="TCY232" s="6"/>
      <c r="TCZ232" s="6"/>
      <c r="TDA232" s="6"/>
      <c r="TDB232" s="6"/>
      <c r="TDC232" s="6"/>
      <c r="TDD232" s="6"/>
      <c r="TDE232" s="6"/>
      <c r="TDF232" s="6"/>
      <c r="TDG232" s="6"/>
      <c r="TDH232" s="6"/>
      <c r="TDI232" s="6"/>
      <c r="TDJ232" s="6"/>
      <c r="TDK232" s="6"/>
      <c r="TDL232" s="6"/>
      <c r="TDM232" s="6"/>
      <c r="TDN232" s="6"/>
      <c r="TDO232" s="6"/>
      <c r="TDP232" s="6"/>
      <c r="TDQ232" s="6"/>
      <c r="TDR232" s="6"/>
      <c r="TDS232" s="6"/>
      <c r="TDT232" s="6"/>
      <c r="TDU232" s="6"/>
      <c r="TDV232" s="6"/>
      <c r="TDW232" s="6"/>
      <c r="TDX232" s="6"/>
      <c r="TDY232" s="6"/>
      <c r="TDZ232" s="6"/>
      <c r="TEA232" s="6"/>
      <c r="TEB232" s="6"/>
      <c r="TEC232" s="6"/>
      <c r="TED232" s="6"/>
      <c r="TEE232" s="6"/>
      <c r="TEF232" s="6"/>
      <c r="TEG232" s="6"/>
      <c r="TEH232" s="6"/>
      <c r="TEI232" s="6"/>
      <c r="TEJ232" s="6"/>
      <c r="TEK232" s="6"/>
      <c r="TEL232" s="6"/>
      <c r="TEM232" s="6"/>
      <c r="TEN232" s="6"/>
      <c r="TEO232" s="6"/>
      <c r="TEP232" s="6"/>
      <c r="TEQ232" s="6"/>
      <c r="TER232" s="6"/>
      <c r="TES232" s="6"/>
      <c r="TET232" s="6"/>
      <c r="TEU232" s="6"/>
      <c r="TEV232" s="6"/>
      <c r="TEW232" s="6"/>
      <c r="TEX232" s="6"/>
      <c r="TEY232" s="6"/>
      <c r="TEZ232" s="6"/>
      <c r="TFA232" s="6"/>
      <c r="TFB232" s="6"/>
      <c r="TFC232" s="6"/>
      <c r="TFD232" s="6"/>
      <c r="TFE232" s="6"/>
      <c r="TFF232" s="6"/>
      <c r="TFG232" s="6"/>
      <c r="TFH232" s="6"/>
      <c r="TFI232" s="6"/>
      <c r="TFJ232" s="6"/>
      <c r="TFK232" s="6"/>
      <c r="TFL232" s="6"/>
      <c r="TFM232" s="6"/>
      <c r="TFN232" s="6"/>
      <c r="TFO232" s="6"/>
      <c r="TFP232" s="6"/>
      <c r="TFQ232" s="6"/>
      <c r="TFR232" s="6"/>
      <c r="TFS232" s="6"/>
      <c r="TFT232" s="6"/>
      <c r="TFU232" s="6"/>
      <c r="TFV232" s="6"/>
      <c r="TFW232" s="6"/>
      <c r="TFX232" s="6"/>
      <c r="TFY232" s="6"/>
      <c r="TFZ232" s="6"/>
      <c r="TGA232" s="6"/>
      <c r="TGB232" s="6"/>
      <c r="TGC232" s="6"/>
      <c r="TGD232" s="6"/>
      <c r="TGE232" s="6"/>
      <c r="TGF232" s="6"/>
      <c r="TGG232" s="6"/>
      <c r="TGH232" s="6"/>
      <c r="TGI232" s="6"/>
      <c r="TGJ232" s="6"/>
      <c r="TGK232" s="6"/>
      <c r="TGL232" s="6"/>
      <c r="TGM232" s="6"/>
      <c r="TGN232" s="6"/>
      <c r="TGO232" s="6"/>
      <c r="TGP232" s="6"/>
      <c r="TGQ232" s="6"/>
      <c r="TGR232" s="6"/>
      <c r="TGS232" s="6"/>
      <c r="TGT232" s="6"/>
      <c r="TGU232" s="6"/>
      <c r="TGV232" s="6"/>
      <c r="TGW232" s="6"/>
      <c r="TGX232" s="6"/>
      <c r="TGY232" s="6"/>
      <c r="TGZ232" s="6"/>
      <c r="THA232" s="6"/>
      <c r="THB232" s="6"/>
      <c r="THC232" s="6"/>
      <c r="THD232" s="6"/>
      <c r="THE232" s="6"/>
      <c r="THF232" s="6"/>
      <c r="THG232" s="6"/>
      <c r="THH232" s="6"/>
      <c r="THI232" s="6"/>
      <c r="THJ232" s="6"/>
      <c r="THK232" s="6"/>
      <c r="THL232" s="6"/>
      <c r="THM232" s="6"/>
      <c r="THN232" s="6"/>
      <c r="THO232" s="6"/>
      <c r="THP232" s="6"/>
      <c r="THQ232" s="6"/>
      <c r="THR232" s="6"/>
      <c r="THS232" s="6"/>
      <c r="THT232" s="6"/>
      <c r="THU232" s="6"/>
      <c r="THV232" s="6"/>
      <c r="THW232" s="6"/>
      <c r="THX232" s="6"/>
      <c r="THY232" s="6"/>
      <c r="THZ232" s="6"/>
      <c r="TIA232" s="6"/>
      <c r="TIB232" s="6"/>
      <c r="TIC232" s="6"/>
      <c r="TID232" s="6"/>
      <c r="TIE232" s="6"/>
      <c r="TIF232" s="6"/>
      <c r="TIG232" s="6"/>
      <c r="TIH232" s="6"/>
      <c r="TII232" s="6"/>
      <c r="TIJ232" s="6"/>
      <c r="TIK232" s="6"/>
      <c r="TIL232" s="6"/>
      <c r="TIM232" s="6"/>
      <c r="TIN232" s="6"/>
      <c r="TIO232" s="6"/>
      <c r="TIP232" s="6"/>
      <c r="TIQ232" s="6"/>
      <c r="TIR232" s="6"/>
      <c r="TIS232" s="6"/>
      <c r="TIT232" s="6"/>
      <c r="TIU232" s="6"/>
      <c r="TIV232" s="6"/>
      <c r="TIW232" s="6"/>
      <c r="TIX232" s="6"/>
      <c r="TIY232" s="6"/>
      <c r="TIZ232" s="6"/>
      <c r="TJA232" s="6"/>
      <c r="TJB232" s="6"/>
      <c r="TJC232" s="6"/>
      <c r="TJD232" s="6"/>
      <c r="TJE232" s="6"/>
      <c r="TJF232" s="6"/>
      <c r="TJG232" s="6"/>
      <c r="TJH232" s="6"/>
      <c r="TJI232" s="6"/>
      <c r="TJJ232" s="6"/>
      <c r="TJK232" s="6"/>
      <c r="TJL232" s="6"/>
      <c r="TJM232" s="6"/>
      <c r="TJN232" s="6"/>
      <c r="TJO232" s="6"/>
      <c r="TJP232" s="6"/>
      <c r="TJQ232" s="6"/>
      <c r="TJR232" s="6"/>
      <c r="TJS232" s="6"/>
      <c r="TJT232" s="6"/>
      <c r="TJU232" s="6"/>
      <c r="TJV232" s="6"/>
      <c r="TJW232" s="6"/>
      <c r="TJX232" s="6"/>
      <c r="TJY232" s="6"/>
      <c r="TJZ232" s="6"/>
      <c r="TKA232" s="6"/>
      <c r="TKB232" s="6"/>
      <c r="TKC232" s="6"/>
      <c r="TKD232" s="6"/>
      <c r="TKE232" s="6"/>
      <c r="TKF232" s="6"/>
      <c r="TKG232" s="6"/>
      <c r="TKH232" s="6"/>
      <c r="TKI232" s="6"/>
      <c r="TKJ232" s="6"/>
      <c r="TKK232" s="6"/>
      <c r="TKL232" s="6"/>
      <c r="TKM232" s="6"/>
      <c r="TKN232" s="6"/>
      <c r="TKO232" s="6"/>
      <c r="TKP232" s="6"/>
      <c r="TKQ232" s="6"/>
      <c r="TKR232" s="6"/>
      <c r="TKS232" s="6"/>
      <c r="TKT232" s="6"/>
      <c r="TKU232" s="6"/>
      <c r="TKV232" s="6"/>
      <c r="TKW232" s="6"/>
      <c r="TKX232" s="6"/>
      <c r="TKY232" s="6"/>
      <c r="TKZ232" s="6"/>
      <c r="TLA232" s="6"/>
      <c r="TLB232" s="6"/>
      <c r="TLC232" s="6"/>
      <c r="TLD232" s="6"/>
      <c r="TLE232" s="6"/>
      <c r="TLF232" s="6"/>
      <c r="TLG232" s="6"/>
      <c r="TLH232" s="6"/>
      <c r="TLI232" s="6"/>
      <c r="TLJ232" s="6"/>
      <c r="TLK232" s="6"/>
      <c r="TLL232" s="6"/>
      <c r="TLM232" s="6"/>
      <c r="TLN232" s="6"/>
      <c r="TLO232" s="6"/>
      <c r="TLP232" s="6"/>
      <c r="TLQ232" s="6"/>
      <c r="TLR232" s="6"/>
      <c r="TLS232" s="6"/>
      <c r="TLT232" s="6"/>
      <c r="TLU232" s="6"/>
      <c r="TLV232" s="6"/>
      <c r="TLW232" s="6"/>
      <c r="TLX232" s="6"/>
      <c r="TLY232" s="6"/>
      <c r="TLZ232" s="6"/>
      <c r="TMA232" s="6"/>
      <c r="TMB232" s="6"/>
      <c r="TMC232" s="6"/>
      <c r="TMD232" s="6"/>
      <c r="TME232" s="6"/>
      <c r="TMF232" s="6"/>
      <c r="TMG232" s="6"/>
      <c r="TMH232" s="6"/>
      <c r="TMI232" s="6"/>
      <c r="TMJ232" s="6"/>
      <c r="TMK232" s="6"/>
      <c r="TML232" s="6"/>
      <c r="TMM232" s="6"/>
      <c r="TMN232" s="6"/>
      <c r="TMO232" s="6"/>
      <c r="TMP232" s="6"/>
      <c r="TMQ232" s="6"/>
      <c r="TMR232" s="6"/>
      <c r="TMS232" s="6"/>
      <c r="TMT232" s="6"/>
      <c r="TMU232" s="6"/>
      <c r="TMV232" s="6"/>
      <c r="TMW232" s="6"/>
      <c r="TMX232" s="6"/>
      <c r="TMY232" s="6"/>
      <c r="TMZ232" s="6"/>
      <c r="TNA232" s="6"/>
      <c r="TNB232" s="6"/>
      <c r="TNC232" s="6"/>
      <c r="TND232" s="6"/>
      <c r="TNE232" s="6"/>
      <c r="TNF232" s="6"/>
      <c r="TNG232" s="6"/>
      <c r="TNH232" s="6"/>
      <c r="TNI232" s="6"/>
      <c r="TNJ232" s="6"/>
      <c r="TNK232" s="6"/>
      <c r="TNL232" s="6"/>
      <c r="TNM232" s="6"/>
      <c r="TNN232" s="6"/>
      <c r="TNO232" s="6"/>
      <c r="TNP232" s="6"/>
      <c r="TNQ232" s="6"/>
      <c r="TNR232" s="6"/>
      <c r="TNS232" s="6"/>
      <c r="TNT232" s="6"/>
      <c r="TNU232" s="6"/>
      <c r="TNV232" s="6"/>
      <c r="TNW232" s="6"/>
      <c r="TNX232" s="6"/>
      <c r="TNY232" s="6"/>
      <c r="TNZ232" s="6"/>
      <c r="TOA232" s="6"/>
      <c r="TOB232" s="6"/>
      <c r="TOC232" s="6"/>
      <c r="TOD232" s="6"/>
      <c r="TOE232" s="6"/>
      <c r="TOF232" s="6"/>
      <c r="TOG232" s="6"/>
      <c r="TOH232" s="6"/>
      <c r="TOI232" s="6"/>
      <c r="TOJ232" s="6"/>
      <c r="TOK232" s="6"/>
      <c r="TOL232" s="6"/>
      <c r="TOM232" s="6"/>
      <c r="TON232" s="6"/>
      <c r="TOO232" s="6"/>
      <c r="TOP232" s="6"/>
      <c r="TOQ232" s="6"/>
      <c r="TOR232" s="6"/>
      <c r="TOS232" s="6"/>
      <c r="TOT232" s="6"/>
      <c r="TOU232" s="6"/>
      <c r="TOV232" s="6"/>
      <c r="TOW232" s="6"/>
      <c r="TOX232" s="6"/>
      <c r="TOY232" s="6"/>
      <c r="TOZ232" s="6"/>
      <c r="TPA232" s="6"/>
      <c r="TPB232" s="6"/>
      <c r="TPC232" s="6"/>
      <c r="TPD232" s="6"/>
      <c r="TPE232" s="6"/>
      <c r="TPF232" s="6"/>
      <c r="TPG232" s="6"/>
      <c r="TPH232" s="6"/>
      <c r="TPI232" s="6"/>
      <c r="TPJ232" s="6"/>
      <c r="TPK232" s="6"/>
      <c r="TPL232" s="6"/>
      <c r="TPM232" s="6"/>
      <c r="TPN232" s="6"/>
      <c r="TPO232" s="6"/>
      <c r="TPP232" s="6"/>
      <c r="TPQ232" s="6"/>
      <c r="TPR232" s="6"/>
      <c r="TPS232" s="6"/>
      <c r="TPT232" s="6"/>
      <c r="TPU232" s="6"/>
      <c r="TPV232" s="6"/>
      <c r="TPW232" s="6"/>
      <c r="TPX232" s="6"/>
      <c r="TPY232" s="6"/>
      <c r="TPZ232" s="6"/>
      <c r="TQA232" s="6"/>
      <c r="TQB232" s="6"/>
      <c r="TQC232" s="6"/>
      <c r="TQD232" s="6"/>
      <c r="TQE232" s="6"/>
      <c r="TQF232" s="6"/>
      <c r="TQG232" s="6"/>
      <c r="TQH232" s="6"/>
      <c r="TQI232" s="6"/>
      <c r="TQJ232" s="6"/>
      <c r="TQK232" s="6"/>
      <c r="TQL232" s="6"/>
      <c r="TQM232" s="6"/>
      <c r="TQN232" s="6"/>
      <c r="TQO232" s="6"/>
      <c r="TQP232" s="6"/>
      <c r="TQQ232" s="6"/>
      <c r="TQR232" s="6"/>
      <c r="TQS232" s="6"/>
      <c r="TQT232" s="6"/>
      <c r="TQU232" s="6"/>
      <c r="TQV232" s="6"/>
      <c r="TQW232" s="6"/>
      <c r="TQX232" s="6"/>
      <c r="TQY232" s="6"/>
      <c r="TQZ232" s="6"/>
      <c r="TRA232" s="6"/>
      <c r="TRB232" s="6"/>
      <c r="TRC232" s="6"/>
      <c r="TRD232" s="6"/>
      <c r="TRE232" s="6"/>
      <c r="TRF232" s="6"/>
      <c r="TRG232" s="6"/>
      <c r="TRH232" s="6"/>
      <c r="TRI232" s="6"/>
      <c r="TRJ232" s="6"/>
      <c r="TRK232" s="6"/>
      <c r="TRL232" s="6"/>
      <c r="TRM232" s="6"/>
      <c r="TRN232" s="6"/>
      <c r="TRO232" s="6"/>
      <c r="TRP232" s="6"/>
      <c r="TRQ232" s="6"/>
      <c r="TRR232" s="6"/>
      <c r="TRS232" s="6"/>
      <c r="TRT232" s="6"/>
      <c r="TRU232" s="6"/>
      <c r="TRV232" s="6"/>
      <c r="TRW232" s="6"/>
      <c r="TRX232" s="6"/>
      <c r="TRY232" s="6"/>
      <c r="TRZ232" s="6"/>
      <c r="TSA232" s="6"/>
      <c r="TSB232" s="6"/>
      <c r="TSC232" s="6"/>
      <c r="TSD232" s="6"/>
      <c r="TSE232" s="6"/>
      <c r="TSF232" s="6"/>
      <c r="TSG232" s="6"/>
      <c r="TSH232" s="6"/>
      <c r="TSI232" s="6"/>
      <c r="TSJ232" s="6"/>
      <c r="TSK232" s="6"/>
      <c r="TSL232" s="6"/>
      <c r="TSM232" s="6"/>
      <c r="TSN232" s="6"/>
      <c r="TSO232" s="6"/>
      <c r="TSP232" s="6"/>
      <c r="TSQ232" s="6"/>
      <c r="TSR232" s="6"/>
      <c r="TSS232" s="6"/>
      <c r="TST232" s="6"/>
      <c r="TSU232" s="6"/>
      <c r="TSV232" s="6"/>
      <c r="TSW232" s="6"/>
      <c r="TSX232" s="6"/>
      <c r="TSY232" s="6"/>
      <c r="TSZ232" s="6"/>
      <c r="TTA232" s="6"/>
      <c r="TTB232" s="6"/>
      <c r="TTC232" s="6"/>
      <c r="TTD232" s="6"/>
      <c r="TTE232" s="6"/>
      <c r="TTF232" s="6"/>
      <c r="TTG232" s="6"/>
      <c r="TTH232" s="6"/>
      <c r="TTI232" s="6"/>
      <c r="TTJ232" s="6"/>
      <c r="TTK232" s="6"/>
      <c r="TTL232" s="6"/>
      <c r="TTM232" s="6"/>
      <c r="TTN232" s="6"/>
      <c r="TTO232" s="6"/>
      <c r="TTP232" s="6"/>
      <c r="TTQ232" s="6"/>
      <c r="TTR232" s="6"/>
      <c r="TTS232" s="6"/>
      <c r="TTT232" s="6"/>
      <c r="TTU232" s="6"/>
      <c r="TTV232" s="6"/>
      <c r="TTW232" s="6"/>
      <c r="TTX232" s="6"/>
      <c r="TTY232" s="6"/>
      <c r="TTZ232" s="6"/>
      <c r="TUA232" s="6"/>
      <c r="TUB232" s="6"/>
      <c r="TUC232" s="6"/>
      <c r="TUD232" s="6"/>
      <c r="TUE232" s="6"/>
      <c r="TUF232" s="6"/>
      <c r="TUG232" s="6"/>
      <c r="TUH232" s="6"/>
      <c r="TUI232" s="6"/>
      <c r="TUJ232" s="6"/>
      <c r="TUK232" s="6"/>
      <c r="TUL232" s="6"/>
      <c r="TUM232" s="6"/>
      <c r="TUN232" s="6"/>
      <c r="TUO232" s="6"/>
      <c r="TUP232" s="6"/>
      <c r="TUQ232" s="6"/>
      <c r="TUR232" s="6"/>
      <c r="TUS232" s="6"/>
      <c r="TUT232" s="6"/>
      <c r="TUU232" s="6"/>
      <c r="TUV232" s="6"/>
      <c r="TUW232" s="6"/>
      <c r="TUX232" s="6"/>
      <c r="TUY232" s="6"/>
      <c r="TUZ232" s="6"/>
      <c r="TVA232" s="6"/>
      <c r="TVB232" s="6"/>
      <c r="TVC232" s="6"/>
      <c r="TVD232" s="6"/>
      <c r="TVE232" s="6"/>
      <c r="TVF232" s="6"/>
      <c r="TVG232" s="6"/>
      <c r="TVH232" s="6"/>
      <c r="TVI232" s="6"/>
      <c r="TVJ232" s="6"/>
      <c r="TVK232" s="6"/>
      <c r="TVL232" s="6"/>
      <c r="TVM232" s="6"/>
      <c r="TVN232" s="6"/>
      <c r="TVO232" s="6"/>
      <c r="TVP232" s="6"/>
      <c r="TVQ232" s="6"/>
      <c r="TVR232" s="6"/>
      <c r="TVS232" s="6"/>
      <c r="TVT232" s="6"/>
      <c r="TVU232" s="6"/>
      <c r="TVV232" s="6"/>
      <c r="TVW232" s="6"/>
      <c r="TVX232" s="6"/>
      <c r="TVY232" s="6"/>
      <c r="TVZ232" s="6"/>
      <c r="TWA232" s="6"/>
      <c r="TWB232" s="6"/>
      <c r="TWC232" s="6"/>
      <c r="TWD232" s="6"/>
      <c r="TWE232" s="6"/>
      <c r="TWF232" s="6"/>
      <c r="TWG232" s="6"/>
      <c r="TWH232" s="6"/>
      <c r="TWI232" s="6"/>
      <c r="TWJ232" s="6"/>
      <c r="TWK232" s="6"/>
      <c r="TWL232" s="6"/>
      <c r="TWM232" s="6"/>
      <c r="TWN232" s="6"/>
      <c r="TWO232" s="6"/>
      <c r="TWP232" s="6"/>
      <c r="TWQ232" s="6"/>
      <c r="TWR232" s="6"/>
      <c r="TWS232" s="6"/>
      <c r="TWT232" s="6"/>
      <c r="TWU232" s="6"/>
      <c r="TWV232" s="6"/>
      <c r="TWW232" s="6"/>
      <c r="TWX232" s="6"/>
      <c r="TWY232" s="6"/>
      <c r="TWZ232" s="6"/>
      <c r="TXA232" s="6"/>
      <c r="TXB232" s="6"/>
      <c r="TXC232" s="6"/>
      <c r="TXD232" s="6"/>
      <c r="TXE232" s="6"/>
      <c r="TXF232" s="6"/>
      <c r="TXG232" s="6"/>
      <c r="TXH232" s="6"/>
      <c r="TXI232" s="6"/>
      <c r="TXJ232" s="6"/>
      <c r="TXK232" s="6"/>
      <c r="TXL232" s="6"/>
      <c r="TXM232" s="6"/>
      <c r="TXN232" s="6"/>
      <c r="TXO232" s="6"/>
      <c r="TXP232" s="6"/>
      <c r="TXQ232" s="6"/>
      <c r="TXR232" s="6"/>
      <c r="TXS232" s="6"/>
      <c r="TXT232" s="6"/>
      <c r="TXU232" s="6"/>
      <c r="TXV232" s="6"/>
      <c r="TXW232" s="6"/>
      <c r="TXX232" s="6"/>
      <c r="TXY232" s="6"/>
      <c r="TXZ232" s="6"/>
      <c r="TYA232" s="6"/>
      <c r="TYB232" s="6"/>
      <c r="TYC232" s="6"/>
      <c r="TYD232" s="6"/>
      <c r="TYE232" s="6"/>
      <c r="TYF232" s="6"/>
      <c r="TYG232" s="6"/>
      <c r="TYH232" s="6"/>
      <c r="TYI232" s="6"/>
      <c r="TYJ232" s="6"/>
      <c r="TYK232" s="6"/>
      <c r="TYL232" s="6"/>
      <c r="TYM232" s="6"/>
      <c r="TYN232" s="6"/>
      <c r="TYO232" s="6"/>
      <c r="TYP232" s="6"/>
      <c r="TYQ232" s="6"/>
      <c r="TYR232" s="6"/>
      <c r="TYS232" s="6"/>
      <c r="TYT232" s="6"/>
      <c r="TYU232" s="6"/>
      <c r="TYV232" s="6"/>
      <c r="TYW232" s="6"/>
      <c r="TYX232" s="6"/>
      <c r="TYY232" s="6"/>
      <c r="TYZ232" s="6"/>
      <c r="TZA232" s="6"/>
      <c r="TZB232" s="6"/>
      <c r="TZC232" s="6"/>
      <c r="TZD232" s="6"/>
      <c r="TZE232" s="6"/>
      <c r="TZF232" s="6"/>
      <c r="TZG232" s="6"/>
      <c r="TZH232" s="6"/>
      <c r="TZI232" s="6"/>
      <c r="TZJ232" s="6"/>
      <c r="TZK232" s="6"/>
      <c r="TZL232" s="6"/>
      <c r="TZM232" s="6"/>
      <c r="TZN232" s="6"/>
      <c r="TZO232" s="6"/>
      <c r="TZP232" s="6"/>
      <c r="TZQ232" s="6"/>
      <c r="TZR232" s="6"/>
      <c r="TZS232" s="6"/>
      <c r="TZT232" s="6"/>
      <c r="TZU232" s="6"/>
      <c r="TZV232" s="6"/>
      <c r="TZW232" s="6"/>
      <c r="TZX232" s="6"/>
      <c r="TZY232" s="6"/>
      <c r="TZZ232" s="6"/>
      <c r="UAA232" s="6"/>
      <c r="UAB232" s="6"/>
      <c r="UAC232" s="6"/>
      <c r="UAD232" s="6"/>
      <c r="UAE232" s="6"/>
      <c r="UAF232" s="6"/>
      <c r="UAG232" s="6"/>
      <c r="UAH232" s="6"/>
      <c r="UAI232" s="6"/>
      <c r="UAJ232" s="6"/>
      <c r="UAK232" s="6"/>
      <c r="UAL232" s="6"/>
      <c r="UAM232" s="6"/>
      <c r="UAN232" s="6"/>
      <c r="UAO232" s="6"/>
      <c r="UAP232" s="6"/>
      <c r="UAQ232" s="6"/>
      <c r="UAR232" s="6"/>
      <c r="UAS232" s="6"/>
      <c r="UAT232" s="6"/>
      <c r="UAU232" s="6"/>
      <c r="UAV232" s="6"/>
      <c r="UAW232" s="6"/>
      <c r="UAX232" s="6"/>
      <c r="UAY232" s="6"/>
      <c r="UAZ232" s="6"/>
      <c r="UBA232" s="6"/>
      <c r="UBB232" s="6"/>
      <c r="UBC232" s="6"/>
      <c r="UBD232" s="6"/>
      <c r="UBE232" s="6"/>
      <c r="UBF232" s="6"/>
      <c r="UBG232" s="6"/>
      <c r="UBH232" s="6"/>
      <c r="UBI232" s="6"/>
      <c r="UBJ232" s="6"/>
      <c r="UBK232" s="6"/>
      <c r="UBL232" s="6"/>
      <c r="UBM232" s="6"/>
      <c r="UBN232" s="6"/>
      <c r="UBO232" s="6"/>
      <c r="UBP232" s="6"/>
      <c r="UBQ232" s="6"/>
      <c r="UBR232" s="6"/>
      <c r="UBS232" s="6"/>
      <c r="UBT232" s="6"/>
      <c r="UBU232" s="6"/>
      <c r="UBV232" s="6"/>
      <c r="UBW232" s="6"/>
      <c r="UBX232" s="6"/>
      <c r="UBY232" s="6"/>
      <c r="UBZ232" s="6"/>
      <c r="UCA232" s="6"/>
      <c r="UCB232" s="6"/>
      <c r="UCC232" s="6"/>
      <c r="UCD232" s="6"/>
      <c r="UCE232" s="6"/>
      <c r="UCF232" s="6"/>
      <c r="UCG232" s="6"/>
      <c r="UCH232" s="6"/>
      <c r="UCI232" s="6"/>
      <c r="UCJ232" s="6"/>
      <c r="UCK232" s="6"/>
      <c r="UCL232" s="6"/>
      <c r="UCM232" s="6"/>
      <c r="UCN232" s="6"/>
      <c r="UCO232" s="6"/>
      <c r="UCP232" s="6"/>
      <c r="UCQ232" s="6"/>
      <c r="UCR232" s="6"/>
      <c r="UCS232" s="6"/>
      <c r="UCT232" s="6"/>
      <c r="UCU232" s="6"/>
      <c r="UCV232" s="6"/>
      <c r="UCW232" s="6"/>
      <c r="UCX232" s="6"/>
      <c r="UCY232" s="6"/>
      <c r="UCZ232" s="6"/>
      <c r="UDA232" s="6"/>
      <c r="UDB232" s="6"/>
      <c r="UDC232" s="6"/>
      <c r="UDD232" s="6"/>
      <c r="UDE232" s="6"/>
      <c r="UDF232" s="6"/>
      <c r="UDG232" s="6"/>
      <c r="UDH232" s="6"/>
      <c r="UDI232" s="6"/>
      <c r="UDJ232" s="6"/>
      <c r="UDK232" s="6"/>
      <c r="UDL232" s="6"/>
      <c r="UDM232" s="6"/>
      <c r="UDN232" s="6"/>
      <c r="UDO232" s="6"/>
      <c r="UDP232" s="6"/>
      <c r="UDQ232" s="6"/>
      <c r="UDR232" s="6"/>
      <c r="UDS232" s="6"/>
      <c r="UDT232" s="6"/>
      <c r="UDU232" s="6"/>
      <c r="UDV232" s="6"/>
      <c r="UDW232" s="6"/>
      <c r="UDX232" s="6"/>
      <c r="UDY232" s="6"/>
      <c r="UDZ232" s="6"/>
      <c r="UEA232" s="6"/>
      <c r="UEB232" s="6"/>
      <c r="UEC232" s="6"/>
      <c r="UED232" s="6"/>
      <c r="UEE232" s="6"/>
      <c r="UEF232" s="6"/>
      <c r="UEG232" s="6"/>
      <c r="UEH232" s="6"/>
      <c r="UEI232" s="6"/>
      <c r="UEJ232" s="6"/>
      <c r="UEK232" s="6"/>
      <c r="UEL232" s="6"/>
      <c r="UEM232" s="6"/>
      <c r="UEN232" s="6"/>
      <c r="UEO232" s="6"/>
      <c r="UEP232" s="6"/>
      <c r="UEQ232" s="6"/>
      <c r="UER232" s="6"/>
      <c r="UES232" s="6"/>
      <c r="UET232" s="6"/>
      <c r="UEU232" s="6"/>
      <c r="UEV232" s="6"/>
      <c r="UEW232" s="6"/>
      <c r="UEX232" s="6"/>
      <c r="UEY232" s="6"/>
      <c r="UEZ232" s="6"/>
      <c r="UFA232" s="6"/>
      <c r="UFB232" s="6"/>
      <c r="UFC232" s="6"/>
      <c r="UFD232" s="6"/>
      <c r="UFE232" s="6"/>
      <c r="UFF232" s="6"/>
      <c r="UFG232" s="6"/>
      <c r="UFH232" s="6"/>
      <c r="UFI232" s="6"/>
      <c r="UFJ232" s="6"/>
      <c r="UFK232" s="6"/>
      <c r="UFL232" s="6"/>
      <c r="UFM232" s="6"/>
      <c r="UFN232" s="6"/>
      <c r="UFO232" s="6"/>
      <c r="UFP232" s="6"/>
      <c r="UFQ232" s="6"/>
      <c r="UFR232" s="6"/>
      <c r="UFS232" s="6"/>
      <c r="UFT232" s="6"/>
      <c r="UFU232" s="6"/>
      <c r="UFV232" s="6"/>
      <c r="UFW232" s="6"/>
      <c r="UFX232" s="6"/>
      <c r="UFY232" s="6"/>
      <c r="UFZ232" s="6"/>
      <c r="UGA232" s="6"/>
      <c r="UGB232" s="6"/>
      <c r="UGC232" s="6"/>
      <c r="UGD232" s="6"/>
      <c r="UGE232" s="6"/>
      <c r="UGF232" s="6"/>
      <c r="UGG232" s="6"/>
      <c r="UGH232" s="6"/>
      <c r="UGI232" s="6"/>
      <c r="UGJ232" s="6"/>
      <c r="UGK232" s="6"/>
      <c r="UGL232" s="6"/>
      <c r="UGM232" s="6"/>
      <c r="UGN232" s="6"/>
      <c r="UGO232" s="6"/>
      <c r="UGP232" s="6"/>
      <c r="UGQ232" s="6"/>
      <c r="UGR232" s="6"/>
      <c r="UGS232" s="6"/>
      <c r="UGT232" s="6"/>
      <c r="UGU232" s="6"/>
      <c r="UGV232" s="6"/>
      <c r="UGW232" s="6"/>
      <c r="UGX232" s="6"/>
      <c r="UGY232" s="6"/>
      <c r="UGZ232" s="6"/>
      <c r="UHA232" s="6"/>
      <c r="UHB232" s="6"/>
      <c r="UHC232" s="6"/>
      <c r="UHD232" s="6"/>
      <c r="UHE232" s="6"/>
      <c r="UHF232" s="6"/>
      <c r="UHG232" s="6"/>
      <c r="UHH232" s="6"/>
      <c r="UHI232" s="6"/>
      <c r="UHJ232" s="6"/>
      <c r="UHK232" s="6"/>
      <c r="UHL232" s="6"/>
      <c r="UHM232" s="6"/>
      <c r="UHN232" s="6"/>
      <c r="UHO232" s="6"/>
      <c r="UHP232" s="6"/>
      <c r="UHQ232" s="6"/>
      <c r="UHR232" s="6"/>
      <c r="UHS232" s="6"/>
      <c r="UHT232" s="6"/>
      <c r="UHU232" s="6"/>
      <c r="UHV232" s="6"/>
      <c r="UHW232" s="6"/>
      <c r="UHX232" s="6"/>
      <c r="UHY232" s="6"/>
      <c r="UHZ232" s="6"/>
      <c r="UIA232" s="6"/>
      <c r="UIB232" s="6"/>
      <c r="UIC232" s="6"/>
      <c r="UID232" s="6"/>
      <c r="UIE232" s="6"/>
      <c r="UIF232" s="6"/>
      <c r="UIG232" s="6"/>
      <c r="UIH232" s="6"/>
      <c r="UII232" s="6"/>
      <c r="UIJ232" s="6"/>
      <c r="UIK232" s="6"/>
      <c r="UIL232" s="6"/>
      <c r="UIM232" s="6"/>
      <c r="UIN232" s="6"/>
      <c r="UIO232" s="6"/>
      <c r="UIP232" s="6"/>
      <c r="UIQ232" s="6"/>
      <c r="UIR232" s="6"/>
      <c r="UIS232" s="6"/>
      <c r="UIT232" s="6"/>
      <c r="UIU232" s="6"/>
      <c r="UIV232" s="6"/>
      <c r="UIW232" s="6"/>
      <c r="UIX232" s="6"/>
      <c r="UIY232" s="6"/>
      <c r="UIZ232" s="6"/>
      <c r="UJA232" s="6"/>
      <c r="UJB232" s="6"/>
      <c r="UJC232" s="6"/>
      <c r="UJD232" s="6"/>
      <c r="UJE232" s="6"/>
      <c r="UJF232" s="6"/>
      <c r="UJG232" s="6"/>
      <c r="UJH232" s="6"/>
      <c r="UJI232" s="6"/>
      <c r="UJJ232" s="6"/>
      <c r="UJK232" s="6"/>
      <c r="UJL232" s="6"/>
      <c r="UJM232" s="6"/>
      <c r="UJN232" s="6"/>
      <c r="UJO232" s="6"/>
      <c r="UJP232" s="6"/>
      <c r="UJQ232" s="6"/>
      <c r="UJR232" s="6"/>
      <c r="UJS232" s="6"/>
      <c r="UJT232" s="6"/>
      <c r="UJU232" s="6"/>
      <c r="UJV232" s="6"/>
      <c r="UJW232" s="6"/>
      <c r="UJX232" s="6"/>
      <c r="UJY232" s="6"/>
      <c r="UJZ232" s="6"/>
      <c r="UKA232" s="6"/>
      <c r="UKB232" s="6"/>
      <c r="UKC232" s="6"/>
      <c r="UKD232" s="6"/>
      <c r="UKE232" s="6"/>
      <c r="UKF232" s="6"/>
      <c r="UKG232" s="6"/>
      <c r="UKH232" s="6"/>
      <c r="UKI232" s="6"/>
      <c r="UKJ232" s="6"/>
      <c r="UKK232" s="6"/>
      <c r="UKL232" s="6"/>
      <c r="UKM232" s="6"/>
      <c r="UKN232" s="6"/>
      <c r="UKO232" s="6"/>
      <c r="UKP232" s="6"/>
      <c r="UKQ232" s="6"/>
      <c r="UKR232" s="6"/>
      <c r="UKS232" s="6"/>
      <c r="UKT232" s="6"/>
      <c r="UKU232" s="6"/>
      <c r="UKV232" s="6"/>
      <c r="UKW232" s="6"/>
      <c r="UKX232" s="6"/>
      <c r="UKY232" s="6"/>
      <c r="UKZ232" s="6"/>
      <c r="ULA232" s="6"/>
      <c r="ULB232" s="6"/>
      <c r="ULC232" s="6"/>
      <c r="ULD232" s="6"/>
      <c r="ULE232" s="6"/>
      <c r="ULF232" s="6"/>
      <c r="ULG232" s="6"/>
      <c r="ULH232" s="6"/>
      <c r="ULI232" s="6"/>
      <c r="ULJ232" s="6"/>
      <c r="ULK232" s="6"/>
      <c r="ULL232" s="6"/>
      <c r="ULM232" s="6"/>
      <c r="ULN232" s="6"/>
      <c r="ULO232" s="6"/>
      <c r="ULP232" s="6"/>
      <c r="ULQ232" s="6"/>
      <c r="ULR232" s="6"/>
      <c r="ULS232" s="6"/>
      <c r="ULT232" s="6"/>
      <c r="ULU232" s="6"/>
      <c r="ULV232" s="6"/>
      <c r="ULW232" s="6"/>
      <c r="ULX232" s="6"/>
      <c r="ULY232" s="6"/>
      <c r="ULZ232" s="6"/>
      <c r="UMA232" s="6"/>
      <c r="UMB232" s="6"/>
      <c r="UMC232" s="6"/>
      <c r="UMD232" s="6"/>
      <c r="UME232" s="6"/>
      <c r="UMF232" s="6"/>
      <c r="UMG232" s="6"/>
      <c r="UMH232" s="6"/>
      <c r="UMI232" s="6"/>
      <c r="UMJ232" s="6"/>
      <c r="UMK232" s="6"/>
      <c r="UML232" s="6"/>
      <c r="UMM232" s="6"/>
      <c r="UMN232" s="6"/>
      <c r="UMO232" s="6"/>
      <c r="UMP232" s="6"/>
      <c r="UMQ232" s="6"/>
      <c r="UMR232" s="6"/>
      <c r="UMS232" s="6"/>
      <c r="UMT232" s="6"/>
      <c r="UMU232" s="6"/>
      <c r="UMV232" s="6"/>
      <c r="UMW232" s="6"/>
      <c r="UMX232" s="6"/>
      <c r="UMY232" s="6"/>
      <c r="UMZ232" s="6"/>
      <c r="UNA232" s="6"/>
      <c r="UNB232" s="6"/>
      <c r="UNC232" s="6"/>
      <c r="UND232" s="6"/>
      <c r="UNE232" s="6"/>
      <c r="UNF232" s="6"/>
      <c r="UNG232" s="6"/>
      <c r="UNH232" s="6"/>
      <c r="UNI232" s="6"/>
      <c r="UNJ232" s="6"/>
      <c r="UNK232" s="6"/>
      <c r="UNL232" s="6"/>
      <c r="UNM232" s="6"/>
      <c r="UNN232" s="6"/>
      <c r="UNO232" s="6"/>
      <c r="UNP232" s="6"/>
      <c r="UNQ232" s="6"/>
      <c r="UNR232" s="6"/>
      <c r="UNS232" s="6"/>
      <c r="UNT232" s="6"/>
      <c r="UNU232" s="6"/>
      <c r="UNV232" s="6"/>
      <c r="UNW232" s="6"/>
      <c r="UNX232" s="6"/>
      <c r="UNY232" s="6"/>
      <c r="UNZ232" s="6"/>
      <c r="UOA232" s="6"/>
      <c r="UOB232" s="6"/>
      <c r="UOC232" s="6"/>
      <c r="UOD232" s="6"/>
      <c r="UOE232" s="6"/>
      <c r="UOF232" s="6"/>
      <c r="UOG232" s="6"/>
      <c r="UOH232" s="6"/>
      <c r="UOI232" s="6"/>
      <c r="UOJ232" s="6"/>
      <c r="UOK232" s="6"/>
      <c r="UOL232" s="6"/>
      <c r="UOM232" s="6"/>
      <c r="UON232" s="6"/>
      <c r="UOO232" s="6"/>
      <c r="UOP232" s="6"/>
      <c r="UOQ232" s="6"/>
      <c r="UOR232" s="6"/>
      <c r="UOS232" s="6"/>
      <c r="UOT232" s="6"/>
      <c r="UOU232" s="6"/>
      <c r="UOV232" s="6"/>
      <c r="UOW232" s="6"/>
      <c r="UOX232" s="6"/>
      <c r="UOY232" s="6"/>
      <c r="UOZ232" s="6"/>
      <c r="UPA232" s="6"/>
      <c r="UPB232" s="6"/>
      <c r="UPC232" s="6"/>
      <c r="UPD232" s="6"/>
      <c r="UPE232" s="6"/>
      <c r="UPF232" s="6"/>
      <c r="UPG232" s="6"/>
      <c r="UPH232" s="6"/>
      <c r="UPI232" s="6"/>
      <c r="UPJ232" s="6"/>
      <c r="UPK232" s="6"/>
      <c r="UPL232" s="6"/>
      <c r="UPM232" s="6"/>
      <c r="UPN232" s="6"/>
      <c r="UPO232" s="6"/>
      <c r="UPP232" s="6"/>
      <c r="UPQ232" s="6"/>
      <c r="UPR232" s="6"/>
      <c r="UPS232" s="6"/>
      <c r="UPT232" s="6"/>
      <c r="UPU232" s="6"/>
      <c r="UPV232" s="6"/>
      <c r="UPW232" s="6"/>
      <c r="UPX232" s="6"/>
      <c r="UPY232" s="6"/>
      <c r="UPZ232" s="6"/>
      <c r="UQA232" s="6"/>
      <c r="UQB232" s="6"/>
      <c r="UQC232" s="6"/>
      <c r="UQD232" s="6"/>
      <c r="UQE232" s="6"/>
      <c r="UQF232" s="6"/>
      <c r="UQG232" s="6"/>
      <c r="UQH232" s="6"/>
      <c r="UQI232" s="6"/>
      <c r="UQJ232" s="6"/>
      <c r="UQK232" s="6"/>
      <c r="UQL232" s="6"/>
      <c r="UQM232" s="6"/>
      <c r="UQN232" s="6"/>
      <c r="UQO232" s="6"/>
      <c r="UQP232" s="6"/>
      <c r="UQQ232" s="6"/>
      <c r="UQR232" s="6"/>
      <c r="UQS232" s="6"/>
      <c r="UQT232" s="6"/>
      <c r="UQU232" s="6"/>
      <c r="UQV232" s="6"/>
      <c r="UQW232" s="6"/>
      <c r="UQX232" s="6"/>
      <c r="UQY232" s="6"/>
      <c r="UQZ232" s="6"/>
      <c r="URA232" s="6"/>
      <c r="URB232" s="6"/>
      <c r="URC232" s="6"/>
      <c r="URD232" s="6"/>
      <c r="URE232" s="6"/>
      <c r="URF232" s="6"/>
      <c r="URG232" s="6"/>
      <c r="URH232" s="6"/>
      <c r="URI232" s="6"/>
      <c r="URJ232" s="6"/>
      <c r="URK232" s="6"/>
      <c r="URL232" s="6"/>
      <c r="URM232" s="6"/>
      <c r="URN232" s="6"/>
      <c r="URO232" s="6"/>
      <c r="URP232" s="6"/>
      <c r="URQ232" s="6"/>
      <c r="URR232" s="6"/>
      <c r="URS232" s="6"/>
      <c r="URT232" s="6"/>
      <c r="URU232" s="6"/>
      <c r="URV232" s="6"/>
      <c r="URW232" s="6"/>
      <c r="URX232" s="6"/>
      <c r="URY232" s="6"/>
      <c r="URZ232" s="6"/>
      <c r="USA232" s="6"/>
      <c r="USB232" s="6"/>
      <c r="USC232" s="6"/>
      <c r="USD232" s="6"/>
      <c r="USE232" s="6"/>
      <c r="USF232" s="6"/>
      <c r="USG232" s="6"/>
      <c r="USH232" s="6"/>
      <c r="USI232" s="6"/>
      <c r="USJ232" s="6"/>
      <c r="USK232" s="6"/>
      <c r="USL232" s="6"/>
      <c r="USM232" s="6"/>
      <c r="USN232" s="6"/>
      <c r="USO232" s="6"/>
      <c r="USP232" s="6"/>
      <c r="USQ232" s="6"/>
      <c r="USR232" s="6"/>
      <c r="USS232" s="6"/>
      <c r="UST232" s="6"/>
      <c r="USU232" s="6"/>
      <c r="USV232" s="6"/>
      <c r="USW232" s="6"/>
      <c r="USX232" s="6"/>
      <c r="USY232" s="6"/>
      <c r="USZ232" s="6"/>
      <c r="UTA232" s="6"/>
      <c r="UTB232" s="6"/>
      <c r="UTC232" s="6"/>
      <c r="UTD232" s="6"/>
      <c r="UTE232" s="6"/>
      <c r="UTF232" s="6"/>
      <c r="UTG232" s="6"/>
      <c r="UTH232" s="6"/>
      <c r="UTI232" s="6"/>
      <c r="UTJ232" s="6"/>
      <c r="UTK232" s="6"/>
      <c r="UTL232" s="6"/>
      <c r="UTM232" s="6"/>
      <c r="UTN232" s="6"/>
      <c r="UTO232" s="6"/>
      <c r="UTP232" s="6"/>
      <c r="UTQ232" s="6"/>
      <c r="UTR232" s="6"/>
      <c r="UTS232" s="6"/>
      <c r="UTT232" s="6"/>
      <c r="UTU232" s="6"/>
      <c r="UTV232" s="6"/>
      <c r="UTW232" s="6"/>
      <c r="UTX232" s="6"/>
      <c r="UTY232" s="6"/>
      <c r="UTZ232" s="6"/>
      <c r="UUA232" s="6"/>
      <c r="UUB232" s="6"/>
      <c r="UUC232" s="6"/>
      <c r="UUD232" s="6"/>
      <c r="UUE232" s="6"/>
      <c r="UUF232" s="6"/>
      <c r="UUG232" s="6"/>
      <c r="UUH232" s="6"/>
      <c r="UUI232" s="6"/>
      <c r="UUJ232" s="6"/>
      <c r="UUK232" s="6"/>
      <c r="UUL232" s="6"/>
      <c r="UUM232" s="6"/>
      <c r="UUN232" s="6"/>
      <c r="UUO232" s="6"/>
      <c r="UUP232" s="6"/>
      <c r="UUQ232" s="6"/>
      <c r="UUR232" s="6"/>
      <c r="UUS232" s="6"/>
      <c r="UUT232" s="6"/>
      <c r="UUU232" s="6"/>
      <c r="UUV232" s="6"/>
      <c r="UUW232" s="6"/>
      <c r="UUX232" s="6"/>
      <c r="UUY232" s="6"/>
      <c r="UUZ232" s="6"/>
      <c r="UVA232" s="6"/>
      <c r="UVB232" s="6"/>
      <c r="UVC232" s="6"/>
      <c r="UVD232" s="6"/>
      <c r="UVE232" s="6"/>
      <c r="UVF232" s="6"/>
      <c r="UVG232" s="6"/>
      <c r="UVH232" s="6"/>
      <c r="UVI232" s="6"/>
      <c r="UVJ232" s="6"/>
      <c r="UVK232" s="6"/>
      <c r="UVL232" s="6"/>
      <c r="UVM232" s="6"/>
      <c r="UVN232" s="6"/>
      <c r="UVO232" s="6"/>
      <c r="UVP232" s="6"/>
      <c r="UVQ232" s="6"/>
      <c r="UVR232" s="6"/>
      <c r="UVS232" s="6"/>
      <c r="UVT232" s="6"/>
      <c r="UVU232" s="6"/>
      <c r="UVV232" s="6"/>
      <c r="UVW232" s="6"/>
      <c r="UVX232" s="6"/>
      <c r="UVY232" s="6"/>
      <c r="UVZ232" s="6"/>
      <c r="UWA232" s="6"/>
      <c r="UWB232" s="6"/>
      <c r="UWC232" s="6"/>
      <c r="UWD232" s="6"/>
      <c r="UWE232" s="6"/>
      <c r="UWF232" s="6"/>
      <c r="UWG232" s="6"/>
      <c r="UWH232" s="6"/>
      <c r="UWI232" s="6"/>
      <c r="UWJ232" s="6"/>
      <c r="UWK232" s="6"/>
      <c r="UWL232" s="6"/>
      <c r="UWM232" s="6"/>
      <c r="UWN232" s="6"/>
      <c r="UWO232" s="6"/>
      <c r="UWP232" s="6"/>
      <c r="UWQ232" s="6"/>
      <c r="UWR232" s="6"/>
      <c r="UWS232" s="6"/>
      <c r="UWT232" s="6"/>
      <c r="UWU232" s="6"/>
      <c r="UWV232" s="6"/>
      <c r="UWW232" s="6"/>
      <c r="UWX232" s="6"/>
      <c r="UWY232" s="6"/>
      <c r="UWZ232" s="6"/>
      <c r="UXA232" s="6"/>
      <c r="UXB232" s="6"/>
      <c r="UXC232" s="6"/>
      <c r="UXD232" s="6"/>
      <c r="UXE232" s="6"/>
      <c r="UXF232" s="6"/>
      <c r="UXG232" s="6"/>
      <c r="UXH232" s="6"/>
      <c r="UXI232" s="6"/>
      <c r="UXJ232" s="6"/>
      <c r="UXK232" s="6"/>
      <c r="UXL232" s="6"/>
      <c r="UXM232" s="6"/>
      <c r="UXN232" s="6"/>
      <c r="UXO232" s="6"/>
      <c r="UXP232" s="6"/>
      <c r="UXQ232" s="6"/>
      <c r="UXR232" s="6"/>
      <c r="UXS232" s="6"/>
      <c r="UXT232" s="6"/>
      <c r="UXU232" s="6"/>
      <c r="UXV232" s="6"/>
      <c r="UXW232" s="6"/>
      <c r="UXX232" s="6"/>
      <c r="UXY232" s="6"/>
      <c r="UXZ232" s="6"/>
      <c r="UYA232" s="6"/>
      <c r="UYB232" s="6"/>
      <c r="UYC232" s="6"/>
      <c r="UYD232" s="6"/>
      <c r="UYE232" s="6"/>
      <c r="UYF232" s="6"/>
      <c r="UYG232" s="6"/>
      <c r="UYH232" s="6"/>
      <c r="UYI232" s="6"/>
      <c r="UYJ232" s="6"/>
      <c r="UYK232" s="6"/>
      <c r="UYL232" s="6"/>
      <c r="UYM232" s="6"/>
      <c r="UYN232" s="6"/>
      <c r="UYO232" s="6"/>
      <c r="UYP232" s="6"/>
      <c r="UYQ232" s="6"/>
      <c r="UYR232" s="6"/>
      <c r="UYS232" s="6"/>
      <c r="UYT232" s="6"/>
      <c r="UYU232" s="6"/>
      <c r="UYV232" s="6"/>
      <c r="UYW232" s="6"/>
      <c r="UYX232" s="6"/>
      <c r="UYY232" s="6"/>
      <c r="UYZ232" s="6"/>
      <c r="UZA232" s="6"/>
      <c r="UZB232" s="6"/>
      <c r="UZC232" s="6"/>
      <c r="UZD232" s="6"/>
      <c r="UZE232" s="6"/>
      <c r="UZF232" s="6"/>
      <c r="UZG232" s="6"/>
      <c r="UZH232" s="6"/>
      <c r="UZI232" s="6"/>
      <c r="UZJ232" s="6"/>
      <c r="UZK232" s="6"/>
      <c r="UZL232" s="6"/>
      <c r="UZM232" s="6"/>
      <c r="UZN232" s="6"/>
      <c r="UZO232" s="6"/>
      <c r="UZP232" s="6"/>
      <c r="UZQ232" s="6"/>
      <c r="UZR232" s="6"/>
      <c r="UZS232" s="6"/>
      <c r="UZT232" s="6"/>
      <c r="UZU232" s="6"/>
      <c r="UZV232" s="6"/>
      <c r="UZW232" s="6"/>
      <c r="UZX232" s="6"/>
      <c r="UZY232" s="6"/>
      <c r="UZZ232" s="6"/>
      <c r="VAA232" s="6"/>
      <c r="VAB232" s="6"/>
      <c r="VAC232" s="6"/>
      <c r="VAD232" s="6"/>
      <c r="VAE232" s="6"/>
      <c r="VAF232" s="6"/>
      <c r="VAG232" s="6"/>
      <c r="VAH232" s="6"/>
      <c r="VAI232" s="6"/>
      <c r="VAJ232" s="6"/>
      <c r="VAK232" s="6"/>
      <c r="VAL232" s="6"/>
      <c r="VAM232" s="6"/>
      <c r="VAN232" s="6"/>
      <c r="VAO232" s="6"/>
      <c r="VAP232" s="6"/>
      <c r="VAQ232" s="6"/>
      <c r="VAR232" s="6"/>
      <c r="VAS232" s="6"/>
      <c r="VAT232" s="6"/>
      <c r="VAU232" s="6"/>
      <c r="VAV232" s="6"/>
      <c r="VAW232" s="6"/>
      <c r="VAX232" s="6"/>
      <c r="VAY232" s="6"/>
      <c r="VAZ232" s="6"/>
      <c r="VBA232" s="6"/>
      <c r="VBB232" s="6"/>
      <c r="VBC232" s="6"/>
      <c r="VBD232" s="6"/>
      <c r="VBE232" s="6"/>
      <c r="VBF232" s="6"/>
      <c r="VBG232" s="6"/>
      <c r="VBH232" s="6"/>
      <c r="VBI232" s="6"/>
      <c r="VBJ232" s="6"/>
      <c r="VBK232" s="6"/>
      <c r="VBL232" s="6"/>
      <c r="VBM232" s="6"/>
      <c r="VBN232" s="6"/>
      <c r="VBO232" s="6"/>
      <c r="VBP232" s="6"/>
      <c r="VBQ232" s="6"/>
      <c r="VBR232" s="6"/>
      <c r="VBS232" s="6"/>
      <c r="VBT232" s="6"/>
      <c r="VBU232" s="6"/>
      <c r="VBV232" s="6"/>
      <c r="VBW232" s="6"/>
      <c r="VBX232" s="6"/>
      <c r="VBY232" s="6"/>
      <c r="VBZ232" s="6"/>
      <c r="VCA232" s="6"/>
      <c r="VCB232" s="6"/>
      <c r="VCC232" s="6"/>
      <c r="VCD232" s="6"/>
      <c r="VCE232" s="6"/>
      <c r="VCF232" s="6"/>
      <c r="VCG232" s="6"/>
      <c r="VCH232" s="6"/>
      <c r="VCI232" s="6"/>
      <c r="VCJ232" s="6"/>
      <c r="VCK232" s="6"/>
      <c r="VCL232" s="6"/>
      <c r="VCM232" s="6"/>
      <c r="VCN232" s="6"/>
      <c r="VCO232" s="6"/>
      <c r="VCP232" s="6"/>
      <c r="VCQ232" s="6"/>
      <c r="VCR232" s="6"/>
      <c r="VCS232" s="6"/>
      <c r="VCT232" s="6"/>
      <c r="VCU232" s="6"/>
      <c r="VCV232" s="6"/>
      <c r="VCW232" s="6"/>
      <c r="VCX232" s="6"/>
      <c r="VCY232" s="6"/>
      <c r="VCZ232" s="6"/>
      <c r="VDA232" s="6"/>
      <c r="VDB232" s="6"/>
      <c r="VDC232" s="6"/>
      <c r="VDD232" s="6"/>
      <c r="VDE232" s="6"/>
      <c r="VDF232" s="6"/>
      <c r="VDG232" s="6"/>
      <c r="VDH232" s="6"/>
      <c r="VDI232" s="6"/>
      <c r="VDJ232" s="6"/>
      <c r="VDK232" s="6"/>
      <c r="VDL232" s="6"/>
      <c r="VDM232" s="6"/>
      <c r="VDN232" s="6"/>
      <c r="VDO232" s="6"/>
      <c r="VDP232" s="6"/>
      <c r="VDQ232" s="6"/>
      <c r="VDR232" s="6"/>
      <c r="VDS232" s="6"/>
      <c r="VDT232" s="6"/>
      <c r="VDU232" s="6"/>
      <c r="VDV232" s="6"/>
      <c r="VDW232" s="6"/>
      <c r="VDX232" s="6"/>
      <c r="VDY232" s="6"/>
      <c r="VDZ232" s="6"/>
      <c r="VEA232" s="6"/>
      <c r="VEB232" s="6"/>
      <c r="VEC232" s="6"/>
      <c r="VED232" s="6"/>
      <c r="VEE232" s="6"/>
      <c r="VEF232" s="6"/>
      <c r="VEG232" s="6"/>
      <c r="VEH232" s="6"/>
      <c r="VEI232" s="6"/>
      <c r="VEJ232" s="6"/>
      <c r="VEK232" s="6"/>
      <c r="VEL232" s="6"/>
      <c r="VEM232" s="6"/>
      <c r="VEN232" s="6"/>
      <c r="VEO232" s="6"/>
      <c r="VEP232" s="6"/>
      <c r="VEQ232" s="6"/>
      <c r="VER232" s="6"/>
      <c r="VES232" s="6"/>
      <c r="VET232" s="6"/>
      <c r="VEU232" s="6"/>
      <c r="VEV232" s="6"/>
      <c r="VEW232" s="6"/>
      <c r="VEX232" s="6"/>
      <c r="VEY232" s="6"/>
      <c r="VEZ232" s="6"/>
      <c r="VFA232" s="6"/>
      <c r="VFB232" s="6"/>
      <c r="VFC232" s="6"/>
      <c r="VFD232" s="6"/>
      <c r="VFE232" s="6"/>
      <c r="VFF232" s="6"/>
      <c r="VFG232" s="6"/>
      <c r="VFH232" s="6"/>
      <c r="VFI232" s="6"/>
      <c r="VFJ232" s="6"/>
      <c r="VFK232" s="6"/>
      <c r="VFL232" s="6"/>
      <c r="VFM232" s="6"/>
      <c r="VFN232" s="6"/>
      <c r="VFO232" s="6"/>
      <c r="VFP232" s="6"/>
      <c r="VFQ232" s="6"/>
      <c r="VFR232" s="6"/>
      <c r="VFS232" s="6"/>
      <c r="VFT232" s="6"/>
      <c r="VFU232" s="6"/>
      <c r="VFV232" s="6"/>
      <c r="VFW232" s="6"/>
      <c r="VFX232" s="6"/>
      <c r="VFY232" s="6"/>
      <c r="VFZ232" s="6"/>
      <c r="VGA232" s="6"/>
      <c r="VGB232" s="6"/>
      <c r="VGC232" s="6"/>
      <c r="VGD232" s="6"/>
      <c r="VGE232" s="6"/>
      <c r="VGF232" s="6"/>
      <c r="VGG232" s="6"/>
      <c r="VGH232" s="6"/>
      <c r="VGI232" s="6"/>
      <c r="VGJ232" s="6"/>
      <c r="VGK232" s="6"/>
      <c r="VGL232" s="6"/>
      <c r="VGM232" s="6"/>
      <c r="VGN232" s="6"/>
      <c r="VGO232" s="6"/>
      <c r="VGP232" s="6"/>
      <c r="VGQ232" s="6"/>
      <c r="VGR232" s="6"/>
      <c r="VGS232" s="6"/>
      <c r="VGT232" s="6"/>
      <c r="VGU232" s="6"/>
      <c r="VGV232" s="6"/>
      <c r="VGW232" s="6"/>
      <c r="VGX232" s="6"/>
      <c r="VGY232" s="6"/>
      <c r="VGZ232" s="6"/>
      <c r="VHA232" s="6"/>
      <c r="VHB232" s="6"/>
      <c r="VHC232" s="6"/>
      <c r="VHD232" s="6"/>
      <c r="VHE232" s="6"/>
      <c r="VHF232" s="6"/>
      <c r="VHG232" s="6"/>
      <c r="VHH232" s="6"/>
      <c r="VHI232" s="6"/>
      <c r="VHJ232" s="6"/>
      <c r="VHK232" s="6"/>
      <c r="VHL232" s="6"/>
      <c r="VHM232" s="6"/>
      <c r="VHN232" s="6"/>
      <c r="VHO232" s="6"/>
      <c r="VHP232" s="6"/>
      <c r="VHQ232" s="6"/>
      <c r="VHR232" s="6"/>
      <c r="VHS232" s="6"/>
      <c r="VHT232" s="6"/>
      <c r="VHU232" s="6"/>
      <c r="VHV232" s="6"/>
      <c r="VHW232" s="6"/>
      <c r="VHX232" s="6"/>
      <c r="VHY232" s="6"/>
      <c r="VHZ232" s="6"/>
      <c r="VIA232" s="6"/>
      <c r="VIB232" s="6"/>
      <c r="VIC232" s="6"/>
      <c r="VID232" s="6"/>
      <c r="VIE232" s="6"/>
      <c r="VIF232" s="6"/>
      <c r="VIG232" s="6"/>
      <c r="VIH232" s="6"/>
      <c r="VII232" s="6"/>
      <c r="VIJ232" s="6"/>
      <c r="VIK232" s="6"/>
      <c r="VIL232" s="6"/>
      <c r="VIM232" s="6"/>
      <c r="VIN232" s="6"/>
      <c r="VIO232" s="6"/>
      <c r="VIP232" s="6"/>
      <c r="VIQ232" s="6"/>
      <c r="VIR232" s="6"/>
      <c r="VIS232" s="6"/>
      <c r="VIT232" s="6"/>
      <c r="VIU232" s="6"/>
      <c r="VIV232" s="6"/>
      <c r="VIW232" s="6"/>
      <c r="VIX232" s="6"/>
      <c r="VIY232" s="6"/>
      <c r="VIZ232" s="6"/>
      <c r="VJA232" s="6"/>
      <c r="VJB232" s="6"/>
      <c r="VJC232" s="6"/>
      <c r="VJD232" s="6"/>
      <c r="VJE232" s="6"/>
      <c r="VJF232" s="6"/>
      <c r="VJG232" s="6"/>
      <c r="VJH232" s="6"/>
      <c r="VJI232" s="6"/>
      <c r="VJJ232" s="6"/>
      <c r="VJK232" s="6"/>
      <c r="VJL232" s="6"/>
      <c r="VJM232" s="6"/>
      <c r="VJN232" s="6"/>
      <c r="VJO232" s="6"/>
      <c r="VJP232" s="6"/>
      <c r="VJQ232" s="6"/>
      <c r="VJR232" s="6"/>
      <c r="VJS232" s="6"/>
      <c r="VJT232" s="6"/>
      <c r="VJU232" s="6"/>
      <c r="VJV232" s="6"/>
      <c r="VJW232" s="6"/>
      <c r="VJX232" s="6"/>
      <c r="VJY232" s="6"/>
      <c r="VJZ232" s="6"/>
      <c r="VKA232" s="6"/>
      <c r="VKB232" s="6"/>
      <c r="VKC232" s="6"/>
      <c r="VKD232" s="6"/>
      <c r="VKE232" s="6"/>
      <c r="VKF232" s="6"/>
      <c r="VKG232" s="6"/>
      <c r="VKH232" s="6"/>
      <c r="VKI232" s="6"/>
      <c r="VKJ232" s="6"/>
      <c r="VKK232" s="6"/>
      <c r="VKL232" s="6"/>
      <c r="VKM232" s="6"/>
      <c r="VKN232" s="6"/>
      <c r="VKO232" s="6"/>
      <c r="VKP232" s="6"/>
      <c r="VKQ232" s="6"/>
      <c r="VKR232" s="6"/>
      <c r="VKS232" s="6"/>
      <c r="VKT232" s="6"/>
      <c r="VKU232" s="6"/>
      <c r="VKV232" s="6"/>
      <c r="VKW232" s="6"/>
      <c r="VKX232" s="6"/>
      <c r="VKY232" s="6"/>
      <c r="VKZ232" s="6"/>
      <c r="VLA232" s="6"/>
      <c r="VLB232" s="6"/>
      <c r="VLC232" s="6"/>
      <c r="VLD232" s="6"/>
      <c r="VLE232" s="6"/>
      <c r="VLF232" s="6"/>
      <c r="VLG232" s="6"/>
      <c r="VLH232" s="6"/>
      <c r="VLI232" s="6"/>
      <c r="VLJ232" s="6"/>
      <c r="VLK232" s="6"/>
      <c r="VLL232" s="6"/>
      <c r="VLM232" s="6"/>
      <c r="VLN232" s="6"/>
      <c r="VLO232" s="6"/>
      <c r="VLP232" s="6"/>
      <c r="VLQ232" s="6"/>
      <c r="VLR232" s="6"/>
      <c r="VLS232" s="6"/>
      <c r="VLT232" s="6"/>
      <c r="VLU232" s="6"/>
      <c r="VLV232" s="6"/>
      <c r="VLW232" s="6"/>
      <c r="VLX232" s="6"/>
      <c r="VLY232" s="6"/>
      <c r="VLZ232" s="6"/>
      <c r="VMA232" s="6"/>
      <c r="VMB232" s="6"/>
      <c r="VMC232" s="6"/>
      <c r="VMD232" s="6"/>
      <c r="VME232" s="6"/>
      <c r="VMF232" s="6"/>
      <c r="VMG232" s="6"/>
      <c r="VMH232" s="6"/>
      <c r="VMI232" s="6"/>
      <c r="VMJ232" s="6"/>
      <c r="VMK232" s="6"/>
      <c r="VML232" s="6"/>
      <c r="VMM232" s="6"/>
      <c r="VMN232" s="6"/>
      <c r="VMO232" s="6"/>
      <c r="VMP232" s="6"/>
      <c r="VMQ232" s="6"/>
      <c r="VMR232" s="6"/>
      <c r="VMS232" s="6"/>
      <c r="VMT232" s="6"/>
      <c r="VMU232" s="6"/>
      <c r="VMV232" s="6"/>
      <c r="VMW232" s="6"/>
      <c r="VMX232" s="6"/>
      <c r="VMY232" s="6"/>
      <c r="VMZ232" s="6"/>
      <c r="VNA232" s="6"/>
      <c r="VNB232" s="6"/>
      <c r="VNC232" s="6"/>
      <c r="VND232" s="6"/>
      <c r="VNE232" s="6"/>
      <c r="VNF232" s="6"/>
      <c r="VNG232" s="6"/>
      <c r="VNH232" s="6"/>
      <c r="VNI232" s="6"/>
      <c r="VNJ232" s="6"/>
      <c r="VNK232" s="6"/>
      <c r="VNL232" s="6"/>
      <c r="VNM232" s="6"/>
      <c r="VNN232" s="6"/>
      <c r="VNO232" s="6"/>
      <c r="VNP232" s="6"/>
      <c r="VNQ232" s="6"/>
      <c r="VNR232" s="6"/>
      <c r="VNS232" s="6"/>
      <c r="VNT232" s="6"/>
      <c r="VNU232" s="6"/>
      <c r="VNV232" s="6"/>
      <c r="VNW232" s="6"/>
      <c r="VNX232" s="6"/>
      <c r="VNY232" s="6"/>
      <c r="VNZ232" s="6"/>
      <c r="VOA232" s="6"/>
      <c r="VOB232" s="6"/>
      <c r="VOC232" s="6"/>
      <c r="VOD232" s="6"/>
      <c r="VOE232" s="6"/>
      <c r="VOF232" s="6"/>
      <c r="VOG232" s="6"/>
      <c r="VOH232" s="6"/>
      <c r="VOI232" s="6"/>
      <c r="VOJ232" s="6"/>
      <c r="VOK232" s="6"/>
      <c r="VOL232" s="6"/>
      <c r="VOM232" s="6"/>
      <c r="VON232" s="6"/>
      <c r="VOO232" s="6"/>
      <c r="VOP232" s="6"/>
      <c r="VOQ232" s="6"/>
      <c r="VOR232" s="6"/>
      <c r="VOS232" s="6"/>
      <c r="VOT232" s="6"/>
      <c r="VOU232" s="6"/>
      <c r="VOV232" s="6"/>
      <c r="VOW232" s="6"/>
      <c r="VOX232" s="6"/>
      <c r="VOY232" s="6"/>
      <c r="VOZ232" s="6"/>
      <c r="VPA232" s="6"/>
      <c r="VPB232" s="6"/>
      <c r="VPC232" s="6"/>
      <c r="VPD232" s="6"/>
      <c r="VPE232" s="6"/>
      <c r="VPF232" s="6"/>
      <c r="VPG232" s="6"/>
      <c r="VPH232" s="6"/>
      <c r="VPI232" s="6"/>
      <c r="VPJ232" s="6"/>
      <c r="VPK232" s="6"/>
      <c r="VPL232" s="6"/>
      <c r="VPM232" s="6"/>
      <c r="VPN232" s="6"/>
      <c r="VPO232" s="6"/>
      <c r="VPP232" s="6"/>
      <c r="VPQ232" s="6"/>
      <c r="VPR232" s="6"/>
      <c r="VPS232" s="6"/>
      <c r="VPT232" s="6"/>
      <c r="VPU232" s="6"/>
      <c r="VPV232" s="6"/>
      <c r="VPW232" s="6"/>
      <c r="VPX232" s="6"/>
      <c r="VPY232" s="6"/>
      <c r="VPZ232" s="6"/>
      <c r="VQA232" s="6"/>
      <c r="VQB232" s="6"/>
      <c r="VQC232" s="6"/>
      <c r="VQD232" s="6"/>
      <c r="VQE232" s="6"/>
      <c r="VQF232" s="6"/>
      <c r="VQG232" s="6"/>
      <c r="VQH232" s="6"/>
      <c r="VQI232" s="6"/>
      <c r="VQJ232" s="6"/>
      <c r="VQK232" s="6"/>
      <c r="VQL232" s="6"/>
      <c r="VQM232" s="6"/>
      <c r="VQN232" s="6"/>
      <c r="VQO232" s="6"/>
      <c r="VQP232" s="6"/>
      <c r="VQQ232" s="6"/>
      <c r="VQR232" s="6"/>
      <c r="VQS232" s="6"/>
      <c r="VQT232" s="6"/>
      <c r="VQU232" s="6"/>
      <c r="VQV232" s="6"/>
      <c r="VQW232" s="6"/>
      <c r="VQX232" s="6"/>
      <c r="VQY232" s="6"/>
      <c r="VQZ232" s="6"/>
      <c r="VRA232" s="6"/>
      <c r="VRB232" s="6"/>
      <c r="VRC232" s="6"/>
      <c r="VRD232" s="6"/>
      <c r="VRE232" s="6"/>
      <c r="VRF232" s="6"/>
      <c r="VRG232" s="6"/>
      <c r="VRH232" s="6"/>
      <c r="VRI232" s="6"/>
      <c r="VRJ232" s="6"/>
      <c r="VRK232" s="6"/>
      <c r="VRL232" s="6"/>
      <c r="VRM232" s="6"/>
      <c r="VRN232" s="6"/>
      <c r="VRO232" s="6"/>
      <c r="VRP232" s="6"/>
      <c r="VRQ232" s="6"/>
      <c r="VRR232" s="6"/>
      <c r="VRS232" s="6"/>
      <c r="VRT232" s="6"/>
      <c r="VRU232" s="6"/>
      <c r="VRV232" s="6"/>
      <c r="VRW232" s="6"/>
      <c r="VRX232" s="6"/>
      <c r="VRY232" s="6"/>
      <c r="VRZ232" s="6"/>
      <c r="VSA232" s="6"/>
      <c r="VSB232" s="6"/>
      <c r="VSC232" s="6"/>
      <c r="VSD232" s="6"/>
      <c r="VSE232" s="6"/>
      <c r="VSF232" s="6"/>
      <c r="VSG232" s="6"/>
      <c r="VSH232" s="6"/>
      <c r="VSI232" s="6"/>
      <c r="VSJ232" s="6"/>
      <c r="VSK232" s="6"/>
      <c r="VSL232" s="6"/>
      <c r="VSM232" s="6"/>
      <c r="VSN232" s="6"/>
      <c r="VSO232" s="6"/>
      <c r="VSP232" s="6"/>
      <c r="VSQ232" s="6"/>
      <c r="VSR232" s="6"/>
      <c r="VSS232" s="6"/>
      <c r="VST232" s="6"/>
      <c r="VSU232" s="6"/>
      <c r="VSV232" s="6"/>
      <c r="VSW232" s="6"/>
      <c r="VSX232" s="6"/>
      <c r="VSY232" s="6"/>
      <c r="VSZ232" s="6"/>
      <c r="VTA232" s="6"/>
      <c r="VTB232" s="6"/>
      <c r="VTC232" s="6"/>
      <c r="VTD232" s="6"/>
      <c r="VTE232" s="6"/>
      <c r="VTF232" s="6"/>
      <c r="VTG232" s="6"/>
      <c r="VTH232" s="6"/>
      <c r="VTI232" s="6"/>
      <c r="VTJ232" s="6"/>
      <c r="VTK232" s="6"/>
      <c r="VTL232" s="6"/>
      <c r="VTM232" s="6"/>
      <c r="VTN232" s="6"/>
      <c r="VTO232" s="6"/>
      <c r="VTP232" s="6"/>
      <c r="VTQ232" s="6"/>
      <c r="VTR232" s="6"/>
      <c r="VTS232" s="6"/>
      <c r="VTT232" s="6"/>
      <c r="VTU232" s="6"/>
      <c r="VTV232" s="6"/>
      <c r="VTW232" s="6"/>
      <c r="VTX232" s="6"/>
      <c r="VTY232" s="6"/>
      <c r="VTZ232" s="6"/>
      <c r="VUA232" s="6"/>
      <c r="VUB232" s="6"/>
      <c r="VUC232" s="6"/>
      <c r="VUD232" s="6"/>
      <c r="VUE232" s="6"/>
      <c r="VUF232" s="6"/>
      <c r="VUG232" s="6"/>
      <c r="VUH232" s="6"/>
      <c r="VUI232" s="6"/>
      <c r="VUJ232" s="6"/>
      <c r="VUK232" s="6"/>
      <c r="VUL232" s="6"/>
      <c r="VUM232" s="6"/>
      <c r="VUN232" s="6"/>
      <c r="VUO232" s="6"/>
      <c r="VUP232" s="6"/>
      <c r="VUQ232" s="6"/>
      <c r="VUR232" s="6"/>
      <c r="VUS232" s="6"/>
      <c r="VUT232" s="6"/>
      <c r="VUU232" s="6"/>
      <c r="VUV232" s="6"/>
      <c r="VUW232" s="6"/>
      <c r="VUX232" s="6"/>
      <c r="VUY232" s="6"/>
      <c r="VUZ232" s="6"/>
      <c r="VVA232" s="6"/>
      <c r="VVB232" s="6"/>
      <c r="VVC232" s="6"/>
      <c r="VVD232" s="6"/>
      <c r="VVE232" s="6"/>
      <c r="VVF232" s="6"/>
      <c r="VVG232" s="6"/>
      <c r="VVH232" s="6"/>
      <c r="VVI232" s="6"/>
      <c r="VVJ232" s="6"/>
      <c r="VVK232" s="6"/>
      <c r="VVL232" s="6"/>
      <c r="VVM232" s="6"/>
      <c r="VVN232" s="6"/>
      <c r="VVO232" s="6"/>
      <c r="VVP232" s="6"/>
      <c r="VVQ232" s="6"/>
      <c r="VVR232" s="6"/>
      <c r="VVS232" s="6"/>
      <c r="VVT232" s="6"/>
      <c r="VVU232" s="6"/>
      <c r="VVV232" s="6"/>
      <c r="VVW232" s="6"/>
      <c r="VVX232" s="6"/>
      <c r="VVY232" s="6"/>
      <c r="VVZ232" s="6"/>
      <c r="VWA232" s="6"/>
      <c r="VWB232" s="6"/>
      <c r="VWC232" s="6"/>
      <c r="VWD232" s="6"/>
      <c r="VWE232" s="6"/>
      <c r="VWF232" s="6"/>
      <c r="VWG232" s="6"/>
      <c r="VWH232" s="6"/>
      <c r="VWI232" s="6"/>
      <c r="VWJ232" s="6"/>
      <c r="VWK232" s="6"/>
      <c r="VWL232" s="6"/>
      <c r="VWM232" s="6"/>
      <c r="VWN232" s="6"/>
      <c r="VWO232" s="6"/>
      <c r="VWP232" s="6"/>
      <c r="VWQ232" s="6"/>
      <c r="VWR232" s="6"/>
      <c r="VWS232" s="6"/>
      <c r="VWT232" s="6"/>
      <c r="VWU232" s="6"/>
      <c r="VWV232" s="6"/>
      <c r="VWW232" s="6"/>
      <c r="VWX232" s="6"/>
      <c r="VWY232" s="6"/>
      <c r="VWZ232" s="6"/>
      <c r="VXA232" s="6"/>
      <c r="VXB232" s="6"/>
      <c r="VXC232" s="6"/>
      <c r="VXD232" s="6"/>
      <c r="VXE232" s="6"/>
      <c r="VXF232" s="6"/>
      <c r="VXG232" s="6"/>
      <c r="VXH232" s="6"/>
      <c r="VXI232" s="6"/>
      <c r="VXJ232" s="6"/>
      <c r="VXK232" s="6"/>
      <c r="VXL232" s="6"/>
      <c r="VXM232" s="6"/>
      <c r="VXN232" s="6"/>
      <c r="VXO232" s="6"/>
      <c r="VXP232" s="6"/>
      <c r="VXQ232" s="6"/>
      <c r="VXR232" s="6"/>
      <c r="VXS232" s="6"/>
      <c r="VXT232" s="6"/>
      <c r="VXU232" s="6"/>
      <c r="VXV232" s="6"/>
      <c r="VXW232" s="6"/>
      <c r="VXX232" s="6"/>
      <c r="VXY232" s="6"/>
      <c r="VXZ232" s="6"/>
      <c r="VYA232" s="6"/>
      <c r="VYB232" s="6"/>
      <c r="VYC232" s="6"/>
      <c r="VYD232" s="6"/>
      <c r="VYE232" s="6"/>
      <c r="VYF232" s="6"/>
      <c r="VYG232" s="6"/>
      <c r="VYH232" s="6"/>
      <c r="VYI232" s="6"/>
      <c r="VYJ232" s="6"/>
      <c r="VYK232" s="6"/>
      <c r="VYL232" s="6"/>
      <c r="VYM232" s="6"/>
      <c r="VYN232" s="6"/>
      <c r="VYO232" s="6"/>
      <c r="VYP232" s="6"/>
      <c r="VYQ232" s="6"/>
      <c r="VYR232" s="6"/>
      <c r="VYS232" s="6"/>
      <c r="VYT232" s="6"/>
      <c r="VYU232" s="6"/>
      <c r="VYV232" s="6"/>
      <c r="VYW232" s="6"/>
      <c r="VYX232" s="6"/>
      <c r="VYY232" s="6"/>
      <c r="VYZ232" s="6"/>
      <c r="VZA232" s="6"/>
      <c r="VZB232" s="6"/>
      <c r="VZC232" s="6"/>
      <c r="VZD232" s="6"/>
      <c r="VZE232" s="6"/>
      <c r="VZF232" s="6"/>
      <c r="VZG232" s="6"/>
      <c r="VZH232" s="6"/>
      <c r="VZI232" s="6"/>
      <c r="VZJ232" s="6"/>
      <c r="VZK232" s="6"/>
      <c r="VZL232" s="6"/>
      <c r="VZM232" s="6"/>
      <c r="VZN232" s="6"/>
      <c r="VZO232" s="6"/>
      <c r="VZP232" s="6"/>
      <c r="VZQ232" s="6"/>
      <c r="VZR232" s="6"/>
      <c r="VZS232" s="6"/>
      <c r="VZT232" s="6"/>
      <c r="VZU232" s="6"/>
      <c r="VZV232" s="6"/>
      <c r="VZW232" s="6"/>
      <c r="VZX232" s="6"/>
      <c r="VZY232" s="6"/>
      <c r="VZZ232" s="6"/>
      <c r="WAA232" s="6"/>
      <c r="WAB232" s="6"/>
      <c r="WAC232" s="6"/>
      <c r="WAD232" s="6"/>
      <c r="WAE232" s="6"/>
      <c r="WAF232" s="6"/>
      <c r="WAG232" s="6"/>
      <c r="WAH232" s="6"/>
      <c r="WAI232" s="6"/>
      <c r="WAJ232" s="6"/>
      <c r="WAK232" s="6"/>
      <c r="WAL232" s="6"/>
      <c r="WAM232" s="6"/>
      <c r="WAN232" s="6"/>
      <c r="WAO232" s="6"/>
      <c r="WAP232" s="6"/>
      <c r="WAQ232" s="6"/>
      <c r="WAR232" s="6"/>
      <c r="WAS232" s="6"/>
      <c r="WAT232" s="6"/>
      <c r="WAU232" s="6"/>
      <c r="WAV232" s="6"/>
      <c r="WAW232" s="6"/>
      <c r="WAX232" s="6"/>
      <c r="WAY232" s="6"/>
      <c r="WAZ232" s="6"/>
      <c r="WBA232" s="6"/>
      <c r="WBB232" s="6"/>
      <c r="WBC232" s="6"/>
      <c r="WBD232" s="6"/>
      <c r="WBE232" s="6"/>
      <c r="WBF232" s="6"/>
      <c r="WBG232" s="6"/>
      <c r="WBH232" s="6"/>
      <c r="WBI232" s="6"/>
      <c r="WBJ232" s="6"/>
      <c r="WBK232" s="6"/>
      <c r="WBL232" s="6"/>
      <c r="WBM232" s="6"/>
      <c r="WBN232" s="6"/>
      <c r="WBO232" s="6"/>
      <c r="WBP232" s="6"/>
      <c r="WBQ232" s="6"/>
      <c r="WBR232" s="6"/>
      <c r="WBS232" s="6"/>
      <c r="WBT232" s="6"/>
      <c r="WBU232" s="6"/>
      <c r="WBV232" s="6"/>
      <c r="WBW232" s="6"/>
      <c r="WBX232" s="6"/>
      <c r="WBY232" s="6"/>
      <c r="WBZ232" s="6"/>
      <c r="WCA232" s="6"/>
      <c r="WCB232" s="6"/>
      <c r="WCC232" s="6"/>
      <c r="WCD232" s="6"/>
      <c r="WCE232" s="6"/>
      <c r="WCF232" s="6"/>
      <c r="WCG232" s="6"/>
      <c r="WCH232" s="6"/>
      <c r="WCI232" s="6"/>
      <c r="WCJ232" s="6"/>
      <c r="WCK232" s="6"/>
      <c r="WCL232" s="6"/>
      <c r="WCM232" s="6"/>
      <c r="WCN232" s="6"/>
      <c r="WCO232" s="6"/>
      <c r="WCP232" s="6"/>
      <c r="WCQ232" s="6"/>
      <c r="WCR232" s="6"/>
      <c r="WCS232" s="6"/>
      <c r="WCT232" s="6"/>
      <c r="WCU232" s="6"/>
      <c r="WCV232" s="6"/>
      <c r="WCW232" s="6"/>
      <c r="WCX232" s="6"/>
      <c r="WCY232" s="6"/>
      <c r="WCZ232" s="6"/>
      <c r="WDA232" s="6"/>
      <c r="WDB232" s="6"/>
      <c r="WDC232" s="6"/>
      <c r="WDD232" s="6"/>
      <c r="WDE232" s="6"/>
      <c r="WDF232" s="6"/>
      <c r="WDG232" s="6"/>
      <c r="WDH232" s="6"/>
      <c r="WDI232" s="6"/>
      <c r="WDJ232" s="6"/>
      <c r="WDK232" s="6"/>
      <c r="WDL232" s="6"/>
      <c r="WDM232" s="6"/>
      <c r="WDN232" s="6"/>
      <c r="WDO232" s="6"/>
      <c r="WDP232" s="6"/>
      <c r="WDQ232" s="6"/>
      <c r="WDR232" s="6"/>
      <c r="WDS232" s="6"/>
      <c r="WDT232" s="6"/>
      <c r="WDU232" s="6"/>
      <c r="WDV232" s="6"/>
      <c r="WDW232" s="6"/>
      <c r="WDX232" s="6"/>
      <c r="WDY232" s="6"/>
      <c r="WDZ232" s="6"/>
      <c r="WEA232" s="6"/>
      <c r="WEB232" s="6"/>
      <c r="WEC232" s="6"/>
      <c r="WED232" s="6"/>
      <c r="WEE232" s="6"/>
      <c r="WEF232" s="6"/>
      <c r="WEG232" s="6"/>
      <c r="WEH232" s="6"/>
      <c r="WEI232" s="6"/>
      <c r="WEJ232" s="6"/>
      <c r="WEK232" s="6"/>
      <c r="WEL232" s="6"/>
      <c r="WEM232" s="6"/>
      <c r="WEN232" s="6"/>
      <c r="WEO232" s="6"/>
      <c r="WEP232" s="6"/>
      <c r="WEQ232" s="6"/>
      <c r="WER232" s="6"/>
      <c r="WES232" s="6"/>
      <c r="WET232" s="6"/>
      <c r="WEU232" s="6"/>
      <c r="WEV232" s="6"/>
      <c r="WEW232" s="6"/>
      <c r="WEX232" s="6"/>
      <c r="WEY232" s="6"/>
      <c r="WEZ232" s="6"/>
      <c r="WFA232" s="6"/>
      <c r="WFB232" s="6"/>
      <c r="WFC232" s="6"/>
      <c r="WFD232" s="6"/>
      <c r="WFE232" s="6"/>
      <c r="WFF232" s="6"/>
      <c r="WFG232" s="6"/>
      <c r="WFH232" s="6"/>
      <c r="WFI232" s="6"/>
      <c r="WFJ232" s="6"/>
      <c r="WFK232" s="6"/>
      <c r="WFL232" s="6"/>
      <c r="WFM232" s="6"/>
      <c r="WFN232" s="6"/>
      <c r="WFO232" s="6"/>
      <c r="WFP232" s="6"/>
      <c r="WFQ232" s="6"/>
      <c r="WFR232" s="6"/>
      <c r="WFS232" s="6"/>
      <c r="WFT232" s="6"/>
      <c r="WFU232" s="6"/>
      <c r="WFV232" s="6"/>
      <c r="WFW232" s="6"/>
      <c r="WFX232" s="6"/>
      <c r="WFY232" s="6"/>
      <c r="WFZ232" s="6"/>
      <c r="WGA232" s="6"/>
      <c r="WGB232" s="6"/>
      <c r="WGC232" s="6"/>
      <c r="WGD232" s="6"/>
      <c r="WGE232" s="6"/>
      <c r="WGF232" s="6"/>
      <c r="WGG232" s="6"/>
      <c r="WGH232" s="6"/>
      <c r="WGI232" s="6"/>
      <c r="WGJ232" s="6"/>
      <c r="WGK232" s="6"/>
      <c r="WGL232" s="6"/>
      <c r="WGM232" s="6"/>
      <c r="WGN232" s="6"/>
      <c r="WGO232" s="6"/>
      <c r="WGP232" s="6"/>
      <c r="WGQ232" s="6"/>
      <c r="WGR232" s="6"/>
      <c r="WGS232" s="6"/>
      <c r="WGT232" s="6"/>
      <c r="WGU232" s="6"/>
      <c r="WGV232" s="6"/>
      <c r="WGW232" s="6"/>
      <c r="WGX232" s="6"/>
      <c r="WGY232" s="6"/>
      <c r="WGZ232" s="6"/>
      <c r="WHA232" s="6"/>
      <c r="WHB232" s="6"/>
      <c r="WHC232" s="6"/>
      <c r="WHD232" s="6"/>
      <c r="WHE232" s="6"/>
      <c r="WHF232" s="6"/>
      <c r="WHG232" s="6"/>
      <c r="WHH232" s="6"/>
      <c r="WHI232" s="6"/>
      <c r="WHJ232" s="6"/>
      <c r="WHK232" s="6"/>
      <c r="WHL232" s="6"/>
      <c r="WHM232" s="6"/>
      <c r="WHN232" s="6"/>
      <c r="WHO232" s="6"/>
      <c r="WHP232" s="6"/>
      <c r="WHQ232" s="6"/>
      <c r="WHR232" s="6"/>
      <c r="WHS232" s="6"/>
      <c r="WHT232" s="6"/>
      <c r="WHU232" s="6"/>
      <c r="WHV232" s="6"/>
      <c r="WHW232" s="6"/>
      <c r="WHX232" s="6"/>
      <c r="WHY232" s="6"/>
      <c r="WHZ232" s="6"/>
      <c r="WIA232" s="6"/>
      <c r="WIB232" s="6"/>
      <c r="WIC232" s="6"/>
      <c r="WID232" s="6"/>
      <c r="WIE232" s="6"/>
      <c r="WIF232" s="6"/>
      <c r="WIG232" s="6"/>
      <c r="WIH232" s="6"/>
      <c r="WII232" s="6"/>
      <c r="WIJ232" s="6"/>
      <c r="WIK232" s="6"/>
      <c r="WIL232" s="6"/>
      <c r="WIM232" s="6"/>
      <c r="WIN232" s="6"/>
      <c r="WIO232" s="6"/>
      <c r="WIP232" s="6"/>
      <c r="WIQ232" s="6"/>
      <c r="WIR232" s="6"/>
      <c r="WIS232" s="6"/>
      <c r="WIT232" s="6"/>
      <c r="WIU232" s="6"/>
      <c r="WIV232" s="6"/>
      <c r="WIW232" s="6"/>
      <c r="WIX232" s="6"/>
      <c r="WIY232" s="6"/>
      <c r="WIZ232" s="6"/>
      <c r="WJA232" s="6"/>
      <c r="WJB232" s="6"/>
      <c r="WJC232" s="6"/>
      <c r="WJD232" s="6"/>
      <c r="WJE232" s="6"/>
      <c r="WJF232" s="6"/>
      <c r="WJG232" s="6"/>
      <c r="WJH232" s="6"/>
      <c r="WJI232" s="6"/>
      <c r="WJJ232" s="6"/>
      <c r="WJK232" s="6"/>
      <c r="WJL232" s="6"/>
      <c r="WJM232" s="6"/>
      <c r="WJN232" s="6"/>
      <c r="WJO232" s="6"/>
      <c r="WJP232" s="6"/>
      <c r="WJQ232" s="6"/>
      <c r="WJR232" s="6"/>
      <c r="WJS232" s="6"/>
      <c r="WJT232" s="6"/>
      <c r="WJU232" s="6"/>
      <c r="WJV232" s="6"/>
      <c r="WJW232" s="6"/>
      <c r="WJX232" s="6"/>
      <c r="WJY232" s="6"/>
      <c r="WJZ232" s="6"/>
      <c r="WKA232" s="6"/>
      <c r="WKB232" s="6"/>
      <c r="WKC232" s="6"/>
      <c r="WKD232" s="6"/>
      <c r="WKE232" s="6"/>
      <c r="WKF232" s="6"/>
      <c r="WKG232" s="6"/>
      <c r="WKH232" s="6"/>
      <c r="WKI232" s="6"/>
      <c r="WKJ232" s="6"/>
      <c r="WKK232" s="6"/>
      <c r="WKL232" s="6"/>
      <c r="WKM232" s="6"/>
      <c r="WKN232" s="6"/>
      <c r="WKO232" s="6"/>
      <c r="WKP232" s="6"/>
      <c r="WKQ232" s="6"/>
      <c r="WKR232" s="6"/>
      <c r="WKS232" s="6"/>
      <c r="WKT232" s="6"/>
      <c r="WKU232" s="6"/>
      <c r="WKV232" s="6"/>
      <c r="WKW232" s="6"/>
      <c r="WKX232" s="6"/>
      <c r="WKY232" s="6"/>
      <c r="WKZ232" s="6"/>
      <c r="WLA232" s="6"/>
      <c r="WLB232" s="6"/>
      <c r="WLC232" s="6"/>
      <c r="WLD232" s="6"/>
      <c r="WLE232" s="6"/>
      <c r="WLF232" s="6"/>
      <c r="WLG232" s="6"/>
      <c r="WLH232" s="6"/>
      <c r="WLI232" s="6"/>
      <c r="WLJ232" s="6"/>
      <c r="WLK232" s="6"/>
      <c r="WLL232" s="6"/>
      <c r="WLM232" s="6"/>
      <c r="WLN232" s="6"/>
      <c r="WLO232" s="6"/>
      <c r="WLP232" s="6"/>
      <c r="WLQ232" s="6"/>
      <c r="WLR232" s="6"/>
      <c r="WLS232" s="6"/>
      <c r="WLT232" s="6"/>
      <c r="WLU232" s="6"/>
      <c r="WLV232" s="6"/>
      <c r="WLW232" s="6"/>
      <c r="WLX232" s="6"/>
      <c r="WLY232" s="6"/>
      <c r="WLZ232" s="6"/>
      <c r="WMA232" s="6"/>
      <c r="WMB232" s="6"/>
      <c r="WMC232" s="6"/>
      <c r="WMD232" s="6"/>
      <c r="WME232" s="6"/>
      <c r="WMF232" s="6"/>
      <c r="WMG232" s="6"/>
      <c r="WMH232" s="6"/>
      <c r="WMI232" s="6"/>
      <c r="WMJ232" s="6"/>
      <c r="WMK232" s="6"/>
      <c r="WML232" s="6"/>
      <c r="WMM232" s="6"/>
      <c r="WMN232" s="6"/>
      <c r="WMO232" s="6"/>
      <c r="WMP232" s="6"/>
      <c r="WMQ232" s="6"/>
      <c r="WMR232" s="6"/>
      <c r="WMS232" s="6"/>
      <c r="WMT232" s="6"/>
      <c r="WMU232" s="6"/>
      <c r="WMV232" s="6"/>
      <c r="WMW232" s="6"/>
      <c r="WMX232" s="6"/>
      <c r="WMY232" s="6"/>
      <c r="WMZ232" s="6"/>
      <c r="WNA232" s="6"/>
      <c r="WNB232" s="6"/>
      <c r="WNC232" s="6"/>
      <c r="WND232" s="6"/>
      <c r="WNE232" s="6"/>
      <c r="WNF232" s="6"/>
      <c r="WNG232" s="6"/>
      <c r="WNH232" s="6"/>
      <c r="WNI232" s="6"/>
      <c r="WNJ232" s="6"/>
      <c r="WNK232" s="6"/>
      <c r="WNL232" s="6"/>
      <c r="WNM232" s="6"/>
      <c r="WNN232" s="6"/>
      <c r="WNO232" s="6"/>
      <c r="WNP232" s="6"/>
      <c r="WNQ232" s="6"/>
      <c r="WNR232" s="6"/>
      <c r="WNS232" s="6"/>
      <c r="WNT232" s="6"/>
      <c r="WNU232" s="6"/>
      <c r="WNV232" s="6"/>
      <c r="WNW232" s="6"/>
      <c r="WNX232" s="6"/>
      <c r="WNY232" s="6"/>
      <c r="WNZ232" s="6"/>
      <c r="WOA232" s="6"/>
      <c r="WOB232" s="6"/>
      <c r="WOC232" s="6"/>
      <c r="WOD232" s="6"/>
      <c r="WOE232" s="6"/>
      <c r="WOF232" s="6"/>
      <c r="WOG232" s="6"/>
      <c r="WOH232" s="6"/>
      <c r="WOI232" s="6"/>
      <c r="WOJ232" s="6"/>
      <c r="WOK232" s="6"/>
      <c r="WOL232" s="6"/>
      <c r="WOM232" s="6"/>
      <c r="WON232" s="6"/>
      <c r="WOO232" s="6"/>
      <c r="WOP232" s="6"/>
      <c r="WOQ232" s="6"/>
      <c r="WOR232" s="6"/>
      <c r="WOS232" s="6"/>
      <c r="WOT232" s="6"/>
      <c r="WOU232" s="6"/>
      <c r="WOV232" s="6"/>
      <c r="WOW232" s="6"/>
      <c r="WOX232" s="6"/>
      <c r="WOY232" s="6"/>
      <c r="WOZ232" s="6"/>
      <c r="WPA232" s="6"/>
      <c r="WPB232" s="6"/>
      <c r="WPC232" s="6"/>
      <c r="WPD232" s="6"/>
      <c r="WPE232" s="6"/>
      <c r="WPF232" s="6"/>
      <c r="WPG232" s="6"/>
      <c r="WPH232" s="6"/>
      <c r="WPI232" s="6"/>
      <c r="WPJ232" s="6"/>
      <c r="WPK232" s="6"/>
      <c r="WPL232" s="6"/>
      <c r="WPM232" s="6"/>
      <c r="WPN232" s="6"/>
      <c r="WPO232" s="6"/>
      <c r="WPP232" s="6"/>
      <c r="WPQ232" s="6"/>
      <c r="WPR232" s="6"/>
      <c r="WPS232" s="6"/>
      <c r="WPT232" s="6"/>
      <c r="WPU232" s="6"/>
      <c r="WPV232" s="6"/>
      <c r="WPW232" s="6"/>
      <c r="WPX232" s="6"/>
      <c r="WPY232" s="6"/>
      <c r="WPZ232" s="6"/>
      <c r="WQA232" s="6"/>
      <c r="WQB232" s="6"/>
      <c r="WQC232" s="6"/>
      <c r="WQD232" s="6"/>
      <c r="WQE232" s="6"/>
      <c r="WQF232" s="6"/>
      <c r="WQG232" s="6"/>
      <c r="WQH232" s="6"/>
      <c r="WQI232" s="6"/>
      <c r="WQJ232" s="6"/>
      <c r="WQK232" s="6"/>
      <c r="WQL232" s="6"/>
      <c r="WQM232" s="6"/>
      <c r="WQN232" s="6"/>
      <c r="WQO232" s="6"/>
      <c r="WQP232" s="6"/>
      <c r="WQQ232" s="6"/>
      <c r="WQR232" s="6"/>
      <c r="WQS232" s="6"/>
      <c r="WQT232" s="6"/>
      <c r="WQU232" s="6"/>
      <c r="WQV232" s="6"/>
      <c r="WQW232" s="6"/>
      <c r="WQX232" s="6"/>
      <c r="WQY232" s="6"/>
      <c r="WQZ232" s="6"/>
      <c r="WRA232" s="6"/>
      <c r="WRB232" s="6"/>
      <c r="WRC232" s="6"/>
      <c r="WRD232" s="6"/>
      <c r="WRE232" s="6"/>
      <c r="WRF232" s="6"/>
      <c r="WRG232" s="6"/>
      <c r="WRH232" s="6"/>
      <c r="WRI232" s="6"/>
      <c r="WRJ232" s="6"/>
      <c r="WRK232" s="6"/>
      <c r="WRL232" s="6"/>
      <c r="WRM232" s="6"/>
      <c r="WRN232" s="6"/>
      <c r="WRO232" s="6"/>
      <c r="WRP232" s="6"/>
      <c r="WRQ232" s="6"/>
      <c r="WRR232" s="6"/>
      <c r="WRS232" s="6"/>
      <c r="WRT232" s="6"/>
      <c r="WRU232" s="6"/>
      <c r="WRV232" s="6"/>
      <c r="WRW232" s="6"/>
      <c r="WRX232" s="6"/>
      <c r="WRY232" s="6"/>
      <c r="WRZ232" s="6"/>
      <c r="WSA232" s="6"/>
      <c r="WSB232" s="6"/>
      <c r="WSC232" s="6"/>
      <c r="WSD232" s="6"/>
      <c r="WSE232" s="6"/>
      <c r="WSF232" s="6"/>
      <c r="WSG232" s="6"/>
      <c r="WSH232" s="6"/>
      <c r="WSI232" s="6"/>
      <c r="WSJ232" s="6"/>
      <c r="WSK232" s="6"/>
      <c r="WSL232" s="6"/>
      <c r="WSM232" s="6"/>
      <c r="WSN232" s="6"/>
      <c r="WSO232" s="6"/>
      <c r="WSP232" s="6"/>
      <c r="WSQ232" s="6"/>
      <c r="WSR232" s="6"/>
      <c r="WSS232" s="6"/>
      <c r="WST232" s="6"/>
      <c r="WSU232" s="6"/>
      <c r="WSV232" s="6"/>
      <c r="WSW232" s="6"/>
      <c r="WSX232" s="6"/>
      <c r="WSY232" s="6"/>
      <c r="WSZ232" s="6"/>
      <c r="WTA232" s="6"/>
      <c r="WTB232" s="6"/>
      <c r="WTC232" s="6"/>
      <c r="WTD232" s="6"/>
      <c r="WTE232" s="6"/>
      <c r="WTF232" s="6"/>
      <c r="WTG232" s="6"/>
      <c r="WTH232" s="6"/>
      <c r="WTI232" s="6"/>
      <c r="WTJ232" s="6"/>
      <c r="WTK232" s="6"/>
      <c r="WTL232" s="6"/>
      <c r="WTM232" s="6"/>
      <c r="WTN232" s="6"/>
      <c r="WTO232" s="6"/>
      <c r="WTP232" s="6"/>
      <c r="WTQ232" s="6"/>
      <c r="WTR232" s="6"/>
      <c r="WTS232" s="6"/>
      <c r="WTT232" s="6"/>
      <c r="WTU232" s="6"/>
      <c r="WTV232" s="6"/>
      <c r="WTW232" s="6"/>
      <c r="WTX232" s="6"/>
      <c r="WTY232" s="6"/>
      <c r="WTZ232" s="6"/>
      <c r="WUA232" s="6"/>
      <c r="WUB232" s="6"/>
      <c r="WUC232" s="6"/>
      <c r="WUD232" s="6"/>
      <c r="WUE232" s="6"/>
      <c r="WUF232" s="6"/>
      <c r="WUG232" s="6"/>
      <c r="WUH232" s="6"/>
      <c r="WUI232" s="6"/>
      <c r="WUJ232" s="6"/>
      <c r="WUK232" s="6"/>
      <c r="WUL232" s="6"/>
      <c r="WUM232" s="6"/>
      <c r="WUN232" s="6"/>
      <c r="WUO232" s="6"/>
      <c r="WUP232" s="6"/>
      <c r="WUQ232" s="6"/>
      <c r="WUR232" s="6"/>
      <c r="WUS232" s="6"/>
      <c r="WUT232" s="6"/>
      <c r="WUU232" s="6"/>
      <c r="WUV232" s="6"/>
      <c r="WUW232" s="6"/>
      <c r="WUX232" s="6"/>
      <c r="WUY232" s="6"/>
      <c r="WUZ232" s="6"/>
      <c r="WVA232" s="6"/>
      <c r="WVB232" s="6"/>
      <c r="WVC232" s="6"/>
      <c r="WVD232" s="6"/>
      <c r="WVE232" s="6"/>
      <c r="WVF232" s="6"/>
      <c r="WVG232" s="6"/>
      <c r="WVH232" s="6"/>
      <c r="WVI232" s="6"/>
      <c r="WVJ232" s="6"/>
      <c r="WVK232" s="6"/>
      <c r="WVL232" s="6"/>
      <c r="WVM232" s="6"/>
      <c r="WVN232" s="6"/>
      <c r="WVO232" s="6"/>
      <c r="WVP232" s="6"/>
      <c r="WVQ232" s="6"/>
      <c r="WVR232" s="6"/>
      <c r="WVS232" s="6"/>
      <c r="WVT232" s="6"/>
      <c r="WVU232" s="6"/>
      <c r="WVV232" s="6"/>
      <c r="WVW232" s="6"/>
      <c r="WVX232" s="6"/>
      <c r="WVY232" s="6"/>
      <c r="WVZ232" s="6"/>
      <c r="WWA232" s="6"/>
      <c r="WWB232" s="6"/>
      <c r="WWC232" s="6"/>
      <c r="WWD232" s="6"/>
      <c r="WWE232" s="6"/>
      <c r="WWF232" s="6"/>
      <c r="WWG232" s="6"/>
      <c r="WWH232" s="6"/>
      <c r="WWI232" s="6"/>
      <c r="WWJ232" s="6"/>
      <c r="WWK232" s="6"/>
      <c r="WWL232" s="6"/>
      <c r="WWM232" s="6"/>
      <c r="WWN232" s="6"/>
      <c r="WWO232" s="6"/>
      <c r="WWP232" s="6"/>
      <c r="WWQ232" s="6"/>
      <c r="WWR232" s="6"/>
      <c r="WWS232" s="6"/>
      <c r="WWT232" s="6"/>
      <c r="WWU232" s="6"/>
      <c r="WWV232" s="6"/>
      <c r="WWW232" s="6"/>
      <c r="WWX232" s="6"/>
      <c r="WWY232" s="6"/>
      <c r="WWZ232" s="6"/>
      <c r="WXA232" s="6"/>
      <c r="WXB232" s="6"/>
      <c r="WXC232" s="6"/>
      <c r="WXD232" s="6"/>
      <c r="WXE232" s="6"/>
      <c r="WXF232" s="6"/>
      <c r="WXG232" s="6"/>
      <c r="WXH232" s="6"/>
      <c r="WXI232" s="6"/>
      <c r="WXJ232" s="6"/>
      <c r="WXK232" s="6"/>
      <c r="WXL232" s="6"/>
      <c r="WXM232" s="6"/>
      <c r="WXN232" s="6"/>
      <c r="WXO232" s="6"/>
      <c r="WXP232" s="6"/>
      <c r="WXQ232" s="6"/>
      <c r="WXR232" s="6"/>
      <c r="WXS232" s="6"/>
      <c r="WXT232" s="6"/>
      <c r="WXU232" s="6"/>
      <c r="WXV232" s="6"/>
      <c r="WXW232" s="6"/>
      <c r="WXX232" s="6"/>
      <c r="WXY232" s="6"/>
      <c r="WXZ232" s="6"/>
      <c r="WYA232" s="6"/>
      <c r="WYB232" s="6"/>
      <c r="WYC232" s="6"/>
      <c r="WYD232" s="6"/>
      <c r="WYE232" s="6"/>
      <c r="WYF232" s="6"/>
      <c r="WYG232" s="6"/>
      <c r="WYH232" s="6"/>
      <c r="WYI232" s="6"/>
      <c r="WYJ232" s="6"/>
      <c r="WYK232" s="6"/>
      <c r="WYL232" s="6"/>
      <c r="WYM232" s="6"/>
      <c r="WYN232" s="6"/>
      <c r="WYO232" s="6"/>
      <c r="WYP232" s="6"/>
      <c r="WYQ232" s="6"/>
      <c r="WYR232" s="6"/>
      <c r="WYS232" s="6"/>
      <c r="WYT232" s="6"/>
      <c r="WYU232" s="6"/>
      <c r="WYV232" s="6"/>
      <c r="WYW232" s="6"/>
      <c r="WYX232" s="6"/>
      <c r="WYY232" s="6"/>
      <c r="WYZ232" s="6"/>
      <c r="WZA232" s="6"/>
      <c r="WZB232" s="6"/>
      <c r="WZC232" s="6"/>
      <c r="WZD232" s="6"/>
      <c r="WZE232" s="6"/>
      <c r="WZF232" s="6"/>
      <c r="WZG232" s="6"/>
      <c r="WZH232" s="6"/>
      <c r="WZI232" s="6"/>
      <c r="WZJ232" s="6"/>
      <c r="WZK232" s="6"/>
      <c r="WZL232" s="6"/>
      <c r="WZM232" s="6"/>
      <c r="WZN232" s="6"/>
      <c r="WZO232" s="6"/>
      <c r="WZP232" s="6"/>
      <c r="WZQ232" s="6"/>
      <c r="WZR232" s="6"/>
      <c r="WZS232" s="6"/>
      <c r="WZT232" s="6"/>
      <c r="WZU232" s="6"/>
      <c r="WZV232" s="6"/>
      <c r="WZW232" s="6"/>
      <c r="WZX232" s="6"/>
      <c r="WZY232" s="6"/>
      <c r="WZZ232" s="6"/>
      <c r="XAA232" s="6"/>
      <c r="XAB232" s="6"/>
      <c r="XAC232" s="6"/>
      <c r="XAD232" s="6"/>
      <c r="XAE232" s="6"/>
      <c r="XAF232" s="6"/>
      <c r="XAG232" s="6"/>
      <c r="XAH232" s="6"/>
      <c r="XAI232" s="6"/>
      <c r="XAJ232" s="6"/>
      <c r="XAK232" s="6"/>
      <c r="XAL232" s="6"/>
      <c r="XAM232" s="6"/>
      <c r="XAN232" s="6"/>
      <c r="XAO232" s="6"/>
      <c r="XAP232" s="6"/>
      <c r="XAQ232" s="6"/>
      <c r="XAR232" s="6"/>
      <c r="XAS232" s="6"/>
      <c r="XAT232" s="6"/>
      <c r="XAU232" s="6"/>
      <c r="XAV232" s="6"/>
      <c r="XAW232" s="6"/>
      <c r="XAX232" s="6"/>
      <c r="XAY232" s="6"/>
      <c r="XAZ232" s="6"/>
      <c r="XBA232" s="6"/>
      <c r="XBB232" s="6"/>
      <c r="XBC232" s="6"/>
      <c r="XBD232" s="6"/>
      <c r="XBE232" s="6"/>
      <c r="XBF232" s="6"/>
      <c r="XBG232" s="6"/>
      <c r="XBH232" s="6"/>
      <c r="XBI232" s="6"/>
      <c r="XBJ232" s="6"/>
      <c r="XBK232" s="6"/>
      <c r="XBL232" s="6"/>
      <c r="XBM232" s="6"/>
      <c r="XBN232" s="6"/>
      <c r="XBO232" s="6"/>
      <c r="XBP232" s="6"/>
      <c r="XBQ232" s="6"/>
      <c r="XBR232" s="6"/>
      <c r="XBS232" s="6"/>
      <c r="XBT232" s="6"/>
      <c r="XBU232" s="6"/>
      <c r="XBV232" s="6"/>
      <c r="XBW232" s="6"/>
      <c r="XBX232" s="6"/>
      <c r="XBY232" s="6"/>
      <c r="XBZ232" s="6"/>
      <c r="XCA232" s="6"/>
      <c r="XCB232" s="6"/>
      <c r="XCC232" s="6"/>
      <c r="XCD232" s="6"/>
      <c r="XCE232" s="6"/>
      <c r="XCF232" s="6"/>
      <c r="XCG232" s="6"/>
      <c r="XCH232" s="6"/>
      <c r="XCI232" s="6"/>
      <c r="XCJ232" s="6"/>
      <c r="XCK232" s="6"/>
      <c r="XCL232" s="6"/>
      <c r="XCM232" s="6"/>
      <c r="XCN232" s="6"/>
      <c r="XCO232" s="6"/>
      <c r="XCP232" s="6"/>
      <c r="XCQ232" s="6"/>
      <c r="XCR232" s="6"/>
      <c r="XCS232" s="6"/>
      <c r="XCT232" s="6"/>
      <c r="XCU232" s="6"/>
      <c r="XCV232" s="6"/>
      <c r="XCW232" s="6"/>
      <c r="XCX232" s="6"/>
      <c r="XCY232" s="6"/>
      <c r="XCZ232" s="6"/>
      <c r="XDA232" s="6"/>
      <c r="XDB232" s="6"/>
      <c r="XDC232" s="6"/>
      <c r="XDD232" s="6"/>
      <c r="XDE232" s="6"/>
      <c r="XDF232" s="6"/>
      <c r="XDG232" s="6"/>
      <c r="XDH232" s="6"/>
      <c r="XDI232" s="6"/>
      <c r="XDJ232" s="6"/>
      <c r="XDK232" s="6"/>
      <c r="XDL232" s="6"/>
      <c r="XDM232" s="6"/>
      <c r="XDN232" s="6"/>
      <c r="XDO232" s="6"/>
      <c r="XDP232" s="6"/>
      <c r="XDQ232" s="6"/>
      <c r="XDR232" s="6"/>
      <c r="XDS232" s="6"/>
      <c r="XDT232" s="6"/>
      <c r="XDU232" s="6"/>
      <c r="XDV232" s="6"/>
      <c r="XDW232" s="6"/>
      <c r="XDX232" s="6"/>
      <c r="XDY232" s="6"/>
      <c r="XDZ232" s="6"/>
      <c r="XEA232" s="6"/>
      <c r="XEB232" s="6"/>
      <c r="XEC232" s="6"/>
      <c r="XED232" s="6"/>
      <c r="XEE232" s="6"/>
      <c r="XEF232" s="6"/>
      <c r="XEG232" s="6"/>
      <c r="XEH232" s="6"/>
      <c r="XEI232" s="6"/>
    </row>
    <row r="233" s="6" customFormat="1" ht="104.1" customHeight="1" spans="1:1024 1025:16363">
      <c r="A233" s="28" t="str">
        <f t="shared" si="12"/>
        <v>8.38</v>
      </c>
      <c r="B233" s="29" t="s">
        <v>610</v>
      </c>
      <c r="C233" s="34" t="s">
        <v>611</v>
      </c>
      <c r="D233" s="25" t="s">
        <v>609</v>
      </c>
      <c r="E233" s="30">
        <v>18</v>
      </c>
      <c r="F233" s="31"/>
      <c r="G233" s="32">
        <f t="shared" si="10"/>
        <v>0</v>
      </c>
      <c r="H233" s="33">
        <v>2514.17</v>
      </c>
    </row>
    <row r="234" s="6" customFormat="1" ht="93" customHeight="1" spans="1:1024 1025:16363">
      <c r="A234" s="28" t="str">
        <f t="shared" si="12"/>
        <v>8.39</v>
      </c>
      <c r="B234" s="29" t="s">
        <v>612</v>
      </c>
      <c r="C234" s="34" t="s">
        <v>613</v>
      </c>
      <c r="D234" s="25" t="s">
        <v>609</v>
      </c>
      <c r="E234" s="30">
        <v>60</v>
      </c>
      <c r="F234" s="31"/>
      <c r="G234" s="32">
        <f t="shared" si="10"/>
        <v>0</v>
      </c>
      <c r="H234" s="33">
        <v>3106.11</v>
      </c>
    </row>
    <row r="235" s="6" customFormat="1" ht="96.95" customHeight="1" spans="1:1024 1025:16363">
      <c r="A235" s="28" t="str">
        <f t="shared" si="12"/>
        <v>8.40</v>
      </c>
      <c r="B235" s="29" t="s">
        <v>614</v>
      </c>
      <c r="C235" s="34" t="s">
        <v>615</v>
      </c>
      <c r="D235" s="25" t="s">
        <v>609</v>
      </c>
      <c r="E235" s="30">
        <v>8</v>
      </c>
      <c r="F235" s="31"/>
      <c r="G235" s="32">
        <f t="shared" si="10"/>
        <v>0</v>
      </c>
      <c r="H235" s="33">
        <v>3828.31</v>
      </c>
    </row>
    <row r="236" s="6" customFormat="1" ht="30" customHeight="1" spans="1:1024 1025:16363">
      <c r="A236" s="28" t="str">
        <f t="shared" si="12"/>
        <v>8.41</v>
      </c>
      <c r="B236" s="51" t="s">
        <v>616</v>
      </c>
      <c r="C236" s="29" t="s">
        <v>617</v>
      </c>
      <c r="D236" s="52" t="s">
        <v>609</v>
      </c>
      <c r="E236" s="30">
        <v>200000</v>
      </c>
      <c r="F236" s="31"/>
      <c r="G236" s="32">
        <f t="shared" si="10"/>
        <v>0</v>
      </c>
      <c r="H236" s="33">
        <v>2.96</v>
      </c>
    </row>
    <row r="237" s="6" customFormat="1" ht="30" customHeight="1" spans="1:1024 1025:16363">
      <c r="A237" s="28" t="str">
        <f t="shared" si="12"/>
        <v>8.42</v>
      </c>
      <c r="B237" s="51" t="s">
        <v>618</v>
      </c>
      <c r="C237" s="29" t="s">
        <v>617</v>
      </c>
      <c r="D237" s="52" t="s">
        <v>609</v>
      </c>
      <c r="E237" s="30">
        <v>200000</v>
      </c>
      <c r="F237" s="31"/>
      <c r="G237" s="32">
        <f t="shared" si="10"/>
        <v>0</v>
      </c>
      <c r="H237" s="33">
        <v>2.96</v>
      </c>
    </row>
    <row r="238" s="6" customFormat="1" ht="24" customHeight="1" spans="1:1024 1025:16363">
      <c r="A238" s="28" t="str">
        <f t="shared" si="12"/>
        <v>8.43</v>
      </c>
      <c r="B238" s="51" t="s">
        <v>619</v>
      </c>
      <c r="C238" s="29" t="s">
        <v>617</v>
      </c>
      <c r="D238" s="52" t="s">
        <v>609</v>
      </c>
      <c r="E238" s="30">
        <v>200000</v>
      </c>
      <c r="F238" s="31"/>
      <c r="G238" s="32">
        <f t="shared" si="10"/>
        <v>0</v>
      </c>
      <c r="H238" s="33">
        <v>5.01</v>
      </c>
    </row>
    <row r="239" s="6" customFormat="1" ht="24" customHeight="1" spans="1:1024 1025:16363">
      <c r="A239" s="28" t="str">
        <f t="shared" si="12"/>
        <v>8.44</v>
      </c>
      <c r="B239" s="51" t="s">
        <v>620</v>
      </c>
      <c r="C239" s="29" t="s">
        <v>617</v>
      </c>
      <c r="D239" s="52" t="s">
        <v>609</v>
      </c>
      <c r="E239" s="30">
        <v>2000</v>
      </c>
      <c r="F239" s="31"/>
      <c r="G239" s="32">
        <f t="shared" si="10"/>
        <v>0</v>
      </c>
      <c r="H239" s="33">
        <v>3.99</v>
      </c>
    </row>
    <row r="240" s="6" customFormat="1" ht="24" customHeight="1" spans="1:1024 1025:16363">
      <c r="A240" s="28" t="str">
        <f t="shared" si="12"/>
        <v>8.45</v>
      </c>
      <c r="B240" s="51" t="s">
        <v>621</v>
      </c>
      <c r="C240" s="29" t="s">
        <v>617</v>
      </c>
      <c r="D240" s="52" t="s">
        <v>609</v>
      </c>
      <c r="E240" s="30">
        <v>2000</v>
      </c>
      <c r="F240" s="31"/>
      <c r="G240" s="32">
        <f t="shared" si="10"/>
        <v>0</v>
      </c>
      <c r="H240" s="33">
        <v>3.99</v>
      </c>
    </row>
    <row r="241" s="6" customFormat="1" ht="24" customHeight="1" spans="1:8">
      <c r="A241" s="28" t="str">
        <f t="shared" si="12"/>
        <v>8.46</v>
      </c>
      <c r="B241" s="51" t="s">
        <v>622</v>
      </c>
      <c r="C241" s="29" t="s">
        <v>617</v>
      </c>
      <c r="D241" s="52" t="s">
        <v>609</v>
      </c>
      <c r="E241" s="30">
        <v>2000</v>
      </c>
      <c r="F241" s="31"/>
      <c r="G241" s="32">
        <f t="shared" si="10"/>
        <v>0</v>
      </c>
      <c r="H241" s="33">
        <v>3.99</v>
      </c>
    </row>
    <row r="242" s="6" customFormat="1" ht="26" customHeight="1" spans="1:8">
      <c r="A242" s="23" t="s">
        <v>623</v>
      </c>
      <c r="B242" s="37"/>
      <c r="C242" s="34"/>
      <c r="D242" s="39"/>
      <c r="E242" s="30"/>
      <c r="F242" s="31"/>
      <c r="G242" s="32" t="str">
        <f t="shared" si="10"/>
        <v/>
      </c>
      <c r="H242" s="33">
        <v>0</v>
      </c>
    </row>
    <row r="243" s="6" customFormat="1" ht="57.95" customHeight="1" spans="1:8">
      <c r="A243" s="28" t="str">
        <f t="shared" ref="A243:A260" si="13">"9."&amp;ROW()-214</f>
        <v>9.29</v>
      </c>
      <c r="B243" s="29" t="s">
        <v>624</v>
      </c>
      <c r="C243" s="34" t="s">
        <v>625</v>
      </c>
      <c r="D243" s="25" t="s">
        <v>264</v>
      </c>
      <c r="E243" s="30">
        <v>1</v>
      </c>
      <c r="F243" s="31"/>
      <c r="G243" s="32">
        <f t="shared" si="10"/>
        <v>0</v>
      </c>
      <c r="H243" s="33">
        <v>47737.5</v>
      </c>
    </row>
    <row r="244" s="6" customFormat="1" ht="57.95" customHeight="1" spans="1:8">
      <c r="A244" s="28" t="str">
        <f t="shared" si="13"/>
        <v>9.30</v>
      </c>
      <c r="B244" s="29" t="s">
        <v>626</v>
      </c>
      <c r="C244" s="34" t="s">
        <v>627</v>
      </c>
      <c r="D244" s="25" t="s">
        <v>264</v>
      </c>
      <c r="E244" s="30">
        <v>1</v>
      </c>
      <c r="F244" s="31"/>
      <c r="G244" s="32">
        <f t="shared" si="10"/>
        <v>0</v>
      </c>
      <c r="H244" s="33">
        <v>87107.74</v>
      </c>
    </row>
    <row r="245" s="6" customFormat="1" ht="57.95" customHeight="1" spans="1:8">
      <c r="A245" s="28" t="str">
        <f t="shared" si="13"/>
        <v>9.31</v>
      </c>
      <c r="B245" s="29" t="s">
        <v>628</v>
      </c>
      <c r="C245" s="34" t="s">
        <v>629</v>
      </c>
      <c r="D245" s="25" t="s">
        <v>264</v>
      </c>
      <c r="E245" s="30">
        <v>2</v>
      </c>
      <c r="F245" s="31"/>
      <c r="G245" s="32">
        <f t="shared" si="10"/>
        <v>0</v>
      </c>
      <c r="H245" s="33">
        <v>83897.53</v>
      </c>
    </row>
    <row r="246" s="6" customFormat="1" ht="57.95" customHeight="1" spans="1:8">
      <c r="A246" s="28" t="str">
        <f t="shared" si="13"/>
        <v>9.32</v>
      </c>
      <c r="B246" s="29" t="s">
        <v>630</v>
      </c>
      <c r="C246" s="34" t="s">
        <v>631</v>
      </c>
      <c r="D246" s="25" t="s">
        <v>264</v>
      </c>
      <c r="E246" s="30">
        <v>1</v>
      </c>
      <c r="F246" s="31"/>
      <c r="G246" s="32">
        <f t="shared" si="10"/>
        <v>0</v>
      </c>
      <c r="H246" s="33">
        <v>83897.53</v>
      </c>
    </row>
    <row r="247" s="6" customFormat="1" ht="36" customHeight="1" spans="1:8">
      <c r="A247" s="28" t="str">
        <f t="shared" si="13"/>
        <v>9.33</v>
      </c>
      <c r="B247" s="29" t="s">
        <v>632</v>
      </c>
      <c r="C247" s="34" t="s">
        <v>633</v>
      </c>
      <c r="D247" s="25" t="s">
        <v>264</v>
      </c>
      <c r="E247" s="30">
        <v>1</v>
      </c>
      <c r="F247" s="31"/>
      <c r="G247" s="32">
        <f t="shared" si="10"/>
        <v>0</v>
      </c>
      <c r="H247" s="33">
        <v>468.45</v>
      </c>
    </row>
    <row r="248" s="6" customFormat="1" ht="36" customHeight="1" spans="1:8">
      <c r="A248" s="28" t="str">
        <f t="shared" si="13"/>
        <v>9.34</v>
      </c>
      <c r="B248" s="29" t="s">
        <v>634</v>
      </c>
      <c r="C248" s="34" t="s">
        <v>635</v>
      </c>
      <c r="D248" s="25" t="s">
        <v>264</v>
      </c>
      <c r="E248" s="30">
        <v>1</v>
      </c>
      <c r="F248" s="31"/>
      <c r="G248" s="32">
        <f t="shared" si="10"/>
        <v>0</v>
      </c>
      <c r="H248" s="33">
        <v>589.5</v>
      </c>
    </row>
    <row r="249" s="6" customFormat="1" ht="36" customHeight="1" spans="1:8">
      <c r="A249" s="28" t="str">
        <f t="shared" si="13"/>
        <v>9.35</v>
      </c>
      <c r="B249" s="29" t="s">
        <v>636</v>
      </c>
      <c r="C249" s="34" t="s">
        <v>635</v>
      </c>
      <c r="D249" s="25" t="s">
        <v>264</v>
      </c>
      <c r="E249" s="30">
        <v>2</v>
      </c>
      <c r="F249" s="31"/>
      <c r="G249" s="32">
        <f t="shared" si="10"/>
        <v>0</v>
      </c>
      <c r="H249" s="33">
        <v>589.5</v>
      </c>
    </row>
    <row r="250" s="6" customFormat="1" ht="33.95" customHeight="1" spans="1:8">
      <c r="A250" s="28" t="str">
        <f t="shared" si="13"/>
        <v>9.36</v>
      </c>
      <c r="B250" s="29" t="s">
        <v>637</v>
      </c>
      <c r="C250" s="34" t="s">
        <v>635</v>
      </c>
      <c r="D250" s="25" t="s">
        <v>264</v>
      </c>
      <c r="E250" s="30">
        <v>1</v>
      </c>
      <c r="F250" s="31"/>
      <c r="G250" s="32">
        <f t="shared" si="10"/>
        <v>0</v>
      </c>
      <c r="H250" s="33">
        <v>589.5</v>
      </c>
    </row>
    <row r="251" s="6" customFormat="1" ht="30.95" customHeight="1" spans="1:8">
      <c r="A251" s="28" t="str">
        <f t="shared" si="13"/>
        <v>9.37</v>
      </c>
      <c r="B251" s="29" t="s">
        <v>638</v>
      </c>
      <c r="C251" s="34" t="s">
        <v>639</v>
      </c>
      <c r="D251" s="25" t="s">
        <v>640</v>
      </c>
      <c r="E251" s="30">
        <v>3</v>
      </c>
      <c r="F251" s="31"/>
      <c r="G251" s="32">
        <f t="shared" si="10"/>
        <v>0</v>
      </c>
      <c r="H251" s="33">
        <v>3030.51</v>
      </c>
    </row>
    <row r="252" s="6" customFormat="1" ht="38.1" customHeight="1" spans="1:8">
      <c r="A252" s="28" t="str">
        <f t="shared" si="13"/>
        <v>9.38</v>
      </c>
      <c r="B252" s="29" t="s">
        <v>641</v>
      </c>
      <c r="C252" s="34" t="s">
        <v>642</v>
      </c>
      <c r="D252" s="25" t="s">
        <v>643</v>
      </c>
      <c r="E252" s="30">
        <v>2</v>
      </c>
      <c r="F252" s="31"/>
      <c r="G252" s="32">
        <f t="shared" si="10"/>
        <v>0</v>
      </c>
      <c r="H252" s="33">
        <v>8712.07</v>
      </c>
    </row>
    <row r="253" s="6" customFormat="1" ht="60" customHeight="1" spans="1:8">
      <c r="A253" s="28" t="str">
        <f t="shared" si="13"/>
        <v>9.39</v>
      </c>
      <c r="B253" s="29" t="s">
        <v>644</v>
      </c>
      <c r="C253" s="34" t="s">
        <v>645</v>
      </c>
      <c r="D253" s="25" t="s">
        <v>225</v>
      </c>
      <c r="E253" s="30">
        <v>2</v>
      </c>
      <c r="F253" s="31"/>
      <c r="G253" s="32">
        <f t="shared" si="10"/>
        <v>0</v>
      </c>
      <c r="H253" s="33">
        <v>1199.98</v>
      </c>
    </row>
    <row r="254" s="6" customFormat="1" ht="48" customHeight="1" spans="1:8">
      <c r="A254" s="28" t="str">
        <f t="shared" si="13"/>
        <v>9.40</v>
      </c>
      <c r="B254" s="29" t="s">
        <v>646</v>
      </c>
      <c r="C254" s="34" t="s">
        <v>647</v>
      </c>
      <c r="D254" s="25" t="s">
        <v>225</v>
      </c>
      <c r="E254" s="30">
        <v>1</v>
      </c>
      <c r="F254" s="31"/>
      <c r="G254" s="32">
        <f t="shared" si="10"/>
        <v>0</v>
      </c>
      <c r="H254" s="33">
        <v>1733.08</v>
      </c>
    </row>
    <row r="255" s="6" customFormat="1" ht="26.1" customHeight="1" spans="1:8">
      <c r="A255" s="28" t="str">
        <f t="shared" si="13"/>
        <v>9.41</v>
      </c>
      <c r="B255" s="29" t="s">
        <v>648</v>
      </c>
      <c r="C255" s="34" t="s">
        <v>649</v>
      </c>
      <c r="D255" s="25" t="s">
        <v>650</v>
      </c>
      <c r="E255" s="30">
        <v>2</v>
      </c>
      <c r="F255" s="31"/>
      <c r="G255" s="32">
        <f t="shared" si="10"/>
        <v>0</v>
      </c>
      <c r="H255" s="33">
        <v>121.41</v>
      </c>
    </row>
    <row r="256" s="6" customFormat="1" ht="26.1" customHeight="1" spans="1:8">
      <c r="A256" s="28" t="str">
        <f t="shared" si="13"/>
        <v>9.42</v>
      </c>
      <c r="B256" s="29" t="s">
        <v>651</v>
      </c>
      <c r="C256" s="34" t="s">
        <v>652</v>
      </c>
      <c r="D256" s="28" t="s">
        <v>202</v>
      </c>
      <c r="E256" s="30">
        <v>15</v>
      </c>
      <c r="F256" s="31"/>
      <c r="G256" s="32">
        <f t="shared" si="10"/>
        <v>0</v>
      </c>
      <c r="H256" s="33">
        <v>17.78</v>
      </c>
    </row>
    <row r="257" s="6" customFormat="1" ht="26.1" customHeight="1" spans="1:8">
      <c r="A257" s="28" t="str">
        <f t="shared" si="13"/>
        <v>9.43</v>
      </c>
      <c r="B257" s="29" t="s">
        <v>653</v>
      </c>
      <c r="C257" s="34" t="s">
        <v>654</v>
      </c>
      <c r="D257" s="25" t="s">
        <v>264</v>
      </c>
      <c r="E257" s="30">
        <v>1</v>
      </c>
      <c r="F257" s="31"/>
      <c r="G257" s="32">
        <f t="shared" si="10"/>
        <v>0</v>
      </c>
      <c r="H257" s="33">
        <v>7041.72</v>
      </c>
    </row>
    <row r="258" s="6" customFormat="1" ht="26.1" customHeight="1" spans="1:8">
      <c r="A258" s="28" t="str">
        <f t="shared" si="13"/>
        <v>9.44</v>
      </c>
      <c r="B258" s="29" t="s">
        <v>655</v>
      </c>
      <c r="C258" s="34" t="s">
        <v>656</v>
      </c>
      <c r="D258" s="25" t="s">
        <v>264</v>
      </c>
      <c r="E258" s="30">
        <v>1</v>
      </c>
      <c r="F258" s="31"/>
      <c r="G258" s="32">
        <f t="shared" si="10"/>
        <v>0</v>
      </c>
      <c r="H258" s="33">
        <v>4023.84</v>
      </c>
    </row>
    <row r="259" s="6" customFormat="1" ht="26.1" customHeight="1" spans="1:8">
      <c r="A259" s="28" t="str">
        <f t="shared" si="13"/>
        <v>9.45</v>
      </c>
      <c r="B259" s="29" t="s">
        <v>657</v>
      </c>
      <c r="C259" s="34" t="s">
        <v>658</v>
      </c>
      <c r="D259" s="25" t="s">
        <v>659</v>
      </c>
      <c r="E259" s="30">
        <v>10</v>
      </c>
      <c r="F259" s="31"/>
      <c r="G259" s="32">
        <f t="shared" si="10"/>
        <v>0</v>
      </c>
      <c r="H259" s="33">
        <v>8047.68</v>
      </c>
    </row>
    <row r="260" s="6" customFormat="1" ht="26.1" customHeight="1" spans="1:8">
      <c r="A260" s="28" t="str">
        <f t="shared" si="13"/>
        <v>9.46</v>
      </c>
      <c r="B260" s="29" t="s">
        <v>660</v>
      </c>
      <c r="C260" s="34" t="s">
        <v>661</v>
      </c>
      <c r="D260" s="35" t="s">
        <v>186</v>
      </c>
      <c r="E260" s="30">
        <v>20</v>
      </c>
      <c r="F260" s="31"/>
      <c r="G260" s="32">
        <f t="shared" si="10"/>
        <v>0</v>
      </c>
      <c r="H260" s="33">
        <v>691.55</v>
      </c>
    </row>
    <row r="261" s="6" customFormat="1" ht="26.1" customHeight="1" spans="1:8">
      <c r="A261" s="23" t="s">
        <v>662</v>
      </c>
      <c r="B261" s="29"/>
      <c r="C261" s="34"/>
      <c r="D261" s="35"/>
      <c r="E261" s="30"/>
      <c r="F261" s="31"/>
      <c r="G261" s="32" t="str">
        <f t="shared" ref="G261:G324" si="14">IF(E261="","",ROUND(E261*F261,0))</f>
        <v/>
      </c>
      <c r="H261" s="33">
        <v>0</v>
      </c>
    </row>
    <row r="262" s="6" customFormat="1" ht="26.1" customHeight="1" spans="1:8">
      <c r="A262" s="28" t="str">
        <f t="shared" ref="A262:A272" si="15">"10."&amp;ROW()-233</f>
        <v>10.29</v>
      </c>
      <c r="B262" s="29" t="s">
        <v>99</v>
      </c>
      <c r="C262" s="34" t="s">
        <v>663</v>
      </c>
      <c r="D262" s="53" t="s">
        <v>284</v>
      </c>
      <c r="E262" s="30">
        <v>20</v>
      </c>
      <c r="F262" s="31"/>
      <c r="G262" s="32">
        <f t="shared" si="14"/>
        <v>0</v>
      </c>
      <c r="H262" s="33">
        <v>110.49</v>
      </c>
    </row>
    <row r="263" s="6" customFormat="1" ht="26.1" customHeight="1" spans="1:8">
      <c r="A263" s="28" t="str">
        <f t="shared" si="15"/>
        <v>10.30</v>
      </c>
      <c r="B263" s="29" t="s">
        <v>102</v>
      </c>
      <c r="C263" s="34" t="s">
        <v>664</v>
      </c>
      <c r="D263" s="53" t="s">
        <v>284</v>
      </c>
      <c r="E263" s="30">
        <v>10</v>
      </c>
      <c r="F263" s="31"/>
      <c r="G263" s="32">
        <f t="shared" si="14"/>
        <v>0</v>
      </c>
      <c r="H263" s="33">
        <v>178.76</v>
      </c>
    </row>
    <row r="264" s="6" customFormat="1" ht="26.1" customHeight="1" spans="1:8">
      <c r="A264" s="28" t="str">
        <f t="shared" si="15"/>
        <v>10.31</v>
      </c>
      <c r="B264" s="29" t="s">
        <v>104</v>
      </c>
      <c r="C264" s="34" t="s">
        <v>665</v>
      </c>
      <c r="D264" s="53" t="s">
        <v>284</v>
      </c>
      <c r="E264" s="30">
        <v>20</v>
      </c>
      <c r="F264" s="31"/>
      <c r="G264" s="32">
        <f t="shared" si="14"/>
        <v>0</v>
      </c>
      <c r="H264" s="33">
        <v>120.25</v>
      </c>
    </row>
    <row r="265" s="6" customFormat="1" ht="26.1" customHeight="1" spans="1:8">
      <c r="A265" s="28" t="str">
        <f t="shared" si="15"/>
        <v>10.32</v>
      </c>
      <c r="B265" s="34" t="s">
        <v>666</v>
      </c>
      <c r="C265" s="34" t="s">
        <v>667</v>
      </c>
      <c r="D265" s="53" t="s">
        <v>284</v>
      </c>
      <c r="E265" s="30">
        <v>20</v>
      </c>
      <c r="F265" s="31"/>
      <c r="G265" s="32">
        <f t="shared" si="14"/>
        <v>0</v>
      </c>
      <c r="H265" s="33">
        <v>90.99</v>
      </c>
    </row>
    <row r="266" s="6" customFormat="1" ht="26.1" customHeight="1" spans="1:8">
      <c r="A266" s="28" t="str">
        <f t="shared" si="15"/>
        <v>10.33</v>
      </c>
      <c r="B266" s="29" t="s">
        <v>668</v>
      </c>
      <c r="C266" s="34" t="s">
        <v>669</v>
      </c>
      <c r="D266" s="53" t="s">
        <v>284</v>
      </c>
      <c r="E266" s="30">
        <v>50</v>
      </c>
      <c r="F266" s="31"/>
      <c r="G266" s="32">
        <f t="shared" si="14"/>
        <v>0</v>
      </c>
      <c r="H266" s="33">
        <v>93.14</v>
      </c>
    </row>
    <row r="267" s="6" customFormat="1" ht="26.1" customHeight="1" spans="1:8">
      <c r="A267" s="28" t="str">
        <f t="shared" si="15"/>
        <v>10.34</v>
      </c>
      <c r="B267" s="34" t="s">
        <v>670</v>
      </c>
      <c r="C267" s="34" t="s">
        <v>671</v>
      </c>
      <c r="D267" s="53" t="s">
        <v>284</v>
      </c>
      <c r="E267" s="30">
        <v>100</v>
      </c>
      <c r="F267" s="31"/>
      <c r="G267" s="32">
        <f t="shared" si="14"/>
        <v>0</v>
      </c>
      <c r="H267" s="33">
        <v>102.9</v>
      </c>
    </row>
    <row r="268" s="6" customFormat="1" ht="26.1" customHeight="1" spans="1:8">
      <c r="A268" s="28" t="str">
        <f t="shared" si="15"/>
        <v>10.35</v>
      </c>
      <c r="B268" s="34" t="s">
        <v>670</v>
      </c>
      <c r="C268" s="34" t="s">
        <v>664</v>
      </c>
      <c r="D268" s="53" t="s">
        <v>284</v>
      </c>
      <c r="E268" s="30">
        <v>40</v>
      </c>
      <c r="F268" s="31"/>
      <c r="G268" s="32">
        <f t="shared" si="14"/>
        <v>0</v>
      </c>
      <c r="H268" s="33">
        <v>132.15</v>
      </c>
    </row>
    <row r="269" s="6" customFormat="1" ht="26.1" customHeight="1" spans="1:8">
      <c r="A269" s="28" t="str">
        <f t="shared" si="15"/>
        <v>10.36</v>
      </c>
      <c r="B269" s="29" t="s">
        <v>123</v>
      </c>
      <c r="C269" s="34" t="s">
        <v>672</v>
      </c>
      <c r="D269" s="53" t="s">
        <v>284</v>
      </c>
      <c r="E269" s="30">
        <v>10</v>
      </c>
      <c r="F269" s="31"/>
      <c r="G269" s="32">
        <f t="shared" si="14"/>
        <v>0</v>
      </c>
      <c r="H269" s="33">
        <v>239.42</v>
      </c>
    </row>
    <row r="270" s="6" customFormat="1" ht="40" customHeight="1" spans="1:8">
      <c r="A270" s="28" t="str">
        <f t="shared" si="15"/>
        <v>10.37</v>
      </c>
      <c r="B270" s="29" t="s">
        <v>673</v>
      </c>
      <c r="C270" s="34" t="s">
        <v>674</v>
      </c>
      <c r="D270" s="53" t="s">
        <v>291</v>
      </c>
      <c r="E270" s="30">
        <v>20</v>
      </c>
      <c r="F270" s="31"/>
      <c r="G270" s="32">
        <f t="shared" si="14"/>
        <v>0</v>
      </c>
      <c r="H270" s="33">
        <v>687.36</v>
      </c>
    </row>
    <row r="271" s="6" customFormat="1" ht="26.1" customHeight="1" spans="1:8">
      <c r="A271" s="28" t="str">
        <f t="shared" si="15"/>
        <v>10.38</v>
      </c>
      <c r="B271" s="29" t="s">
        <v>675</v>
      </c>
      <c r="C271" s="34" t="s">
        <v>676</v>
      </c>
      <c r="D271" s="53" t="s">
        <v>202</v>
      </c>
      <c r="E271" s="30">
        <v>80</v>
      </c>
      <c r="F271" s="31"/>
      <c r="G271" s="32">
        <f t="shared" si="14"/>
        <v>0</v>
      </c>
      <c r="H271" s="33">
        <v>21.24</v>
      </c>
    </row>
    <row r="272" s="6" customFormat="1" ht="26.1" customHeight="1" spans="1:8">
      <c r="A272" s="28" t="str">
        <f t="shared" si="15"/>
        <v>10.39</v>
      </c>
      <c r="B272" s="29" t="s">
        <v>677</v>
      </c>
      <c r="C272" s="34" t="s">
        <v>678</v>
      </c>
      <c r="D272" s="53" t="s">
        <v>679</v>
      </c>
      <c r="E272" s="30">
        <v>20</v>
      </c>
      <c r="F272" s="31"/>
      <c r="G272" s="32">
        <f t="shared" si="14"/>
        <v>0</v>
      </c>
      <c r="H272" s="33">
        <v>106.16</v>
      </c>
    </row>
    <row r="273" s="6" customFormat="1" ht="26.1" customHeight="1" spans="1:8">
      <c r="A273" s="23" t="s">
        <v>680</v>
      </c>
      <c r="B273" s="34"/>
      <c r="C273" s="34"/>
      <c r="D273" s="54"/>
      <c r="E273" s="30"/>
      <c r="F273" s="31"/>
      <c r="G273" s="32" t="str">
        <f t="shared" si="14"/>
        <v/>
      </c>
      <c r="H273" s="33">
        <v>0</v>
      </c>
    </row>
    <row r="274" s="6" customFormat="1" ht="33" customHeight="1" spans="1:8">
      <c r="A274" s="28" t="str">
        <f t="shared" ref="A274:A278" si="16">"11."&amp;ROW()-245</f>
        <v>11.29</v>
      </c>
      <c r="B274" s="29" t="s">
        <v>681</v>
      </c>
      <c r="C274" s="34" t="s">
        <v>682</v>
      </c>
      <c r="D274" s="53" t="s">
        <v>291</v>
      </c>
      <c r="E274" s="30">
        <v>20</v>
      </c>
      <c r="F274" s="31"/>
      <c r="G274" s="32">
        <f t="shared" si="14"/>
        <v>0</v>
      </c>
      <c r="H274" s="33">
        <v>378.48</v>
      </c>
    </row>
    <row r="275" s="6" customFormat="1" ht="33" customHeight="1" spans="1:8">
      <c r="A275" s="28" t="str">
        <f t="shared" si="16"/>
        <v>11.30</v>
      </c>
      <c r="B275" s="29" t="s">
        <v>683</v>
      </c>
      <c r="C275" s="34" t="s">
        <v>684</v>
      </c>
      <c r="D275" s="53" t="s">
        <v>291</v>
      </c>
      <c r="E275" s="30">
        <v>20</v>
      </c>
      <c r="F275" s="31"/>
      <c r="G275" s="32">
        <f t="shared" si="14"/>
        <v>0</v>
      </c>
      <c r="H275" s="33">
        <v>302.79</v>
      </c>
    </row>
    <row r="276" s="6" customFormat="1" ht="33" customHeight="1" spans="1:8">
      <c r="A276" s="28" t="str">
        <f t="shared" si="16"/>
        <v>11.31</v>
      </c>
      <c r="B276" s="29" t="s">
        <v>685</v>
      </c>
      <c r="C276" s="34" t="s">
        <v>686</v>
      </c>
      <c r="D276" s="53" t="s">
        <v>291</v>
      </c>
      <c r="E276" s="30">
        <v>20</v>
      </c>
      <c r="F276" s="31"/>
      <c r="G276" s="32">
        <f t="shared" si="14"/>
        <v>0</v>
      </c>
      <c r="H276" s="33">
        <v>756.97</v>
      </c>
    </row>
    <row r="277" s="6" customFormat="1" ht="36" customHeight="1" spans="1:8">
      <c r="A277" s="28" t="str">
        <f t="shared" si="16"/>
        <v>11.32</v>
      </c>
      <c r="B277" s="29" t="s">
        <v>687</v>
      </c>
      <c r="C277" s="34" t="s">
        <v>688</v>
      </c>
      <c r="D277" s="53" t="s">
        <v>264</v>
      </c>
      <c r="E277" s="30">
        <v>1</v>
      </c>
      <c r="F277" s="31"/>
      <c r="G277" s="32">
        <f t="shared" si="14"/>
        <v>0</v>
      </c>
      <c r="H277" s="33">
        <v>14422.54</v>
      </c>
    </row>
    <row r="278" s="6" customFormat="1" ht="31" customHeight="1" spans="1:8">
      <c r="A278" s="28" t="str">
        <f t="shared" si="16"/>
        <v>11.33</v>
      </c>
      <c r="B278" s="29" t="s">
        <v>689</v>
      </c>
      <c r="C278" s="34" t="s">
        <v>690</v>
      </c>
      <c r="D278" s="53" t="s">
        <v>264</v>
      </c>
      <c r="E278" s="30">
        <v>1</v>
      </c>
      <c r="F278" s="31"/>
      <c r="G278" s="32">
        <f t="shared" si="14"/>
        <v>0</v>
      </c>
      <c r="H278" s="33">
        <v>11481.97</v>
      </c>
    </row>
    <row r="279" s="4" customFormat="1" ht="26" customHeight="1" spans="1:8">
      <c r="A279" s="23" t="s">
        <v>691</v>
      </c>
      <c r="B279" s="34"/>
      <c r="C279" s="34"/>
      <c r="D279" s="28"/>
      <c r="E279" s="30"/>
      <c r="F279" s="31"/>
      <c r="G279" s="32" t="str">
        <f t="shared" si="14"/>
        <v/>
      </c>
      <c r="H279" s="33">
        <v>0</v>
      </c>
    </row>
    <row r="280" s="11" customFormat="1" ht="48" customHeight="1" spans="1:8">
      <c r="A280" s="28" t="str">
        <f t="shared" ref="A280:A336" si="17">"12."&amp;ROW()-251</f>
        <v>12.29</v>
      </c>
      <c r="B280" s="55" t="s">
        <v>692</v>
      </c>
      <c r="C280" s="55" t="s">
        <v>693</v>
      </c>
      <c r="D280" s="56" t="s">
        <v>659</v>
      </c>
      <c r="E280" s="30">
        <v>42</v>
      </c>
      <c r="F280" s="31"/>
      <c r="G280" s="32">
        <f t="shared" si="14"/>
        <v>0</v>
      </c>
      <c r="H280" s="33">
        <v>778.71</v>
      </c>
    </row>
    <row r="281" s="11" customFormat="1" ht="26.1" customHeight="1" spans="1:8">
      <c r="A281" s="28" t="str">
        <f t="shared" si="17"/>
        <v>12.30</v>
      </c>
      <c r="B281" s="55" t="s">
        <v>694</v>
      </c>
      <c r="C281" s="57"/>
      <c r="D281" s="56" t="s">
        <v>695</v>
      </c>
      <c r="E281" s="30">
        <v>15</v>
      </c>
      <c r="F281" s="31"/>
      <c r="G281" s="32">
        <f t="shared" si="14"/>
        <v>0</v>
      </c>
      <c r="H281" s="33">
        <v>424.75</v>
      </c>
    </row>
    <row r="282" s="11" customFormat="1" ht="36.95" customHeight="1" spans="1:8">
      <c r="A282" s="28" t="str">
        <f t="shared" si="17"/>
        <v>12.31</v>
      </c>
      <c r="B282" s="55" t="s">
        <v>696</v>
      </c>
      <c r="C282" s="55" t="s">
        <v>697</v>
      </c>
      <c r="D282" s="56" t="s">
        <v>659</v>
      </c>
      <c r="E282" s="30">
        <v>42</v>
      </c>
      <c r="F282" s="31"/>
      <c r="G282" s="32">
        <f t="shared" si="14"/>
        <v>0</v>
      </c>
      <c r="H282" s="33">
        <v>1946.78</v>
      </c>
    </row>
    <row r="283" s="11" customFormat="1" ht="26.1" customHeight="1" spans="1:8">
      <c r="A283" s="28" t="str">
        <f t="shared" si="17"/>
        <v>12.32</v>
      </c>
      <c r="B283" s="55" t="s">
        <v>698</v>
      </c>
      <c r="C283" s="57"/>
      <c r="D283" s="56" t="s">
        <v>695</v>
      </c>
      <c r="E283" s="30">
        <v>60</v>
      </c>
      <c r="F283" s="31"/>
      <c r="G283" s="32">
        <f t="shared" si="14"/>
        <v>0</v>
      </c>
      <c r="H283" s="33">
        <v>1592.82</v>
      </c>
    </row>
    <row r="284" s="11" customFormat="1" ht="26.1" customHeight="1" spans="1:8">
      <c r="A284" s="28" t="str">
        <f t="shared" si="17"/>
        <v>12.33</v>
      </c>
      <c r="B284" s="55" t="s">
        <v>699</v>
      </c>
      <c r="C284" s="55" t="s">
        <v>700</v>
      </c>
      <c r="D284" s="56" t="s">
        <v>659</v>
      </c>
      <c r="E284" s="30">
        <v>63</v>
      </c>
      <c r="F284" s="31"/>
      <c r="G284" s="32">
        <f t="shared" si="14"/>
        <v>0</v>
      </c>
      <c r="H284" s="33">
        <v>1362.75</v>
      </c>
    </row>
    <row r="285" s="11" customFormat="1" ht="26.1" customHeight="1" spans="1:8">
      <c r="A285" s="28" t="str">
        <f t="shared" si="17"/>
        <v>12.34</v>
      </c>
      <c r="B285" s="55" t="s">
        <v>701</v>
      </c>
      <c r="C285" s="57"/>
      <c r="D285" s="56" t="s">
        <v>695</v>
      </c>
      <c r="E285" s="30">
        <v>30</v>
      </c>
      <c r="F285" s="31"/>
      <c r="G285" s="32">
        <f t="shared" si="14"/>
        <v>0</v>
      </c>
      <c r="H285" s="33">
        <v>920.3</v>
      </c>
    </row>
    <row r="286" s="11" customFormat="1" ht="26.1" customHeight="1" spans="1:8">
      <c r="A286" s="28" t="str">
        <f t="shared" si="17"/>
        <v>12.35</v>
      </c>
      <c r="B286" s="55" t="s">
        <v>702</v>
      </c>
      <c r="C286" s="57"/>
      <c r="D286" s="56" t="s">
        <v>659</v>
      </c>
      <c r="E286" s="30">
        <v>84</v>
      </c>
      <c r="F286" s="31"/>
      <c r="G286" s="32">
        <f t="shared" si="14"/>
        <v>0</v>
      </c>
      <c r="H286" s="33">
        <v>876.05</v>
      </c>
    </row>
    <row r="287" s="11" customFormat="1" ht="26.1" customHeight="1" spans="1:8">
      <c r="A287" s="28" t="str">
        <f t="shared" si="17"/>
        <v>12.36</v>
      </c>
      <c r="B287" s="55" t="s">
        <v>703</v>
      </c>
      <c r="C287" s="58"/>
      <c r="D287" s="56" t="s">
        <v>695</v>
      </c>
      <c r="E287" s="30">
        <v>15</v>
      </c>
      <c r="F287" s="31"/>
      <c r="G287" s="32">
        <f t="shared" si="14"/>
        <v>0</v>
      </c>
      <c r="H287" s="33">
        <v>610.58</v>
      </c>
    </row>
    <row r="288" s="11" customFormat="1" ht="26.1" customHeight="1" spans="1:8">
      <c r="A288" s="28" t="str">
        <f t="shared" si="17"/>
        <v>12.37</v>
      </c>
      <c r="B288" s="59" t="s">
        <v>704</v>
      </c>
      <c r="C288" s="58"/>
      <c r="D288" s="56" t="s">
        <v>659</v>
      </c>
      <c r="E288" s="30">
        <v>40</v>
      </c>
      <c r="F288" s="31"/>
      <c r="G288" s="32">
        <f t="shared" si="14"/>
        <v>0</v>
      </c>
      <c r="H288" s="33">
        <v>1415.84</v>
      </c>
    </row>
    <row r="289" s="11" customFormat="1" ht="26.1" customHeight="1" spans="1:8">
      <c r="A289" s="28" t="str">
        <f t="shared" si="17"/>
        <v>12.38</v>
      </c>
      <c r="B289" s="59" t="s">
        <v>705</v>
      </c>
      <c r="C289" s="58"/>
      <c r="D289" s="56" t="s">
        <v>695</v>
      </c>
      <c r="E289" s="30">
        <v>20</v>
      </c>
      <c r="F289" s="31"/>
      <c r="G289" s="32">
        <f t="shared" si="14"/>
        <v>0</v>
      </c>
      <c r="H289" s="33">
        <v>973.39</v>
      </c>
    </row>
    <row r="290" s="11" customFormat="1" ht="26.1" customHeight="1" spans="1:8">
      <c r="A290" s="28" t="str">
        <f t="shared" si="17"/>
        <v>12.39</v>
      </c>
      <c r="B290" s="59" t="s">
        <v>706</v>
      </c>
      <c r="C290" s="58"/>
      <c r="D290" s="56" t="s">
        <v>659</v>
      </c>
      <c r="E290" s="30">
        <f>40+20</f>
        <v>60</v>
      </c>
      <c r="F290" s="31"/>
      <c r="G290" s="32">
        <f t="shared" si="14"/>
        <v>0</v>
      </c>
      <c r="H290" s="33">
        <v>1592.82</v>
      </c>
    </row>
    <row r="291" s="11" customFormat="1" ht="26.1" customHeight="1" spans="1:8">
      <c r="A291" s="28" t="str">
        <f t="shared" si="17"/>
        <v>12.40</v>
      </c>
      <c r="B291" s="59" t="s">
        <v>707</v>
      </c>
      <c r="C291" s="58"/>
      <c r="D291" s="56" t="s">
        <v>695</v>
      </c>
      <c r="E291" s="30">
        <v>10</v>
      </c>
      <c r="F291" s="31"/>
      <c r="G291" s="32">
        <f t="shared" si="14"/>
        <v>0</v>
      </c>
      <c r="H291" s="33">
        <v>1150.37</v>
      </c>
    </row>
    <row r="292" s="11" customFormat="1" ht="26.1" customHeight="1" spans="1:8">
      <c r="A292" s="28" t="str">
        <f t="shared" si="17"/>
        <v>12.41</v>
      </c>
      <c r="B292" s="59" t="s">
        <v>708</v>
      </c>
      <c r="C292" s="58"/>
      <c r="D292" s="56" t="s">
        <v>659</v>
      </c>
      <c r="E292" s="30">
        <v>40</v>
      </c>
      <c r="F292" s="31"/>
      <c r="G292" s="32">
        <f t="shared" si="14"/>
        <v>0</v>
      </c>
      <c r="H292" s="33">
        <v>1769.8</v>
      </c>
    </row>
    <row r="293" s="11" customFormat="1" ht="26.1" customHeight="1" spans="1:8">
      <c r="A293" s="28" t="str">
        <f t="shared" si="17"/>
        <v>12.42</v>
      </c>
      <c r="B293" s="59" t="s">
        <v>709</v>
      </c>
      <c r="C293" s="58"/>
      <c r="D293" s="56" t="s">
        <v>695</v>
      </c>
      <c r="E293" s="30">
        <v>10</v>
      </c>
      <c r="F293" s="31"/>
      <c r="G293" s="32">
        <f t="shared" si="14"/>
        <v>0</v>
      </c>
      <c r="H293" s="33">
        <v>1327.35</v>
      </c>
    </row>
    <row r="294" s="11" customFormat="1" ht="26.1" customHeight="1" spans="1:8">
      <c r="A294" s="28" t="str">
        <f t="shared" si="17"/>
        <v>12.43</v>
      </c>
      <c r="B294" s="55" t="s">
        <v>710</v>
      </c>
      <c r="C294" s="58"/>
      <c r="D294" s="56" t="s">
        <v>659</v>
      </c>
      <c r="E294" s="30">
        <f>85+10</f>
        <v>95</v>
      </c>
      <c r="F294" s="31"/>
      <c r="G294" s="32">
        <f t="shared" si="14"/>
        <v>0</v>
      </c>
      <c r="H294" s="33">
        <v>1557.42</v>
      </c>
    </row>
    <row r="295" s="11" customFormat="1" ht="26.1" customHeight="1" spans="1:8">
      <c r="A295" s="28" t="str">
        <f t="shared" si="17"/>
        <v>12.44</v>
      </c>
      <c r="B295" s="55" t="s">
        <v>711</v>
      </c>
      <c r="C295" s="58"/>
      <c r="D295" s="56" t="s">
        <v>695</v>
      </c>
      <c r="E295" s="30">
        <v>10</v>
      </c>
      <c r="F295" s="31"/>
      <c r="G295" s="32">
        <f t="shared" si="14"/>
        <v>0</v>
      </c>
      <c r="H295" s="33">
        <v>1026.48</v>
      </c>
    </row>
    <row r="296" s="11" customFormat="1" ht="26.1" customHeight="1" spans="1:8">
      <c r="A296" s="28" t="str">
        <f t="shared" si="17"/>
        <v>12.45</v>
      </c>
      <c r="B296" s="55" t="s">
        <v>712</v>
      </c>
      <c r="C296" s="58"/>
      <c r="D296" s="56" t="s">
        <v>659</v>
      </c>
      <c r="E296" s="30">
        <v>60</v>
      </c>
      <c r="F296" s="31"/>
      <c r="G296" s="32">
        <f t="shared" si="14"/>
        <v>0</v>
      </c>
      <c r="H296" s="33">
        <v>1168.07</v>
      </c>
    </row>
    <row r="297" s="11" customFormat="1" ht="26.1" customHeight="1" spans="1:8">
      <c r="A297" s="28" t="str">
        <f t="shared" si="17"/>
        <v>12.46</v>
      </c>
      <c r="B297" s="55" t="s">
        <v>713</v>
      </c>
      <c r="C297" s="58"/>
      <c r="D297" s="56" t="s">
        <v>695</v>
      </c>
      <c r="E297" s="30">
        <v>30</v>
      </c>
      <c r="F297" s="31"/>
      <c r="G297" s="32">
        <f t="shared" si="14"/>
        <v>0</v>
      </c>
      <c r="H297" s="33">
        <v>814.11</v>
      </c>
    </row>
    <row r="298" s="11" customFormat="1" ht="26.1" customHeight="1" spans="1:8">
      <c r="A298" s="28" t="str">
        <f t="shared" si="17"/>
        <v>12.47</v>
      </c>
      <c r="B298" s="55" t="s">
        <v>714</v>
      </c>
      <c r="C298" s="58"/>
      <c r="D298" s="56" t="s">
        <v>659</v>
      </c>
      <c r="E298" s="30">
        <v>210</v>
      </c>
      <c r="F298" s="31"/>
      <c r="G298" s="32">
        <f t="shared" si="14"/>
        <v>0</v>
      </c>
      <c r="H298" s="33">
        <v>973.39</v>
      </c>
    </row>
    <row r="299" s="11" customFormat="1" ht="26.1" customHeight="1" spans="1:8">
      <c r="A299" s="28" t="str">
        <f t="shared" si="17"/>
        <v>12.48</v>
      </c>
      <c r="B299" s="55" t="s">
        <v>715</v>
      </c>
      <c r="C299" s="57"/>
      <c r="D299" s="56" t="s">
        <v>695</v>
      </c>
      <c r="E299" s="30">
        <v>30</v>
      </c>
      <c r="F299" s="31"/>
      <c r="G299" s="32">
        <f t="shared" si="14"/>
        <v>0</v>
      </c>
      <c r="H299" s="33">
        <v>575.19</v>
      </c>
    </row>
    <row r="300" s="11" customFormat="1" ht="26.1" customHeight="1" spans="1:8">
      <c r="A300" s="28" t="str">
        <f t="shared" si="17"/>
        <v>12.49</v>
      </c>
      <c r="B300" s="55" t="s">
        <v>716</v>
      </c>
      <c r="C300" s="55" t="s">
        <v>717</v>
      </c>
      <c r="D300" s="56" t="s">
        <v>659</v>
      </c>
      <c r="E300" s="30">
        <v>60</v>
      </c>
      <c r="F300" s="31"/>
      <c r="G300" s="32">
        <f t="shared" si="14"/>
        <v>0</v>
      </c>
      <c r="H300" s="33">
        <v>1168.07</v>
      </c>
    </row>
    <row r="301" s="11" customFormat="1" ht="26.1" customHeight="1" spans="1:8">
      <c r="A301" s="28" t="str">
        <f t="shared" si="17"/>
        <v>12.50</v>
      </c>
      <c r="B301" s="55" t="s">
        <v>718</v>
      </c>
      <c r="C301" s="55" t="s">
        <v>717</v>
      </c>
      <c r="D301" s="56" t="s">
        <v>695</v>
      </c>
      <c r="E301" s="30">
        <v>10</v>
      </c>
      <c r="F301" s="31"/>
      <c r="G301" s="32">
        <f t="shared" si="14"/>
        <v>0</v>
      </c>
      <c r="H301" s="33">
        <v>769.86</v>
      </c>
    </row>
    <row r="302" s="4" customFormat="1" ht="26.1" customHeight="1" spans="1:8">
      <c r="A302" s="28" t="str">
        <f t="shared" si="17"/>
        <v>12.51</v>
      </c>
      <c r="B302" s="55" t="s">
        <v>719</v>
      </c>
      <c r="C302" s="58"/>
      <c r="D302" s="56" t="s">
        <v>659</v>
      </c>
      <c r="E302" s="30">
        <v>100</v>
      </c>
      <c r="F302" s="31"/>
      <c r="G302" s="32">
        <f t="shared" si="14"/>
        <v>0</v>
      </c>
      <c r="H302" s="33">
        <v>398.21</v>
      </c>
    </row>
    <row r="303" s="4" customFormat="1" ht="26.1" customHeight="1" spans="1:8">
      <c r="A303" s="28" t="str">
        <f t="shared" si="17"/>
        <v>12.52</v>
      </c>
      <c r="B303" s="55" t="s">
        <v>720</v>
      </c>
      <c r="C303" s="58"/>
      <c r="D303" s="56" t="s">
        <v>659</v>
      </c>
      <c r="E303" s="30">
        <v>120</v>
      </c>
      <c r="F303" s="31"/>
      <c r="G303" s="32">
        <f t="shared" si="14"/>
        <v>0</v>
      </c>
      <c r="H303" s="33">
        <v>398.21</v>
      </c>
    </row>
    <row r="304" s="11" customFormat="1" ht="26.1" customHeight="1" spans="1:8">
      <c r="A304" s="28" t="str">
        <f t="shared" si="17"/>
        <v>12.53</v>
      </c>
      <c r="B304" s="55" t="s">
        <v>721</v>
      </c>
      <c r="C304" s="58"/>
      <c r="D304" s="56" t="s">
        <v>659</v>
      </c>
      <c r="E304" s="30">
        <v>180</v>
      </c>
      <c r="F304" s="31"/>
      <c r="G304" s="32">
        <f t="shared" si="14"/>
        <v>0</v>
      </c>
      <c r="H304" s="33">
        <v>530.94</v>
      </c>
    </row>
    <row r="305" s="4" customFormat="1" ht="26.1" customHeight="1" spans="1:8">
      <c r="A305" s="28" t="str">
        <f t="shared" si="17"/>
        <v>12.54</v>
      </c>
      <c r="B305" s="55" t="s">
        <v>722</v>
      </c>
      <c r="C305" s="58"/>
      <c r="D305" s="56" t="s">
        <v>659</v>
      </c>
      <c r="E305" s="30">
        <v>50</v>
      </c>
      <c r="F305" s="31"/>
      <c r="G305" s="32">
        <f t="shared" si="14"/>
        <v>0</v>
      </c>
      <c r="H305" s="33">
        <v>398.21</v>
      </c>
    </row>
    <row r="306" s="4" customFormat="1" ht="26.1" customHeight="1" spans="1:8">
      <c r="A306" s="28" t="str">
        <f t="shared" si="17"/>
        <v>12.55</v>
      </c>
      <c r="B306" s="29" t="s">
        <v>723</v>
      </c>
      <c r="C306" s="29" t="s">
        <v>724</v>
      </c>
      <c r="D306" s="25" t="s">
        <v>659</v>
      </c>
      <c r="E306" s="30">
        <v>15</v>
      </c>
      <c r="F306" s="31"/>
      <c r="G306" s="32">
        <f t="shared" si="14"/>
        <v>0</v>
      </c>
      <c r="H306" s="33">
        <v>1415.84</v>
      </c>
    </row>
    <row r="307" s="4" customFormat="1" ht="26.1" customHeight="1" spans="1:8">
      <c r="A307" s="28" t="str">
        <f t="shared" si="17"/>
        <v>12.56</v>
      </c>
      <c r="B307" s="29" t="s">
        <v>725</v>
      </c>
      <c r="C307" s="34" t="s">
        <v>726</v>
      </c>
      <c r="D307" s="25" t="s">
        <v>659</v>
      </c>
      <c r="E307" s="30">
        <v>15</v>
      </c>
      <c r="F307" s="31"/>
      <c r="G307" s="32">
        <f t="shared" si="14"/>
        <v>0</v>
      </c>
      <c r="H307" s="33">
        <v>575.19</v>
      </c>
    </row>
    <row r="308" s="4" customFormat="1" ht="26.1" customHeight="1" spans="1:8">
      <c r="A308" s="28" t="str">
        <f t="shared" si="17"/>
        <v>12.57</v>
      </c>
      <c r="B308" s="29" t="s">
        <v>727</v>
      </c>
      <c r="C308" s="34" t="s">
        <v>728</v>
      </c>
      <c r="D308" s="25" t="s">
        <v>659</v>
      </c>
      <c r="E308" s="30">
        <v>15</v>
      </c>
      <c r="F308" s="31"/>
      <c r="G308" s="32">
        <f t="shared" si="14"/>
        <v>0</v>
      </c>
      <c r="H308" s="33">
        <v>1150.37</v>
      </c>
    </row>
    <row r="309" s="4" customFormat="1" ht="26.1" customHeight="1" spans="1:8">
      <c r="A309" s="28" t="str">
        <f t="shared" si="17"/>
        <v>12.58</v>
      </c>
      <c r="B309" s="29" t="s">
        <v>729</v>
      </c>
      <c r="C309" s="34" t="s">
        <v>730</v>
      </c>
      <c r="D309" s="25" t="s">
        <v>659</v>
      </c>
      <c r="E309" s="30">
        <f>10+10</f>
        <v>20</v>
      </c>
      <c r="F309" s="31"/>
      <c r="G309" s="32">
        <f t="shared" si="14"/>
        <v>0</v>
      </c>
      <c r="H309" s="33">
        <v>486.7</v>
      </c>
    </row>
    <row r="310" s="11" customFormat="1" ht="26.1" customHeight="1" spans="1:8">
      <c r="A310" s="28" t="str">
        <f t="shared" si="17"/>
        <v>12.59</v>
      </c>
      <c r="B310" s="55" t="s">
        <v>731</v>
      </c>
      <c r="C310" s="58"/>
      <c r="D310" s="56" t="s">
        <v>659</v>
      </c>
      <c r="E310" s="30">
        <v>30</v>
      </c>
      <c r="F310" s="31"/>
      <c r="G310" s="32">
        <f t="shared" si="14"/>
        <v>0</v>
      </c>
      <c r="H310" s="33">
        <v>292.02</v>
      </c>
    </row>
    <row r="311" s="11" customFormat="1" ht="26.1" customHeight="1" spans="1:8">
      <c r="A311" s="28" t="str">
        <f t="shared" si="17"/>
        <v>12.60</v>
      </c>
      <c r="B311" s="55" t="s">
        <v>732</v>
      </c>
      <c r="C311" s="58"/>
      <c r="D311" s="56" t="s">
        <v>659</v>
      </c>
      <c r="E311" s="30">
        <v>30</v>
      </c>
      <c r="F311" s="31"/>
      <c r="G311" s="32">
        <f t="shared" si="14"/>
        <v>0</v>
      </c>
      <c r="H311" s="33">
        <v>292.02</v>
      </c>
    </row>
    <row r="312" s="4" customFormat="1" ht="26.1" customHeight="1" spans="1:8">
      <c r="A312" s="28" t="str">
        <f t="shared" si="17"/>
        <v>12.61</v>
      </c>
      <c r="B312" s="55" t="s">
        <v>733</v>
      </c>
      <c r="C312" s="58"/>
      <c r="D312" s="56" t="s">
        <v>659</v>
      </c>
      <c r="E312" s="30">
        <v>5</v>
      </c>
      <c r="F312" s="31"/>
      <c r="G312" s="32">
        <f t="shared" si="14"/>
        <v>0</v>
      </c>
      <c r="H312" s="33">
        <v>707.92</v>
      </c>
    </row>
    <row r="313" s="4" customFormat="1" ht="26.1" customHeight="1" spans="1:8">
      <c r="A313" s="28" t="str">
        <f t="shared" si="17"/>
        <v>12.62</v>
      </c>
      <c r="B313" s="55" t="s">
        <v>734</v>
      </c>
      <c r="C313" s="58"/>
      <c r="D313" s="56" t="s">
        <v>659</v>
      </c>
      <c r="E313" s="30">
        <v>10</v>
      </c>
      <c r="F313" s="31"/>
      <c r="G313" s="32">
        <f t="shared" si="14"/>
        <v>0</v>
      </c>
      <c r="H313" s="33">
        <v>1415.84</v>
      </c>
    </row>
    <row r="314" s="4" customFormat="1" ht="26.1" customHeight="1" spans="1:8">
      <c r="A314" s="28" t="str">
        <f t="shared" si="17"/>
        <v>12.63</v>
      </c>
      <c r="B314" s="29" t="s">
        <v>735</v>
      </c>
      <c r="C314" s="29" t="s">
        <v>736</v>
      </c>
      <c r="D314" s="25" t="s">
        <v>659</v>
      </c>
      <c r="E314" s="30">
        <v>15</v>
      </c>
      <c r="F314" s="31"/>
      <c r="G314" s="32">
        <f t="shared" si="14"/>
        <v>0</v>
      </c>
      <c r="H314" s="33">
        <v>1150.37</v>
      </c>
    </row>
    <row r="315" s="11" customFormat="1" ht="26.1" customHeight="1" spans="1:8">
      <c r="A315" s="28" t="str">
        <f t="shared" si="17"/>
        <v>12.64</v>
      </c>
      <c r="B315" s="55" t="s">
        <v>737</v>
      </c>
      <c r="C315" s="55" t="s">
        <v>738</v>
      </c>
      <c r="D315" s="56" t="s">
        <v>739</v>
      </c>
      <c r="E315" s="30">
        <v>300</v>
      </c>
      <c r="F315" s="31"/>
      <c r="G315" s="32">
        <f t="shared" si="14"/>
        <v>0</v>
      </c>
      <c r="H315" s="33">
        <v>265.47</v>
      </c>
    </row>
    <row r="316" s="11" customFormat="1" ht="26.1" customHeight="1" spans="1:8">
      <c r="A316" s="28" t="str">
        <f t="shared" si="17"/>
        <v>12.65</v>
      </c>
      <c r="B316" s="55" t="s">
        <v>740</v>
      </c>
      <c r="C316" s="55" t="s">
        <v>741</v>
      </c>
      <c r="D316" s="56" t="s">
        <v>739</v>
      </c>
      <c r="E316" s="30">
        <f>1800+200+100</f>
        <v>2100</v>
      </c>
      <c r="F316" s="31"/>
      <c r="G316" s="32">
        <f t="shared" si="14"/>
        <v>0</v>
      </c>
      <c r="H316" s="33">
        <v>221.23</v>
      </c>
    </row>
    <row r="317" s="11" customFormat="1" ht="26.1" customHeight="1" spans="1:8">
      <c r="A317" s="28" t="str">
        <f t="shared" si="17"/>
        <v>12.66</v>
      </c>
      <c r="B317" s="55" t="s">
        <v>742</v>
      </c>
      <c r="C317" s="58"/>
      <c r="D317" s="56" t="s">
        <v>743</v>
      </c>
      <c r="E317" s="30">
        <v>200</v>
      </c>
      <c r="F317" s="31"/>
      <c r="G317" s="32">
        <f t="shared" si="14"/>
        <v>0</v>
      </c>
      <c r="H317" s="33">
        <v>1061.88</v>
      </c>
    </row>
    <row r="318" s="11" customFormat="1" ht="26.1" customHeight="1" spans="1:8">
      <c r="A318" s="28" t="str">
        <f t="shared" si="17"/>
        <v>12.67</v>
      </c>
      <c r="B318" s="59" t="s">
        <v>744</v>
      </c>
      <c r="C318" s="57"/>
      <c r="D318" s="57" t="s">
        <v>745</v>
      </c>
      <c r="E318" s="30">
        <v>700</v>
      </c>
      <c r="F318" s="31"/>
      <c r="G318" s="32">
        <f t="shared" si="14"/>
        <v>0</v>
      </c>
      <c r="H318" s="33">
        <v>10.62</v>
      </c>
    </row>
    <row r="319" s="11" customFormat="1" ht="26.1" customHeight="1" spans="1:8">
      <c r="A319" s="28" t="str">
        <f t="shared" si="17"/>
        <v>12.68</v>
      </c>
      <c r="B319" s="60" t="s">
        <v>746</v>
      </c>
      <c r="C319" s="57"/>
      <c r="D319" s="61" t="s">
        <v>747</v>
      </c>
      <c r="E319" s="30">
        <v>100</v>
      </c>
      <c r="F319" s="31"/>
      <c r="G319" s="32">
        <f t="shared" si="14"/>
        <v>0</v>
      </c>
      <c r="H319" s="33">
        <v>44.25</v>
      </c>
    </row>
    <row r="320" s="11" customFormat="1" ht="26.1" customHeight="1" spans="1:8">
      <c r="A320" s="28" t="str">
        <f t="shared" si="17"/>
        <v>12.69</v>
      </c>
      <c r="B320" s="60" t="s">
        <v>748</v>
      </c>
      <c r="C320" s="57"/>
      <c r="D320" s="61" t="s">
        <v>747</v>
      </c>
      <c r="E320" s="30">
        <f>300+20</f>
        <v>320</v>
      </c>
      <c r="F320" s="31"/>
      <c r="G320" s="32">
        <f t="shared" si="14"/>
        <v>0</v>
      </c>
      <c r="H320" s="33">
        <v>61.94</v>
      </c>
    </row>
    <row r="321" s="11" customFormat="1" ht="26.1" customHeight="1" spans="1:8">
      <c r="A321" s="28" t="str">
        <f t="shared" si="17"/>
        <v>12.70</v>
      </c>
      <c r="B321" s="60" t="s">
        <v>749</v>
      </c>
      <c r="C321" s="57"/>
      <c r="D321" s="61" t="s">
        <v>747</v>
      </c>
      <c r="E321" s="30">
        <v>100</v>
      </c>
      <c r="F321" s="31"/>
      <c r="G321" s="32">
        <f t="shared" si="14"/>
        <v>0</v>
      </c>
      <c r="H321" s="33">
        <v>44.25</v>
      </c>
    </row>
    <row r="322" s="4" customFormat="1" ht="26.1" customHeight="1" spans="1:8">
      <c r="A322" s="28" t="str">
        <f t="shared" si="17"/>
        <v>12.71</v>
      </c>
      <c r="B322" s="55" t="s">
        <v>750</v>
      </c>
      <c r="C322" s="58"/>
      <c r="D322" s="56" t="s">
        <v>747</v>
      </c>
      <c r="E322" s="30">
        <v>10</v>
      </c>
      <c r="F322" s="31"/>
      <c r="G322" s="32">
        <f t="shared" si="14"/>
        <v>0</v>
      </c>
      <c r="H322" s="33">
        <v>61.94</v>
      </c>
    </row>
    <row r="323" s="4" customFormat="1" ht="26.1" customHeight="1" spans="1:8">
      <c r="A323" s="28" t="str">
        <f t="shared" si="17"/>
        <v>12.72</v>
      </c>
      <c r="B323" s="55" t="s">
        <v>751</v>
      </c>
      <c r="C323" s="58"/>
      <c r="D323" s="56" t="s">
        <v>225</v>
      </c>
      <c r="E323" s="30">
        <v>200</v>
      </c>
      <c r="F323" s="31"/>
      <c r="G323" s="32">
        <f t="shared" si="14"/>
        <v>0</v>
      </c>
      <c r="H323" s="33">
        <v>5.31</v>
      </c>
    </row>
    <row r="324" s="4" customFormat="1" ht="26.1" customHeight="1" spans="1:8">
      <c r="A324" s="28" t="str">
        <f t="shared" si="17"/>
        <v>12.73</v>
      </c>
      <c r="B324" s="55" t="s">
        <v>752</v>
      </c>
      <c r="C324" s="58"/>
      <c r="D324" s="28" t="s">
        <v>186</v>
      </c>
      <c r="E324" s="30">
        <v>500</v>
      </c>
      <c r="F324" s="31"/>
      <c r="G324" s="32">
        <f t="shared" si="14"/>
        <v>0</v>
      </c>
      <c r="H324" s="33">
        <v>13.27</v>
      </c>
    </row>
    <row r="325" s="4" customFormat="1" ht="26.1" customHeight="1" spans="1:8">
      <c r="A325" s="28" t="str">
        <f t="shared" si="17"/>
        <v>12.74</v>
      </c>
      <c r="B325" s="55" t="s">
        <v>753</v>
      </c>
      <c r="C325" s="58"/>
      <c r="D325" s="56" t="s">
        <v>264</v>
      </c>
      <c r="E325" s="30">
        <v>10</v>
      </c>
      <c r="F325" s="31"/>
      <c r="G325" s="32">
        <f t="shared" ref="G325:G336" si="18">IF(E325="","",ROUND(E325*F325,0))</f>
        <v>0</v>
      </c>
      <c r="H325" s="33">
        <v>265.47</v>
      </c>
    </row>
    <row r="326" s="4" customFormat="1" ht="26.1" customHeight="1" spans="1:8">
      <c r="A326" s="28" t="str">
        <f t="shared" si="17"/>
        <v>12.75</v>
      </c>
      <c r="B326" s="55" t="s">
        <v>754</v>
      </c>
      <c r="C326" s="58"/>
      <c r="D326" s="57" t="s">
        <v>202</v>
      </c>
      <c r="E326" s="30">
        <v>100</v>
      </c>
      <c r="F326" s="31"/>
      <c r="G326" s="32">
        <f t="shared" si="18"/>
        <v>0</v>
      </c>
      <c r="H326" s="33">
        <v>13.27</v>
      </c>
    </row>
    <row r="327" s="4" customFormat="1" ht="26.1" customHeight="1" spans="1:8">
      <c r="A327" s="28" t="str">
        <f t="shared" si="17"/>
        <v>12.76</v>
      </c>
      <c r="B327" s="55" t="s">
        <v>755</v>
      </c>
      <c r="C327" s="58"/>
      <c r="D327" s="56" t="s">
        <v>225</v>
      </c>
      <c r="E327" s="30">
        <v>30</v>
      </c>
      <c r="F327" s="31"/>
      <c r="G327" s="32">
        <f t="shared" si="18"/>
        <v>0</v>
      </c>
      <c r="H327" s="33">
        <v>79.64</v>
      </c>
    </row>
    <row r="328" s="4" customFormat="1" ht="26.1" customHeight="1" spans="1:8">
      <c r="A328" s="28" t="str">
        <f t="shared" si="17"/>
        <v>12.77</v>
      </c>
      <c r="B328" s="55" t="s">
        <v>756</v>
      </c>
      <c r="C328" s="58"/>
      <c r="D328" s="56" t="s">
        <v>502</v>
      </c>
      <c r="E328" s="30">
        <v>5</v>
      </c>
      <c r="F328" s="31"/>
      <c r="G328" s="32">
        <f t="shared" si="18"/>
        <v>0</v>
      </c>
      <c r="H328" s="33">
        <v>247.77</v>
      </c>
    </row>
    <row r="329" s="4" customFormat="1" ht="26.1" customHeight="1" spans="1:8">
      <c r="A329" s="28" t="str">
        <f t="shared" si="17"/>
        <v>12.78</v>
      </c>
      <c r="B329" s="55" t="s">
        <v>757</v>
      </c>
      <c r="C329" s="58"/>
      <c r="D329" s="56" t="s">
        <v>758</v>
      </c>
      <c r="E329" s="30">
        <v>10</v>
      </c>
      <c r="F329" s="31"/>
      <c r="G329" s="32">
        <f t="shared" si="18"/>
        <v>0</v>
      </c>
      <c r="H329" s="33">
        <v>106.19</v>
      </c>
    </row>
    <row r="330" s="4" customFormat="1" ht="26.1" customHeight="1" spans="1:8">
      <c r="A330" s="28" t="str">
        <f t="shared" si="17"/>
        <v>12.79</v>
      </c>
      <c r="B330" s="55" t="s">
        <v>759</v>
      </c>
      <c r="C330" s="58"/>
      <c r="D330" s="56" t="s">
        <v>760</v>
      </c>
      <c r="E330" s="30">
        <v>1</v>
      </c>
      <c r="F330" s="31"/>
      <c r="G330" s="32">
        <f t="shared" si="18"/>
        <v>0</v>
      </c>
      <c r="H330" s="33">
        <v>619.43</v>
      </c>
    </row>
    <row r="331" s="11" customFormat="1" ht="26.1" customHeight="1" spans="1:8">
      <c r="A331" s="28" t="str">
        <f t="shared" si="17"/>
        <v>12.80</v>
      </c>
      <c r="B331" s="55" t="s">
        <v>761</v>
      </c>
      <c r="C331" s="55" t="s">
        <v>762</v>
      </c>
      <c r="D331" s="56" t="s">
        <v>763</v>
      </c>
      <c r="E331" s="30">
        <v>1800</v>
      </c>
      <c r="F331" s="31"/>
      <c r="G331" s="32">
        <f t="shared" si="18"/>
        <v>0</v>
      </c>
      <c r="H331" s="33">
        <v>13.27</v>
      </c>
    </row>
    <row r="332" s="11" customFormat="1" ht="26.1" customHeight="1" spans="1:8">
      <c r="A332" s="28" t="str">
        <f t="shared" si="17"/>
        <v>12.81</v>
      </c>
      <c r="B332" s="55" t="s">
        <v>764</v>
      </c>
      <c r="C332" s="60" t="s">
        <v>765</v>
      </c>
      <c r="D332" s="56" t="s">
        <v>494</v>
      </c>
      <c r="E332" s="30">
        <v>400</v>
      </c>
      <c r="F332" s="31"/>
      <c r="G332" s="32">
        <f t="shared" si="18"/>
        <v>0</v>
      </c>
      <c r="H332" s="33">
        <v>19.47</v>
      </c>
    </row>
    <row r="333" s="11" customFormat="1" ht="26.1" customHeight="1" spans="1:8">
      <c r="A333" s="28" t="str">
        <f t="shared" si="17"/>
        <v>12.82</v>
      </c>
      <c r="B333" s="55" t="s">
        <v>766</v>
      </c>
      <c r="C333" s="58"/>
      <c r="D333" s="56" t="s">
        <v>284</v>
      </c>
      <c r="E333" s="30">
        <f>100+50</f>
        <v>150</v>
      </c>
      <c r="F333" s="31"/>
      <c r="G333" s="32">
        <f t="shared" si="18"/>
        <v>0</v>
      </c>
      <c r="H333" s="33">
        <v>44.25</v>
      </c>
    </row>
    <row r="334" s="11" customFormat="1" ht="26.1" customHeight="1" spans="1:8">
      <c r="A334" s="28" t="str">
        <f t="shared" si="17"/>
        <v>12.83</v>
      </c>
      <c r="B334" s="55" t="s">
        <v>767</v>
      </c>
      <c r="C334" s="58"/>
      <c r="D334" s="56" t="s">
        <v>768</v>
      </c>
      <c r="E334" s="30">
        <f>100+50</f>
        <v>150</v>
      </c>
      <c r="F334" s="31"/>
      <c r="G334" s="32">
        <f t="shared" si="18"/>
        <v>0</v>
      </c>
      <c r="H334" s="33">
        <v>30.97</v>
      </c>
    </row>
    <row r="335" s="11" customFormat="1" ht="26.1" customHeight="1" spans="1:8">
      <c r="A335" s="28" t="str">
        <f t="shared" si="17"/>
        <v>12.84</v>
      </c>
      <c r="B335" s="60" t="s">
        <v>769</v>
      </c>
      <c r="C335" s="57"/>
      <c r="D335" s="61" t="s">
        <v>770</v>
      </c>
      <c r="E335" s="30">
        <v>100</v>
      </c>
      <c r="F335" s="31"/>
      <c r="G335" s="32">
        <f t="shared" si="18"/>
        <v>0</v>
      </c>
      <c r="H335" s="33">
        <v>0.18</v>
      </c>
    </row>
    <row r="336" s="11" customFormat="1" ht="26.1" customHeight="1" spans="1:8">
      <c r="A336" s="28" t="str">
        <f t="shared" si="17"/>
        <v>12.85</v>
      </c>
      <c r="B336" s="60" t="s">
        <v>771</v>
      </c>
      <c r="C336" s="57"/>
      <c r="D336" s="61" t="s">
        <v>768</v>
      </c>
      <c r="E336" s="30">
        <v>100</v>
      </c>
      <c r="F336" s="31"/>
      <c r="G336" s="32">
        <f t="shared" si="18"/>
        <v>0</v>
      </c>
      <c r="H336" s="33">
        <v>0.88</v>
      </c>
    </row>
    <row r="337" s="3" customFormat="1" ht="26" customHeight="1" spans="1:8">
      <c r="A337" s="62" t="s">
        <v>163</v>
      </c>
      <c r="B337" s="63"/>
      <c r="C337" s="64"/>
      <c r="D337" s="65"/>
      <c r="E337" s="66"/>
      <c r="F337" s="67">
        <f>SUM(G5:G336)</f>
        <v>0</v>
      </c>
      <c r="G337" s="67"/>
      <c r="H337" s="68"/>
    </row>
  </sheetData>
  <sheetProtection algorithmName="SHA-512" hashValue="nvM+dzpbTcBlho4APhZO2yQIVKFGLyV8q4a8LFz0kusvOl43IrAs2PBS0m6JaJeCnkeHm14M1WSp4RPnT1n3iA==" saltValue="47jZ/t5821rfzPyTBsbvJQ==" spinCount="100000" sheet="1" formatColumns="0" formatRows="0" objects="1"/>
  <mergeCells count="4">
    <mergeCell ref="A1:H1"/>
    <mergeCell ref="G2:H2"/>
    <mergeCell ref="A337:B337"/>
    <mergeCell ref="F337:G337"/>
  </mergeCells>
  <dataValidations count="1">
    <dataValidation type="decimal" operator="lessThanOrEqual" allowBlank="1" showInputMessage="1" showErrorMessage="1" sqref="F5:F336">
      <formula1>H5</formula1>
    </dataValidation>
  </dataValidations>
  <pageMargins left="0.751388888888889" right="0.751388888888889"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9" master="" otherUserPermission="visible"/>
  <rangeList sheetStid="1" master="" otherUserPermission="visible"/>
  <rangeList sheetStid="7" master="" otherUserPermission="visible"/>
  <rangeList sheetStid="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清单说明</vt:lpstr>
      <vt:lpstr>汇总表</vt:lpstr>
      <vt:lpstr>日常包干</vt:lpstr>
      <vt:lpstr>专项维修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一个人好想静静</cp:lastModifiedBy>
  <dcterms:created xsi:type="dcterms:W3CDTF">2026-03-26T03:26:00Z</dcterms:created>
  <dcterms:modified xsi:type="dcterms:W3CDTF">2026-08-26T02:59:25Z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721ADD7D897B4520A95585F62233A26B_13</vt:lpwstr>
  </property>
  <property fmtid="{D5CDD505-2E9C-101B-9397-08002B2CF9AE}" pid="3" name="KSOProductBuildVer">
    <vt:lpwstr>2052-12.1.0.24031</vt:lpwstr>
  </property>
  <property fmtid="{D5CDD505-2E9C-101B-9397-08002B2CF9AE}" pid="4" name="CalculationRule">
    <vt:i4>1</vt:i4>
  </property>
</Properties>
</file>