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xwechat_files\wxid_5hnacyu0pzat22_aab4\msg\file\2026-08\"/>
    </mc:Choice>
  </mc:AlternateContent>
  <bookViews>
    <workbookView windowWidth="27945" windowHeight="12375"/>
  </bookViews>
  <sheets>
    <sheet name="房源分布明细" sheetId="1" r:id="rId1"/>
  </sheets>
  <definedNames>
    <definedName name="_xlnm._FilterDatabase" localSheetId="0" hidden="1">房源分布明细!$A$3:$I$108</definedName>
    <definedName name="_xlnm.Print_Titles" localSheetId="0">房源分布明细!$3:$3</definedName>
    <definedName name="_xlnm.Print_Area" localSheetId="0">房源分布明细!$A$1:$I$108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<sst xmlns="http://schemas.openxmlformats.org/spreadsheetml/2006/main" count="226" uniqueCount="19">
  <si>
    <t>拟提供2026年公租房装修房源清单</t>
  </si>
  <si>
    <t>序号</t>
  </si>
  <si>
    <t>小区名称</t>
  </si>
  <si>
    <t>施工幢号</t>
  </si>
  <si>
    <t>公安幢号</t>
  </si>
  <si>
    <t>房号</t>
  </si>
  <si>
    <t>房屋
面积</t>
  </si>
  <si>
    <t>车库
面积</t>
  </si>
  <si>
    <t>阁楼
面积</t>
  </si>
  <si>
    <t>装修情况</t>
  </si>
  <si>
    <t>佳家幸福园</t>
  </si>
  <si>
    <t>未装修</t>
  </si>
  <si>
    <t>小计</t>
  </si>
  <si>
    <t>联谊南园联泰苑</t>
  </si>
  <si>
    <t/>
  </si>
  <si>
    <t>杉湾花园三期</t>
  </si>
  <si>
    <t>回收</t>
  </si>
  <si>
    <t>杉湾东苑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</si>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</sst>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3" xfId="49" applyFont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49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/>
    </xf>
    <xf numFmtId="0" fontId="9" fillId="0" borderId="1" xfId="49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"/>
  <sheetViews>
    <sheetView tabSelected="1" workbookViewId="0">
      <pane ySplit="3" topLeftCell="A82" activePane="bottomLeft" state="frozen"/>
      <selection/>
      <selection pane="bottomLeft" activeCell="C111" sqref="C111"/>
    </sheetView>
  </sheetViews>
  <sheetFormatPr defaultColWidth="9" defaultRowHeight="13.5"/>
  <cols>
    <col min="1" max="1" width="7.375" customWidth="1"/>
    <col min="2" max="2" width="16.125" customWidth="1"/>
    <col min="3" max="3" width="9.375" customWidth="1"/>
    <col min="4" max="4" width="10.375" customWidth="1"/>
    <col min="5" max="5" width="7.875" customWidth="1"/>
    <col min="6" max="6" width="10" customWidth="1"/>
    <col min="7" max="7" width="8.5" customWidth="1"/>
    <col min="8" max="8" width="7.375" customWidth="1"/>
    <col min="9" max="9" width="14.125" customWidth="1"/>
    <col min="10" max="10" width="46.875" customWidth="1"/>
  </cols>
  <sheetData>
    <row r="1" ht="31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I2" s="4">
        <v>46203</v>
      </c>
    </row>
    <row r="3" s="1" customFormat="1" ht="28.5" spans="1:9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="2" customFormat="1" ht="14.25" spans="1:9">
      <c r="A4" s="7">
        <f>SUBTOTAL(103,$B$4:B4)</f>
        <v>1</v>
      </c>
      <c r="B4" s="7" t="s">
        <v>10</v>
      </c>
      <c r="C4" s="8">
        <v>104</v>
      </c>
      <c r="D4" s="8">
        <v>4</v>
      </c>
      <c r="E4" s="9">
        <v>101</v>
      </c>
      <c r="F4" s="10">
        <v>66.62</v>
      </c>
      <c r="G4" s="11"/>
      <c r="H4" s="7"/>
      <c r="I4" s="7" t="s">
        <v>11</v>
      </c>
    </row>
    <row r="5" s="2" customFormat="1" ht="14.25" spans="1:9">
      <c r="A5" s="7">
        <f>SUBTOTAL(103,$B$4:B5)</f>
        <v>2</v>
      </c>
      <c r="B5" s="7" t="s">
        <v>10</v>
      </c>
      <c r="C5" s="8">
        <v>104</v>
      </c>
      <c r="D5" s="8">
        <v>4</v>
      </c>
      <c r="E5" s="9">
        <v>1101</v>
      </c>
      <c r="F5" s="10">
        <v>66.62</v>
      </c>
      <c r="G5" s="11"/>
      <c r="H5" s="7"/>
      <c r="I5" s="7" t="s">
        <v>11</v>
      </c>
    </row>
    <row r="6" s="2" customFormat="1" ht="14.25" spans="1:9">
      <c r="A6" s="7">
        <f>SUBTOTAL(103,$B$4:B6)</f>
        <v>3</v>
      </c>
      <c r="B6" s="7" t="s">
        <v>10</v>
      </c>
      <c r="C6" s="8">
        <v>104</v>
      </c>
      <c r="D6" s="8">
        <v>4</v>
      </c>
      <c r="E6" s="9">
        <v>1201</v>
      </c>
      <c r="F6" s="10">
        <v>66.62</v>
      </c>
      <c r="G6" s="11"/>
      <c r="H6" s="7"/>
      <c r="I6" s="7" t="s">
        <v>11</v>
      </c>
    </row>
    <row r="7" s="2" customFormat="1" ht="14.25" spans="1:9">
      <c r="A7" s="7">
        <f>SUBTOTAL(103,$B$4:B7)</f>
        <v>4</v>
      </c>
      <c r="B7" s="7" t="s">
        <v>10</v>
      </c>
      <c r="C7" s="8">
        <v>104</v>
      </c>
      <c r="D7" s="8">
        <v>4</v>
      </c>
      <c r="E7" s="9">
        <v>1301</v>
      </c>
      <c r="F7" s="10">
        <v>66.62</v>
      </c>
      <c r="G7" s="11"/>
      <c r="H7" s="7"/>
      <c r="I7" s="7" t="s">
        <v>11</v>
      </c>
    </row>
    <row r="8" s="2" customFormat="1" ht="14.25" spans="1:9">
      <c r="A8" s="7">
        <f>SUBTOTAL(103,$B$4:B8)</f>
        <v>5</v>
      </c>
      <c r="B8" s="7" t="s">
        <v>10</v>
      </c>
      <c r="C8" s="8">
        <v>104</v>
      </c>
      <c r="D8" s="8">
        <v>4</v>
      </c>
      <c r="E8" s="9">
        <v>1401</v>
      </c>
      <c r="F8" s="10">
        <v>66.62</v>
      </c>
      <c r="G8" s="11"/>
      <c r="H8" s="7"/>
      <c r="I8" s="7" t="s">
        <v>11</v>
      </c>
    </row>
    <row r="9" s="2" customFormat="1" ht="14.25" spans="1:9">
      <c r="A9" s="7">
        <f>SUBTOTAL(103,$B$4:B9)</f>
        <v>6</v>
      </c>
      <c r="B9" s="7" t="s">
        <v>10</v>
      </c>
      <c r="C9" s="8">
        <v>104</v>
      </c>
      <c r="D9" s="8">
        <v>4</v>
      </c>
      <c r="E9" s="9">
        <v>1501</v>
      </c>
      <c r="F9" s="10">
        <v>66.62</v>
      </c>
      <c r="G9" s="11"/>
      <c r="H9" s="7"/>
      <c r="I9" s="7" t="s">
        <v>11</v>
      </c>
    </row>
    <row r="10" s="2" customFormat="1" ht="14.25" spans="1:9">
      <c r="A10" s="7">
        <f>SUBTOTAL(103,$B$4:B10)</f>
        <v>7</v>
      </c>
      <c r="B10" s="7" t="s">
        <v>10</v>
      </c>
      <c r="C10" s="8">
        <v>104</v>
      </c>
      <c r="D10" s="8">
        <v>4</v>
      </c>
      <c r="E10" s="9">
        <v>1601</v>
      </c>
      <c r="F10" s="10">
        <v>66.62</v>
      </c>
      <c r="G10" s="11"/>
      <c r="H10" s="7"/>
      <c r="I10" s="7" t="s">
        <v>11</v>
      </c>
    </row>
    <row r="11" s="2" customFormat="1" ht="14.25" spans="1:9">
      <c r="A11" s="7">
        <f>SUBTOTAL(103,$B$4:B11)</f>
        <v>8</v>
      </c>
      <c r="B11" s="7" t="s">
        <v>10</v>
      </c>
      <c r="C11" s="8">
        <v>104</v>
      </c>
      <c r="D11" s="8">
        <v>4</v>
      </c>
      <c r="E11" s="9">
        <v>1701</v>
      </c>
      <c r="F11" s="10">
        <v>66.62</v>
      </c>
      <c r="G11" s="11"/>
      <c r="H11" s="7"/>
      <c r="I11" s="7" t="s">
        <v>11</v>
      </c>
    </row>
    <row r="12" s="2" customFormat="1" ht="14.25" spans="1:9">
      <c r="A12" s="7">
        <f>SUBTOTAL(103,$B$4:B12)</f>
        <v>9</v>
      </c>
      <c r="B12" s="7" t="s">
        <v>10</v>
      </c>
      <c r="C12" s="8">
        <v>104</v>
      </c>
      <c r="D12" s="8">
        <v>4</v>
      </c>
      <c r="E12" s="9">
        <v>1801</v>
      </c>
      <c r="F12" s="10">
        <v>66.62</v>
      </c>
      <c r="G12" s="11"/>
      <c r="H12" s="7"/>
      <c r="I12" s="7" t="s">
        <v>11</v>
      </c>
    </row>
    <row r="13" s="2" customFormat="1" ht="14.25" spans="1:9">
      <c r="A13" s="7">
        <f>SUBTOTAL(103,$B$4:B13)</f>
        <v>10</v>
      </c>
      <c r="B13" s="7" t="s">
        <v>10</v>
      </c>
      <c r="C13" s="8">
        <v>104</v>
      </c>
      <c r="D13" s="8">
        <v>4</v>
      </c>
      <c r="E13" s="9">
        <v>201</v>
      </c>
      <c r="F13" s="10">
        <v>66.62</v>
      </c>
      <c r="G13" s="11"/>
      <c r="H13" s="7"/>
      <c r="I13" s="7" t="s">
        <v>11</v>
      </c>
    </row>
    <row r="14" s="2" customFormat="1" ht="14.25" spans="1:9">
      <c r="A14" s="7">
        <f>SUBTOTAL(103,$B$4:B14)</f>
        <v>11</v>
      </c>
      <c r="B14" s="7" t="s">
        <v>10</v>
      </c>
      <c r="C14" s="8">
        <v>104</v>
      </c>
      <c r="D14" s="8">
        <v>4</v>
      </c>
      <c r="E14" s="9">
        <v>301</v>
      </c>
      <c r="F14" s="10">
        <v>66.62</v>
      </c>
      <c r="G14" s="11"/>
      <c r="H14" s="7"/>
      <c r="I14" s="7" t="s">
        <v>11</v>
      </c>
    </row>
    <row r="15" s="2" customFormat="1" ht="14.25" spans="1:9">
      <c r="A15" s="7">
        <f>SUBTOTAL(103,$B$4:B15)</f>
        <v>12</v>
      </c>
      <c r="B15" s="7" t="s">
        <v>10</v>
      </c>
      <c r="C15" s="8">
        <v>104</v>
      </c>
      <c r="D15" s="8">
        <v>4</v>
      </c>
      <c r="E15" s="9">
        <v>401</v>
      </c>
      <c r="F15" s="10">
        <v>66.62</v>
      </c>
      <c r="G15" s="11"/>
      <c r="H15" s="7"/>
      <c r="I15" s="7" t="s">
        <v>11</v>
      </c>
    </row>
    <row r="16" s="2" customFormat="1" ht="14.25" spans="1:9">
      <c r="A16" s="7">
        <f>SUBTOTAL(103,$B$4:B16)</f>
        <v>13</v>
      </c>
      <c r="B16" s="7" t="s">
        <v>10</v>
      </c>
      <c r="C16" s="8">
        <v>104</v>
      </c>
      <c r="D16" s="8">
        <v>4</v>
      </c>
      <c r="E16" s="9">
        <v>501</v>
      </c>
      <c r="F16" s="10">
        <v>66.62</v>
      </c>
      <c r="G16" s="11"/>
      <c r="H16" s="7"/>
      <c r="I16" s="7" t="s">
        <v>11</v>
      </c>
    </row>
    <row r="17" s="2" customFormat="1" ht="14.25" spans="1:9">
      <c r="A17" s="7">
        <f>SUBTOTAL(103,$B$4:B17)</f>
        <v>14</v>
      </c>
      <c r="B17" s="7" t="s">
        <v>10</v>
      </c>
      <c r="C17" s="8">
        <v>104</v>
      </c>
      <c r="D17" s="8">
        <v>4</v>
      </c>
      <c r="E17" s="9">
        <v>601</v>
      </c>
      <c r="F17" s="10">
        <v>66.62</v>
      </c>
      <c r="G17" s="11"/>
      <c r="H17" s="7"/>
      <c r="I17" s="7" t="s">
        <v>11</v>
      </c>
    </row>
    <row r="18" s="2" customFormat="1" ht="14.25" spans="1:9">
      <c r="A18" s="7">
        <f>SUBTOTAL(103,$B$4:B18)</f>
        <v>15</v>
      </c>
      <c r="B18" s="7" t="s">
        <v>10</v>
      </c>
      <c r="C18" s="8">
        <v>104</v>
      </c>
      <c r="D18" s="8">
        <v>4</v>
      </c>
      <c r="E18" s="9">
        <v>701</v>
      </c>
      <c r="F18" s="10">
        <v>66.62</v>
      </c>
      <c r="G18" s="11"/>
      <c r="H18" s="7"/>
      <c r="I18" s="7" t="s">
        <v>11</v>
      </c>
    </row>
    <row r="19" s="2" customFormat="1" ht="14.25" spans="1:9">
      <c r="A19" s="7">
        <f>SUBTOTAL(103,$B$4:B19)</f>
        <v>16</v>
      </c>
      <c r="B19" s="7" t="s">
        <v>10</v>
      </c>
      <c r="C19" s="8">
        <v>104</v>
      </c>
      <c r="D19" s="8">
        <v>4</v>
      </c>
      <c r="E19" s="9">
        <v>104</v>
      </c>
      <c r="F19" s="10">
        <v>67.67</v>
      </c>
      <c r="G19" s="11"/>
      <c r="H19" s="7"/>
      <c r="I19" s="7" t="s">
        <v>11</v>
      </c>
    </row>
    <row r="20" s="2" customFormat="1" ht="14.25" spans="1:9">
      <c r="A20" s="7">
        <f>SUBTOTAL(103,$B$4:B20)</f>
        <v>17</v>
      </c>
      <c r="B20" s="7" t="s">
        <v>10</v>
      </c>
      <c r="C20" s="8">
        <v>104</v>
      </c>
      <c r="D20" s="8">
        <v>4</v>
      </c>
      <c r="E20" s="9">
        <v>1204</v>
      </c>
      <c r="F20" s="10">
        <v>67.67</v>
      </c>
      <c r="G20" s="11"/>
      <c r="H20" s="7"/>
      <c r="I20" s="7" t="s">
        <v>11</v>
      </c>
    </row>
    <row r="21" s="2" customFormat="1" ht="14.25" spans="1:9">
      <c r="A21" s="7">
        <f>SUBTOTAL(103,$B$4:B21)</f>
        <v>18</v>
      </c>
      <c r="B21" s="7" t="s">
        <v>10</v>
      </c>
      <c r="C21" s="8">
        <v>104</v>
      </c>
      <c r="D21" s="8">
        <v>4</v>
      </c>
      <c r="E21" s="9">
        <v>1304</v>
      </c>
      <c r="F21" s="10">
        <v>67.67</v>
      </c>
      <c r="G21" s="11"/>
      <c r="H21" s="7"/>
      <c r="I21" s="7" t="s">
        <v>11</v>
      </c>
    </row>
    <row r="22" s="2" customFormat="1" ht="14.25" spans="1:9">
      <c r="A22" s="7">
        <f>SUBTOTAL(103,$B$4:B22)</f>
        <v>19</v>
      </c>
      <c r="B22" s="7" t="s">
        <v>10</v>
      </c>
      <c r="C22" s="8">
        <v>104</v>
      </c>
      <c r="D22" s="8">
        <v>4</v>
      </c>
      <c r="E22" s="9">
        <v>1404</v>
      </c>
      <c r="F22" s="10">
        <v>67.67</v>
      </c>
      <c r="G22" s="11"/>
      <c r="H22" s="7"/>
      <c r="I22" s="7" t="s">
        <v>11</v>
      </c>
    </row>
    <row r="23" s="2" customFormat="1" ht="14.25" spans="1:9">
      <c r="A23" s="7">
        <f>SUBTOTAL(103,$B$4:B23)</f>
        <v>20</v>
      </c>
      <c r="B23" s="7" t="s">
        <v>10</v>
      </c>
      <c r="C23" s="8">
        <v>104</v>
      </c>
      <c r="D23" s="8">
        <v>4</v>
      </c>
      <c r="E23" s="9">
        <v>1504</v>
      </c>
      <c r="F23" s="10">
        <v>67.67</v>
      </c>
      <c r="G23" s="11"/>
      <c r="H23" s="7"/>
      <c r="I23" s="7" t="s">
        <v>11</v>
      </c>
    </row>
    <row r="24" s="2" customFormat="1" ht="14.25" spans="1:9">
      <c r="A24" s="7">
        <f>SUBTOTAL(103,$B$4:B24)</f>
        <v>21</v>
      </c>
      <c r="B24" s="7" t="s">
        <v>10</v>
      </c>
      <c r="C24" s="8">
        <v>104</v>
      </c>
      <c r="D24" s="8">
        <v>4</v>
      </c>
      <c r="E24" s="9">
        <v>1604</v>
      </c>
      <c r="F24" s="10">
        <v>67.67</v>
      </c>
      <c r="G24" s="11"/>
      <c r="H24" s="7"/>
      <c r="I24" s="7" t="s">
        <v>11</v>
      </c>
    </row>
    <row r="25" s="2" customFormat="1" ht="14.25" spans="1:9">
      <c r="A25" s="7">
        <f>SUBTOTAL(103,$B$4:B25)</f>
        <v>22</v>
      </c>
      <c r="B25" s="7" t="s">
        <v>10</v>
      </c>
      <c r="C25" s="8">
        <v>104</v>
      </c>
      <c r="D25" s="8">
        <v>4</v>
      </c>
      <c r="E25" s="9">
        <v>1704</v>
      </c>
      <c r="F25" s="10">
        <v>67.67</v>
      </c>
      <c r="G25" s="11"/>
      <c r="H25" s="7"/>
      <c r="I25" s="7" t="s">
        <v>11</v>
      </c>
    </row>
    <row r="26" s="2" customFormat="1" ht="14.25" spans="1:9">
      <c r="A26" s="7">
        <f>SUBTOTAL(103,$B$4:B26)</f>
        <v>23</v>
      </c>
      <c r="B26" s="7" t="s">
        <v>10</v>
      </c>
      <c r="C26" s="8">
        <v>104</v>
      </c>
      <c r="D26" s="8">
        <v>4</v>
      </c>
      <c r="E26" s="9">
        <v>1804</v>
      </c>
      <c r="F26" s="10">
        <v>67.67</v>
      </c>
      <c r="G26" s="11"/>
      <c r="H26" s="7"/>
      <c r="I26" s="7" t="s">
        <v>11</v>
      </c>
    </row>
    <row r="27" s="2" customFormat="1" ht="14.25" spans="1:9">
      <c r="A27" s="7">
        <f>SUBTOTAL(103,$B$4:B27)</f>
        <v>24</v>
      </c>
      <c r="B27" s="7" t="s">
        <v>10</v>
      </c>
      <c r="C27" s="8">
        <v>104</v>
      </c>
      <c r="D27" s="8">
        <v>4</v>
      </c>
      <c r="E27" s="9">
        <v>204</v>
      </c>
      <c r="F27" s="10">
        <v>67.67</v>
      </c>
      <c r="G27" s="11"/>
      <c r="H27" s="7"/>
      <c r="I27" s="7" t="s">
        <v>11</v>
      </c>
    </row>
    <row r="28" s="2" customFormat="1" ht="14.25" spans="1:9">
      <c r="A28" s="7">
        <f>SUBTOTAL(103,$B$4:B28)</f>
        <v>25</v>
      </c>
      <c r="B28" s="7" t="s">
        <v>10</v>
      </c>
      <c r="C28" s="8">
        <v>104</v>
      </c>
      <c r="D28" s="8">
        <v>4</v>
      </c>
      <c r="E28" s="9">
        <v>304</v>
      </c>
      <c r="F28" s="10">
        <v>67.67</v>
      </c>
      <c r="G28" s="11"/>
      <c r="H28" s="7"/>
      <c r="I28" s="7" t="s">
        <v>11</v>
      </c>
    </row>
    <row r="29" s="2" customFormat="1" ht="14.25" spans="1:9">
      <c r="A29" s="7">
        <f>SUBTOTAL(103,$B$4:B29)</f>
        <v>26</v>
      </c>
      <c r="B29" s="7" t="s">
        <v>10</v>
      </c>
      <c r="C29" s="8">
        <v>104</v>
      </c>
      <c r="D29" s="8">
        <v>4</v>
      </c>
      <c r="E29" s="9">
        <v>504</v>
      </c>
      <c r="F29" s="10">
        <v>67.67</v>
      </c>
      <c r="G29" s="11"/>
      <c r="H29" s="7"/>
      <c r="I29" s="7" t="s">
        <v>11</v>
      </c>
    </row>
    <row r="30" s="2" customFormat="1" ht="14.25" spans="1:9">
      <c r="A30" s="7">
        <f>SUBTOTAL(103,$B$4:B30)</f>
        <v>27</v>
      </c>
      <c r="B30" s="7" t="s">
        <v>10</v>
      </c>
      <c r="C30" s="8">
        <v>104</v>
      </c>
      <c r="D30" s="8">
        <v>4</v>
      </c>
      <c r="E30" s="9">
        <v>604</v>
      </c>
      <c r="F30" s="10">
        <v>67.67</v>
      </c>
      <c r="G30" s="11"/>
      <c r="H30" s="7"/>
      <c r="I30" s="7" t="s">
        <v>11</v>
      </c>
    </row>
    <row r="31" s="2" customFormat="1" ht="14.25" spans="1:9">
      <c r="A31" s="7">
        <f>SUBTOTAL(103,$B$4:B31)</f>
        <v>28</v>
      </c>
      <c r="B31" s="7" t="s">
        <v>10</v>
      </c>
      <c r="C31" s="8">
        <v>104</v>
      </c>
      <c r="D31" s="8">
        <v>4</v>
      </c>
      <c r="E31" s="9">
        <v>704</v>
      </c>
      <c r="F31" s="10">
        <v>67.67</v>
      </c>
      <c r="G31" s="11"/>
      <c r="H31" s="7"/>
      <c r="I31" s="7" t="s">
        <v>11</v>
      </c>
    </row>
    <row r="32" s="2" customFormat="1" ht="14.25" spans="1:9">
      <c r="A32" s="7">
        <f>SUBTOTAL(103,$B$4:B32)</f>
        <v>29</v>
      </c>
      <c r="B32" s="7" t="s">
        <v>10</v>
      </c>
      <c r="C32" s="8">
        <v>104</v>
      </c>
      <c r="D32" s="8">
        <v>4</v>
      </c>
      <c r="E32" s="9">
        <v>804</v>
      </c>
      <c r="F32" s="10">
        <v>67.67</v>
      </c>
      <c r="G32" s="11"/>
      <c r="H32" s="7"/>
      <c r="I32" s="7" t="s">
        <v>11</v>
      </c>
    </row>
    <row r="33" s="2" customFormat="1" ht="14.25" spans="1:9">
      <c r="A33" s="7">
        <f>SUBTOTAL(103,$B$4:B33)</f>
        <v>30</v>
      </c>
      <c r="B33" s="7" t="s">
        <v>10</v>
      </c>
      <c r="C33" s="8">
        <v>104</v>
      </c>
      <c r="D33" s="8">
        <v>4</v>
      </c>
      <c r="E33" s="9">
        <v>904</v>
      </c>
      <c r="F33" s="10">
        <v>67.67</v>
      </c>
      <c r="G33" s="11"/>
      <c r="H33" s="7"/>
      <c r="I33" s="7" t="s">
        <v>11</v>
      </c>
    </row>
    <row r="34" s="2" customFormat="1" ht="14.25" spans="1:9">
      <c r="A34" s="7">
        <f>SUBTOTAL(103,$B$4:B34)</f>
        <v>31</v>
      </c>
      <c r="B34" s="7" t="s">
        <v>10</v>
      </c>
      <c r="C34" s="8">
        <v>104</v>
      </c>
      <c r="D34" s="8">
        <v>4</v>
      </c>
      <c r="E34" s="9">
        <v>105</v>
      </c>
      <c r="F34" s="10">
        <v>67.67</v>
      </c>
      <c r="G34" s="11"/>
      <c r="H34" s="7"/>
      <c r="I34" s="7" t="s">
        <v>11</v>
      </c>
    </row>
    <row r="35" s="2" customFormat="1" ht="14.25" spans="1:9">
      <c r="A35" s="7">
        <f>SUBTOTAL(103,$B$4:B35)</f>
        <v>32</v>
      </c>
      <c r="B35" s="7" t="s">
        <v>10</v>
      </c>
      <c r="C35" s="8">
        <v>104</v>
      </c>
      <c r="D35" s="8">
        <v>4</v>
      </c>
      <c r="E35" s="9">
        <v>1005</v>
      </c>
      <c r="F35" s="10">
        <v>67.67</v>
      </c>
      <c r="G35" s="11"/>
      <c r="H35" s="7"/>
      <c r="I35" s="7" t="s">
        <v>11</v>
      </c>
    </row>
    <row r="36" s="2" customFormat="1" ht="14.25" spans="1:9">
      <c r="A36" s="7">
        <f>SUBTOTAL(103,$B$4:B36)</f>
        <v>33</v>
      </c>
      <c r="B36" s="7" t="s">
        <v>10</v>
      </c>
      <c r="C36" s="8">
        <v>104</v>
      </c>
      <c r="D36" s="8">
        <v>4</v>
      </c>
      <c r="E36" s="9">
        <v>1105</v>
      </c>
      <c r="F36" s="10">
        <v>67.67</v>
      </c>
      <c r="G36" s="11"/>
      <c r="H36" s="7"/>
      <c r="I36" s="7" t="s">
        <v>11</v>
      </c>
    </row>
    <row r="37" s="2" customFormat="1" ht="14.25" spans="1:9">
      <c r="A37" s="7">
        <f>SUBTOTAL(103,$B$4:B37)</f>
        <v>34</v>
      </c>
      <c r="B37" s="7" t="s">
        <v>10</v>
      </c>
      <c r="C37" s="8">
        <v>104</v>
      </c>
      <c r="D37" s="8">
        <v>4</v>
      </c>
      <c r="E37" s="9">
        <v>1205</v>
      </c>
      <c r="F37" s="10">
        <v>67.67</v>
      </c>
      <c r="G37" s="11"/>
      <c r="H37" s="7"/>
      <c r="I37" s="7" t="s">
        <v>11</v>
      </c>
    </row>
    <row r="38" s="2" customFormat="1" ht="14.25" spans="1:9">
      <c r="A38" s="7">
        <f>SUBTOTAL(103,$B$4:B38)</f>
        <v>35</v>
      </c>
      <c r="B38" s="7" t="s">
        <v>10</v>
      </c>
      <c r="C38" s="8">
        <v>104</v>
      </c>
      <c r="D38" s="8">
        <v>4</v>
      </c>
      <c r="E38" s="9">
        <v>1305</v>
      </c>
      <c r="F38" s="10">
        <v>67.67</v>
      </c>
      <c r="G38" s="11"/>
      <c r="H38" s="7"/>
      <c r="I38" s="7" t="s">
        <v>11</v>
      </c>
    </row>
    <row r="39" s="2" customFormat="1" ht="14.25" spans="1:9">
      <c r="A39" s="7">
        <f>SUBTOTAL(103,$B$4:B39)</f>
        <v>36</v>
      </c>
      <c r="B39" s="7" t="s">
        <v>10</v>
      </c>
      <c r="C39" s="8">
        <v>104</v>
      </c>
      <c r="D39" s="8">
        <v>4</v>
      </c>
      <c r="E39" s="9">
        <v>1405</v>
      </c>
      <c r="F39" s="10">
        <v>67.67</v>
      </c>
      <c r="G39" s="11"/>
      <c r="H39" s="7"/>
      <c r="I39" s="7" t="s">
        <v>11</v>
      </c>
    </row>
    <row r="40" s="2" customFormat="1" ht="14.25" spans="1:9">
      <c r="A40" s="7">
        <f>SUBTOTAL(103,$B$4:B40)</f>
        <v>37</v>
      </c>
      <c r="B40" s="7" t="s">
        <v>10</v>
      </c>
      <c r="C40" s="8">
        <v>104</v>
      </c>
      <c r="D40" s="8">
        <v>4</v>
      </c>
      <c r="E40" s="9">
        <v>1505</v>
      </c>
      <c r="F40" s="10">
        <v>67.67</v>
      </c>
      <c r="G40" s="11"/>
      <c r="H40" s="7"/>
      <c r="I40" s="7" t="s">
        <v>11</v>
      </c>
    </row>
    <row r="41" s="2" customFormat="1" ht="14.25" spans="1:9">
      <c r="A41" s="7">
        <f>SUBTOTAL(103,$B$4:B41)</f>
        <v>38</v>
      </c>
      <c r="B41" s="7" t="s">
        <v>10</v>
      </c>
      <c r="C41" s="8">
        <v>104</v>
      </c>
      <c r="D41" s="8">
        <v>4</v>
      </c>
      <c r="E41" s="9">
        <v>1605</v>
      </c>
      <c r="F41" s="10">
        <v>67.67</v>
      </c>
      <c r="G41" s="11"/>
      <c r="H41" s="7"/>
      <c r="I41" s="7" t="s">
        <v>11</v>
      </c>
    </row>
    <row r="42" s="2" customFormat="1" ht="14.25" spans="1:9">
      <c r="A42" s="7">
        <f>SUBTOTAL(103,$B$4:B42)</f>
        <v>39</v>
      </c>
      <c r="B42" s="7" t="s">
        <v>10</v>
      </c>
      <c r="C42" s="8">
        <v>104</v>
      </c>
      <c r="D42" s="8">
        <v>4</v>
      </c>
      <c r="E42" s="9">
        <v>1705</v>
      </c>
      <c r="F42" s="10">
        <v>67.67</v>
      </c>
      <c r="G42" s="11"/>
      <c r="H42" s="7"/>
      <c r="I42" s="7" t="s">
        <v>11</v>
      </c>
    </row>
    <row r="43" s="2" customFormat="1" ht="14.25" spans="1:9">
      <c r="A43" s="7">
        <f>SUBTOTAL(103,$B$4:B43)</f>
        <v>40</v>
      </c>
      <c r="B43" s="7" t="s">
        <v>10</v>
      </c>
      <c r="C43" s="8">
        <v>104</v>
      </c>
      <c r="D43" s="8">
        <v>4</v>
      </c>
      <c r="E43" s="9">
        <v>1805</v>
      </c>
      <c r="F43" s="10">
        <v>67.67</v>
      </c>
      <c r="G43" s="11"/>
      <c r="H43" s="7"/>
      <c r="I43" s="7" t="s">
        <v>11</v>
      </c>
    </row>
    <row r="44" s="2" customFormat="1" ht="14.25" spans="1:9">
      <c r="A44" s="7">
        <f>SUBTOTAL(103,$B$4:B44)</f>
        <v>41</v>
      </c>
      <c r="B44" s="7" t="s">
        <v>10</v>
      </c>
      <c r="C44" s="8">
        <v>104</v>
      </c>
      <c r="D44" s="8">
        <v>4</v>
      </c>
      <c r="E44" s="9">
        <v>205</v>
      </c>
      <c r="F44" s="10">
        <v>67.67</v>
      </c>
      <c r="G44" s="11"/>
      <c r="H44" s="7"/>
      <c r="I44" s="7" t="s">
        <v>11</v>
      </c>
    </row>
    <row r="45" s="2" customFormat="1" ht="14.25" spans="1:9">
      <c r="A45" s="7">
        <f>SUBTOTAL(103,$B$4:B45)</f>
        <v>42</v>
      </c>
      <c r="B45" s="7" t="s">
        <v>10</v>
      </c>
      <c r="C45" s="8">
        <v>104</v>
      </c>
      <c r="D45" s="8">
        <v>4</v>
      </c>
      <c r="E45" s="9">
        <v>305</v>
      </c>
      <c r="F45" s="10">
        <v>67.67</v>
      </c>
      <c r="G45" s="11"/>
      <c r="H45" s="7"/>
      <c r="I45" s="7" t="s">
        <v>11</v>
      </c>
    </row>
    <row r="46" s="2" customFormat="1" ht="14.25" spans="1:9">
      <c r="A46" s="7">
        <f>SUBTOTAL(103,$B$4:B46)</f>
        <v>43</v>
      </c>
      <c r="B46" s="7" t="s">
        <v>10</v>
      </c>
      <c r="C46" s="8">
        <v>104</v>
      </c>
      <c r="D46" s="8">
        <v>4</v>
      </c>
      <c r="E46" s="9">
        <v>405</v>
      </c>
      <c r="F46" s="10">
        <v>67.67</v>
      </c>
      <c r="G46" s="11"/>
      <c r="H46" s="7"/>
      <c r="I46" s="7" t="s">
        <v>11</v>
      </c>
    </row>
    <row r="47" s="2" customFormat="1" ht="14.25" spans="1:9">
      <c r="A47" s="7">
        <f>SUBTOTAL(103,$B$4:B47)</f>
        <v>44</v>
      </c>
      <c r="B47" s="7" t="s">
        <v>10</v>
      </c>
      <c r="C47" s="8">
        <v>104</v>
      </c>
      <c r="D47" s="8">
        <v>4</v>
      </c>
      <c r="E47" s="9">
        <v>505</v>
      </c>
      <c r="F47" s="10">
        <v>67.67</v>
      </c>
      <c r="G47" s="11"/>
      <c r="H47" s="7"/>
      <c r="I47" s="7" t="s">
        <v>11</v>
      </c>
    </row>
    <row r="48" s="2" customFormat="1" ht="14.25" spans="1:9">
      <c r="A48" s="7">
        <f>SUBTOTAL(103,$B$4:B48)</f>
        <v>45</v>
      </c>
      <c r="B48" s="7" t="s">
        <v>10</v>
      </c>
      <c r="C48" s="8">
        <v>104</v>
      </c>
      <c r="D48" s="8">
        <v>4</v>
      </c>
      <c r="E48" s="9">
        <v>605</v>
      </c>
      <c r="F48" s="10">
        <v>67.67</v>
      </c>
      <c r="G48" s="11"/>
      <c r="H48" s="7"/>
      <c r="I48" s="7" t="s">
        <v>11</v>
      </c>
    </row>
    <row r="49" s="2" customFormat="1" ht="14.25" spans="1:9">
      <c r="A49" s="7">
        <f>SUBTOTAL(103,$B$4:B49)</f>
        <v>46</v>
      </c>
      <c r="B49" s="7" t="s">
        <v>10</v>
      </c>
      <c r="C49" s="8">
        <v>104</v>
      </c>
      <c r="D49" s="8">
        <v>4</v>
      </c>
      <c r="E49" s="9">
        <v>705</v>
      </c>
      <c r="F49" s="10">
        <v>67.67</v>
      </c>
      <c r="G49" s="11"/>
      <c r="H49" s="7"/>
      <c r="I49" s="7" t="s">
        <v>11</v>
      </c>
    </row>
    <row r="50" s="2" customFormat="1" ht="14.25" spans="1:9">
      <c r="A50" s="7">
        <f>SUBTOTAL(103,$B$4:B50)</f>
        <v>47</v>
      </c>
      <c r="B50" s="7" t="s">
        <v>10</v>
      </c>
      <c r="C50" s="8">
        <v>104</v>
      </c>
      <c r="D50" s="8">
        <v>4</v>
      </c>
      <c r="E50" s="9">
        <v>805</v>
      </c>
      <c r="F50" s="10">
        <v>67.67</v>
      </c>
      <c r="G50" s="11"/>
      <c r="H50" s="7"/>
      <c r="I50" s="7" t="s">
        <v>11</v>
      </c>
    </row>
    <row r="51" s="2" customFormat="1" ht="14.25" spans="1:9">
      <c r="A51" s="7">
        <f>SUBTOTAL(103,$B$4:B51)</f>
        <v>48</v>
      </c>
      <c r="B51" s="7" t="s">
        <v>10</v>
      </c>
      <c r="C51" s="8">
        <v>104</v>
      </c>
      <c r="D51" s="8">
        <v>4</v>
      </c>
      <c r="E51" s="9">
        <v>905</v>
      </c>
      <c r="F51" s="10">
        <v>67.67</v>
      </c>
      <c r="G51" s="11"/>
      <c r="H51" s="7"/>
      <c r="I51" s="7" t="s">
        <v>11</v>
      </c>
    </row>
    <row r="52" s="2" customFormat="1" ht="14.25" spans="1:9">
      <c r="A52" s="7">
        <f>SUBTOTAL(103,$B$4:B52)</f>
        <v>49</v>
      </c>
      <c r="B52" s="7" t="s">
        <v>10</v>
      </c>
      <c r="C52" s="8">
        <v>104</v>
      </c>
      <c r="D52" s="8">
        <v>4</v>
      </c>
      <c r="E52" s="9">
        <v>106</v>
      </c>
      <c r="F52" s="10">
        <v>66.62</v>
      </c>
      <c r="G52" s="11"/>
      <c r="H52" s="7"/>
      <c r="I52" s="7" t="s">
        <v>11</v>
      </c>
    </row>
    <row r="53" s="2" customFormat="1" ht="14.25" spans="1:9">
      <c r="A53" s="7">
        <f>SUBTOTAL(103,$B$4:B53)</f>
        <v>50</v>
      </c>
      <c r="B53" s="7" t="s">
        <v>10</v>
      </c>
      <c r="C53" s="8">
        <v>104</v>
      </c>
      <c r="D53" s="8">
        <v>4</v>
      </c>
      <c r="E53" s="9">
        <v>1006</v>
      </c>
      <c r="F53" s="10">
        <v>66.62</v>
      </c>
      <c r="G53" s="11"/>
      <c r="H53" s="7"/>
      <c r="I53" s="7" t="s">
        <v>11</v>
      </c>
    </row>
    <row r="54" s="2" customFormat="1" ht="14.25" spans="1:9">
      <c r="A54" s="7">
        <f>SUBTOTAL(103,$B$4:B54)</f>
        <v>51</v>
      </c>
      <c r="B54" s="7" t="s">
        <v>10</v>
      </c>
      <c r="C54" s="8">
        <v>104</v>
      </c>
      <c r="D54" s="8">
        <v>4</v>
      </c>
      <c r="E54" s="9">
        <v>1106</v>
      </c>
      <c r="F54" s="10">
        <v>66.62</v>
      </c>
      <c r="G54" s="11"/>
      <c r="H54" s="7"/>
      <c r="I54" s="7" t="s">
        <v>11</v>
      </c>
    </row>
    <row r="55" s="2" customFormat="1" ht="14.25" spans="1:9">
      <c r="A55" s="7">
        <f>SUBTOTAL(103,$B$4:B55)</f>
        <v>52</v>
      </c>
      <c r="B55" s="7" t="s">
        <v>10</v>
      </c>
      <c r="C55" s="8">
        <v>104</v>
      </c>
      <c r="D55" s="8">
        <v>4</v>
      </c>
      <c r="E55" s="9">
        <v>1206</v>
      </c>
      <c r="F55" s="10">
        <v>66.62</v>
      </c>
      <c r="G55" s="11"/>
      <c r="H55" s="7"/>
      <c r="I55" s="7" t="s">
        <v>11</v>
      </c>
    </row>
    <row r="56" s="2" customFormat="1" ht="14.25" spans="1:9">
      <c r="A56" s="7">
        <f>SUBTOTAL(103,$B$4:B56)</f>
        <v>53</v>
      </c>
      <c r="B56" s="7" t="s">
        <v>10</v>
      </c>
      <c r="C56" s="8">
        <v>104</v>
      </c>
      <c r="D56" s="8">
        <v>4</v>
      </c>
      <c r="E56" s="9">
        <v>1306</v>
      </c>
      <c r="F56" s="10">
        <v>66.62</v>
      </c>
      <c r="G56" s="11"/>
      <c r="H56" s="7"/>
      <c r="I56" s="7" t="s">
        <v>11</v>
      </c>
    </row>
    <row r="57" s="2" customFormat="1" ht="14.25" spans="1:9">
      <c r="A57" s="7">
        <f>SUBTOTAL(103,$B$4:B57)</f>
        <v>54</v>
      </c>
      <c r="B57" s="7" t="s">
        <v>10</v>
      </c>
      <c r="C57" s="8">
        <v>104</v>
      </c>
      <c r="D57" s="8">
        <v>4</v>
      </c>
      <c r="E57" s="9">
        <v>1406</v>
      </c>
      <c r="F57" s="10">
        <v>66.62</v>
      </c>
      <c r="G57" s="11"/>
      <c r="H57" s="7"/>
      <c r="I57" s="7" t="s">
        <v>11</v>
      </c>
    </row>
    <row r="58" s="2" customFormat="1" ht="14.25" spans="1:9">
      <c r="A58" s="7">
        <f>SUBTOTAL(103,$B$4:B58)</f>
        <v>55</v>
      </c>
      <c r="B58" s="7" t="s">
        <v>10</v>
      </c>
      <c r="C58" s="8">
        <v>104</v>
      </c>
      <c r="D58" s="8">
        <v>4</v>
      </c>
      <c r="E58" s="9">
        <v>1506</v>
      </c>
      <c r="F58" s="10">
        <v>66.62</v>
      </c>
      <c r="G58" s="11"/>
      <c r="H58" s="7"/>
      <c r="I58" s="7" t="s">
        <v>11</v>
      </c>
    </row>
    <row r="59" s="2" customFormat="1" ht="14.25" spans="1:9">
      <c r="A59" s="7">
        <f>SUBTOTAL(103,$B$4:B59)</f>
        <v>56</v>
      </c>
      <c r="B59" s="7" t="s">
        <v>10</v>
      </c>
      <c r="C59" s="8">
        <v>104</v>
      </c>
      <c r="D59" s="8">
        <v>4</v>
      </c>
      <c r="E59" s="9">
        <v>1606</v>
      </c>
      <c r="F59" s="10">
        <v>66.62</v>
      </c>
      <c r="G59" s="11"/>
      <c r="H59" s="7"/>
      <c r="I59" s="7" t="s">
        <v>11</v>
      </c>
    </row>
    <row r="60" s="2" customFormat="1" ht="14.25" spans="1:9">
      <c r="A60" s="7">
        <f>SUBTOTAL(103,$B$4:B60)</f>
        <v>57</v>
      </c>
      <c r="B60" s="7" t="s">
        <v>10</v>
      </c>
      <c r="C60" s="8">
        <v>104</v>
      </c>
      <c r="D60" s="8">
        <v>4</v>
      </c>
      <c r="E60" s="9">
        <v>1706</v>
      </c>
      <c r="F60" s="10">
        <v>66.62</v>
      </c>
      <c r="G60" s="11"/>
      <c r="H60" s="7"/>
      <c r="I60" s="7" t="s">
        <v>11</v>
      </c>
    </row>
    <row r="61" s="2" customFormat="1" ht="14.25" spans="1:9">
      <c r="A61" s="7">
        <f>SUBTOTAL(103,$B$4:B61)</f>
        <v>58</v>
      </c>
      <c r="B61" s="7" t="s">
        <v>10</v>
      </c>
      <c r="C61" s="8">
        <v>104</v>
      </c>
      <c r="D61" s="8">
        <v>4</v>
      </c>
      <c r="E61" s="9">
        <v>1806</v>
      </c>
      <c r="F61" s="10">
        <v>66.62</v>
      </c>
      <c r="G61" s="11"/>
      <c r="H61" s="7"/>
      <c r="I61" s="7" t="s">
        <v>11</v>
      </c>
    </row>
    <row r="62" s="2" customFormat="1" ht="14.25" spans="1:9">
      <c r="A62" s="7">
        <f>SUBTOTAL(103,$B$4:B62)</f>
        <v>59</v>
      </c>
      <c r="B62" s="7" t="s">
        <v>10</v>
      </c>
      <c r="C62" s="8">
        <v>104</v>
      </c>
      <c r="D62" s="8">
        <v>4</v>
      </c>
      <c r="E62" s="9">
        <v>206</v>
      </c>
      <c r="F62" s="10">
        <v>66.62</v>
      </c>
      <c r="G62" s="11"/>
      <c r="H62" s="7"/>
      <c r="I62" s="7" t="s">
        <v>11</v>
      </c>
    </row>
    <row r="63" s="2" customFormat="1" ht="14.25" spans="1:9">
      <c r="A63" s="7">
        <f>SUBTOTAL(103,$B$4:B63)</f>
        <v>60</v>
      </c>
      <c r="B63" s="7" t="s">
        <v>10</v>
      </c>
      <c r="C63" s="8">
        <v>104</v>
      </c>
      <c r="D63" s="8">
        <v>4</v>
      </c>
      <c r="E63" s="9">
        <v>306</v>
      </c>
      <c r="F63" s="10">
        <v>66.62</v>
      </c>
      <c r="G63" s="11"/>
      <c r="H63" s="7"/>
      <c r="I63" s="7" t="s">
        <v>11</v>
      </c>
    </row>
    <row r="64" s="2" customFormat="1" ht="14.25" spans="1:9">
      <c r="A64" s="7">
        <f>SUBTOTAL(103,$B$4:B64)</f>
        <v>61</v>
      </c>
      <c r="B64" s="7" t="s">
        <v>10</v>
      </c>
      <c r="C64" s="8">
        <v>104</v>
      </c>
      <c r="D64" s="8">
        <v>4</v>
      </c>
      <c r="E64" s="9">
        <v>406</v>
      </c>
      <c r="F64" s="10">
        <v>66.62</v>
      </c>
      <c r="G64" s="11"/>
      <c r="H64" s="7"/>
      <c r="I64" s="7" t="s">
        <v>11</v>
      </c>
    </row>
    <row r="65" s="2" customFormat="1" ht="14.25" spans="1:9">
      <c r="A65" s="7">
        <f>SUBTOTAL(103,$B$4:B65)</f>
        <v>62</v>
      </c>
      <c r="B65" s="7" t="s">
        <v>10</v>
      </c>
      <c r="C65" s="8">
        <v>104</v>
      </c>
      <c r="D65" s="8">
        <v>4</v>
      </c>
      <c r="E65" s="9">
        <v>506</v>
      </c>
      <c r="F65" s="10">
        <v>66.62</v>
      </c>
      <c r="G65" s="11"/>
      <c r="H65" s="7"/>
      <c r="I65" s="7" t="s">
        <v>11</v>
      </c>
    </row>
    <row r="66" s="2" customFormat="1" ht="14.25" spans="1:9">
      <c r="A66" s="7">
        <f>SUBTOTAL(103,$B$4:B66)</f>
        <v>63</v>
      </c>
      <c r="B66" s="7" t="s">
        <v>10</v>
      </c>
      <c r="C66" s="8">
        <v>104</v>
      </c>
      <c r="D66" s="8">
        <v>4</v>
      </c>
      <c r="E66" s="9">
        <v>606</v>
      </c>
      <c r="F66" s="10">
        <v>66.62</v>
      </c>
      <c r="G66" s="11"/>
      <c r="H66" s="7"/>
      <c r="I66" s="7" t="s">
        <v>11</v>
      </c>
    </row>
    <row r="67" s="2" customFormat="1" ht="14.25" spans="1:9">
      <c r="A67" s="7">
        <f>SUBTOTAL(103,$B$4:B67)</f>
        <v>64</v>
      </c>
      <c r="B67" s="7" t="s">
        <v>10</v>
      </c>
      <c r="C67" s="8">
        <v>104</v>
      </c>
      <c r="D67" s="8">
        <v>4</v>
      </c>
      <c r="E67" s="9">
        <v>706</v>
      </c>
      <c r="F67" s="10">
        <v>66.62</v>
      </c>
      <c r="G67" s="11"/>
      <c r="H67" s="7"/>
      <c r="I67" s="7" t="s">
        <v>11</v>
      </c>
    </row>
    <row r="68" s="2" customFormat="1" ht="14.25" spans="1:9">
      <c r="A68" s="7">
        <f>SUBTOTAL(103,$B$4:B68)</f>
        <v>65</v>
      </c>
      <c r="B68" s="7" t="s">
        <v>10</v>
      </c>
      <c r="C68" s="8">
        <v>104</v>
      </c>
      <c r="D68" s="8">
        <v>4</v>
      </c>
      <c r="E68" s="9">
        <v>806</v>
      </c>
      <c r="F68" s="10">
        <v>66.62</v>
      </c>
      <c r="G68" s="11"/>
      <c r="H68" s="7"/>
      <c r="I68" s="7" t="s">
        <v>11</v>
      </c>
    </row>
    <row r="69" s="2" customFormat="1" ht="14.25" spans="1:9">
      <c r="A69" s="7">
        <f>SUBTOTAL(103,$B$4:B69)</f>
        <v>66</v>
      </c>
      <c r="B69" s="7" t="s">
        <v>10</v>
      </c>
      <c r="C69" s="8">
        <v>104</v>
      </c>
      <c r="D69" s="8">
        <v>4</v>
      </c>
      <c r="E69" s="12">
        <v>906</v>
      </c>
      <c r="F69" s="10">
        <v>66.62</v>
      </c>
      <c r="G69" s="11"/>
      <c r="H69" s="7"/>
      <c r="I69" s="7" t="s">
        <v>11</v>
      </c>
    </row>
    <row r="70" s="2" customFormat="1" ht="14.25" spans="1:9">
      <c r="A70" s="13" t="s">
        <v>12</v>
      </c>
      <c r="B70" s="7"/>
      <c r="C70" s="14"/>
      <c r="D70" s="14"/>
      <c r="E70" s="15">
        <f>COUNT(E4:E69)</f>
        <v>66</v>
      </c>
      <c r="F70" s="15">
        <f>SUBTOTAL(9,F4:F69)</f>
        <v>4431.57</v>
      </c>
      <c r="G70" s="11"/>
      <c r="H70" s="7"/>
      <c r="I70" s="7"/>
    </row>
    <row r="71" s="2" customFormat="1" ht="14.25" spans="1:9">
      <c r="A71" s="7">
        <f>SUBTOTAL(103,$B$4:B71)</f>
        <v>67</v>
      </c>
      <c r="B71" s="7" t="s">
        <v>13</v>
      </c>
      <c r="C71" s="16">
        <v>134</v>
      </c>
      <c r="D71" s="16">
        <v>12</v>
      </c>
      <c r="E71" s="16">
        <v>111</v>
      </c>
      <c r="F71" s="16">
        <v>67.52</v>
      </c>
      <c r="G71" s="16">
        <v>17.67</v>
      </c>
      <c r="H71" s="17" t="s">
        <v>14</v>
      </c>
      <c r="I71" s="18" t="s">
        <v>11</v>
      </c>
    </row>
    <row r="72" s="2" customFormat="1" ht="14.25" spans="1:9">
      <c r="A72" s="7">
        <f>SUBTOTAL(103,$B$4:B72)</f>
        <v>68</v>
      </c>
      <c r="B72" s="7" t="s">
        <v>13</v>
      </c>
      <c r="C72" s="16">
        <v>134</v>
      </c>
      <c r="D72" s="16">
        <v>12</v>
      </c>
      <c r="E72" s="16">
        <v>1011</v>
      </c>
      <c r="F72" s="16">
        <v>67.52</v>
      </c>
      <c r="G72" s="16">
        <v>12.3</v>
      </c>
      <c r="H72" s="17" t="s">
        <v>14</v>
      </c>
      <c r="I72" s="18" t="s">
        <v>11</v>
      </c>
    </row>
    <row r="73" s="2" customFormat="1" ht="14.25" spans="1:9">
      <c r="A73" s="7">
        <f>SUBTOTAL(103,$B$4:B73)</f>
        <v>69</v>
      </c>
      <c r="B73" s="7" t="s">
        <v>13</v>
      </c>
      <c r="C73" s="16">
        <v>134</v>
      </c>
      <c r="D73" s="16">
        <v>12</v>
      </c>
      <c r="E73" s="16">
        <v>211</v>
      </c>
      <c r="F73" s="16">
        <v>67.52</v>
      </c>
      <c r="G73" s="16">
        <v>9.54</v>
      </c>
      <c r="H73" s="17" t="s">
        <v>14</v>
      </c>
      <c r="I73" s="18" t="s">
        <v>11</v>
      </c>
    </row>
    <row r="74" s="2" customFormat="1" ht="14.25" spans="1:9">
      <c r="A74" s="7">
        <f>SUBTOTAL(103,$B$4:B74)</f>
        <v>70</v>
      </c>
      <c r="B74" s="7" t="s">
        <v>13</v>
      </c>
      <c r="C74" s="16">
        <v>134</v>
      </c>
      <c r="D74" s="16">
        <v>12</v>
      </c>
      <c r="E74" s="16">
        <v>311</v>
      </c>
      <c r="F74" s="16">
        <v>67.52</v>
      </c>
      <c r="G74" s="16">
        <v>11.07</v>
      </c>
      <c r="H74" s="17" t="s">
        <v>14</v>
      </c>
      <c r="I74" s="18" t="s">
        <v>11</v>
      </c>
    </row>
    <row r="75" s="2" customFormat="1" ht="14.25" spans="1:9">
      <c r="A75" s="7">
        <f>SUBTOTAL(103,$B$4:B75)</f>
        <v>71</v>
      </c>
      <c r="B75" s="7" t="s">
        <v>13</v>
      </c>
      <c r="C75" s="16">
        <v>134</v>
      </c>
      <c r="D75" s="16">
        <v>12</v>
      </c>
      <c r="E75" s="16">
        <v>411</v>
      </c>
      <c r="F75" s="16">
        <v>67.52</v>
      </c>
      <c r="G75" s="16">
        <v>29.14</v>
      </c>
      <c r="H75" s="17" t="s">
        <v>14</v>
      </c>
      <c r="I75" s="18" t="s">
        <v>11</v>
      </c>
    </row>
    <row r="76" s="2" customFormat="1" ht="14.25" spans="1:9">
      <c r="A76" s="7">
        <f>SUBTOTAL(103,$B$4:B76)</f>
        <v>72</v>
      </c>
      <c r="B76" s="7" t="s">
        <v>13</v>
      </c>
      <c r="C76" s="16">
        <v>134</v>
      </c>
      <c r="D76" s="16">
        <v>12</v>
      </c>
      <c r="E76" s="16">
        <v>511</v>
      </c>
      <c r="F76" s="16">
        <v>67.52</v>
      </c>
      <c r="G76" s="16">
        <v>15.67</v>
      </c>
      <c r="H76" s="17" t="s">
        <v>14</v>
      </c>
      <c r="I76" s="18" t="s">
        <v>11</v>
      </c>
    </row>
    <row r="77" s="2" customFormat="1" ht="14.25" spans="1:9">
      <c r="A77" s="7">
        <f>SUBTOTAL(103,$B$4:B77)</f>
        <v>73</v>
      </c>
      <c r="B77" s="7" t="s">
        <v>13</v>
      </c>
      <c r="C77" s="16">
        <v>134</v>
      </c>
      <c r="D77" s="16">
        <v>12</v>
      </c>
      <c r="E77" s="16">
        <v>611</v>
      </c>
      <c r="F77" s="16">
        <v>67.52</v>
      </c>
      <c r="G77" s="16">
        <v>10.7</v>
      </c>
      <c r="H77" s="17" t="s">
        <v>14</v>
      </c>
      <c r="I77" s="18" t="s">
        <v>11</v>
      </c>
    </row>
    <row r="78" s="2" customFormat="1" ht="14.25" spans="1:9">
      <c r="A78" s="7">
        <f>SUBTOTAL(103,$B$4:B78)</f>
        <v>74</v>
      </c>
      <c r="B78" s="7" t="s">
        <v>13</v>
      </c>
      <c r="C78" s="16">
        <v>134</v>
      </c>
      <c r="D78" s="16">
        <v>12</v>
      </c>
      <c r="E78" s="16">
        <v>711</v>
      </c>
      <c r="F78" s="16">
        <v>67.52</v>
      </c>
      <c r="G78" s="16">
        <v>18.34</v>
      </c>
      <c r="H78" s="17" t="s">
        <v>14</v>
      </c>
      <c r="I78" s="18" t="s">
        <v>11</v>
      </c>
    </row>
    <row r="79" s="2" customFormat="1" ht="14.25" spans="1:9">
      <c r="A79" s="7">
        <f>SUBTOTAL(103,$B$4:B79)</f>
        <v>75</v>
      </c>
      <c r="B79" s="7" t="s">
        <v>13</v>
      </c>
      <c r="C79" s="16">
        <v>134</v>
      </c>
      <c r="D79" s="16">
        <v>12</v>
      </c>
      <c r="E79" s="16">
        <v>811</v>
      </c>
      <c r="F79" s="16">
        <v>67.52</v>
      </c>
      <c r="G79" s="16">
        <v>11.31</v>
      </c>
      <c r="H79" s="17" t="s">
        <v>14</v>
      </c>
      <c r="I79" s="18" t="s">
        <v>11</v>
      </c>
    </row>
    <row r="80" s="2" customFormat="1" ht="14.25" spans="1:9">
      <c r="A80" s="7">
        <f>SUBTOTAL(103,$B$4:B80)</f>
        <v>76</v>
      </c>
      <c r="B80" s="7" t="s">
        <v>13</v>
      </c>
      <c r="C80" s="16">
        <v>134</v>
      </c>
      <c r="D80" s="16">
        <v>12</v>
      </c>
      <c r="E80" s="16">
        <v>911</v>
      </c>
      <c r="F80" s="16">
        <v>67.52</v>
      </c>
      <c r="G80" s="16">
        <v>17.3</v>
      </c>
      <c r="H80" s="17" t="s">
        <v>14</v>
      </c>
      <c r="I80" s="18" t="s">
        <v>11</v>
      </c>
    </row>
    <row r="81" s="1" customFormat="1" ht="14.25" spans="1:14">
      <c r="A81" s="13" t="s">
        <v>12</v>
      </c>
      <c r="B81" s="13"/>
      <c r="C81" s="6"/>
      <c r="D81" s="15"/>
      <c r="E81" s="15">
        <f>SUBTOTAL(2,E71:E80)</f>
        <v>10</v>
      </c>
      <c r="F81" s="15">
        <f>SUBTOTAL(9,F71:F80)</f>
        <v>675.2</v>
      </c>
      <c r="G81" s="15">
        <f>SUBTOTAL(9,G71:G80)</f>
        <v>153.04</v>
      </c>
      <c r="H81" s="6">
        <f>SUBTOTAL(9,H71:H80)</f>
        <v>0</v>
      </c>
      <c r="I81" s="19"/>
    </row>
    <row r="82" s="1" customFormat="1" ht="14.25" spans="1:14">
      <c r="A82" s="7">
        <f>SUBTOTAL(103,$B$4:B82)</f>
        <v>77</v>
      </c>
      <c r="B82" s="17" t="s">
        <v>15</v>
      </c>
      <c r="C82" s="17">
        <v>112</v>
      </c>
      <c r="D82" s="16">
        <v>79</v>
      </c>
      <c r="E82" s="16">
        <v>211</v>
      </c>
      <c r="F82" s="16">
        <v>54.41</v>
      </c>
      <c r="G82" s="16">
        <v>7.82</v>
      </c>
      <c r="H82" s="17"/>
      <c r="I82" s="20" t="s">
        <v>16</v>
      </c>
      <c r="J82" s="2"/>
      <c r="K82" s="1"/>
      <c r="L82" s="1"/>
      <c r="M82" s="2"/>
      <c r="N82" s="2"/>
    </row>
    <row r="83" s="1" customFormat="1" ht="14.25" spans="1:14">
      <c r="A83" s="7">
        <f>SUBTOTAL(103,$B$4:B83)</f>
        <v>78</v>
      </c>
      <c r="B83" s="17" t="s">
        <v>15</v>
      </c>
      <c r="C83" s="17">
        <v>120</v>
      </c>
      <c r="D83" s="16">
        <v>88</v>
      </c>
      <c r="E83" s="16">
        <v>306</v>
      </c>
      <c r="F83" s="16">
        <v>55.35</v>
      </c>
      <c r="G83" s="16">
        <v>14.33</v>
      </c>
      <c r="H83" s="17"/>
      <c r="I83" s="20" t="s">
        <v>16</v>
      </c>
      <c r="J83" s="2"/>
      <c r="K83" s="1"/>
      <c r="L83" s="1"/>
      <c r="M83" s="2"/>
      <c r="N83" s="2"/>
    </row>
    <row r="84" s="1" customFormat="1" ht="14.25" spans="1:14">
      <c r="A84" s="7">
        <f>SUBTOTAL(103,$B$4:B84)</f>
        <v>79</v>
      </c>
      <c r="B84" s="17" t="s">
        <v>15</v>
      </c>
      <c r="C84" s="17">
        <v>120</v>
      </c>
      <c r="D84" s="16">
        <v>88</v>
      </c>
      <c r="E84" s="16">
        <v>613</v>
      </c>
      <c r="F84" s="16">
        <v>55.18</v>
      </c>
      <c r="G84" s="16">
        <v>11</v>
      </c>
      <c r="H84" s="17">
        <v>34.87</v>
      </c>
      <c r="I84" s="20" t="s">
        <v>16</v>
      </c>
      <c r="J84" s="2"/>
      <c r="K84" s="1"/>
      <c r="L84" s="1"/>
      <c r="M84" s="2"/>
      <c r="N84" s="2"/>
    </row>
    <row r="85" s="1" customFormat="1" ht="14.25" spans="1:14">
      <c r="A85" s="7">
        <f>SUBTOTAL(103,$B$4:B85)</f>
        <v>80</v>
      </c>
      <c r="B85" s="21" t="s">
        <v>17</v>
      </c>
      <c r="C85" s="22">
        <v>101</v>
      </c>
      <c r="D85" s="23">
        <v>1</v>
      </c>
      <c r="E85" s="23">
        <v>205</v>
      </c>
      <c r="F85" s="23">
        <v>63.63</v>
      </c>
      <c r="G85" s="24"/>
      <c r="H85" s="17"/>
      <c r="I85" s="20" t="s">
        <v>16</v>
      </c>
      <c r="J85" s="2"/>
      <c r="K85" s="1"/>
      <c r="L85" s="1"/>
      <c r="M85" s="2"/>
      <c r="N85" s="2"/>
    </row>
    <row r="86" s="2" customFormat="1" ht="14.25" spans="1:14">
      <c r="A86" s="7">
        <f>SUBTOTAL(103,$B$4:B86)</f>
        <v>81</v>
      </c>
      <c r="B86" s="25" t="s">
        <v>17</v>
      </c>
      <c r="C86" s="22">
        <v>101</v>
      </c>
      <c r="D86" s="26">
        <v>1</v>
      </c>
      <c r="E86" s="26">
        <v>507</v>
      </c>
      <c r="F86" s="27">
        <v>61.8</v>
      </c>
      <c r="G86" s="28"/>
      <c r="H86" s="20"/>
      <c r="I86" s="20" t="s">
        <v>16</v>
      </c>
    </row>
    <row r="87" s="2" customFormat="1" ht="14.25" spans="1:14">
      <c r="A87" s="7">
        <f>SUBTOTAL(103,$B$4:B87)</f>
        <v>82</v>
      </c>
      <c r="B87" s="25" t="s">
        <v>17</v>
      </c>
      <c r="C87" s="22">
        <v>101</v>
      </c>
      <c r="D87" s="26">
        <v>1</v>
      </c>
      <c r="E87" s="26">
        <v>712</v>
      </c>
      <c r="F87" s="27">
        <v>63.63</v>
      </c>
      <c r="G87" s="28"/>
      <c r="H87" s="20"/>
      <c r="I87" s="20" t="s">
        <v>16</v>
      </c>
    </row>
    <row r="88" s="2" customFormat="1" ht="14.25" spans="1:14">
      <c r="A88" s="7">
        <f>SUBTOTAL(103,$B$4:B88)</f>
        <v>83</v>
      </c>
      <c r="B88" s="25" t="s">
        <v>17</v>
      </c>
      <c r="C88" s="22">
        <v>101</v>
      </c>
      <c r="D88" s="26">
        <v>1</v>
      </c>
      <c r="E88" s="26">
        <v>111</v>
      </c>
      <c r="F88" s="27">
        <v>61.8</v>
      </c>
      <c r="G88" s="24"/>
      <c r="H88" s="20"/>
      <c r="I88" s="20" t="s">
        <v>16</v>
      </c>
    </row>
    <row r="89" s="2" customFormat="1" ht="14.25" spans="1:14">
      <c r="A89" s="7">
        <f>SUBTOTAL(103,$B$4:B89)</f>
        <v>84</v>
      </c>
      <c r="B89" s="29" t="s">
        <v>17</v>
      </c>
      <c r="C89" s="30">
        <v>102</v>
      </c>
      <c r="D89" s="31">
        <v>2</v>
      </c>
      <c r="E89" s="31">
        <v>305</v>
      </c>
      <c r="F89" s="31">
        <v>63.66</v>
      </c>
      <c r="G89" s="32"/>
      <c r="H89" s="20"/>
      <c r="I89" s="20" t="s">
        <v>16</v>
      </c>
    </row>
    <row r="90" s="2" customFormat="1" ht="14.25" spans="1:14">
      <c r="A90" s="7">
        <f>SUBTOTAL(103,$B$4:B90)</f>
        <v>85</v>
      </c>
      <c r="B90" s="33" t="s">
        <v>17</v>
      </c>
      <c r="C90" s="33">
        <v>102</v>
      </c>
      <c r="D90" s="34">
        <v>2</v>
      </c>
      <c r="E90" s="34">
        <v>705</v>
      </c>
      <c r="F90" s="34">
        <v>63.66</v>
      </c>
      <c r="G90" s="28"/>
      <c r="H90" s="20"/>
      <c r="I90" s="20" t="s">
        <v>16</v>
      </c>
    </row>
    <row r="91" s="1" customFormat="1" ht="14.25" spans="1:14">
      <c r="A91" s="7">
        <f>SUBTOTAL(103,$B$4:B91)</f>
        <v>86</v>
      </c>
      <c r="B91" s="20" t="s">
        <v>13</v>
      </c>
      <c r="C91" s="20"/>
      <c r="D91" s="24">
        <v>5</v>
      </c>
      <c r="E91" s="24">
        <v>1108</v>
      </c>
      <c r="F91" s="24">
        <v>59.72</v>
      </c>
      <c r="G91" s="24">
        <v>7.96</v>
      </c>
      <c r="H91" s="17"/>
      <c r="I91" s="20" t="s">
        <v>16</v>
      </c>
      <c r="J91" s="2"/>
      <c r="K91" s="1"/>
      <c r="L91" s="1"/>
      <c r="M91" s="2"/>
      <c r="N91" s="2"/>
    </row>
    <row r="92" s="1" customFormat="1" ht="14.25" spans="1:14">
      <c r="A92" s="7">
        <f>SUBTOTAL(103,$B$4:B92)</f>
        <v>87</v>
      </c>
      <c r="B92" s="35" t="s">
        <v>13</v>
      </c>
      <c r="C92" s="36"/>
      <c r="D92" s="28">
        <v>5</v>
      </c>
      <c r="E92" s="26">
        <v>704</v>
      </c>
      <c r="F92" s="28">
        <v>59.52</v>
      </c>
      <c r="G92" s="28">
        <v>7.56</v>
      </c>
      <c r="H92" s="17"/>
      <c r="I92" s="20" t="s">
        <v>16</v>
      </c>
      <c r="J92" s="2"/>
      <c r="K92" s="1"/>
      <c r="L92" s="1"/>
      <c r="M92" s="2"/>
      <c r="N92" s="2"/>
    </row>
    <row r="93" s="1" customFormat="1" ht="14.25" spans="1:14">
      <c r="A93" s="7">
        <f>SUBTOTAL(103,$B$4:B93)</f>
        <v>88</v>
      </c>
      <c r="B93" s="35" t="s">
        <v>13</v>
      </c>
      <c r="C93" s="35"/>
      <c r="D93" s="28">
        <v>5</v>
      </c>
      <c r="E93" s="26">
        <v>806</v>
      </c>
      <c r="F93" s="28">
        <v>62.78</v>
      </c>
      <c r="G93" s="28">
        <v>14.83</v>
      </c>
      <c r="H93" s="17"/>
      <c r="I93" s="20" t="s">
        <v>16</v>
      </c>
      <c r="J93" s="2"/>
      <c r="K93" s="1"/>
      <c r="L93" s="1"/>
      <c r="M93" s="2"/>
      <c r="N93" s="2"/>
    </row>
    <row r="94" s="1" customFormat="1" ht="14.25" spans="1:14">
      <c r="A94" s="7">
        <f>SUBTOTAL(103,$B$4:B94)</f>
        <v>89</v>
      </c>
      <c r="B94" s="37" t="s">
        <v>13</v>
      </c>
      <c r="C94" s="36"/>
      <c r="D94" s="32">
        <v>11</v>
      </c>
      <c r="E94" s="38">
        <v>203</v>
      </c>
      <c r="F94" s="32">
        <v>62.86</v>
      </c>
      <c r="G94" s="32">
        <v>8.35</v>
      </c>
      <c r="H94" s="17"/>
      <c r="I94" s="20" t="s">
        <v>16</v>
      </c>
      <c r="J94" s="2"/>
      <c r="K94" s="1"/>
      <c r="L94" s="1"/>
      <c r="M94" s="2"/>
      <c r="N94" s="2"/>
    </row>
    <row r="95" s="1" customFormat="1" ht="14.25" spans="1:14">
      <c r="A95" s="7">
        <f>SUBTOTAL(103,$B$4:B95)</f>
        <v>90</v>
      </c>
      <c r="B95" s="37" t="s">
        <v>13</v>
      </c>
      <c r="C95" s="37"/>
      <c r="D95" s="32">
        <v>11</v>
      </c>
      <c r="E95" s="38">
        <v>1307</v>
      </c>
      <c r="F95" s="32">
        <v>62.86</v>
      </c>
      <c r="G95" s="32">
        <v>6.89</v>
      </c>
      <c r="H95" s="17"/>
      <c r="I95" s="20" t="s">
        <v>16</v>
      </c>
      <c r="J95" s="2"/>
      <c r="K95" s="1"/>
      <c r="L95" s="1"/>
      <c r="M95" s="2"/>
      <c r="N95" s="2"/>
    </row>
    <row r="96" s="1" customFormat="1" ht="14.25" spans="1:14">
      <c r="A96" s="7">
        <f>SUBTOTAL(103,$B$4:B96)</f>
        <v>91</v>
      </c>
      <c r="B96" s="20" t="s">
        <v>13</v>
      </c>
      <c r="C96" s="20"/>
      <c r="D96" s="24">
        <v>11</v>
      </c>
      <c r="E96" s="24">
        <v>1512</v>
      </c>
      <c r="F96" s="24">
        <v>59.78</v>
      </c>
      <c r="G96" s="24">
        <v>7.14</v>
      </c>
      <c r="H96" s="17"/>
      <c r="I96" s="20" t="s">
        <v>16</v>
      </c>
      <c r="J96" s="2"/>
      <c r="K96" s="1"/>
      <c r="L96" s="1"/>
      <c r="M96" s="2"/>
      <c r="N96" s="2"/>
    </row>
    <row r="97" s="1" customFormat="1" ht="14.25" spans="1:14">
      <c r="A97" s="7">
        <f>SUBTOTAL(103,$B$4:B97)</f>
        <v>92</v>
      </c>
      <c r="B97" s="35" t="s">
        <v>13</v>
      </c>
      <c r="C97" s="36"/>
      <c r="D97" s="28">
        <v>11</v>
      </c>
      <c r="E97" s="26">
        <v>1108</v>
      </c>
      <c r="F97" s="28">
        <v>59.58</v>
      </c>
      <c r="G97" s="28">
        <v>14.9</v>
      </c>
      <c r="H97" s="17"/>
      <c r="I97" s="20" t="s">
        <v>16</v>
      </c>
      <c r="J97" s="2"/>
      <c r="K97" s="1"/>
      <c r="L97" s="1"/>
      <c r="M97" s="2"/>
      <c r="N97" s="2"/>
    </row>
    <row r="98" s="1" customFormat="1" ht="14.25" spans="1:14">
      <c r="A98" s="7">
        <f>SUBTOTAL(103,$B$4:B98)</f>
        <v>93</v>
      </c>
      <c r="B98" s="35" t="s">
        <v>13</v>
      </c>
      <c r="C98" s="36"/>
      <c r="D98" s="28">
        <v>11</v>
      </c>
      <c r="E98" s="26">
        <v>1511</v>
      </c>
      <c r="F98" s="28">
        <v>62.86</v>
      </c>
      <c r="G98" s="28">
        <v>6.34</v>
      </c>
      <c r="H98" s="17"/>
      <c r="I98" s="20" t="s">
        <v>16</v>
      </c>
      <c r="J98" s="2"/>
      <c r="K98" s="1"/>
      <c r="L98" s="1"/>
      <c r="M98" s="2"/>
      <c r="N98" s="2"/>
    </row>
    <row r="99" s="1" customFormat="1" ht="14.25" spans="1:14">
      <c r="A99" s="7">
        <f>SUBTOTAL(103,$B$4:B99)</f>
        <v>94</v>
      </c>
      <c r="B99" s="35" t="s">
        <v>13</v>
      </c>
      <c r="C99" s="36"/>
      <c r="D99" s="28">
        <v>11</v>
      </c>
      <c r="E99" s="26">
        <v>404</v>
      </c>
      <c r="F99" s="28">
        <v>59.78</v>
      </c>
      <c r="G99" s="28">
        <v>8.06</v>
      </c>
      <c r="H99" s="17"/>
      <c r="I99" s="20" t="s">
        <v>16</v>
      </c>
      <c r="J99" s="2"/>
      <c r="K99" s="1"/>
      <c r="L99" s="1"/>
      <c r="M99" s="2"/>
      <c r="N99" s="2"/>
    </row>
    <row r="100" s="1" customFormat="1" ht="14.25" spans="1:14">
      <c r="A100" s="7">
        <f>SUBTOTAL(103,$B$4:B100)</f>
        <v>95</v>
      </c>
      <c r="B100" s="35" t="s">
        <v>13</v>
      </c>
      <c r="C100" s="36"/>
      <c r="D100" s="28">
        <v>11</v>
      </c>
      <c r="E100" s="26">
        <v>108</v>
      </c>
      <c r="F100" s="28">
        <v>59.58</v>
      </c>
      <c r="G100" s="28">
        <v>6.8</v>
      </c>
      <c r="H100" s="17"/>
      <c r="I100" s="20" t="s">
        <v>16</v>
      </c>
      <c r="J100" s="2"/>
      <c r="K100" s="1"/>
      <c r="L100" s="1"/>
      <c r="M100" s="2"/>
      <c r="N100" s="2"/>
    </row>
    <row r="101" s="1" customFormat="1" ht="14.25" spans="1:14">
      <c r="A101" s="7">
        <f>SUBTOTAL(103,$B$4:B101)</f>
        <v>96</v>
      </c>
      <c r="B101" s="35" t="s">
        <v>13</v>
      </c>
      <c r="C101" s="35"/>
      <c r="D101" s="28">
        <v>11</v>
      </c>
      <c r="E101" s="26">
        <v>805</v>
      </c>
      <c r="F101" s="28">
        <v>59.78</v>
      </c>
      <c r="G101" s="28">
        <v>7.92</v>
      </c>
      <c r="H101" s="17"/>
      <c r="I101" s="20" t="s">
        <v>16</v>
      </c>
      <c r="J101" s="2"/>
      <c r="K101" s="1"/>
      <c r="L101" s="1"/>
      <c r="M101" s="2"/>
      <c r="N101" s="2"/>
    </row>
    <row r="102" s="1" customFormat="1" ht="14.25" spans="1:14">
      <c r="A102" s="7">
        <f>SUBTOTAL(103,$B$4:B102)</f>
        <v>97</v>
      </c>
      <c r="B102" s="35" t="s">
        <v>13</v>
      </c>
      <c r="C102" s="36"/>
      <c r="D102" s="28">
        <v>11</v>
      </c>
      <c r="E102" s="26">
        <v>310</v>
      </c>
      <c r="F102" s="28">
        <v>62.86</v>
      </c>
      <c r="G102" s="28">
        <v>7.71</v>
      </c>
      <c r="H102" s="17"/>
      <c r="I102" s="20" t="s">
        <v>16</v>
      </c>
      <c r="J102" s="2"/>
      <c r="K102" s="1"/>
      <c r="L102" s="1"/>
      <c r="M102" s="2"/>
      <c r="N102" s="2"/>
    </row>
    <row r="103" s="1" customFormat="1" ht="14.25" spans="1:14">
      <c r="A103" s="7">
        <f>SUBTOTAL(103,$B$4:B103)</f>
        <v>98</v>
      </c>
      <c r="B103" s="35" t="s">
        <v>13</v>
      </c>
      <c r="C103" s="35"/>
      <c r="D103" s="28">
        <v>11</v>
      </c>
      <c r="E103" s="26">
        <v>1308</v>
      </c>
      <c r="F103" s="28">
        <v>59.58</v>
      </c>
      <c r="G103" s="28">
        <v>12.3</v>
      </c>
      <c r="H103" s="17"/>
      <c r="I103" s="20" t="s">
        <v>16</v>
      </c>
      <c r="J103" s="2"/>
      <c r="K103" s="1"/>
      <c r="L103" s="1"/>
      <c r="M103" s="2"/>
      <c r="N103" s="2"/>
    </row>
    <row r="104" s="1" customFormat="1" ht="14.25" spans="1:14">
      <c r="A104" s="7">
        <f>SUBTOTAL(103,$B$4:B104)</f>
        <v>99</v>
      </c>
      <c r="B104" s="39" t="s">
        <v>13</v>
      </c>
      <c r="C104" s="40"/>
      <c r="D104" s="41">
        <v>12</v>
      </c>
      <c r="E104" s="41">
        <v>701</v>
      </c>
      <c r="F104" s="41">
        <v>66.67</v>
      </c>
      <c r="G104" s="41">
        <v>16.59</v>
      </c>
      <c r="H104" s="17"/>
      <c r="I104" s="20" t="s">
        <v>16</v>
      </c>
      <c r="J104" s="2"/>
      <c r="K104" s="1"/>
      <c r="L104" s="1"/>
      <c r="M104" s="2"/>
      <c r="N104" s="2"/>
    </row>
    <row r="105" s="1" customFormat="1" ht="14.25" spans="1:14">
      <c r="A105" s="7">
        <f>SUBTOTAL(103,$B$4:B105)</f>
        <v>100</v>
      </c>
      <c r="B105" s="35" t="s">
        <v>13</v>
      </c>
      <c r="C105" s="36"/>
      <c r="D105" s="24">
        <v>22</v>
      </c>
      <c r="E105" s="24">
        <v>1510</v>
      </c>
      <c r="F105" s="26">
        <v>62.78</v>
      </c>
      <c r="G105" s="26">
        <v>8.16</v>
      </c>
      <c r="H105" s="17"/>
      <c r="I105" s="20" t="s">
        <v>16</v>
      </c>
      <c r="J105" s="2"/>
      <c r="K105" s="1"/>
      <c r="L105" s="1"/>
      <c r="M105" s="2"/>
      <c r="N105" s="2"/>
    </row>
    <row r="106" s="1" customFormat="1" ht="14.25" spans="1:14">
      <c r="A106" s="7">
        <f>SUBTOTAL(103,$B$4:B106)</f>
        <v>101</v>
      </c>
      <c r="B106" s="35" t="s">
        <v>13</v>
      </c>
      <c r="C106" s="36"/>
      <c r="D106" s="26">
        <v>22</v>
      </c>
      <c r="E106" s="26">
        <v>1507</v>
      </c>
      <c r="F106" s="26">
        <v>62.78</v>
      </c>
      <c r="G106" s="26">
        <v>8.3</v>
      </c>
      <c r="H106" s="17"/>
      <c r="I106" s="20" t="s">
        <v>16</v>
      </c>
      <c r="J106" s="2"/>
      <c r="K106" s="1"/>
      <c r="L106" s="1"/>
      <c r="M106" s="2"/>
      <c r="N106" s="2"/>
    </row>
    <row r="107" s="1" customFormat="1" ht="14.25" spans="1:14">
      <c r="A107" s="13" t="s">
        <v>12</v>
      </c>
      <c r="B107" s="5"/>
      <c r="C107" s="42"/>
      <c r="D107" s="5"/>
      <c r="E107" s="5">
        <f>SUBTOTAL(2,E82:E106)</f>
        <v>25</v>
      </c>
      <c r="F107" s="5">
        <f>SUBTOTAL(9,F82:F106)</f>
        <v>1526.89</v>
      </c>
      <c r="G107" s="5">
        <f>SUBTOTAL(9,G82:G106)</f>
        <v>182.96</v>
      </c>
      <c r="H107" s="5">
        <f>SUBTOTAL(9,H82:H106)</f>
        <v>34.87</v>
      </c>
      <c r="I107" s="42"/>
      <c r="J107" s="2"/>
      <c r="K107" s="1"/>
      <c r="L107" s="1"/>
      <c r="M107" s="2"/>
      <c r="N107" s="2"/>
    </row>
    <row r="108" s="1" customFormat="1" ht="14.25" spans="1:14">
      <c r="A108" s="13" t="s">
        <v>18</v>
      </c>
      <c r="B108" s="13"/>
      <c r="C108" s="13"/>
      <c r="D108" s="13"/>
      <c r="E108" s="13">
        <f>SUM(E70,E107,E81)</f>
        <v>101</v>
      </c>
      <c r="F108" s="13">
        <f>SUM(F70,F107,F81)</f>
        <v>6633.66</v>
      </c>
      <c r="G108" s="13">
        <f>SUM(G70,G107,,G81)</f>
        <v>336</v>
      </c>
      <c r="H108" s="13">
        <f>SUM(H70,H107,,H81)</f>
        <v>34.87</v>
      </c>
      <c r="I108" s="13"/>
      <c r="J108" s="2"/>
      <c r="K108" s="1"/>
      <c r="L108" s="1"/>
      <c r="M108" s="2"/>
      <c r="N108" s="2"/>
    </row>
  </sheetData>
  <autoFilter xmlns:etc="http://www.wps.cn/officeDocument/2017/etCustomData" ref="A3:I108" etc:filterBottomFollowUsedRange="0">
    <extLst/>
  </autoFilter>
  <mergeCells count="1">
    <mergeCell ref="A1:I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 verticalDpi="300"/>
  <headerFooter>
    <oddFooter>&amp;C&amp;P/&amp;N</oddFooter>
  </headerFooter>
  <ignoredErrors>
    <ignoredError sqref="F19:F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房源分布明细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2006-09-13T11:21:00Z</dcterms:created>
  <dcterms:modified xsi:type="dcterms:W3CDTF">2026-08-25T11:23:30Z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2EEF632A33074DE2B709975BE0D42593_13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