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5"/>
  </bookViews>
  <sheets>
    <sheet name="封面" sheetId="22" r:id="rId1"/>
    <sheet name="工程量清单说明" sheetId="3" r:id="rId2"/>
    <sheet name="汇总表" sheetId="2" r:id="rId3"/>
    <sheet name="第2章" sheetId="18" r:id="rId4"/>
    <sheet name="第3章" sheetId="19" r:id="rId5"/>
    <sheet name="第4章" sheetId="20" r:id="rId6"/>
    <sheet name="第5章" sheetId="21" r:id="rId7"/>
    <sheet name="E15" sheetId="14" state="hidden" r:id="rId8"/>
  </sheets>
  <externalReferences>
    <externalReference r:id="rId10"/>
    <externalReference r:id="rId11"/>
  </externalReferences>
  <definedNames>
    <definedName name="ctry_code">[1]CNF!$D$25</definedName>
    <definedName name="Database" hidden="1">#REF!</definedName>
    <definedName name="dbTitle_BudgetStyle">[2]G2TempSheet!$E$4</definedName>
    <definedName name="_xlnm.Print_Area" localSheetId="3">第2章!$A$1:$H$82</definedName>
    <definedName name="_xlnm.Print_Area" localSheetId="1">工程量清单说明!$A$1:$I$23</definedName>
    <definedName name="_xlnm.Print_Area" localSheetId="2">汇总表!$A$1:$D$22</definedName>
    <definedName name="_xlnm.Print_Titles" localSheetId="3">第2章!$1:$6</definedName>
    <definedName name="_xlnm.Print_Titles" localSheetId="4">第3章!$1:$6</definedName>
    <definedName name="_xlnm.Print_Titles" localSheetId="6">第5章!$1:$6</definedName>
    <definedName name="_xlnm.Print_Titles" localSheetId="5">第4章!$1:$6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<sst xmlns="http://schemas.openxmlformats.org/spreadsheetml/2006/main" count="779" uniqueCount="501">
  <si>
    <t>应急保障中心低压配电系统改造及院区分布式光伏电站项目</t>
  </si>
  <si>
    <t>招标工程量清单</t>
  </si>
  <si>
    <r>
      <rPr>
        <sz val="10.5"/>
        <color theme="1"/>
        <rFont val="宋体"/>
        <charset val="134"/>
      </rPr>
      <t xml:space="preserve"> </t>
    </r>
  </si>
  <si>
    <t>招标人：</t>
  </si>
  <si>
    <t>投标人：</t>
  </si>
  <si>
    <t>2026年  月  日</t>
  </si>
  <si>
    <r>
      <rPr>
        <b/>
        <sz val="18"/>
        <rFont val="宋体"/>
        <charset val="134"/>
      </rPr>
      <t>工</t>
    </r>
    <r>
      <rPr>
        <b/>
        <sz val="18"/>
        <rFont val="Times New Roman"/>
        <charset val="134"/>
      </rPr>
      <t xml:space="preserve"> </t>
    </r>
    <r>
      <rPr>
        <b/>
        <sz val="18"/>
        <rFont val="宋体"/>
        <charset val="134"/>
      </rPr>
      <t>程</t>
    </r>
    <r>
      <rPr>
        <b/>
        <sz val="18"/>
        <rFont val="Times New Roman"/>
        <charset val="134"/>
      </rPr>
      <t xml:space="preserve"> </t>
    </r>
    <r>
      <rPr>
        <b/>
        <sz val="18"/>
        <rFont val="宋体"/>
        <charset val="134"/>
      </rPr>
      <t>量</t>
    </r>
    <r>
      <rPr>
        <b/>
        <sz val="18"/>
        <rFont val="Times New Roman"/>
        <charset val="134"/>
      </rPr>
      <t xml:space="preserve"> </t>
    </r>
    <r>
      <rPr>
        <b/>
        <sz val="18"/>
        <rFont val="宋体"/>
        <charset val="134"/>
      </rPr>
      <t>清</t>
    </r>
    <r>
      <rPr>
        <b/>
        <sz val="18"/>
        <rFont val="Times New Roman"/>
        <charset val="134"/>
      </rPr>
      <t xml:space="preserve"> </t>
    </r>
    <r>
      <rPr>
        <b/>
        <sz val="18"/>
        <rFont val="宋体"/>
        <charset val="134"/>
      </rPr>
      <t>单</t>
    </r>
    <r>
      <rPr>
        <b/>
        <sz val="18"/>
        <rFont val="Times New Roman"/>
        <charset val="134"/>
      </rPr>
      <t xml:space="preserve"> </t>
    </r>
    <r>
      <rPr>
        <b/>
        <sz val="18"/>
        <rFont val="宋体"/>
        <charset val="134"/>
      </rPr>
      <t>说</t>
    </r>
    <r>
      <rPr>
        <b/>
        <sz val="18"/>
        <rFont val="Times New Roman"/>
        <charset val="134"/>
      </rPr>
      <t xml:space="preserve"> </t>
    </r>
    <r>
      <rPr>
        <b/>
        <sz val="18"/>
        <rFont val="宋体"/>
        <charset val="134"/>
      </rPr>
      <t>明</t>
    </r>
  </si>
  <si>
    <t>工程名称：应急保障中心低压配电系统改造及院区分布式光伏电站项目</t>
  </si>
  <si>
    <t>标段（合同段）：</t>
  </si>
  <si>
    <t>一、工程量清单说明</t>
  </si>
  <si>
    <t>1.1  本工程量清单是根据采购文件中包括的，有合同约束力的图纸以及有关工程量清单的国家标准、行业标准等编制。计量采用中华人民共和国法定计量单位。</t>
  </si>
  <si>
    <t>1.2  本工程量清单应与竞争性磋商文件、通用合同条款、专用合同条款、技术标准和要求及图纸等一起阅读和理解。</t>
  </si>
  <si>
    <t>1.3  工程量清单中所列工程量的变动，丝毫不会降低或影响合同条款的效力，也不免除承包人按规定的标准进行施工和修复缺陷的责任。</t>
  </si>
  <si>
    <t>二、投标报价说明</t>
  </si>
  <si>
    <t>2.1  《江苏省建筑与装饰工程计价定额》（2014）、《江苏省安装工程计价定额》（2014）《建设工程工程量清单计价规范》（GB/T 50500-2013）作为本工程项目响应报价的参考依据。</t>
  </si>
  <si>
    <t>2.2  工程量清单计价应按照本项目采购文件规定的统一格式进行。所有措施项目费、规费税金纳入到工程量清单的相关项目中报价，不再单独报价。</t>
  </si>
  <si>
    <t>2.3  工程量清单中的每一子目须填入单价或价格，且只允许有一个报价。工程量清单中承包人没有填入单价或价格的子目，其费用视为已分摊在工程量清单中其他相关子目的单价或价格之中。</t>
  </si>
  <si>
    <t>2.4  除非合同另有规定，工程量清单中有标价的单价和总额价均已包括了为实施和完成合同工程所需的劳务、材料、机械、质检（自检）、安装、垃圾清运、缺陷修复、管理、保险、税费、利润等费用。</t>
  </si>
  <si>
    <t>2.5  在工程量清单中标明的暂列金额，除合同另有规定外，应结合工程具体情况，报经业主批准后指令全部或部分地使用，或者根本不予动用。</t>
  </si>
  <si>
    <t>2.6  工程量清单安全生产费用，作为不可竞争费用。</t>
  </si>
  <si>
    <t>2.7  因避免工程质量通病而采取的施工做法及施工措施须考虑并计入报价。</t>
  </si>
  <si>
    <t>2.8 工程量清单特征描述不全时，应结合现场检测结果、设计图纸，并应当综合考虑施工规范、地方规章、采购文件相关要求及国家、省规范要求等报价。</t>
  </si>
  <si>
    <t>2.9  承包人综合考虑脚手费（包含但不限于使用登高车）、大型机械进退场费用、垂直运输费等，所发生的费用计入报价中，不单独列项。</t>
  </si>
  <si>
    <t>2.10  承包人应充分考虑本工程的复杂性，谨慎报价。</t>
  </si>
  <si>
    <t>2.11  施工时应保证临近建筑物等的安全，所采用的临时设施应有效牢靠，费用由承包人自行确定，摊销到相关项目的单价中，不再另行支付。</t>
  </si>
  <si>
    <r>
      <rPr>
        <sz val="9"/>
        <rFont val="宋体"/>
        <charset val="134"/>
        <scheme val="major"/>
      </rPr>
      <t>2.12  承包人</t>
    </r>
    <r>
      <rPr>
        <sz val="9"/>
        <rFont val="宋体"/>
        <charset val="134"/>
      </rPr>
      <t>综合考虑建筑工人实名制相关规定，所需费用含在合同总价中，不单独计列。</t>
    </r>
  </si>
  <si>
    <t>2.13  工程量清单中各项金额均以人民币（元）结算。</t>
  </si>
  <si>
    <t>单项工程费汇总表</t>
  </si>
  <si>
    <t>序号</t>
  </si>
  <si>
    <t>章次</t>
  </si>
  <si>
    <t>单位工程名称</t>
  </si>
  <si>
    <t>金额（人民币  元）</t>
  </si>
  <si>
    <t>第1章</t>
  </si>
  <si>
    <t>总则(安全生产费用为固定费用=最高投标限价（不含暂列金额）×1.5%）(不可竞争）</t>
  </si>
  <si>
    <t>第2章</t>
  </si>
  <si>
    <t>供配电系统改造安装工程</t>
  </si>
  <si>
    <t>第3章</t>
  </si>
  <si>
    <t>供配电系统改造土建工程</t>
  </si>
  <si>
    <t>第4章</t>
  </si>
  <si>
    <t>保障中心光伏电站项目安装工程</t>
  </si>
  <si>
    <t>第5章</t>
  </si>
  <si>
    <t>保障中心光伏电站项目土建工程</t>
  </si>
  <si>
    <t>工程部分小计  [1至5之和]</t>
  </si>
  <si>
    <t>暂列金</t>
  </si>
  <si>
    <t>标价（转入标书中）[6+7]</t>
  </si>
  <si>
    <r>
      <t xml:space="preserve">           投 标 人：             </t>
    </r>
    <r>
      <rPr>
        <u/>
        <sz val="12"/>
        <rFont val="宋体"/>
        <charset val="134"/>
      </rPr>
      <t>（盖单位公章）</t>
    </r>
    <r>
      <rPr>
        <sz val="12"/>
        <rFont val="宋体"/>
        <charset val="134"/>
      </rPr>
      <t xml:space="preserve">
           法定代表人：</t>
    </r>
    <r>
      <rPr>
        <u/>
        <sz val="12"/>
        <rFont val="宋体"/>
        <charset val="134"/>
      </rPr>
      <t xml:space="preserve">                 （电子印章或签章）</t>
    </r>
    <r>
      <rPr>
        <sz val="12"/>
        <rFont val="宋体"/>
        <charset val="134"/>
      </rPr>
      <t xml:space="preserve">
                                         2026年</t>
    </r>
    <r>
      <rPr>
        <u/>
        <sz val="12"/>
        <rFont val="宋体"/>
        <charset val="134"/>
      </rPr>
      <t xml:space="preserve">    </t>
    </r>
    <r>
      <rPr>
        <sz val="12"/>
        <rFont val="宋体"/>
        <charset val="134"/>
      </rPr>
      <t>月</t>
    </r>
    <r>
      <rPr>
        <u/>
        <sz val="12"/>
        <rFont val="宋体"/>
        <charset val="134"/>
      </rPr>
      <t xml:space="preserve">     </t>
    </r>
    <r>
      <rPr>
        <sz val="12"/>
        <rFont val="宋体"/>
        <charset val="134"/>
      </rPr>
      <t>日</t>
    </r>
  </si>
  <si>
    <t>第2章 供配电系统改造安装工程</t>
  </si>
  <si>
    <t>工程名称：供配电系统改造安装工程</t>
  </si>
  <si>
    <t>序
号</t>
  </si>
  <si>
    <t>项目编码</t>
  </si>
  <si>
    <t>项目名称</t>
  </si>
  <si>
    <t>项目特征描述</t>
  </si>
  <si>
    <t>计量
单位</t>
  </si>
  <si>
    <t>工程量</t>
  </si>
  <si>
    <t>金 额(元)</t>
  </si>
  <si>
    <t>综合单价</t>
  </si>
  <si>
    <t>合价</t>
  </si>
  <si>
    <t>电气设备安装工程</t>
  </si>
  <si>
    <t>1</t>
  </si>
  <si>
    <t>030401002001</t>
  </si>
  <si>
    <t>干式变压器</t>
  </si>
  <si>
    <t>1.名称:变压器，含温控仪
2.型号:SCB18-315KVA-10/0.4
3.基础型钢形式、规格:干变防震安装底座</t>
  </si>
  <si>
    <t>台</t>
  </si>
  <si>
    <t>2</t>
  </si>
  <si>
    <t>030404004001</t>
  </si>
  <si>
    <t>低压开关柜（屏）</t>
  </si>
  <si>
    <t>1.名称:进线总保护柜DP-01
2.规格:MNS，800×1000×2200
3.含柜体、母线及柜内所有元器件，详见图纸设计
4.柜体壁厚不低于2.0mm，其它满足设计、规范验收、建设单位要求</t>
  </si>
  <si>
    <t>3</t>
  </si>
  <si>
    <t>030404009001</t>
  </si>
  <si>
    <t>低压电容器柜</t>
  </si>
  <si>
    <t>1.名称:无功补偿柜DP-02
2.型号:MNS，600×1000×2200，80kvar
3.含柜体、母线及柜内所有元器件，详见图纸设计
4.柜体壁厚不低于2.0mm，其它满足设计、规范验收、建设单位要求</t>
  </si>
  <si>
    <t>4</t>
  </si>
  <si>
    <t>030404004002</t>
  </si>
  <si>
    <t>1.名称:出线柜DP-03
2.型号:MNS，600×1000×2200
3.含柜体、母线及柜内所有元器件，详见图纸设计
4.柜体壁厚不低于2.0mm，其它满足设计、规范验收、建设单位要求</t>
  </si>
  <si>
    <t>5</t>
  </si>
  <si>
    <t>030404004003</t>
  </si>
  <si>
    <t>1.名称:出线柜DP-04
2.型号:MNS，600×1000×2200
3.含柜体、母线及柜内所有元器件，详见图纸设计
4.柜体壁厚不低于2.0mm，其它满足设计、规范验收、建设单位要求</t>
  </si>
  <si>
    <t>6</t>
  </si>
  <si>
    <t>030414003001</t>
  </si>
  <si>
    <t>特殊保护装置</t>
  </si>
  <si>
    <t>1.名称:安全用具
2.类型:安全工具柜、办公桌椅、绝缘手套、绝缘靴、干湿温度计、安全标志牌、接地线、绝缘操作杆、高低压验电器、消防警示牌、斑马线标志、安全出口导向牌、挡鼠板、令克棒(10KV)等</t>
  </si>
  <si>
    <t>项</t>
  </si>
  <si>
    <t>7</t>
  </si>
  <si>
    <t>080807006001</t>
  </si>
  <si>
    <t>电缆保护管</t>
  </si>
  <si>
    <t>1.名称:MPP管
2.规格:φ150</t>
  </si>
  <si>
    <t>m</t>
  </si>
  <si>
    <t>8</t>
  </si>
  <si>
    <t>030411001001</t>
  </si>
  <si>
    <t>配管</t>
  </si>
  <si>
    <t>1.名称:镀锌钢管
2.规格:SC100
3.配置形式:室外埋地</t>
  </si>
  <si>
    <t>9</t>
  </si>
  <si>
    <t>030411001002</t>
  </si>
  <si>
    <t>1.名称:镀锌钢管
2.规格:SC150
3.配置形式:室外埋地</t>
  </si>
  <si>
    <t>10</t>
  </si>
  <si>
    <t>040504002001</t>
  </si>
  <si>
    <t>混凝土井</t>
  </si>
  <si>
    <t>1、名称：双叶电缆井FHJ-1000x1000，
2、规格：10cm碎石层；10cmC20混凝土垫层；
砖砌体960mm高*240砖;25mm高C20混凝土圈梁；
复合防盗井圈1150x1150  1块；球墨铸铁井盖498*998 2块；
其他未注内容详见图纸；</t>
  </si>
  <si>
    <t>座</t>
  </si>
  <si>
    <t>11</t>
  </si>
  <si>
    <t>040504002002</t>
  </si>
  <si>
    <t>1、名称：四叶电缆井FHJ-4000x1000，
2、规格：10cm碎石层；10cmC20混凝土垫层；
砖砌体960mm高*240砖;25mm高C20混凝土圈梁；
复合防盗井圈2150x1150  1块；球墨铸铁井盖498*998 4块；
其他未注内容详见图纸；</t>
  </si>
  <si>
    <t>12</t>
  </si>
  <si>
    <t>030404017001</t>
  </si>
  <si>
    <t>配电箱</t>
  </si>
  <si>
    <t>1.名称:拆除配电柜</t>
  </si>
  <si>
    <t>13</t>
  </si>
  <si>
    <t>030401002002</t>
  </si>
  <si>
    <t>干式变压器拆除</t>
  </si>
  <si>
    <t>1.名称:拆除变压器</t>
  </si>
  <si>
    <t>14</t>
  </si>
  <si>
    <t>030408008001</t>
  </si>
  <si>
    <t>防火堵洞</t>
  </si>
  <si>
    <t>1.防火封堵
2.符合设计及验收要求</t>
  </si>
  <si>
    <t>处</t>
  </si>
  <si>
    <t>15</t>
  </si>
  <si>
    <t>030403006001</t>
  </si>
  <si>
    <t>低压封闭式插接母线槽</t>
  </si>
  <si>
    <t>1.名称:400V母线槽
2.规格:封闭母线槽额定电流630A</t>
  </si>
  <si>
    <t>16</t>
  </si>
  <si>
    <t>030403003001</t>
  </si>
  <si>
    <t>400V母线</t>
  </si>
  <si>
    <t>1.400V母线，TMY-4*(60×6)+(40×4)</t>
  </si>
  <si>
    <t>17</t>
  </si>
  <si>
    <t>030408001001</t>
  </si>
  <si>
    <t>电力电缆</t>
  </si>
  <si>
    <t>1.名称:电力电缆
2.规格:ZC-YJV22-0.6/1.0kV-4x95
3.材质:铜
4.敷设方式、部位:穿管、桥架敷设
5.电压等级(kV):1kV以下</t>
  </si>
  <si>
    <t>18</t>
  </si>
  <si>
    <t>030408001002</t>
  </si>
  <si>
    <t>1.名称:电力电缆
2.规格:ZC-YJV22-0.6/1.0kV-4x70
3.材质:铜
4.敷设方式、部位:穿管、桥架敷设
5.电压等级(kV):1kV以下</t>
  </si>
  <si>
    <t>19</t>
  </si>
  <si>
    <t>030408001003</t>
  </si>
  <si>
    <t>1.名称:电力电缆
2.规格:ZC-YJV-5x16
3.材质:铜
4.敷设方式、部位:穿管、桥架敷设
5.电压等级(kV):1kV以下</t>
  </si>
  <si>
    <t>20</t>
  </si>
  <si>
    <t>030408006001</t>
  </si>
  <si>
    <t>电力电缆头</t>
  </si>
  <si>
    <t>1.名称:电力电缆头
2.规格:120mm2以下
3.材质、类型:铜
4.电压等级（kV):1KV以下</t>
  </si>
  <si>
    <t>个</t>
  </si>
  <si>
    <t>21</t>
  </si>
  <si>
    <t>030409002001</t>
  </si>
  <si>
    <t>接地母线</t>
  </si>
  <si>
    <t>1.名称:接地扁钢
2.规格:-50×5</t>
  </si>
  <si>
    <t>22</t>
  </si>
  <si>
    <t>030409002002</t>
  </si>
  <si>
    <t>槽钢</t>
  </si>
  <si>
    <t>1.名称:槽钢
2.规格:#10</t>
  </si>
  <si>
    <t>23</t>
  </si>
  <si>
    <t>030409008001</t>
  </si>
  <si>
    <t>等电位端子箱、测试板</t>
  </si>
  <si>
    <t>1.名称:总等电位联接箱 
2.规格:TD22</t>
  </si>
  <si>
    <t>24</t>
  </si>
  <si>
    <t>030409008002</t>
  </si>
  <si>
    <t>1.名称:局部等电位联接箱 
2.规格:TD28</t>
  </si>
  <si>
    <t>25</t>
  </si>
  <si>
    <t>030409008003</t>
  </si>
  <si>
    <t>1.名称:电阻测试点</t>
  </si>
  <si>
    <t>26</t>
  </si>
  <si>
    <t>010101003001</t>
  </si>
  <si>
    <t>挖沟槽土方</t>
  </si>
  <si>
    <t>1、名称：挖填管沟土方</t>
  </si>
  <si>
    <t>m3</t>
  </si>
  <si>
    <t>27</t>
  </si>
  <si>
    <t>040807001001</t>
  </si>
  <si>
    <t>变压器系统调试</t>
  </si>
  <si>
    <t>1.名称:变压器系统调试
2.型号:SCB18-315KVA-10/0.4</t>
  </si>
  <si>
    <t>系统</t>
  </si>
  <si>
    <t>28</t>
  </si>
  <si>
    <t>030414002001</t>
  </si>
  <si>
    <t>送配电装置系统</t>
  </si>
  <si>
    <t>1、名称：交流供电（综合）
2、电压等级（kV）：1</t>
  </si>
  <si>
    <t>29</t>
  </si>
  <si>
    <t>030414002002</t>
  </si>
  <si>
    <t>1、名称：断路器
2、电压等级（kV）：10</t>
  </si>
  <si>
    <t>30</t>
  </si>
  <si>
    <t>030414002003</t>
  </si>
  <si>
    <t>1、名称：直流供电
2、电压等级（kV）：500V以下</t>
  </si>
  <si>
    <t>31</t>
  </si>
  <si>
    <t>030414008001</t>
  </si>
  <si>
    <t>母线</t>
  </si>
  <si>
    <t>1、名称：母线调试
2、电压等级（kV）：1</t>
  </si>
  <si>
    <t>段</t>
  </si>
  <si>
    <t>32</t>
  </si>
  <si>
    <t>030414008002</t>
  </si>
  <si>
    <t>1、名称：母线调试
2、电压等级（kV）：10</t>
  </si>
  <si>
    <t>33</t>
  </si>
  <si>
    <t>030414009001</t>
  </si>
  <si>
    <t>避雷器</t>
  </si>
  <si>
    <t>1、名称：避雷器调试
2、电压等级（kV）：10</t>
  </si>
  <si>
    <t>组</t>
  </si>
  <si>
    <t>34</t>
  </si>
  <si>
    <t>030414010001</t>
  </si>
  <si>
    <t>电容器</t>
  </si>
  <si>
    <t>1、名称：电容器调试
2、电压等级（kV）：1</t>
  </si>
  <si>
    <t>35</t>
  </si>
  <si>
    <t>030414011001</t>
  </si>
  <si>
    <t>接地装置</t>
  </si>
  <si>
    <t>1.名称:接地网系统装置调试</t>
  </si>
  <si>
    <t>36</t>
  </si>
  <si>
    <t>030414002004</t>
  </si>
  <si>
    <t>1.名称:1kV以下交流供电系统调试(综合)</t>
  </si>
  <si>
    <t/>
  </si>
  <si>
    <t>照明</t>
  </si>
  <si>
    <t>37</t>
  </si>
  <si>
    <t>030404017002</t>
  </si>
  <si>
    <t>1.名称:照明配电箱PD-AL
2.端子板外部接线材质、规格:端子板外部接线
3.配电箱壁厚不低于1.2mm</t>
  </si>
  <si>
    <t>38</t>
  </si>
  <si>
    <t>030701003001</t>
  </si>
  <si>
    <t>空调器</t>
  </si>
  <si>
    <t>1.名称:空调
2.型号:3 匹
3.挂式安装</t>
  </si>
  <si>
    <t>39</t>
  </si>
  <si>
    <t>030108003001</t>
  </si>
  <si>
    <t>轴流通风机</t>
  </si>
  <si>
    <t>1.名称:风机
2.规格:直径：330mm;风量:1940m3/h; 风压62Pa;电压：220V ；功率:0.06KW 噪声62dB(A)</t>
  </si>
  <si>
    <t>40</t>
  </si>
  <si>
    <t>030412005001</t>
  </si>
  <si>
    <t>荧光灯</t>
  </si>
  <si>
    <t>1.T5荧光灯，LED 1*18W,光通量不小于大于1800lm 4000K
2.吸顶安装</t>
  </si>
  <si>
    <t>套</t>
  </si>
  <si>
    <t>41</t>
  </si>
  <si>
    <t>030412004001</t>
  </si>
  <si>
    <t>装饰灯</t>
  </si>
  <si>
    <t>1.应急照明灯具
2.型号：5W,LED,A型,DC36V 
3.壁挂安装</t>
  </si>
  <si>
    <t>42</t>
  </si>
  <si>
    <t>030411001003</t>
  </si>
  <si>
    <t>1.名称:焊接钢管
2.规格:SC20
3.配置形式:暗配</t>
  </si>
  <si>
    <t>43</t>
  </si>
  <si>
    <t>030411004001</t>
  </si>
  <si>
    <t>配线</t>
  </si>
  <si>
    <t>1.名称:铜芯线
2.配线形式:管内敷设
3.规格:WDZN-BYJ-2.5</t>
  </si>
  <si>
    <t>44</t>
  </si>
  <si>
    <t>030411004002</t>
  </si>
  <si>
    <t>1.名称:铜芯线
2.配线形式:管内敷设
3.规格:BV-4</t>
  </si>
  <si>
    <t>45</t>
  </si>
  <si>
    <t>030411006001</t>
  </si>
  <si>
    <t>接线盒</t>
  </si>
  <si>
    <t>1.钢制接线盒
2.明装</t>
  </si>
  <si>
    <t>智能化</t>
  </si>
  <si>
    <t>46</t>
  </si>
  <si>
    <t>030501003001</t>
  </si>
  <si>
    <t>控制设备</t>
  </si>
  <si>
    <t>1、名称：智能化配电站控系统 
2、类别：服务器、显示器、UPS电源、打印机、工业网络交换机、光纤收发器、ABox数据采集箱
、EMS等所有需要设备
3、规格：符合规范，满足验收、使用要求</t>
  </si>
  <si>
    <t>47</t>
  </si>
  <si>
    <t>030507006001</t>
  </si>
  <si>
    <t>配电房智能监控系统主机</t>
  </si>
  <si>
    <t>1.名称:智能控制屏，含智能监控系统主机、综合管理单元、智能控制单元等</t>
  </si>
  <si>
    <t>48</t>
  </si>
  <si>
    <t>030904001001</t>
  </si>
  <si>
    <t>点型探测器</t>
  </si>
  <si>
    <t>1.名称:红外双鉴探测器
2.安装于门框上方0.15m</t>
  </si>
  <si>
    <t>49</t>
  </si>
  <si>
    <t>030503006001</t>
  </si>
  <si>
    <t>传感器</t>
  </si>
  <si>
    <t>1.名称:温、湿度传感器
2.安装于系统室内门旁,监测环境温湿度 距地1.4m</t>
  </si>
  <si>
    <t>50</t>
  </si>
  <si>
    <t>030503006002</t>
  </si>
  <si>
    <t>1.名称:水位高度检测传感器
2.安装于室外距地1.4m</t>
  </si>
  <si>
    <t>51</t>
  </si>
  <si>
    <t>030503006003</t>
  </si>
  <si>
    <t>1.名称:烟雾传感器</t>
  </si>
  <si>
    <t>52</t>
  </si>
  <si>
    <t>030904001002</t>
  </si>
  <si>
    <t>1.名称:智能光电感应探测器
2.吸顶安装</t>
  </si>
  <si>
    <t>53</t>
  </si>
  <si>
    <t>030507006002</t>
  </si>
  <si>
    <t>门禁系统</t>
  </si>
  <si>
    <t>1.名称:门禁系统</t>
  </si>
  <si>
    <t>54</t>
  </si>
  <si>
    <t>031101001001</t>
  </si>
  <si>
    <t>单元门口机电源</t>
  </si>
  <si>
    <t>1.种类:门禁系统电源</t>
  </si>
  <si>
    <t>55</t>
  </si>
  <si>
    <t>030507005001</t>
  </si>
  <si>
    <t>读卡器</t>
  </si>
  <si>
    <t>1.名称:门禁刷卡机
2.安装于室外距地1.4m</t>
  </si>
  <si>
    <t>56</t>
  </si>
  <si>
    <t>030507008001</t>
  </si>
  <si>
    <t>网络高清球机</t>
  </si>
  <si>
    <t>1.名称:网络高清球机
2.类别:400万像素带红外照射距离达100m</t>
  </si>
  <si>
    <t>57</t>
  </si>
  <si>
    <t>030507008002</t>
  </si>
  <si>
    <t>网络高清枪机</t>
  </si>
  <si>
    <t>1.名称:网络高清枪机
2.类别:400万像素4mm镜头</t>
  </si>
  <si>
    <t>58</t>
  </si>
  <si>
    <t>031101001002</t>
  </si>
  <si>
    <t>开关电源设备</t>
  </si>
  <si>
    <t>1.名称:监控电源</t>
  </si>
  <si>
    <t>59</t>
  </si>
  <si>
    <t>030507006003</t>
  </si>
  <si>
    <t>语音播报单元</t>
  </si>
  <si>
    <t>1.名称:语音播报单元
2.规格:人员进出时,实时播报室内气体含量</t>
  </si>
  <si>
    <t>60</t>
  </si>
  <si>
    <t>030507008003</t>
  </si>
  <si>
    <t>摄像机(IP)</t>
  </si>
  <si>
    <t>1.名称:摄像机(IP)</t>
  </si>
  <si>
    <t>61</t>
  </si>
  <si>
    <t>030501012001</t>
  </si>
  <si>
    <t>交换机</t>
  </si>
  <si>
    <t>1.名称:网络交换机</t>
  </si>
  <si>
    <t>62</t>
  </si>
  <si>
    <t>030504001001</t>
  </si>
  <si>
    <t>集中存储</t>
  </si>
  <si>
    <t>1.名称:网络硬盘录像机</t>
  </si>
  <si>
    <t>63</t>
  </si>
  <si>
    <t>030507013001</t>
  </si>
  <si>
    <t>监控级硬盘</t>
  </si>
  <si>
    <t>1.名称 监控硬盘
2.规格 4T</t>
  </si>
  <si>
    <t>块</t>
  </si>
  <si>
    <t>64</t>
  </si>
  <si>
    <t>030507014001</t>
  </si>
  <si>
    <t>液晶拼接单元</t>
  </si>
  <si>
    <t>1.名称:液晶显示器</t>
  </si>
  <si>
    <t>65</t>
  </si>
  <si>
    <t>030502010001</t>
  </si>
  <si>
    <t>24口配线架</t>
  </si>
  <si>
    <t>1.名称:24口五类非屏蔽配线架</t>
  </si>
  <si>
    <t>66</t>
  </si>
  <si>
    <t>030411001004</t>
  </si>
  <si>
    <t>1.名称:焊接钢管
2.规格:SC25
3.配置形式:暗配</t>
  </si>
  <si>
    <t>67</t>
  </si>
  <si>
    <t>030411001005</t>
  </si>
  <si>
    <t>1.名称:电线管
2.规格:JDG20
3.配置形式:暗配</t>
  </si>
  <si>
    <t>68</t>
  </si>
  <si>
    <t>030411001006</t>
  </si>
  <si>
    <t>1.名称:墙面开槽及修复</t>
  </si>
  <si>
    <t>69</t>
  </si>
  <si>
    <t>030502005001</t>
  </si>
  <si>
    <t>双绞线缆</t>
  </si>
  <si>
    <t>1.名称:五类线</t>
  </si>
  <si>
    <t>70</t>
  </si>
  <si>
    <t>030411004003</t>
  </si>
  <si>
    <t>配线 RVV-4×0.75mm2</t>
  </si>
  <si>
    <t>1.名称:配线
2.规格:RVVP-4*0.5</t>
  </si>
  <si>
    <t>71</t>
  </si>
  <si>
    <t>030411004004</t>
  </si>
  <si>
    <t>1.名称:配线
2.规格:RVV-2*1.0</t>
  </si>
  <si>
    <t>72</t>
  </si>
  <si>
    <t>030411004005</t>
  </si>
  <si>
    <t>1.名称:配线
2.规格:RVVP-2*1.0</t>
  </si>
  <si>
    <t>合    计</t>
  </si>
  <si>
    <t>第3章 供配电系统改造土建工程</t>
  </si>
  <si>
    <t>工程名称：供配电系统改造土建工程</t>
  </si>
  <si>
    <t>变压器、低压柜基础及电缆沟</t>
  </si>
  <si>
    <t>010501002001</t>
  </si>
  <si>
    <t>带形基础</t>
  </si>
  <si>
    <t>1.部位:变压器基础
2.混凝土种类:商品砼
3.混凝土强度等级:C30
4.其他:综合考虑模板</t>
  </si>
  <si>
    <t>010501001001</t>
  </si>
  <si>
    <t>垫层</t>
  </si>
  <si>
    <t>1.部位:低压柜基础
2.混凝土种类:商品砼
3.混凝土强度等级:C15
4.其他:综合考虑模板</t>
  </si>
  <si>
    <t>010401001001</t>
  </si>
  <si>
    <t>砖基础</t>
  </si>
  <si>
    <t>1.部位:低压柜基础
2.砖品种、规格、强度等级:MU15混凝土标准砖
3.砂浆强度等级:水泥砂浆M10</t>
  </si>
  <si>
    <t>010503004001</t>
  </si>
  <si>
    <t>圈梁</t>
  </si>
  <si>
    <t>1.部位:低压柜基础
2.混凝土种类:商品砼
3.混凝土强度等级:C30
4.其他:综合考虑模板</t>
  </si>
  <si>
    <t>010515001001</t>
  </si>
  <si>
    <t>现浇构件钢筋</t>
  </si>
  <si>
    <t>1.钢筋种类、规格:Φ12以内</t>
  </si>
  <si>
    <t>t</t>
  </si>
  <si>
    <t>010516002001</t>
  </si>
  <si>
    <t>预埋铁件</t>
  </si>
  <si>
    <t>1.低压柜基础
2.钢材种类:8*150*150钢板，Φ10钢筋</t>
  </si>
  <si>
    <t>011201001001</t>
  </si>
  <si>
    <t>墙面一般抹灰</t>
  </si>
  <si>
    <t>1.部位:低压柜基础
2.底层厚度、砂浆配合比:12mm 1:3水泥砂浆
3.面层厚度、砂浆配合比:8mm 1:2.5水泥砂浆
4.基层处理:界面剂一道</t>
  </si>
  <si>
    <t>m2</t>
  </si>
  <si>
    <t>010501001002</t>
  </si>
  <si>
    <t>1.部位:电缆沟
2.混凝土种类:商品砼
3.混凝土强度等级:C15
4.其他:综合考虑模板</t>
  </si>
  <si>
    <t>010401001002</t>
  </si>
  <si>
    <t>1.电缆沟
2.砖品种、规格、强度等级:MU15混凝土标准砖
3.砂浆强度等级:水泥砂浆M10</t>
  </si>
  <si>
    <t>010503004002</t>
  </si>
  <si>
    <t>1.部位:电缆沟
2.混凝土种类:商品砼
3.混凝土强度等级:C30
4.其他:综合考虑模板</t>
  </si>
  <si>
    <t>010515001002</t>
  </si>
  <si>
    <t>010516002002</t>
  </si>
  <si>
    <t>1.名称:预埋铁构件
2、包含电缆支架</t>
  </si>
  <si>
    <t>011201001002</t>
  </si>
  <si>
    <t>010512008001</t>
  </si>
  <si>
    <t>电缆沟盖板</t>
  </si>
  <si>
    <t>1.类型:电缆沟盖板，5mm厚花纹钢板
2.其他:综合考虑防锈防腐</t>
  </si>
  <si>
    <t>010101002001</t>
  </si>
  <si>
    <t>挖一般土方</t>
  </si>
  <si>
    <t>1.土壤类别:现场自然土方
2.挖土深度:1.0m以内</t>
  </si>
  <si>
    <t>010103001001</t>
  </si>
  <si>
    <t>回填方</t>
  </si>
  <si>
    <t>1.密实度要求:夯填密实
2.填方材料品种:现场挖出的素土</t>
  </si>
  <si>
    <t>010103002001</t>
  </si>
  <si>
    <t>余方弃置</t>
  </si>
  <si>
    <t>1.废弃料品种:现场挖出的土方及建渣等
2.运距:自行综合考虑运距、场地弃置费、市容费等</t>
  </si>
  <si>
    <t>第4章 保障中心光伏电站项目安装工程</t>
  </si>
  <si>
    <t>工程名称：保障中心光伏电站项目安装工程</t>
  </si>
  <si>
    <t>光伏发电</t>
  </si>
  <si>
    <t>030405002001</t>
  </si>
  <si>
    <t>太阳能电池</t>
  </si>
  <si>
    <t>1.名称:单晶硅组件（含防雷接地片等配件）
2.规格:630Wp</t>
  </si>
  <si>
    <t>逆变器</t>
  </si>
  <si>
    <t>1.名称:组串式逆变器
2.型号:100KW</t>
  </si>
  <si>
    <t>1.名称:组串式逆变器
2.型号:30KW</t>
  </si>
  <si>
    <t>030402018001</t>
  </si>
  <si>
    <t>储能电站</t>
  </si>
  <si>
    <t>1.名称:50kW/100kWh集装箱式储能电站
2.备注:包含基础、防雷接地、调试等全部内容；
3.满足设计、规范验收、建设单位要求；</t>
  </si>
  <si>
    <t>030501007001</t>
  </si>
  <si>
    <t>通讯棒</t>
  </si>
  <si>
    <t>1.名称:通讯棒</t>
  </si>
  <si>
    <t>030402017001</t>
  </si>
  <si>
    <t>交流并网柜</t>
  </si>
  <si>
    <t>1.名称:并网柜
2.规格:400V，GGD800×1000×2200(内含隔离开关、断路器等电气元件)
3.满足设计、规范验收、建设单位要求</t>
  </si>
  <si>
    <t>汇流箱</t>
  </si>
  <si>
    <t>1.汇流箱
2.户外不锈钢（内含塑壳断路器等电气元件）</t>
  </si>
  <si>
    <t>直流电缆</t>
  </si>
  <si>
    <t>1.名称:直流电缆
2.规格:PV1-F-1.5KV-1×4mm²</t>
  </si>
  <si>
    <t>1.名称:交流电缆
2.规格:ZC-YJV22-0.6/1kV-3x25+1x16mm2
3.电缆头制作安装</t>
  </si>
  <si>
    <t>1.名称:交流电缆
2.规格:ZC-YJV22-0.6/1kV-3x35+1x16mm2
3.电缆头制作安装</t>
  </si>
  <si>
    <t>030408001004</t>
  </si>
  <si>
    <t>1.名称:交流电缆
2.规格:ZC-YJV22-0.6/1kV-3x120+1x70mm2
3.电缆头制作安装</t>
  </si>
  <si>
    <t>030408001005</t>
  </si>
  <si>
    <t>1.名称:交流电缆
2.规格:ZC-YJV22-0.6/1kV-3x240+1x120mm2
3.电缆头制作安装</t>
  </si>
  <si>
    <t>1.1kV以下户内干包电缆终端头制安35mm2(铜芯)</t>
  </si>
  <si>
    <t>030408006002</t>
  </si>
  <si>
    <t>1.1kV以下户内干包电缆终端头制安120mm2(铜芯)</t>
  </si>
  <si>
    <t>030408006003</t>
  </si>
  <si>
    <t>1.1kV以下户内干包电缆终端头制安240mm2(铜芯)</t>
  </si>
  <si>
    <t>1.名称:接地线
2.规格:BVR-1x16mm2</t>
  </si>
  <si>
    <t>1.名称:接地线
2.规格:BVR-6mm2</t>
  </si>
  <si>
    <t>1.名称:接地线
2.规格:BVR-4mm2</t>
  </si>
  <si>
    <t>1.名称:焊接钢管
2.规格:SC100
3.配置形式:明敷</t>
  </si>
  <si>
    <t>1.名称:焊接钢管
2.规格:SC100
3.配置形式:暗敷</t>
  </si>
  <si>
    <t>1.名称:焊接钢管
2.规格:SC150
3.配置形式:暗敷</t>
  </si>
  <si>
    <t>1.名称:PVC管
2.规格:DN32</t>
  </si>
  <si>
    <t>030411003001</t>
  </si>
  <si>
    <t>桥架</t>
  </si>
  <si>
    <t>1.名称:梯级式电缆桥架
2.规格:100×100mm
3.支撑架制作安装</t>
  </si>
  <si>
    <t>030411003002</t>
  </si>
  <si>
    <t>1.名称:梯级式电缆桥架
2.规格:100×50mm
3.支撑架制作安装</t>
  </si>
  <si>
    <t>接地</t>
  </si>
  <si>
    <t>1.名称:热镀锌扁钢
2.规格:40mm×4mm</t>
  </si>
  <si>
    <t>1.名称:镀锌扁钢
2.规格:-50x5</t>
  </si>
  <si>
    <t>1.名称:防火封堵
2.材质:防火隔板、防火堵料、防火涂料等，符合设计及验收要求</t>
  </si>
  <si>
    <t>040303002001</t>
  </si>
  <si>
    <t>水泥墩</t>
  </si>
  <si>
    <t>1.名称:水泥墩
2.规格:φ400*330</t>
  </si>
  <si>
    <t>光伏支架</t>
  </si>
  <si>
    <t>030307005001</t>
  </si>
  <si>
    <t>设备支架制作安装</t>
  </si>
  <si>
    <t>1.材质:镁铝锌U型钢41*41*2.0</t>
  </si>
  <si>
    <t>03B001</t>
  </si>
  <si>
    <t>M型水槽</t>
  </si>
  <si>
    <t>1.材质：Q235B，镀锌层平均厚度不小于65微米
2.尺寸：180*59*1.2mm
3.具体详设计图纸</t>
  </si>
  <si>
    <t>03B002</t>
  </si>
  <si>
    <t>天沟</t>
  </si>
  <si>
    <t>1.材质：Q235B，镀锌层平均厚度不小于65微米
2.尺寸：55*18*1.2mm
3.具体详设计图纸</t>
  </si>
  <si>
    <t>第5章 保障中心光伏电站项目土建工程</t>
  </si>
  <si>
    <t>工程名称：保障中心光伏电站项目土建工程</t>
  </si>
  <si>
    <t>金属结构工程</t>
  </si>
  <si>
    <t>011611005001</t>
  </si>
  <si>
    <t>彩钢板屋面拆除</t>
  </si>
  <si>
    <t>1.构件名称:原彩钢板屋面拆除
2.其他:综合考虑垃圾外运</t>
  </si>
  <si>
    <t>010606002001</t>
  </si>
  <si>
    <t>钢檩条</t>
  </si>
  <si>
    <t>1.钢材品种、规格:Q355B
2.构件类型:WLT1 XZ250*75*20*2.2
3.除锈要求:喷砂除锈、除锈等级Sa2.5级
4.防火要求:详见建筑图
5.油漆要求:采用热浸镀锌涂层、热浸镀锌需满足《金属覆盖层钢铁制件热浸镀锌层技术要求级实验方法》(GB/T13912)的相关要求、平均厚度不小干65微米</t>
  </si>
  <si>
    <t>010606001001</t>
  </si>
  <si>
    <t>钢撑杆</t>
  </si>
  <si>
    <t>1.钢材品种、规格:Q235B
2.构件类型:CG D32*2套管
3.除锈要求:喷砂除锈、除锈等级Sa2.5级
4.防火要求:详见建筑图
5.油漆要求:采用热浸镀锌涂层、热浸镀锌需满足《金属覆盖层钢铁制件热浸镀锌层技术要求级实验方法》(GB/T13912)的相关要求、平均厚度不小干65微米</t>
  </si>
  <si>
    <t>010606001002</t>
  </si>
  <si>
    <t>钢拉条</t>
  </si>
  <si>
    <t>1.钢材品种、规格:Q235B
2.构件类型:LT XLT φ12镀锌圆钢
3.防火要求:详见建筑图</t>
  </si>
  <si>
    <t>010606001003</t>
  </si>
  <si>
    <t>钢隅撑</t>
  </si>
  <si>
    <t>1.钢材品种、规格:Q235B
2.构件类型:YC L50*5镀锌角钢
3.防火要求:详见建筑图</t>
  </si>
  <si>
    <t>010901002001</t>
  </si>
  <si>
    <t>型材屋面</t>
  </si>
  <si>
    <t>1.型材品种、规格:1.0厚镀锌钢板底板、1.0厚镀锌钢板面板
2.保温材料:内填50mm保温岩棉50kg/m³
3.其他:综合考虑堵头、封板、自攻螺丝等一切辅材及配件</t>
  </si>
  <si>
    <t>东台至兴化高速公路东延工程项目资金拨付审批单</t>
  </si>
  <si>
    <r>
      <rPr>
        <sz val="10.5"/>
        <color rgb="FF000000"/>
        <rFont val="宋体"/>
        <charset val="134"/>
      </rPr>
      <t xml:space="preserve">                                                                         E</t>
    </r>
    <r>
      <rPr>
        <sz val="10.5"/>
        <color rgb="FF000000"/>
        <rFont val="Courier New"/>
        <charset val="134"/>
      </rPr>
      <t>—</t>
    </r>
    <r>
      <rPr>
        <sz val="10.5"/>
        <color rgb="FF000000"/>
        <rFont val="宋体"/>
        <charset val="134"/>
      </rPr>
      <t>15</t>
    </r>
  </si>
  <si>
    <t>账户性质</t>
  </si>
  <si>
    <t>工程款账户</t>
  </si>
  <si>
    <t>农民工工资专用账户</t>
  </si>
  <si>
    <t>收款单位</t>
  </si>
  <si>
    <t>名称</t>
  </si>
  <si>
    <t>开户行</t>
  </si>
  <si>
    <t>账号</t>
  </si>
  <si>
    <t>合同金额</t>
  </si>
  <si>
    <t>付款内容</t>
  </si>
  <si>
    <t>本次
拨付
金额</t>
  </si>
  <si>
    <t>小计</t>
  </si>
  <si>
    <t>小写</t>
  </si>
  <si>
    <t>大写</t>
  </si>
  <si>
    <t>合计</t>
  </si>
  <si>
    <t>累计拨付金额</t>
  </si>
  <si>
    <t>已拨付次数</t>
  </si>
  <si>
    <t>代建办</t>
  </si>
  <si>
    <t>合同部</t>
  </si>
  <si>
    <t>主任</t>
  </si>
  <si>
    <t>审核人</t>
  </si>
  <si>
    <t>工程建设
管理人员</t>
  </si>
  <si>
    <t>项目公司</t>
  </si>
  <si>
    <t>江苏东兴东延高速公路有限公司</t>
  </si>
  <si>
    <t>指挥部</t>
  </si>
  <si>
    <t>工程建设领导组</t>
  </si>
  <si>
    <t>综合协调办公室领导</t>
  </si>
  <si>
    <t>指挥部领导</t>
  </si>
  <si>
    <r>
      <rPr>
        <sz val="12"/>
        <color rgb="FF000000"/>
        <rFont val="宋体"/>
        <charset val="134"/>
      </rPr>
      <t>附件：</t>
    </r>
    <r>
      <rPr>
        <sz val="12"/>
        <color rgb="FF000000"/>
        <rFont val="Wingdings 2"/>
        <charset val="2"/>
      </rPr>
      <t>£</t>
    </r>
    <r>
      <rPr>
        <sz val="12"/>
        <color rgb="FF000000"/>
        <rFont val="宋体"/>
        <charset val="134"/>
      </rPr>
      <t xml:space="preserve">合同（首次原件，后期复印件）             </t>
    </r>
    <r>
      <rPr>
        <sz val="12"/>
        <color rgb="FF000000"/>
        <rFont val="Wingdings 2"/>
        <charset val="2"/>
      </rPr>
      <t>£</t>
    </r>
    <r>
      <rPr>
        <sz val="12"/>
        <color rgb="FF000000"/>
        <rFont val="宋体"/>
        <charset val="134"/>
      </rPr>
      <t>经审批后的财务月报表</t>
    </r>
  </si>
  <si>
    <r>
      <rPr>
        <sz val="12"/>
        <color rgb="FF000000"/>
        <rFont val="宋体"/>
        <charset val="134"/>
      </rPr>
      <t xml:space="preserve">      </t>
    </r>
    <r>
      <rPr>
        <sz val="12"/>
        <color rgb="FF000000"/>
        <rFont val="Wingdings 2"/>
        <charset val="2"/>
      </rPr>
      <t>£</t>
    </r>
    <r>
      <rPr>
        <sz val="12"/>
        <color rgb="FF000000"/>
        <rFont val="宋体"/>
        <charset val="134"/>
      </rPr>
      <t xml:space="preserve"> </t>
    </r>
    <r>
      <rPr>
        <sz val="12"/>
        <color theme="1"/>
        <rFont val="宋体"/>
        <charset val="134"/>
      </rPr>
      <t>第三方跟踪审计报告</t>
    </r>
    <r>
      <rPr>
        <sz val="12"/>
        <color theme="1"/>
        <rFont val="Wingdings 2"/>
        <charset val="2"/>
      </rPr>
      <t xml:space="preserve">           £</t>
    </r>
    <r>
      <rPr>
        <sz val="12"/>
        <color theme="1"/>
        <rFont val="宋体"/>
        <charset val="134"/>
      </rPr>
      <t>其他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</si>
</sst>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61">
    <font>
      <sz val="11"/>
      <color theme="1"/>
      <name val="宋体"/>
      <charset val="134"/>
      <scheme val="minor"/>
    </font>
    <font>
      <b/>
      <sz val="16"/>
      <color rgb="FF000000"/>
      <name val="宋体"/>
      <charset val="134"/>
    </font>
    <font>
      <sz val="10.5"/>
      <color rgb="FF000000"/>
      <name val="宋体"/>
      <charset val="134"/>
    </font>
    <font>
      <sz val="12"/>
      <color rgb="FF000000"/>
      <name val="宋体"/>
      <charset val="134"/>
    </font>
    <font>
      <sz val="10"/>
      <color rgb="FF000000"/>
      <name val="Arial"/>
      <charset val="1"/>
    </font>
    <font>
      <b/>
      <sz val="18"/>
      <color rgb="FF000000"/>
      <name val="宋体"/>
      <charset val="134"/>
    </font>
    <font>
      <b/>
      <sz val="12"/>
      <color rgb="FF000000"/>
      <name val="宋体"/>
      <charset val="134"/>
    </font>
    <font>
      <b/>
      <sz val="9"/>
      <color rgb="FF000000"/>
      <name val="宋体"/>
      <charset val="134"/>
    </font>
    <font>
      <sz val="10"/>
      <color rgb="FF000000"/>
      <name val="宋体"/>
      <charset val="134"/>
    </font>
    <font>
      <sz val="9"/>
      <color rgb="FF000000"/>
      <name val="宋体"/>
      <charset val="134"/>
    </font>
    <font>
      <sz val="9"/>
      <name val="黑体"/>
      <charset val="134"/>
    </font>
    <font>
      <sz val="12"/>
      <name val="黑体"/>
      <charset val="134"/>
    </font>
    <font>
      <sz val="10"/>
      <name val="黑体"/>
      <charset val="134"/>
    </font>
    <font>
      <b/>
      <sz val="16"/>
      <name val="黑体"/>
      <charset val="134"/>
    </font>
    <font>
      <sz val="12"/>
      <color indexed="8"/>
      <name val="黑体"/>
      <charset val="134"/>
    </font>
    <font>
      <b/>
      <sz val="12"/>
      <name val="黑体"/>
      <charset val="134"/>
    </font>
    <font>
      <sz val="11"/>
      <color indexed="8"/>
      <name val="黑体"/>
      <charset val="134"/>
    </font>
    <font>
      <sz val="12"/>
      <name val="宋体"/>
      <charset val="134"/>
    </font>
    <font>
      <b/>
      <sz val="18"/>
      <name val="Times New Roman"/>
      <charset val="134"/>
    </font>
    <font>
      <sz val="9"/>
      <name val="宋体"/>
      <charset val="134"/>
    </font>
    <font>
      <b/>
      <sz val="10"/>
      <name val="宋体"/>
      <charset val="134"/>
    </font>
    <font>
      <b/>
      <sz val="10"/>
      <name val="Times New Roman"/>
      <charset val="134"/>
    </font>
    <font>
      <sz val="10"/>
      <name val="Times New Roman"/>
      <charset val="134"/>
    </font>
    <font>
      <b/>
      <sz val="9"/>
      <name val="宋体"/>
      <charset val="134"/>
      <scheme val="major"/>
    </font>
    <font>
      <sz val="9"/>
      <name val="宋体"/>
      <charset val="134"/>
      <scheme val="major"/>
    </font>
    <font>
      <b/>
      <sz val="24"/>
      <color theme="1"/>
      <name val="宋体"/>
      <charset val="134"/>
    </font>
    <font>
      <b/>
      <sz val="26"/>
      <color theme="1"/>
      <name val="宋体"/>
      <charset val="134"/>
    </font>
    <font>
      <sz val="22"/>
      <color theme="1"/>
      <name val="宋体"/>
      <charset val="134"/>
    </font>
    <font>
      <sz val="10.5"/>
      <color theme="1"/>
      <name val="宋体"/>
      <charset val="134"/>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1"/>
      <color indexed="8"/>
      <name val="宋体"/>
      <charset val="134"/>
      <scheme val="minor"/>
    </font>
    <font>
      <sz val="11"/>
      <name val="宋体"/>
      <charset val="134"/>
    </font>
    <font>
      <sz val="10"/>
      <name val="Arial"/>
      <charset val="134"/>
    </font>
    <font>
      <sz val="10"/>
      <name val="宋体"/>
      <charset val="134"/>
    </font>
    <font>
      <sz val="11"/>
      <color indexed="8"/>
      <name val="宋体"/>
      <charset val="134"/>
    </font>
    <font>
      <b/>
      <sz val="18"/>
      <name val="宋体"/>
      <charset val="134"/>
    </font>
    <font>
      <sz val="12"/>
      <color rgb="FF000000"/>
      <name val="Wingdings 2"/>
      <charset val="2"/>
    </font>
    <font>
      <sz val="12"/>
      <color theme="1"/>
      <name val="宋体"/>
      <charset val="134"/>
    </font>
    <font>
      <sz val="12"/>
      <color theme="1"/>
      <name val="Wingdings 2"/>
      <charset val="2"/>
    </font>
    <font>
      <u/>
      <sz val="12"/>
      <name val="宋体"/>
      <charset val="134"/>
    </font>
    <font>
      <sz val="10.5"/>
      <color rgb="FF000000"/>
      <name val="Courier New"/>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medium">
        <color rgb="FF000000"/>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bottom style="thin">
        <color rgb="FF000000"/>
      </bottom>
      <diagonal/>
    </border>
    <border>
      <left style="medium">
        <color rgb="FF000000"/>
      </left>
      <right style="thin">
        <color rgb="FF000000"/>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3" borderId="42"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43" applyNumberFormat="0" applyFill="0" applyAlignment="0" applyProtection="0">
      <alignment vertical="center"/>
    </xf>
    <xf numFmtId="0" fontId="36" fillId="0" borderId="43" applyNumberFormat="0" applyFill="0" applyAlignment="0" applyProtection="0">
      <alignment vertical="center"/>
    </xf>
    <xf numFmtId="0" fontId="37" fillId="0" borderId="44" applyNumberFormat="0" applyFill="0" applyAlignment="0" applyProtection="0">
      <alignment vertical="center"/>
    </xf>
    <xf numFmtId="0" fontId="37" fillId="0" borderId="0" applyNumberFormat="0" applyFill="0" applyBorder="0" applyAlignment="0" applyProtection="0">
      <alignment vertical="center"/>
    </xf>
    <xf numFmtId="0" fontId="38" fillId="4" borderId="45" applyNumberFormat="0" applyAlignment="0" applyProtection="0">
      <alignment vertical="center"/>
    </xf>
    <xf numFmtId="0" fontId="39" fillId="5" borderId="46" applyNumberFormat="0" applyAlignment="0" applyProtection="0">
      <alignment vertical="center"/>
    </xf>
    <xf numFmtId="0" fontId="40" fillId="5" borderId="45" applyNumberFormat="0" applyAlignment="0" applyProtection="0">
      <alignment vertical="center"/>
    </xf>
    <xf numFmtId="0" fontId="41" fillId="6" borderId="47" applyNumberFormat="0" applyAlignment="0" applyProtection="0">
      <alignment vertical="center"/>
    </xf>
    <xf numFmtId="0" fontId="42" fillId="0" borderId="48" applyNumberFormat="0" applyFill="0" applyAlignment="0" applyProtection="0">
      <alignment vertical="center"/>
    </xf>
    <xf numFmtId="0" fontId="43" fillId="0" borderId="49"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9" fillId="0" borderId="0"/>
    <xf numFmtId="0" fontId="17" fillId="0" borderId="0"/>
    <xf numFmtId="0" fontId="17" fillId="0" borderId="0">
      <alignment vertical="center"/>
    </xf>
    <xf numFmtId="0" fontId="17" fillId="0" borderId="0">
      <alignment vertical="center"/>
    </xf>
    <xf numFmtId="0" fontId="17" fillId="0" borderId="0"/>
    <xf numFmtId="0" fontId="50" fillId="0" borderId="0">
      <alignment vertical="center"/>
    </xf>
    <xf numFmtId="0" fontId="0" fillId="0" borderId="0">
      <alignment vertical="center"/>
    </xf>
    <xf numFmtId="0" fontId="51" fillId="0" borderId="0">
      <alignment vertical="center"/>
    </xf>
    <xf numFmtId="0" fontId="17" fillId="0" borderId="0">
      <alignment vertical="center"/>
    </xf>
    <xf numFmtId="0" fontId="17" fillId="0" borderId="0"/>
    <xf numFmtId="0" fontId="17" fillId="0" borderId="0"/>
    <xf numFmtId="0" fontId="50" fillId="0" borderId="0">
      <alignment vertical="center"/>
    </xf>
    <xf numFmtId="0" fontId="17" fillId="0" borderId="0" applyNumberFormat="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pplyNumberFormat="0"/>
    <xf numFmtId="0" fontId="17" fillId="0" borderId="0" applyNumberFormat="0"/>
    <xf numFmtId="0" fontId="52" fillId="0" borderId="0"/>
    <xf numFmtId="0" fontId="17" fillId="0" borderId="0"/>
    <xf numFmtId="0" fontId="17" fillId="0" borderId="0"/>
    <xf numFmtId="0" fontId="53" fillId="0" borderId="0">
      <alignment vertical="center"/>
    </xf>
    <xf numFmtId="0" fontId="19" fillId="0" borderId="0"/>
    <xf numFmtId="0" fontId="54" fillId="0" borderId="0">
      <alignment vertical="center"/>
    </xf>
  </cellStyleXfs>
  <cellXfs count="10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left" wrapText="1"/>
    </xf>
    <xf numFmtId="0" fontId="6" fillId="0" borderId="0" xfId="0" applyFont="1" applyAlignment="1">
      <alignment horizont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7" fillId="0" borderId="15" xfId="0" applyFont="1" applyBorder="1" applyAlignment="1">
      <alignment horizontal="left" vertical="center" wrapText="1"/>
    </xf>
    <xf numFmtId="0" fontId="8" fillId="0" borderId="15" xfId="0" applyFont="1" applyBorder="1" applyAlignment="1">
      <alignment horizontal="left" vertical="center" wrapText="1"/>
    </xf>
    <xf numFmtId="0" fontId="8" fillId="0" borderId="15" xfId="0" applyFont="1" applyBorder="1" applyAlignment="1">
      <alignment horizontal="center" vertical="center" wrapText="1"/>
    </xf>
    <xf numFmtId="0" fontId="8" fillId="0" borderId="15" xfId="0" applyFont="1" applyBorder="1" applyAlignment="1" applyProtection="1">
      <alignment horizontal="center" vertical="center" wrapText="1"/>
      <protection locked="0"/>
    </xf>
    <xf numFmtId="0" fontId="9" fillId="0" borderId="16"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10" fillId="0" borderId="0" xfId="0" applyFont="1" applyAlignment="1"/>
    <xf numFmtId="0" fontId="10" fillId="0" borderId="0" xfId="73" applyFont="1"/>
    <xf numFmtId="0" fontId="11" fillId="0" borderId="0" xfId="70" applyFont="1" applyFill="1" applyAlignment="1">
      <alignment vertical="center"/>
    </xf>
    <xf numFmtId="0" fontId="12" fillId="0" borderId="0" xfId="70" applyFont="1"/>
    <xf numFmtId="0" fontId="11" fillId="0" borderId="0" xfId="70" applyFont="1" applyAlignment="1">
      <alignment vertical="center"/>
    </xf>
    <xf numFmtId="0" fontId="11" fillId="0" borderId="0" xfId="70" applyFont="1" applyAlignment="1">
      <alignment horizontal="left" vertical="center"/>
    </xf>
    <xf numFmtId="0" fontId="11" fillId="0" borderId="0" xfId="70" applyFont="1" applyAlignment="1">
      <alignment horizontal="center" vertical="center"/>
    </xf>
    <xf numFmtId="0" fontId="13" fillId="0" borderId="0" xfId="70" applyFont="1" applyAlignment="1">
      <alignment horizontal="center" vertical="center"/>
    </xf>
    <xf numFmtId="0" fontId="12" fillId="0" borderId="0" xfId="70" applyFont="1" applyAlignment="1">
      <alignment horizontal="center" vertical="center"/>
    </xf>
    <xf numFmtId="0" fontId="12" fillId="0" borderId="0" xfId="70" applyFont="1" applyAlignment="1">
      <alignment horizontal="left" vertical="center"/>
    </xf>
    <xf numFmtId="49" fontId="14" fillId="0" borderId="0" xfId="74" applyNumberFormat="1" applyFont="1">
      <alignment vertical="center"/>
    </xf>
    <xf numFmtId="49" fontId="15" fillId="0" borderId="0" xfId="74" applyNumberFormat="1" applyFont="1">
      <alignment vertical="center"/>
    </xf>
    <xf numFmtId="49" fontId="15" fillId="0" borderId="0" xfId="74" applyNumberFormat="1" applyFont="1" applyAlignment="1">
      <alignment horizontal="center" vertical="center"/>
    </xf>
    <xf numFmtId="0" fontId="16" fillId="0" borderId="0" xfId="74" applyFont="1">
      <alignment vertical="center"/>
    </xf>
    <xf numFmtId="0" fontId="10" fillId="0" borderId="0" xfId="0" applyFont="1">
      <alignment vertical="center"/>
    </xf>
    <xf numFmtId="0" fontId="12" fillId="0" borderId="26" xfId="70" applyFont="1" applyBorder="1" applyAlignment="1">
      <alignment horizontal="center" vertical="center"/>
    </xf>
    <xf numFmtId="0" fontId="12" fillId="0" borderId="27" xfId="70" applyFont="1" applyBorder="1" applyAlignment="1">
      <alignment horizontal="center" vertical="center"/>
    </xf>
    <xf numFmtId="0" fontId="12" fillId="0" borderId="28" xfId="70" applyFont="1" applyBorder="1" applyAlignment="1">
      <alignment horizontal="center" vertical="center"/>
    </xf>
    <xf numFmtId="0" fontId="12" fillId="0" borderId="29" xfId="70" applyFont="1" applyBorder="1" applyAlignment="1">
      <alignment horizontal="center" vertical="center"/>
    </xf>
    <xf numFmtId="0" fontId="12" fillId="0" borderId="4" xfId="70" applyFont="1" applyBorder="1" applyAlignment="1">
      <alignment horizontal="center" vertical="center"/>
    </xf>
    <xf numFmtId="0" fontId="12" fillId="0" borderId="30" xfId="70" applyFont="1" applyBorder="1" applyAlignment="1">
      <alignment horizontal="center" vertical="center"/>
    </xf>
    <xf numFmtId="0" fontId="12" fillId="0" borderId="4" xfId="70" applyFont="1" applyBorder="1" applyAlignment="1">
      <alignment horizontal="left" vertical="center" wrapText="1"/>
    </xf>
    <xf numFmtId="176" fontId="12" fillId="0" borderId="31" xfId="70" applyNumberFormat="1" applyFont="1" applyBorder="1" applyAlignment="1">
      <alignment horizontal="center" vertical="center" wrapText="1"/>
    </xf>
    <xf numFmtId="0" fontId="12" fillId="0" borderId="4" xfId="70" applyFont="1" applyBorder="1" applyAlignment="1">
      <alignment horizontal="left" vertical="center"/>
    </xf>
    <xf numFmtId="177" fontId="12" fillId="0" borderId="31" xfId="70" applyNumberFormat="1" applyFont="1" applyBorder="1" applyAlignment="1">
      <alignment horizontal="center" vertical="center"/>
    </xf>
    <xf numFmtId="176" fontId="12" fillId="0" borderId="31" xfId="70" applyNumberFormat="1" applyFont="1" applyBorder="1" applyAlignment="1">
      <alignment horizontal="center" vertical="center"/>
    </xf>
    <xf numFmtId="0" fontId="12" fillId="0" borderId="32" xfId="70" applyFont="1" applyBorder="1" applyAlignment="1">
      <alignment horizontal="center" vertical="center"/>
    </xf>
    <xf numFmtId="177" fontId="12" fillId="0" borderId="33" xfId="70" applyNumberFormat="1" applyFont="1" applyBorder="1" applyAlignment="1">
      <alignment horizontal="center" vertical="center"/>
    </xf>
    <xf numFmtId="0" fontId="17" fillId="0" borderId="0" xfId="71" applyFont="1" applyFill="1" applyAlignment="1" applyProtection="1">
      <alignment horizontal="center" vertical="center" wrapText="1"/>
      <protection locked="0"/>
    </xf>
    <xf numFmtId="0" fontId="17" fillId="0" borderId="0" xfId="71" applyFont="1" applyFill="1" applyBorder="1" applyAlignment="1" applyProtection="1">
      <alignment vertical="center" wrapText="1"/>
      <protection locked="0"/>
    </xf>
    <xf numFmtId="0" fontId="10" fillId="0" borderId="0" xfId="73" applyFont="1" applyFill="1" applyAlignment="1">
      <alignment vertical="center"/>
    </xf>
    <xf numFmtId="0" fontId="12" fillId="0" borderId="0" xfId="70" applyFont="1" applyAlignment="1">
      <alignment vertical="center"/>
    </xf>
    <xf numFmtId="0" fontId="18" fillId="0" borderId="0" xfId="72" applyFont="1" applyAlignment="1">
      <alignment horizontal="center" vertical="center" wrapText="1"/>
    </xf>
    <xf numFmtId="0" fontId="19" fillId="0" borderId="0" xfId="0" applyFont="1" applyAlignment="1"/>
    <xf numFmtId="0" fontId="20" fillId="0" borderId="0" xfId="72" applyFont="1" applyAlignment="1">
      <alignment horizontal="left" vertical="center" wrapText="1"/>
    </xf>
    <xf numFmtId="0" fontId="21" fillId="0" borderId="0" xfId="72" applyFont="1" applyAlignment="1">
      <alignment horizontal="left" vertical="center" wrapText="1"/>
    </xf>
    <xf numFmtId="0" fontId="20" fillId="0" borderId="0" xfId="72" applyFont="1" applyAlignment="1">
      <alignment horizontal="center" vertical="center" wrapText="1"/>
    </xf>
    <xf numFmtId="0" fontId="21" fillId="0" borderId="0" xfId="72" applyFont="1" applyAlignment="1">
      <alignment horizontal="center" vertical="center" wrapText="1"/>
    </xf>
    <xf numFmtId="0" fontId="22" fillId="0" borderId="0" xfId="72" applyFont="1" applyAlignment="1">
      <alignment horizontal="left" vertical="center" wrapText="1"/>
    </xf>
    <xf numFmtId="0" fontId="23" fillId="0" borderId="34" xfId="72" applyFont="1" applyBorder="1" applyAlignment="1">
      <alignment horizontal="left" vertical="center" wrapText="1"/>
    </xf>
    <xf numFmtId="0" fontId="23" fillId="0" borderId="35" xfId="72" applyFont="1" applyBorder="1" applyAlignment="1">
      <alignment horizontal="left" vertical="center" wrapText="1"/>
    </xf>
    <xf numFmtId="0" fontId="23" fillId="0" borderId="36" xfId="72" applyFont="1" applyBorder="1" applyAlignment="1">
      <alignment horizontal="left" vertical="center" wrapText="1"/>
    </xf>
    <xf numFmtId="0" fontId="24" fillId="0" borderId="37" xfId="72" applyFont="1" applyBorder="1" applyAlignment="1">
      <alignment horizontal="left" vertical="center" wrapText="1"/>
    </xf>
    <xf numFmtId="0" fontId="24" fillId="0" borderId="0" xfId="72" applyFont="1" applyAlignment="1">
      <alignment horizontal="left" vertical="center" wrapText="1"/>
    </xf>
    <xf numFmtId="0" fontId="24" fillId="0" borderId="38" xfId="72" applyFont="1" applyBorder="1" applyAlignment="1">
      <alignment horizontal="left" vertical="center" wrapText="1"/>
    </xf>
    <xf numFmtId="0" fontId="23" fillId="0" borderId="37" xfId="72" applyFont="1" applyBorder="1" applyAlignment="1">
      <alignment horizontal="left" vertical="center" wrapText="1"/>
    </xf>
    <xf numFmtId="0" fontId="23" fillId="0" borderId="0" xfId="72" applyFont="1" applyAlignment="1">
      <alignment horizontal="left" vertical="center" wrapText="1"/>
    </xf>
    <xf numFmtId="0" fontId="23" fillId="0" borderId="38" xfId="72" applyFont="1" applyBorder="1" applyAlignment="1">
      <alignment horizontal="left" vertical="center" wrapText="1"/>
    </xf>
    <xf numFmtId="0" fontId="24" fillId="0" borderId="39" xfId="72" applyFont="1" applyBorder="1" applyAlignment="1">
      <alignment horizontal="left" vertical="center" wrapText="1"/>
    </xf>
    <xf numFmtId="0" fontId="24" fillId="0" borderId="40" xfId="72" applyFont="1" applyBorder="1" applyAlignment="1">
      <alignment horizontal="left" vertical="center" wrapText="1"/>
    </xf>
    <xf numFmtId="0" fontId="24" fillId="0" borderId="41" xfId="72" applyFont="1" applyBorder="1" applyAlignment="1">
      <alignment horizontal="left" vertical="center" wrapText="1"/>
    </xf>
    <xf numFmtId="0" fontId="0" fillId="2" borderId="0" xfId="0" applyFill="1">
      <alignment vertical="center"/>
    </xf>
    <xf numFmtId="0" fontId="25" fillId="0" borderId="0" xfId="0" applyFont="1" applyAlignment="1">
      <alignment horizontal="center"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justify" vertical="center"/>
    </xf>
    <xf numFmtId="0" fontId="29" fillId="0" borderId="0" xfId="0" applyFont="1" applyAlignment="1">
      <alignment horizontal="right" vertical="center" wrapText="1"/>
    </xf>
    <xf numFmtId="0" fontId="29" fillId="0" borderId="0" xfId="0" applyFont="1" applyAlignment="1">
      <alignment horizontal="left" vertical="center" wrapText="1"/>
    </xf>
    <xf numFmtId="0" fontId="28" fillId="0" borderId="0" xfId="0" applyFont="1" applyAlignment="1">
      <alignment vertical="center"/>
    </xf>
    <xf numFmtId="0" fontId="0" fillId="0" borderId="0" xfId="0" applyAlignment="1">
      <alignment vertical="center"/>
    </xf>
    <xf numFmtId="31" fontId="29" fillId="0" borderId="0" xfId="0" applyNumberFormat="1" applyFont="1" applyAlignment="1">
      <alignment horizontal="center" vertical="center"/>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0" xfId="50"/>
    <cellStyle name="常规 10 2" xfId="51"/>
    <cellStyle name="常规 10 2 3" xfId="52"/>
    <cellStyle name="常规 10 3" xfId="53"/>
    <cellStyle name="常规 15" xfId="54"/>
    <cellStyle name="常规 194" xfId="55"/>
    <cellStyle name="常规 2" xfId="56"/>
    <cellStyle name="常规 2 2 2" xfId="57"/>
    <cellStyle name="常规 2 6 2 2" xfId="58"/>
    <cellStyle name="常规 2 6 2 2 2" xfId="59"/>
    <cellStyle name="常规 3" xfId="60"/>
    <cellStyle name="常规 3 2" xfId="61"/>
    <cellStyle name="常规 3 2 10 3 2 2" xfId="62"/>
    <cellStyle name="常规 3 2 10 3 2 2 2 2 2 2" xfId="63"/>
    <cellStyle name="常规 3 2 10 3 2 2 2 2 2 2 2" xfId="64"/>
    <cellStyle name="常规 3 2 10 3 5 2" xfId="65"/>
    <cellStyle name="常规 3 2 10 3 5 2 2" xfId="66"/>
    <cellStyle name="常规 3 2 2" xfId="67"/>
    <cellStyle name="常规 3 2 3" xfId="68"/>
    <cellStyle name="常规 8" xfId="69"/>
    <cellStyle name="常规_单项工程费汇总表" xfId="70"/>
    <cellStyle name="常规_汇总表、措施费（格式）" xfId="71"/>
    <cellStyle name="常规_苏州市轨道交通1号线II-TS-13标星海街站" xfId="72"/>
    <cellStyle name="常规_无锡管理处锡东、锡北收费站宿舍清单" xfId="73"/>
    <cellStyle name="常规_主线收费站土建总图清单汇总-最终稿" xfId="74"/>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uyan\xy\MCU\config\cnfids6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a\Local%20Settings\Temporary%20Internet%20Files\OLK7\&#19996;&#21556;&#35777;&#21048;&#28040;&#38450;&#31649;&#3259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ialog6"/>
      <sheetName val="Sheet1"/>
      <sheetName val="COSTS"/>
      <sheetName val="Dialog2"/>
      <sheetName val="Dialog1"/>
      <sheetName val="Dialog3"/>
      <sheetName val="DESCRIPTIONS"/>
      <sheetName val="OUTPUT"/>
      <sheetName val="Dialog5"/>
      <sheetName val="Dialog4"/>
      <sheetName val="Dialog7"/>
      <sheetName val="Dialog8"/>
      <sheetName val="Dialog9"/>
      <sheetName val="Dialog10"/>
      <sheetName val="MISC"/>
      <sheetName val="Dialog11"/>
      <sheetName val="CNF"/>
      <sheetName val="CTR"/>
      <sheetName val="OEM_I&amp;M"/>
      <sheetName val="Macro1"/>
      <sheetName val="COMCODE"/>
      <sheetName val="Macr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2TempSheet"/>
      <sheetName val="Sheet1"/>
    </sheetNames>
    <sheetDataSet>
      <sheetData sheetId="0" refreshError="1"/>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opLeftCell="A9" workbookViewId="0">
      <selection activeCell="M21" sqref="M21"/>
    </sheetView>
  </sheetViews>
  <sheetFormatPr defaultColWidth="9" defaultRowHeight="14.4"/>
  <cols>
    <col min="1" max="1" width="9.37037037037037" customWidth="1"/>
    <col min="9" max="9" width="12.5" customWidth="1"/>
  </cols>
  <sheetData>
    <row r="1" ht="36" customHeight="1"/>
    <row r="2" ht="60" customHeight="1" spans="1:9">
      <c r="A2" s="92" t="s">
        <v>0</v>
      </c>
      <c r="B2" s="92"/>
      <c r="C2" s="92"/>
      <c r="D2" s="92"/>
      <c r="E2" s="92"/>
      <c r="F2" s="92"/>
      <c r="G2" s="92"/>
      <c r="H2" s="92"/>
      <c r="I2" s="92"/>
    </row>
    <row r="3" ht="30.6" spans="1:9">
      <c r="A3" s="93"/>
      <c r="B3" s="93"/>
      <c r="C3" s="93"/>
      <c r="D3" s="93"/>
      <c r="E3" s="93"/>
      <c r="F3" s="93"/>
      <c r="G3" s="93"/>
      <c r="H3" s="93"/>
      <c r="I3" s="93"/>
    </row>
    <row r="4" customFormat="1" ht="30.6" spans="1:9">
      <c r="A4" s="93"/>
    </row>
    <row r="5" ht="32.4" spans="1:9">
      <c r="A5" s="94" t="s">
        <v>1</v>
      </c>
      <c r="B5" s="94"/>
      <c r="C5" s="94"/>
      <c r="D5" s="94"/>
      <c r="E5" s="94"/>
      <c r="F5" s="94"/>
      <c r="G5" s="94"/>
      <c r="H5" s="94"/>
      <c r="I5" s="94"/>
    </row>
    <row r="6" ht="28.2" spans="1:9">
      <c r="A6" s="95"/>
      <c r="B6" s="95"/>
      <c r="C6" s="95"/>
      <c r="D6" s="95"/>
      <c r="E6" s="95"/>
      <c r="F6" s="95"/>
      <c r="G6" s="95"/>
      <c r="H6" s="95"/>
      <c r="I6" s="95"/>
    </row>
    <row r="7" customFormat="1" ht="30" customHeight="1" spans="1:9">
      <c r="A7" s="96" t="s">
        <v>2</v>
      </c>
    </row>
    <row r="8" customFormat="1" ht="30" customHeight="1" spans="1:9">
      <c r="A8" s="96" t="s">
        <v>2</v>
      </c>
    </row>
    <row r="9" customFormat="1" ht="30" customHeight="1" spans="1:9">
      <c r="A9" s="96" t="s">
        <v>2</v>
      </c>
    </row>
    <row r="10" customFormat="1" ht="30" customHeight="1" spans="1:9">
      <c r="A10" s="96" t="s">
        <v>2</v>
      </c>
    </row>
    <row r="11" customFormat="1" ht="30" customHeight="1" spans="1:9">
      <c r="A11" s="96" t="s">
        <v>2</v>
      </c>
    </row>
    <row r="12" customFormat="1" ht="30" customHeight="1" spans="1:9">
      <c r="A12" s="96"/>
    </row>
    <row r="13" customFormat="1" ht="30" customHeight="1" spans="1:9">
      <c r="A13" s="96"/>
    </row>
    <row r="14" customFormat="1" ht="30" customHeight="1" spans="1:9">
      <c r="A14" s="96" t="s">
        <v>2</v>
      </c>
    </row>
    <row r="15" customFormat="1" ht="30" customHeight="1" spans="1:9">
      <c r="A15" s="96" t="s">
        <v>2</v>
      </c>
    </row>
    <row r="16" ht="30" customHeight="1" spans="1:9">
      <c r="A16" s="97" t="s">
        <v>3</v>
      </c>
      <c r="B16" s="97"/>
      <c r="C16" s="97"/>
      <c r="D16" s="97"/>
      <c r="E16" s="98"/>
      <c r="F16" s="98"/>
      <c r="G16" s="98"/>
      <c r="H16" s="98"/>
      <c r="I16" s="98"/>
    </row>
    <row r="17" ht="30" customHeight="1" spans="1:9">
      <c r="A17" s="97"/>
      <c r="B17" s="97"/>
      <c r="C17" s="97"/>
      <c r="D17" s="97"/>
      <c r="E17" s="98"/>
      <c r="F17" s="98"/>
      <c r="G17" s="98"/>
      <c r="H17" s="98"/>
      <c r="I17" s="98"/>
    </row>
    <row r="18" ht="30" customHeight="1" spans="1:9">
      <c r="A18" s="97" t="s">
        <v>4</v>
      </c>
      <c r="B18" s="97"/>
      <c r="C18" s="97"/>
      <c r="D18" s="97"/>
      <c r="E18" s="98"/>
      <c r="F18" s="98"/>
      <c r="G18" s="98"/>
      <c r="H18" s="98"/>
      <c r="I18" s="98"/>
    </row>
    <row r="19" ht="30" customHeight="1" spans="1:9">
      <c r="A19" s="97"/>
      <c r="B19" s="97"/>
      <c r="C19" s="97"/>
      <c r="D19" s="97"/>
      <c r="E19" s="98"/>
      <c r="F19" s="98"/>
      <c r="G19" s="98"/>
      <c r="H19" s="98"/>
      <c r="I19" s="98"/>
    </row>
    <row r="20" customFormat="1" ht="30" customHeight="1" spans="1:9">
      <c r="A20" s="99" t="s">
        <v>2</v>
      </c>
      <c r="B20" s="100"/>
      <c r="C20" s="100"/>
    </row>
    <row r="21" customFormat="1" ht="30" customHeight="1" spans="1:9">
      <c r="A21" s="96" t="s">
        <v>2</v>
      </c>
    </row>
    <row r="22" ht="30" customHeight="1" spans="1:9">
      <c r="A22" s="101" t="s">
        <v>5</v>
      </c>
      <c r="B22" s="101"/>
      <c r="C22" s="101"/>
      <c r="D22" s="101"/>
      <c r="E22" s="101"/>
      <c r="F22" s="101"/>
      <c r="G22" s="101"/>
      <c r="H22" s="101"/>
      <c r="I22" s="101"/>
    </row>
    <row r="23" ht="30" customHeight="1"/>
  </sheetData>
  <mergeCells count="12">
    <mergeCell ref="A2:I2"/>
    <mergeCell ref="A5:I5"/>
    <mergeCell ref="A6:I6"/>
    <mergeCell ref="A16:D16"/>
    <mergeCell ref="E16:I16"/>
    <mergeCell ref="A17:D17"/>
    <mergeCell ref="E17:I17"/>
    <mergeCell ref="A18:D18"/>
    <mergeCell ref="E18:I18"/>
    <mergeCell ref="A19:D19"/>
    <mergeCell ref="E19:I19"/>
    <mergeCell ref="A22:I2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5"/>
  <sheetViews>
    <sheetView showZeros="0" view="pageBreakPreview" zoomScale="160" zoomScaleNormal="100" topLeftCell="A9" workbookViewId="0">
      <selection activeCell="L13" sqref="L13"/>
    </sheetView>
  </sheetViews>
  <sheetFormatPr defaultColWidth="9" defaultRowHeight="14.4"/>
  <cols>
    <col min="1" max="1" width="8.5" customWidth="1"/>
    <col min="2" max="6" width="10.6111111111111" customWidth="1"/>
    <col min="7" max="7" width="9.5"/>
    <col min="9" max="9" width="6.5" customWidth="1"/>
  </cols>
  <sheetData>
    <row r="1" ht="22.8" spans="1:9">
      <c r="A1" s="72" t="s">
        <v>6</v>
      </c>
      <c r="B1" s="72"/>
      <c r="C1" s="72"/>
      <c r="D1" s="72"/>
      <c r="E1" s="72"/>
      <c r="F1" s="72"/>
      <c r="G1" s="72"/>
      <c r="H1" s="72"/>
      <c r="I1" s="72"/>
    </row>
    <row r="2" ht="23.1" customHeight="1" spans="1:9">
      <c r="A2" s="73"/>
      <c r="B2" s="73"/>
      <c r="C2" s="73"/>
      <c r="D2" s="73"/>
      <c r="E2" s="73"/>
      <c r="F2" s="73"/>
      <c r="G2" s="73"/>
      <c r="H2" s="73"/>
      <c r="I2" s="73"/>
    </row>
    <row r="3" ht="23.1" customHeight="1" spans="1:9">
      <c r="A3" s="74" t="s">
        <v>7</v>
      </c>
      <c r="B3" s="75"/>
      <c r="C3" s="75"/>
      <c r="D3" s="75"/>
      <c r="E3" s="75"/>
      <c r="F3" s="75"/>
      <c r="G3" s="76" t="s">
        <v>8</v>
      </c>
      <c r="H3" s="77"/>
      <c r="I3" s="77"/>
    </row>
    <row r="4" ht="20.1" customHeight="1" spans="1:9">
      <c r="A4" s="78"/>
      <c r="B4" s="78"/>
      <c r="C4" s="78"/>
      <c r="D4" s="78"/>
      <c r="E4" s="78"/>
      <c r="F4" s="78"/>
      <c r="G4" s="78"/>
      <c r="H4" s="78"/>
      <c r="I4" s="78"/>
    </row>
    <row r="5" ht="20.1" customHeight="1" spans="1:9">
      <c r="A5" s="78"/>
      <c r="B5" s="78"/>
      <c r="C5" s="78"/>
      <c r="D5" s="78"/>
      <c r="E5" s="78"/>
      <c r="F5" s="78"/>
      <c r="G5" s="78"/>
      <c r="H5" s="78"/>
      <c r="I5" s="78"/>
    </row>
    <row r="6" ht="20.1" customHeight="1" spans="1:9">
      <c r="A6" s="79" t="s">
        <v>9</v>
      </c>
      <c r="B6" s="80"/>
      <c r="C6" s="80"/>
      <c r="D6" s="80"/>
      <c r="E6" s="80"/>
      <c r="F6" s="80"/>
      <c r="G6" s="80"/>
      <c r="H6" s="80"/>
      <c r="I6" s="81"/>
    </row>
    <row r="7" ht="36.95" customHeight="1" spans="1:9">
      <c r="A7" s="82" t="s">
        <v>10</v>
      </c>
      <c r="B7" s="83"/>
      <c r="C7" s="83"/>
      <c r="D7" s="83"/>
      <c r="E7" s="83"/>
      <c r="F7" s="83"/>
      <c r="G7" s="83"/>
      <c r="H7" s="83"/>
      <c r="I7" s="84"/>
    </row>
    <row r="8" ht="38" customHeight="1" spans="1:9">
      <c r="A8" s="82" t="s">
        <v>11</v>
      </c>
      <c r="B8" s="83"/>
      <c r="C8" s="83"/>
      <c r="D8" s="83"/>
      <c r="E8" s="83"/>
      <c r="F8" s="83"/>
      <c r="G8" s="83"/>
      <c r="H8" s="83"/>
      <c r="I8" s="84"/>
    </row>
    <row r="9" ht="38" customHeight="1" spans="1:9">
      <c r="A9" s="82" t="s">
        <v>12</v>
      </c>
      <c r="B9" s="83"/>
      <c r="C9" s="83"/>
      <c r="D9" s="83"/>
      <c r="E9" s="83"/>
      <c r="F9" s="83"/>
      <c r="G9" s="83"/>
      <c r="H9" s="83"/>
      <c r="I9" s="84"/>
    </row>
    <row r="10" ht="20.1" customHeight="1" spans="1:9">
      <c r="A10" s="85" t="s">
        <v>13</v>
      </c>
      <c r="B10" s="86"/>
      <c r="C10" s="86"/>
      <c r="D10" s="86"/>
      <c r="E10" s="86"/>
      <c r="F10" s="86"/>
      <c r="G10" s="86"/>
      <c r="H10" s="86"/>
      <c r="I10" s="87"/>
    </row>
    <row r="11" ht="29.1" customHeight="1" spans="1:9">
      <c r="A11" s="82" t="s">
        <v>14</v>
      </c>
      <c r="B11" s="83"/>
      <c r="C11" s="83"/>
      <c r="D11" s="83"/>
      <c r="E11" s="83"/>
      <c r="F11" s="83"/>
      <c r="G11" s="83"/>
      <c r="H11" s="83"/>
      <c r="I11" s="84"/>
    </row>
    <row r="12" ht="34" customHeight="1" spans="1:9">
      <c r="A12" s="82" t="s">
        <v>15</v>
      </c>
      <c r="B12" s="83"/>
      <c r="C12" s="83"/>
      <c r="D12" s="83"/>
      <c r="E12" s="83"/>
      <c r="F12" s="83"/>
      <c r="G12" s="83"/>
      <c r="H12" s="83"/>
      <c r="I12" s="84"/>
    </row>
    <row r="13" ht="37" customHeight="1" spans="1:9">
      <c r="A13" s="82" t="s">
        <v>16</v>
      </c>
      <c r="B13" s="83"/>
      <c r="C13" s="83"/>
      <c r="D13" s="83"/>
      <c r="E13" s="83"/>
      <c r="F13" s="83"/>
      <c r="G13" s="83"/>
      <c r="H13" s="83"/>
      <c r="I13" s="84"/>
    </row>
    <row r="14" ht="27.95" customHeight="1" spans="1:9">
      <c r="A14" s="82" t="s">
        <v>17</v>
      </c>
      <c r="B14" s="83"/>
      <c r="C14" s="83"/>
      <c r="D14" s="83"/>
      <c r="E14" s="83"/>
      <c r="F14" s="83"/>
      <c r="G14" s="83"/>
      <c r="H14" s="83"/>
      <c r="I14" s="84"/>
    </row>
    <row r="15" ht="35" customHeight="1" spans="1:9">
      <c r="A15" s="82" t="s">
        <v>18</v>
      </c>
      <c r="B15" s="83"/>
      <c r="C15" s="83"/>
      <c r="D15" s="83"/>
      <c r="E15" s="83"/>
      <c r="F15" s="83"/>
      <c r="G15" s="83"/>
      <c r="H15" s="83"/>
      <c r="I15" s="84"/>
    </row>
    <row r="16" ht="20.1" customHeight="1" spans="1:9">
      <c r="A16" s="82" t="s">
        <v>19</v>
      </c>
      <c r="B16" s="83"/>
      <c r="C16" s="83"/>
      <c r="D16" s="83"/>
      <c r="E16" s="83"/>
      <c r="F16" s="83"/>
      <c r="G16" s="83"/>
      <c r="H16" s="83"/>
      <c r="I16" s="84"/>
    </row>
    <row r="17" ht="20.1" customHeight="1" spans="1:9">
      <c r="A17" s="82" t="s">
        <v>20</v>
      </c>
      <c r="B17" s="83"/>
      <c r="C17" s="83"/>
      <c r="D17" s="83"/>
      <c r="E17" s="83"/>
      <c r="F17" s="83"/>
      <c r="G17" s="83"/>
      <c r="H17" s="83"/>
      <c r="I17" s="84"/>
    </row>
    <row r="18" ht="24.95" customHeight="1" spans="1:9">
      <c r="A18" s="82" t="s">
        <v>21</v>
      </c>
      <c r="B18" s="83"/>
      <c r="C18" s="83"/>
      <c r="D18" s="83"/>
      <c r="E18" s="83"/>
      <c r="F18" s="83"/>
      <c r="G18" s="83"/>
      <c r="H18" s="83"/>
      <c r="I18" s="84"/>
    </row>
    <row r="19" ht="31" customHeight="1" spans="1:9">
      <c r="A19" s="82" t="s">
        <v>22</v>
      </c>
      <c r="B19" s="83"/>
      <c r="C19" s="83"/>
      <c r="D19" s="83"/>
      <c r="E19" s="83"/>
      <c r="F19" s="83"/>
      <c r="G19" s="83"/>
      <c r="H19" s="83"/>
      <c r="I19" s="84"/>
    </row>
    <row r="20" ht="21" customHeight="1" spans="1:9">
      <c r="A20" s="82" t="s">
        <v>23</v>
      </c>
      <c r="B20" s="83"/>
      <c r="C20" s="83"/>
      <c r="D20" s="83"/>
      <c r="E20" s="83"/>
      <c r="F20" s="83"/>
      <c r="G20" s="83"/>
      <c r="H20" s="83"/>
      <c r="I20" s="84"/>
    </row>
    <row r="21" ht="34" customHeight="1" spans="1:9">
      <c r="A21" s="82" t="s">
        <v>24</v>
      </c>
      <c r="B21" s="83"/>
      <c r="C21" s="83"/>
      <c r="D21" s="83"/>
      <c r="E21" s="83"/>
      <c r="F21" s="83"/>
      <c r="G21" s="83"/>
      <c r="H21" s="83"/>
      <c r="I21" s="84"/>
    </row>
    <row r="22" ht="25" customHeight="1" spans="1:9">
      <c r="A22" s="82" t="s">
        <v>25</v>
      </c>
      <c r="B22" s="83"/>
      <c r="C22" s="83"/>
      <c r="D22" s="83"/>
      <c r="E22" s="83"/>
      <c r="F22" s="83"/>
      <c r="G22" s="83"/>
      <c r="H22" s="83"/>
      <c r="I22" s="84"/>
    </row>
    <row r="23" ht="25" customHeight="1" spans="1:9">
      <c r="A23" s="88" t="s">
        <v>26</v>
      </c>
      <c r="B23" s="89"/>
      <c r="C23" s="89"/>
      <c r="D23" s="89"/>
      <c r="E23" s="89"/>
      <c r="F23" s="89"/>
      <c r="G23" s="89"/>
      <c r="H23" s="89"/>
      <c r="I23" s="90"/>
    </row>
    <row r="175" spans="13:16">
      <c r="M175" s="91"/>
      <c r="N175" s="91"/>
      <c r="O175" s="91">
        <v>1718.47</v>
      </c>
      <c r="P175" s="91"/>
    </row>
  </sheetData>
  <sheetProtection algorithmName="SHA-512" hashValue="ylbt8QMM6lgQscnBz20QSJi3JmqNA+hABfCuHFIDMHPFKD+MeMuOkvk7GpvnmumXYH5aLfEcq/Gd5CLn0wrWYg==" saltValue="Cf2/DVsql2N+lnRkAf4vLA==" spinCount="100000" sheet="1" formatColumns="0" formatRows="0" objects="1"/>
  <mergeCells count="23">
    <mergeCell ref="A1:I1"/>
    <mergeCell ref="A3:F3"/>
    <mergeCell ref="G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s>
  <printOptions horizontalCentered="1"/>
  <pageMargins left="0.700694444444445" right="0.700694444444445" top="0.751388888888889" bottom="0.751388888888889" header="0.298611111111111" footer="0.298611111111111"/>
  <pageSetup paperSize="9"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Z17"/>
  <sheetViews>
    <sheetView showZeros="0" view="pageBreakPreview" zoomScale="130" zoomScaleNormal="100" topLeftCell="A6" workbookViewId="0">
      <selection activeCell="E9" sqref="E9"/>
    </sheetView>
  </sheetViews>
  <sheetFormatPr defaultColWidth="10.6296296296296" defaultRowHeight="15.6"/>
  <cols>
    <col min="1" max="1" width="7.12962962962963" style="44" customWidth="1"/>
    <col min="2" max="2" width="11.962962962963" style="44" customWidth="1"/>
    <col min="3" max="3" width="44.5" style="45" customWidth="1"/>
    <col min="4" max="4" width="28.6296296296296" style="46" customWidth="1"/>
    <col min="5" max="20" width="10.6296296296296" style="44" customWidth="1"/>
    <col min="21" max="212" width="8.25" style="44" customWidth="1"/>
    <col min="213" max="16384" width="10.6296296296296" style="44"/>
  </cols>
  <sheetData>
    <row r="2" ht="21" customHeight="1" spans="1:260">
      <c r="A2" s="47" t="s">
        <v>27</v>
      </c>
      <c r="B2" s="47"/>
      <c r="C2" s="47"/>
      <c r="D2" s="47"/>
    </row>
    <row r="3" ht="18.75" customHeight="1" spans="1:260">
      <c r="A3" s="48"/>
      <c r="B3" s="48"/>
      <c r="C3" s="49"/>
      <c r="D3" s="48"/>
    </row>
    <row r="4" s="40" customFormat="1" ht="21" customHeight="1" spans="1:260">
      <c r="A4" s="50" t="s">
        <v>7</v>
      </c>
      <c r="B4" s="51"/>
      <c r="C4" s="51"/>
      <c r="D4" s="52"/>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4"/>
      <c r="HQ4" s="54"/>
      <c r="HR4" s="54"/>
      <c r="HS4" s="54"/>
      <c r="HT4" s="54"/>
      <c r="HU4" s="54"/>
      <c r="HV4" s="54"/>
      <c r="HW4" s="54"/>
      <c r="HX4" s="54"/>
      <c r="HY4" s="54"/>
      <c r="HZ4" s="54"/>
      <c r="IA4" s="54"/>
      <c r="IB4" s="54"/>
      <c r="IC4" s="54"/>
      <c r="ID4" s="54"/>
      <c r="IE4" s="54"/>
      <c r="IF4" s="54"/>
      <c r="IG4" s="54"/>
      <c r="IH4" s="54"/>
    </row>
    <row r="5" s="40" customFormat="1" ht="27.95" customHeight="1" spans="1:260">
      <c r="A5" s="55" t="s">
        <v>28</v>
      </c>
      <c r="B5" s="56" t="s">
        <v>29</v>
      </c>
      <c r="C5" s="56" t="s">
        <v>30</v>
      </c>
      <c r="D5" s="57" t="s">
        <v>31</v>
      </c>
    </row>
    <row r="6" s="40" customFormat="1" ht="27.95" customHeight="1" spans="1:260">
      <c r="A6" s="58"/>
      <c r="B6" s="59"/>
      <c r="C6" s="59"/>
      <c r="D6" s="60"/>
    </row>
    <row r="7" s="40" customFormat="1" ht="27.95" customHeight="1" spans="1:260">
      <c r="A7" s="58">
        <v>1</v>
      </c>
      <c r="B7" s="59" t="s">
        <v>32</v>
      </c>
      <c r="C7" s="61" t="s">
        <v>33</v>
      </c>
      <c r="D7" s="62">
        <f>ROUND((1668265-100000)*1.5/100,0)</f>
        <v>23524</v>
      </c>
    </row>
    <row r="8" s="40" customFormat="1" ht="27.95" customHeight="1" spans="1:260">
      <c r="A8" s="58">
        <v>2</v>
      </c>
      <c r="B8" s="59" t="s">
        <v>34</v>
      </c>
      <c r="C8" s="63" t="s">
        <v>35</v>
      </c>
      <c r="D8" s="64">
        <f>第2章!H82</f>
        <v>0</v>
      </c>
    </row>
    <row r="9" s="40" customFormat="1" ht="27.95" customHeight="1" spans="1:260">
      <c r="A9" s="58">
        <v>3</v>
      </c>
      <c r="B9" s="59" t="s">
        <v>36</v>
      </c>
      <c r="C9" s="63" t="s">
        <v>37</v>
      </c>
      <c r="D9" s="64">
        <f>第3章!H25</f>
        <v>0</v>
      </c>
    </row>
    <row r="10" s="40" customFormat="1" ht="27.95" customHeight="1" spans="1:260">
      <c r="A10" s="58">
        <v>4</v>
      </c>
      <c r="B10" s="59" t="s">
        <v>38</v>
      </c>
      <c r="C10" s="63" t="s">
        <v>39</v>
      </c>
      <c r="D10" s="64">
        <f>第4章!H41</f>
        <v>0</v>
      </c>
    </row>
    <row r="11" s="40" customFormat="1" ht="27.95" customHeight="1" spans="1:260">
      <c r="A11" s="58">
        <v>5</v>
      </c>
      <c r="B11" s="59" t="s">
        <v>40</v>
      </c>
      <c r="C11" s="63" t="s">
        <v>41</v>
      </c>
      <c r="D11" s="64">
        <f>第5章!H14</f>
        <v>0</v>
      </c>
    </row>
    <row r="12" s="40" customFormat="1" ht="27.95" customHeight="1" spans="1:260">
      <c r="A12" s="58">
        <v>6</v>
      </c>
      <c r="B12" s="59" t="s">
        <v>42</v>
      </c>
      <c r="C12" s="59"/>
      <c r="D12" s="64">
        <f>SUM(D7:D11)</f>
        <v>23524</v>
      </c>
    </row>
    <row r="13" s="40" customFormat="1" ht="27.95" customHeight="1" spans="1:260">
      <c r="A13" s="58">
        <v>7</v>
      </c>
      <c r="B13" s="59" t="s">
        <v>43</v>
      </c>
      <c r="C13" s="59"/>
      <c r="D13" s="65">
        <v>100000</v>
      </c>
    </row>
    <row r="14" s="40" customFormat="1" ht="27.95" customHeight="1" spans="1:260">
      <c r="A14" s="58">
        <v>8</v>
      </c>
      <c r="B14" s="66" t="s">
        <v>44</v>
      </c>
      <c r="C14" s="66"/>
      <c r="D14" s="67">
        <f>SUM(D12:D13)</f>
        <v>123524</v>
      </c>
    </row>
    <row r="15" s="41" customFormat="1" ht="57" customHeight="1" spans="1:260">
      <c r="A15" s="68" t="s">
        <v>45</v>
      </c>
      <c r="B15" s="68"/>
      <c r="C15" s="68"/>
      <c r="D15" s="68"/>
      <c r="E15" s="69"/>
      <c r="F15" s="69"/>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row>
    <row r="16" s="42" customFormat="1" ht="58.5" customHeight="1" spans="1:260">
      <c r="A16" s="68"/>
      <c r="B16" s="68"/>
      <c r="C16" s="68"/>
      <c r="D16" s="68"/>
      <c r="E16" s="69"/>
      <c r="F16" s="69"/>
    </row>
    <row r="17" s="43" customFormat="1" ht="30" customHeight="1" spans="1:242">
      <c r="A17" s="71"/>
      <c r="B17" s="71"/>
      <c r="C17" s="49"/>
      <c r="D17" s="48"/>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row>
  </sheetData>
  <sheetProtection algorithmName="SHA-512" hashValue="/AeIK+ujMfrKF4fK+VkreyOK00XnNaf8pBBuW7H0fLVoraJwvgo+5R+uFn+WhrblaoeQGoclQjzAQdy/7+JKmA==" saltValue="rFefjbWnpxyYZJYUg579Lw==" spinCount="100000" sheet="1" formatCells="0" formatColumns="0" formatRows="0" objects="1"/>
  <mergeCells count="9">
    <mergeCell ref="A2:D2"/>
    <mergeCell ref="B12:C12"/>
    <mergeCell ref="B13:C13"/>
    <mergeCell ref="B14:C14"/>
    <mergeCell ref="A5:A6"/>
    <mergeCell ref="B5:B6"/>
    <mergeCell ref="C5:C6"/>
    <mergeCell ref="D5:D6"/>
    <mergeCell ref="A15:D16"/>
  </mergeCells>
  <printOptions horizontalCentered="1"/>
  <pageMargins left="0.700694444444445" right="0.590277777777778" top="0.751388888888889" bottom="0.590277777777778" header="0.298611111111111" footer="0.298611111111111"/>
  <pageSetup paperSize="9" scale="8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showZeros="0" view="pageBreakPreview" zoomScale="115" zoomScaleNormal="120" workbookViewId="0">
      <selection activeCell="G8" sqref="G8"/>
    </sheetView>
  </sheetViews>
  <sheetFormatPr defaultColWidth="9" defaultRowHeight="13.2" outlineLevelCol="7"/>
  <cols>
    <col min="1" max="1" width="5.5" style="11" customWidth="1"/>
    <col min="2" max="2" width="13.25" style="11" customWidth="1"/>
    <col min="3" max="3" width="12.25" style="11" customWidth="1"/>
    <col min="4" max="4" width="22.75" style="11" customWidth="1"/>
    <col min="5" max="5" width="5.78703703703704" style="11" customWidth="1"/>
    <col min="6" max="6" width="7.5" style="12" customWidth="1"/>
    <col min="7" max="7" width="10.8796296296296" style="12" customWidth="1"/>
    <col min="8" max="8" width="11" style="12" customWidth="1"/>
    <col min="9" max="16384" width="9" style="11"/>
  </cols>
  <sheetData>
    <row r="1" ht="22.2" spans="1:8">
      <c r="A1" s="13" t="s">
        <v>46</v>
      </c>
      <c r="B1" s="13"/>
      <c r="C1" s="13"/>
      <c r="D1" s="13"/>
      <c r="E1" s="13"/>
      <c r="F1" s="13"/>
      <c r="G1" s="13"/>
      <c r="H1" s="13"/>
    </row>
    <row r="3" ht="15.6" spans="1:8">
      <c r="A3" s="14" t="s">
        <v>47</v>
      </c>
      <c r="B3" s="14"/>
      <c r="C3" s="14"/>
      <c r="D3" s="14"/>
      <c r="E3" s="14"/>
      <c r="F3" s="14"/>
      <c r="G3" s="14"/>
      <c r="H3" s="15"/>
    </row>
    <row r="4" spans="1:8">
      <c r="A4" s="16" t="s">
        <v>48</v>
      </c>
      <c r="B4" s="17" t="s">
        <v>49</v>
      </c>
      <c r="C4" s="17" t="s">
        <v>50</v>
      </c>
      <c r="D4" s="17" t="s">
        <v>51</v>
      </c>
      <c r="E4" s="17" t="s">
        <v>52</v>
      </c>
      <c r="F4" s="17" t="s">
        <v>53</v>
      </c>
      <c r="G4" s="18" t="s">
        <v>54</v>
      </c>
      <c r="H4" s="19"/>
    </row>
    <row r="5" spans="1:8">
      <c r="A5" s="20"/>
      <c r="B5" s="21"/>
      <c r="C5" s="21"/>
      <c r="D5" s="22"/>
      <c r="E5" s="21"/>
      <c r="F5" s="21"/>
      <c r="G5" s="23" t="s">
        <v>55</v>
      </c>
      <c r="H5" s="24" t="s">
        <v>56</v>
      </c>
    </row>
    <row r="6" spans="1:8">
      <c r="A6" s="25"/>
      <c r="B6" s="26"/>
      <c r="C6" s="26"/>
      <c r="D6" s="27"/>
      <c r="E6" s="26"/>
      <c r="F6" s="26"/>
      <c r="G6" s="27"/>
      <c r="H6" s="28"/>
    </row>
    <row r="7" ht="21.6" spans="1:8">
      <c r="A7" s="29"/>
      <c r="B7" s="30"/>
      <c r="C7" s="30" t="s">
        <v>57</v>
      </c>
      <c r="D7" s="30"/>
      <c r="E7" s="23"/>
      <c r="F7" s="23"/>
      <c r="G7" s="23"/>
      <c r="H7" s="24"/>
    </row>
    <row r="8" ht="64" customHeight="1" spans="1:8">
      <c r="A8" s="29" t="s">
        <v>58</v>
      </c>
      <c r="B8" s="31" t="s">
        <v>59</v>
      </c>
      <c r="C8" s="31" t="s">
        <v>60</v>
      </c>
      <c r="D8" s="31" t="s">
        <v>61</v>
      </c>
      <c r="E8" s="32" t="s">
        <v>62</v>
      </c>
      <c r="F8" s="32">
        <v>1</v>
      </c>
      <c r="G8" s="33"/>
      <c r="H8" s="34">
        <f>ROUND(G8*F8,2)</f>
        <v>0</v>
      </c>
    </row>
    <row r="9" ht="118" customHeight="1" spans="1:8">
      <c r="A9" s="29" t="s">
        <v>63</v>
      </c>
      <c r="B9" s="31" t="s">
        <v>64</v>
      </c>
      <c r="C9" s="31" t="s">
        <v>65</v>
      </c>
      <c r="D9" s="31" t="s">
        <v>66</v>
      </c>
      <c r="E9" s="32" t="s">
        <v>62</v>
      </c>
      <c r="F9" s="32">
        <v>1</v>
      </c>
      <c r="G9" s="33"/>
      <c r="H9" s="34">
        <f t="shared" ref="H9:H14" si="0">ROUND(G9*F9,2)</f>
        <v>0</v>
      </c>
    </row>
    <row r="10" ht="108" spans="1:8">
      <c r="A10" s="29" t="s">
        <v>67</v>
      </c>
      <c r="B10" s="31" t="s">
        <v>68</v>
      </c>
      <c r="C10" s="31" t="s">
        <v>69</v>
      </c>
      <c r="D10" s="31" t="s">
        <v>70</v>
      </c>
      <c r="E10" s="32" t="s">
        <v>62</v>
      </c>
      <c r="F10" s="32">
        <v>1</v>
      </c>
      <c r="G10" s="33"/>
      <c r="H10" s="34">
        <f t="shared" si="0"/>
        <v>0</v>
      </c>
    </row>
    <row r="11" ht="96" spans="1:8">
      <c r="A11" s="29" t="s">
        <v>71</v>
      </c>
      <c r="B11" s="31" t="s">
        <v>72</v>
      </c>
      <c r="C11" s="31" t="s">
        <v>65</v>
      </c>
      <c r="D11" s="31" t="s">
        <v>73</v>
      </c>
      <c r="E11" s="32" t="s">
        <v>62</v>
      </c>
      <c r="F11" s="32">
        <v>1</v>
      </c>
      <c r="G11" s="33"/>
      <c r="H11" s="34">
        <f t="shared" si="0"/>
        <v>0</v>
      </c>
    </row>
    <row r="12" ht="96" spans="1:8">
      <c r="A12" s="29" t="s">
        <v>74</v>
      </c>
      <c r="B12" s="31" t="s">
        <v>75</v>
      </c>
      <c r="C12" s="31" t="s">
        <v>65</v>
      </c>
      <c r="D12" s="31" t="s">
        <v>76</v>
      </c>
      <c r="E12" s="32" t="s">
        <v>62</v>
      </c>
      <c r="F12" s="32">
        <v>1</v>
      </c>
      <c r="G12" s="33"/>
      <c r="H12" s="34">
        <f t="shared" si="0"/>
        <v>0</v>
      </c>
    </row>
    <row r="13" ht="108" spans="1:8">
      <c r="A13" s="29" t="s">
        <v>77</v>
      </c>
      <c r="B13" s="31" t="s">
        <v>78</v>
      </c>
      <c r="C13" s="31" t="s">
        <v>79</v>
      </c>
      <c r="D13" s="31" t="s">
        <v>80</v>
      </c>
      <c r="E13" s="32" t="s">
        <v>81</v>
      </c>
      <c r="F13" s="32">
        <v>1</v>
      </c>
      <c r="G13" s="33"/>
      <c r="H13" s="34">
        <f t="shared" si="0"/>
        <v>0</v>
      </c>
    </row>
    <row r="14" ht="24" spans="1:8">
      <c r="A14" s="29" t="s">
        <v>82</v>
      </c>
      <c r="B14" s="31" t="s">
        <v>83</v>
      </c>
      <c r="C14" s="31" t="s">
        <v>84</v>
      </c>
      <c r="D14" s="31" t="s">
        <v>85</v>
      </c>
      <c r="E14" s="32" t="s">
        <v>86</v>
      </c>
      <c r="F14" s="32">
        <v>100</v>
      </c>
      <c r="G14" s="33"/>
      <c r="H14" s="34">
        <f t="shared" si="0"/>
        <v>0</v>
      </c>
    </row>
    <row r="15" ht="36" spans="1:8">
      <c r="A15" s="29" t="s">
        <v>87</v>
      </c>
      <c r="B15" s="31" t="s">
        <v>88</v>
      </c>
      <c r="C15" s="31" t="s">
        <v>89</v>
      </c>
      <c r="D15" s="31" t="s">
        <v>90</v>
      </c>
      <c r="E15" s="32" t="s">
        <v>86</v>
      </c>
      <c r="F15" s="32">
        <v>60</v>
      </c>
      <c r="G15" s="33"/>
      <c r="H15" s="34">
        <f t="shared" ref="H15:H46" si="1">ROUND(G15*F15,2)</f>
        <v>0</v>
      </c>
    </row>
    <row r="16" ht="36" spans="1:8">
      <c r="A16" s="29" t="s">
        <v>91</v>
      </c>
      <c r="B16" s="31" t="s">
        <v>92</v>
      </c>
      <c r="C16" s="31" t="s">
        <v>89</v>
      </c>
      <c r="D16" s="31" t="s">
        <v>93</v>
      </c>
      <c r="E16" s="32" t="s">
        <v>86</v>
      </c>
      <c r="F16" s="32">
        <v>80</v>
      </c>
      <c r="G16" s="33"/>
      <c r="H16" s="34">
        <f t="shared" si="1"/>
        <v>0</v>
      </c>
    </row>
    <row r="17" ht="132" spans="1:8">
      <c r="A17" s="29" t="s">
        <v>94</v>
      </c>
      <c r="B17" s="31" t="s">
        <v>95</v>
      </c>
      <c r="C17" s="31" t="s">
        <v>96</v>
      </c>
      <c r="D17" s="31" t="s">
        <v>97</v>
      </c>
      <c r="E17" s="32" t="s">
        <v>98</v>
      </c>
      <c r="F17" s="32">
        <v>2</v>
      </c>
      <c r="G17" s="33"/>
      <c r="H17" s="34">
        <f t="shared" si="1"/>
        <v>0</v>
      </c>
    </row>
    <row r="18" ht="132" spans="1:8">
      <c r="A18" s="29" t="s">
        <v>99</v>
      </c>
      <c r="B18" s="31" t="s">
        <v>100</v>
      </c>
      <c r="C18" s="31" t="s">
        <v>96</v>
      </c>
      <c r="D18" s="31" t="s">
        <v>101</v>
      </c>
      <c r="E18" s="32" t="s">
        <v>98</v>
      </c>
      <c r="F18" s="32">
        <v>1</v>
      </c>
      <c r="G18" s="33"/>
      <c r="H18" s="34">
        <f t="shared" si="1"/>
        <v>0</v>
      </c>
    </row>
    <row r="19" spans="1:8">
      <c r="A19" s="29" t="s">
        <v>102</v>
      </c>
      <c r="B19" s="31" t="s">
        <v>103</v>
      </c>
      <c r="C19" s="31" t="s">
        <v>104</v>
      </c>
      <c r="D19" s="31" t="s">
        <v>105</v>
      </c>
      <c r="E19" s="32" t="s">
        <v>62</v>
      </c>
      <c r="F19" s="32">
        <v>4</v>
      </c>
      <c r="G19" s="33"/>
      <c r="H19" s="34">
        <f t="shared" si="1"/>
        <v>0</v>
      </c>
    </row>
    <row r="20" ht="24" spans="1:8">
      <c r="A20" s="29" t="s">
        <v>106</v>
      </c>
      <c r="B20" s="31" t="s">
        <v>107</v>
      </c>
      <c r="C20" s="31" t="s">
        <v>108</v>
      </c>
      <c r="D20" s="31" t="s">
        <v>109</v>
      </c>
      <c r="E20" s="32" t="s">
        <v>62</v>
      </c>
      <c r="F20" s="32">
        <v>1</v>
      </c>
      <c r="G20" s="33"/>
      <c r="H20" s="34">
        <f t="shared" si="1"/>
        <v>0</v>
      </c>
    </row>
    <row r="21" ht="24" spans="1:8">
      <c r="A21" s="29" t="s">
        <v>110</v>
      </c>
      <c r="B21" s="31" t="s">
        <v>111</v>
      </c>
      <c r="C21" s="31" t="s">
        <v>112</v>
      </c>
      <c r="D21" s="31" t="s">
        <v>113</v>
      </c>
      <c r="E21" s="32" t="s">
        <v>114</v>
      </c>
      <c r="F21" s="32">
        <v>5</v>
      </c>
      <c r="G21" s="33"/>
      <c r="H21" s="34">
        <f t="shared" si="1"/>
        <v>0</v>
      </c>
    </row>
    <row r="22" ht="36" spans="1:8">
      <c r="A22" s="29" t="s">
        <v>115</v>
      </c>
      <c r="B22" s="31" t="s">
        <v>116</v>
      </c>
      <c r="C22" s="31" t="s">
        <v>117</v>
      </c>
      <c r="D22" s="31" t="s">
        <v>118</v>
      </c>
      <c r="E22" s="32" t="s">
        <v>86</v>
      </c>
      <c r="F22" s="32">
        <v>6</v>
      </c>
      <c r="G22" s="33"/>
      <c r="H22" s="34">
        <f t="shared" si="1"/>
        <v>0</v>
      </c>
    </row>
    <row r="23" ht="24" spans="1:8">
      <c r="A23" s="29" t="s">
        <v>119</v>
      </c>
      <c r="B23" s="31" t="s">
        <v>120</v>
      </c>
      <c r="C23" s="31" t="s">
        <v>121</v>
      </c>
      <c r="D23" s="31" t="s">
        <v>122</v>
      </c>
      <c r="E23" s="32" t="s">
        <v>86</v>
      </c>
      <c r="F23" s="32">
        <v>5</v>
      </c>
      <c r="G23" s="33"/>
      <c r="H23" s="34">
        <f t="shared" si="1"/>
        <v>0</v>
      </c>
    </row>
    <row r="24" ht="84" spans="1:8">
      <c r="A24" s="29" t="s">
        <v>123</v>
      </c>
      <c r="B24" s="31" t="s">
        <v>124</v>
      </c>
      <c r="C24" s="31" t="s">
        <v>125</v>
      </c>
      <c r="D24" s="31" t="s">
        <v>126</v>
      </c>
      <c r="E24" s="32" t="s">
        <v>86</v>
      </c>
      <c r="F24" s="32">
        <v>210</v>
      </c>
      <c r="G24" s="33"/>
      <c r="H24" s="34">
        <f t="shared" si="1"/>
        <v>0</v>
      </c>
    </row>
    <row r="25" ht="84" spans="1:8">
      <c r="A25" s="29" t="s">
        <v>127</v>
      </c>
      <c r="B25" s="31" t="s">
        <v>128</v>
      </c>
      <c r="C25" s="31" t="s">
        <v>125</v>
      </c>
      <c r="D25" s="31" t="s">
        <v>129</v>
      </c>
      <c r="E25" s="32" t="s">
        <v>86</v>
      </c>
      <c r="F25" s="32">
        <v>300</v>
      </c>
      <c r="G25" s="33"/>
      <c r="H25" s="34">
        <f t="shared" si="1"/>
        <v>0</v>
      </c>
    </row>
    <row r="26" ht="72" spans="1:8">
      <c r="A26" s="29" t="s">
        <v>130</v>
      </c>
      <c r="B26" s="31" t="s">
        <v>131</v>
      </c>
      <c r="C26" s="31" t="s">
        <v>125</v>
      </c>
      <c r="D26" s="31" t="s">
        <v>132</v>
      </c>
      <c r="E26" s="32" t="s">
        <v>86</v>
      </c>
      <c r="F26" s="32">
        <v>20</v>
      </c>
      <c r="G26" s="33"/>
      <c r="H26" s="34">
        <f t="shared" si="1"/>
        <v>0</v>
      </c>
    </row>
    <row r="27" ht="60" spans="1:8">
      <c r="A27" s="29" t="s">
        <v>133</v>
      </c>
      <c r="B27" s="31" t="s">
        <v>134</v>
      </c>
      <c r="C27" s="31" t="s">
        <v>135</v>
      </c>
      <c r="D27" s="31" t="s">
        <v>136</v>
      </c>
      <c r="E27" s="32" t="s">
        <v>137</v>
      </c>
      <c r="F27" s="32">
        <v>4</v>
      </c>
      <c r="G27" s="33"/>
      <c r="H27" s="34">
        <f t="shared" si="1"/>
        <v>0</v>
      </c>
    </row>
    <row r="28" ht="24" spans="1:8">
      <c r="A28" s="29" t="s">
        <v>138</v>
      </c>
      <c r="B28" s="31" t="s">
        <v>139</v>
      </c>
      <c r="C28" s="31" t="s">
        <v>140</v>
      </c>
      <c r="D28" s="31" t="s">
        <v>141</v>
      </c>
      <c r="E28" s="32" t="s">
        <v>86</v>
      </c>
      <c r="F28" s="32">
        <v>50</v>
      </c>
      <c r="G28" s="33"/>
      <c r="H28" s="34">
        <f t="shared" si="1"/>
        <v>0</v>
      </c>
    </row>
    <row r="29" ht="24" spans="1:8">
      <c r="A29" s="29" t="s">
        <v>142</v>
      </c>
      <c r="B29" s="31" t="s">
        <v>143</v>
      </c>
      <c r="C29" s="31" t="s">
        <v>144</v>
      </c>
      <c r="D29" s="31" t="s">
        <v>145</v>
      </c>
      <c r="E29" s="32" t="s">
        <v>86</v>
      </c>
      <c r="F29" s="32">
        <v>10</v>
      </c>
      <c r="G29" s="33"/>
      <c r="H29" s="34">
        <f t="shared" si="1"/>
        <v>0</v>
      </c>
    </row>
    <row r="30" ht="24" spans="1:8">
      <c r="A30" s="29" t="s">
        <v>146</v>
      </c>
      <c r="B30" s="31" t="s">
        <v>147</v>
      </c>
      <c r="C30" s="31" t="s">
        <v>148</v>
      </c>
      <c r="D30" s="31" t="s">
        <v>149</v>
      </c>
      <c r="E30" s="32" t="s">
        <v>62</v>
      </c>
      <c r="F30" s="32">
        <v>1</v>
      </c>
      <c r="G30" s="33"/>
      <c r="H30" s="34">
        <f t="shared" si="1"/>
        <v>0</v>
      </c>
    </row>
    <row r="31" ht="24" spans="1:8">
      <c r="A31" s="29" t="s">
        <v>150</v>
      </c>
      <c r="B31" s="31" t="s">
        <v>151</v>
      </c>
      <c r="C31" s="31" t="s">
        <v>148</v>
      </c>
      <c r="D31" s="31" t="s">
        <v>152</v>
      </c>
      <c r="E31" s="32" t="s">
        <v>62</v>
      </c>
      <c r="F31" s="32">
        <v>1</v>
      </c>
      <c r="G31" s="33"/>
      <c r="H31" s="34">
        <f t="shared" si="1"/>
        <v>0</v>
      </c>
    </row>
    <row r="32" ht="24" spans="1:8">
      <c r="A32" s="29" t="s">
        <v>153</v>
      </c>
      <c r="B32" s="31" t="s">
        <v>154</v>
      </c>
      <c r="C32" s="31" t="s">
        <v>148</v>
      </c>
      <c r="D32" s="31" t="s">
        <v>155</v>
      </c>
      <c r="E32" s="32" t="s">
        <v>62</v>
      </c>
      <c r="F32" s="32">
        <v>4</v>
      </c>
      <c r="G32" s="33"/>
      <c r="H32" s="34">
        <f t="shared" si="1"/>
        <v>0</v>
      </c>
    </row>
    <row r="33" spans="1:8">
      <c r="A33" s="29" t="s">
        <v>156</v>
      </c>
      <c r="B33" s="31" t="s">
        <v>157</v>
      </c>
      <c r="C33" s="31" t="s">
        <v>158</v>
      </c>
      <c r="D33" s="31" t="s">
        <v>159</v>
      </c>
      <c r="E33" s="32" t="s">
        <v>160</v>
      </c>
      <c r="F33" s="32">
        <v>124.89</v>
      </c>
      <c r="G33" s="33"/>
      <c r="H33" s="34">
        <f t="shared" si="1"/>
        <v>0</v>
      </c>
    </row>
    <row r="34" ht="36" spans="1:8">
      <c r="A34" s="29" t="s">
        <v>161</v>
      </c>
      <c r="B34" s="31" t="s">
        <v>162</v>
      </c>
      <c r="C34" s="31" t="s">
        <v>163</v>
      </c>
      <c r="D34" s="31" t="s">
        <v>164</v>
      </c>
      <c r="E34" s="32" t="s">
        <v>165</v>
      </c>
      <c r="F34" s="32">
        <v>1</v>
      </c>
      <c r="G34" s="33"/>
      <c r="H34" s="34">
        <f t="shared" si="1"/>
        <v>0</v>
      </c>
    </row>
    <row r="35" ht="36" spans="1:8">
      <c r="A35" s="29" t="s">
        <v>166</v>
      </c>
      <c r="B35" s="31" t="s">
        <v>167</v>
      </c>
      <c r="C35" s="31" t="s">
        <v>168</v>
      </c>
      <c r="D35" s="31" t="s">
        <v>169</v>
      </c>
      <c r="E35" s="32" t="s">
        <v>165</v>
      </c>
      <c r="F35" s="32">
        <v>1</v>
      </c>
      <c r="G35" s="33"/>
      <c r="H35" s="34">
        <f t="shared" si="1"/>
        <v>0</v>
      </c>
    </row>
    <row r="36" ht="24" spans="1:8">
      <c r="A36" s="29" t="s">
        <v>170</v>
      </c>
      <c r="B36" s="31" t="s">
        <v>171</v>
      </c>
      <c r="C36" s="31" t="s">
        <v>168</v>
      </c>
      <c r="D36" s="31" t="s">
        <v>172</v>
      </c>
      <c r="E36" s="32" t="s">
        <v>165</v>
      </c>
      <c r="F36" s="32">
        <v>1</v>
      </c>
      <c r="G36" s="33"/>
      <c r="H36" s="34">
        <f t="shared" si="1"/>
        <v>0</v>
      </c>
    </row>
    <row r="37" ht="36" spans="1:8">
      <c r="A37" s="29" t="s">
        <v>173</v>
      </c>
      <c r="B37" s="31" t="s">
        <v>174</v>
      </c>
      <c r="C37" s="31" t="s">
        <v>168</v>
      </c>
      <c r="D37" s="31" t="s">
        <v>175</v>
      </c>
      <c r="E37" s="32" t="s">
        <v>165</v>
      </c>
      <c r="F37" s="32">
        <v>1</v>
      </c>
      <c r="G37" s="33"/>
      <c r="H37" s="34">
        <f t="shared" si="1"/>
        <v>0</v>
      </c>
    </row>
    <row r="38" ht="24" spans="1:8">
      <c r="A38" s="29" t="s">
        <v>176</v>
      </c>
      <c r="B38" s="31" t="s">
        <v>177</v>
      </c>
      <c r="C38" s="31" t="s">
        <v>178</v>
      </c>
      <c r="D38" s="31" t="s">
        <v>179</v>
      </c>
      <c r="E38" s="32" t="s">
        <v>180</v>
      </c>
      <c r="F38" s="32">
        <v>1</v>
      </c>
      <c r="G38" s="33"/>
      <c r="H38" s="34">
        <f t="shared" si="1"/>
        <v>0</v>
      </c>
    </row>
    <row r="39" ht="24" spans="1:8">
      <c r="A39" s="29" t="s">
        <v>181</v>
      </c>
      <c r="B39" s="31" t="s">
        <v>182</v>
      </c>
      <c r="C39" s="31" t="s">
        <v>178</v>
      </c>
      <c r="D39" s="31" t="s">
        <v>183</v>
      </c>
      <c r="E39" s="32" t="s">
        <v>180</v>
      </c>
      <c r="F39" s="32">
        <v>1</v>
      </c>
      <c r="G39" s="33"/>
      <c r="H39" s="34">
        <f t="shared" si="1"/>
        <v>0</v>
      </c>
    </row>
    <row r="40" ht="24" spans="1:8">
      <c r="A40" s="29" t="s">
        <v>184</v>
      </c>
      <c r="B40" s="31" t="s">
        <v>185</v>
      </c>
      <c r="C40" s="31" t="s">
        <v>186</v>
      </c>
      <c r="D40" s="31" t="s">
        <v>187</v>
      </c>
      <c r="E40" s="32" t="s">
        <v>188</v>
      </c>
      <c r="F40" s="32">
        <v>1</v>
      </c>
      <c r="G40" s="33"/>
      <c r="H40" s="34">
        <f t="shared" si="1"/>
        <v>0</v>
      </c>
    </row>
    <row r="41" ht="24" spans="1:8">
      <c r="A41" s="29" t="s">
        <v>189</v>
      </c>
      <c r="B41" s="31" t="s">
        <v>190</v>
      </c>
      <c r="C41" s="31" t="s">
        <v>191</v>
      </c>
      <c r="D41" s="31" t="s">
        <v>192</v>
      </c>
      <c r="E41" s="32" t="s">
        <v>188</v>
      </c>
      <c r="F41" s="32">
        <v>1</v>
      </c>
      <c r="G41" s="33"/>
      <c r="H41" s="34">
        <f t="shared" si="1"/>
        <v>0</v>
      </c>
    </row>
    <row r="42" ht="24" spans="1:8">
      <c r="A42" s="29" t="s">
        <v>193</v>
      </c>
      <c r="B42" s="31" t="s">
        <v>194</v>
      </c>
      <c r="C42" s="31" t="s">
        <v>195</v>
      </c>
      <c r="D42" s="31" t="s">
        <v>196</v>
      </c>
      <c r="E42" s="32" t="s">
        <v>165</v>
      </c>
      <c r="F42" s="32">
        <v>1</v>
      </c>
      <c r="G42" s="33"/>
      <c r="H42" s="34">
        <f t="shared" si="1"/>
        <v>0</v>
      </c>
    </row>
    <row r="43" ht="24" spans="1:8">
      <c r="A43" s="29" t="s">
        <v>197</v>
      </c>
      <c r="B43" s="31" t="s">
        <v>198</v>
      </c>
      <c r="C43" s="31" t="s">
        <v>168</v>
      </c>
      <c r="D43" s="31" t="s">
        <v>199</v>
      </c>
      <c r="E43" s="32" t="s">
        <v>165</v>
      </c>
      <c r="F43" s="32">
        <v>1</v>
      </c>
      <c r="G43" s="33"/>
      <c r="H43" s="34">
        <f t="shared" si="1"/>
        <v>0</v>
      </c>
    </row>
    <row r="44" spans="1:8">
      <c r="A44" s="29"/>
      <c r="B44" s="30" t="s">
        <v>200</v>
      </c>
      <c r="C44" s="30" t="s">
        <v>201</v>
      </c>
      <c r="D44" s="30"/>
      <c r="E44" s="23"/>
      <c r="F44" s="23"/>
      <c r="G44" s="39"/>
      <c r="H44" s="34">
        <f t="shared" si="1"/>
        <v>0</v>
      </c>
    </row>
    <row r="45" ht="60" spans="1:8">
      <c r="A45" s="29" t="s">
        <v>202</v>
      </c>
      <c r="B45" s="31" t="s">
        <v>203</v>
      </c>
      <c r="C45" s="31" t="s">
        <v>104</v>
      </c>
      <c r="D45" s="31" t="s">
        <v>204</v>
      </c>
      <c r="E45" s="32" t="s">
        <v>62</v>
      </c>
      <c r="F45" s="32">
        <v>1</v>
      </c>
      <c r="G45" s="33"/>
      <c r="H45" s="34">
        <f t="shared" si="1"/>
        <v>0</v>
      </c>
    </row>
    <row r="46" ht="36" spans="1:8">
      <c r="A46" s="29" t="s">
        <v>205</v>
      </c>
      <c r="B46" s="31" t="s">
        <v>206</v>
      </c>
      <c r="C46" s="31" t="s">
        <v>207</v>
      </c>
      <c r="D46" s="31" t="s">
        <v>208</v>
      </c>
      <c r="E46" s="32" t="s">
        <v>188</v>
      </c>
      <c r="F46" s="32">
        <v>1</v>
      </c>
      <c r="G46" s="33"/>
      <c r="H46" s="34">
        <f t="shared" si="1"/>
        <v>0</v>
      </c>
    </row>
    <row r="47" ht="60" spans="1:8">
      <c r="A47" s="29" t="s">
        <v>209</v>
      </c>
      <c r="B47" s="31" t="s">
        <v>210</v>
      </c>
      <c r="C47" s="31" t="s">
        <v>211</v>
      </c>
      <c r="D47" s="31" t="s">
        <v>212</v>
      </c>
      <c r="E47" s="32" t="s">
        <v>62</v>
      </c>
      <c r="F47" s="32">
        <v>2</v>
      </c>
      <c r="G47" s="33"/>
      <c r="H47" s="34">
        <f t="shared" ref="H47:H81" si="2">ROUND(G47*F47,2)</f>
        <v>0</v>
      </c>
    </row>
    <row r="48" ht="48" spans="1:8">
      <c r="A48" s="29" t="s">
        <v>213</v>
      </c>
      <c r="B48" s="31" t="s">
        <v>214</v>
      </c>
      <c r="C48" s="31" t="s">
        <v>215</v>
      </c>
      <c r="D48" s="31" t="s">
        <v>216</v>
      </c>
      <c r="E48" s="32" t="s">
        <v>217</v>
      </c>
      <c r="F48" s="32">
        <v>3</v>
      </c>
      <c r="G48" s="33"/>
      <c r="H48" s="34">
        <f t="shared" si="2"/>
        <v>0</v>
      </c>
    </row>
    <row r="49" ht="48" spans="1:8">
      <c r="A49" s="29" t="s">
        <v>218</v>
      </c>
      <c r="B49" s="31" t="s">
        <v>219</v>
      </c>
      <c r="C49" s="31" t="s">
        <v>220</v>
      </c>
      <c r="D49" s="31" t="s">
        <v>221</v>
      </c>
      <c r="E49" s="32" t="s">
        <v>217</v>
      </c>
      <c r="F49" s="32">
        <v>1</v>
      </c>
      <c r="G49" s="33"/>
      <c r="H49" s="34">
        <f t="shared" si="2"/>
        <v>0</v>
      </c>
    </row>
    <row r="50" ht="36" spans="1:8">
      <c r="A50" s="29" t="s">
        <v>222</v>
      </c>
      <c r="B50" s="31" t="s">
        <v>223</v>
      </c>
      <c r="C50" s="31" t="s">
        <v>89</v>
      </c>
      <c r="D50" s="31" t="s">
        <v>224</v>
      </c>
      <c r="E50" s="32" t="s">
        <v>86</v>
      </c>
      <c r="F50" s="32">
        <v>65.2</v>
      </c>
      <c r="G50" s="33"/>
      <c r="H50" s="34">
        <f t="shared" si="2"/>
        <v>0</v>
      </c>
    </row>
    <row r="51" ht="36" spans="1:8">
      <c r="A51" s="29" t="s">
        <v>225</v>
      </c>
      <c r="B51" s="31" t="s">
        <v>226</v>
      </c>
      <c r="C51" s="31" t="s">
        <v>227</v>
      </c>
      <c r="D51" s="31" t="s">
        <v>228</v>
      </c>
      <c r="E51" s="32" t="s">
        <v>86</v>
      </c>
      <c r="F51" s="32">
        <v>52.36</v>
      </c>
      <c r="G51" s="33"/>
      <c r="H51" s="34">
        <f t="shared" si="2"/>
        <v>0</v>
      </c>
    </row>
    <row r="52" ht="36" spans="1:8">
      <c r="A52" s="29" t="s">
        <v>229</v>
      </c>
      <c r="B52" s="31" t="s">
        <v>230</v>
      </c>
      <c r="C52" s="31" t="s">
        <v>227</v>
      </c>
      <c r="D52" s="31" t="s">
        <v>231</v>
      </c>
      <c r="E52" s="32" t="s">
        <v>86</v>
      </c>
      <c r="F52" s="32">
        <v>197.12</v>
      </c>
      <c r="G52" s="33"/>
      <c r="H52" s="34">
        <f t="shared" si="2"/>
        <v>0</v>
      </c>
    </row>
    <row r="53" ht="24" spans="1:8">
      <c r="A53" s="29" t="s">
        <v>232</v>
      </c>
      <c r="B53" s="31" t="s">
        <v>233</v>
      </c>
      <c r="C53" s="31" t="s">
        <v>234</v>
      </c>
      <c r="D53" s="31" t="s">
        <v>235</v>
      </c>
      <c r="E53" s="32" t="s">
        <v>137</v>
      </c>
      <c r="F53" s="32">
        <v>4</v>
      </c>
      <c r="G53" s="33"/>
      <c r="H53" s="34">
        <f t="shared" si="2"/>
        <v>0</v>
      </c>
    </row>
    <row r="54" spans="1:8">
      <c r="A54" s="29"/>
      <c r="B54" s="30"/>
      <c r="C54" s="30" t="s">
        <v>236</v>
      </c>
      <c r="D54" s="30"/>
      <c r="E54" s="23"/>
      <c r="F54" s="23"/>
      <c r="G54" s="39"/>
      <c r="H54" s="34">
        <f t="shared" si="2"/>
        <v>0</v>
      </c>
    </row>
    <row r="55" ht="108" spans="1:8">
      <c r="A55" s="29" t="s">
        <v>237</v>
      </c>
      <c r="B55" s="31" t="s">
        <v>238</v>
      </c>
      <c r="C55" s="31" t="s">
        <v>239</v>
      </c>
      <c r="D55" s="31" t="s">
        <v>240</v>
      </c>
      <c r="E55" s="32" t="s">
        <v>62</v>
      </c>
      <c r="F55" s="32">
        <v>1</v>
      </c>
      <c r="G55" s="33"/>
      <c r="H55" s="34">
        <f t="shared" si="2"/>
        <v>0</v>
      </c>
    </row>
    <row r="56" ht="36" spans="1:8">
      <c r="A56" s="29" t="s">
        <v>241</v>
      </c>
      <c r="B56" s="31" t="s">
        <v>242</v>
      </c>
      <c r="C56" s="31" t="s">
        <v>243</v>
      </c>
      <c r="D56" s="31" t="s">
        <v>244</v>
      </c>
      <c r="E56" s="32" t="s">
        <v>62</v>
      </c>
      <c r="F56" s="32">
        <v>1</v>
      </c>
      <c r="G56" s="33"/>
      <c r="H56" s="34">
        <f t="shared" si="2"/>
        <v>0</v>
      </c>
    </row>
    <row r="57" ht="24" spans="1:8">
      <c r="A57" s="29" t="s">
        <v>245</v>
      </c>
      <c r="B57" s="31" t="s">
        <v>246</v>
      </c>
      <c r="C57" s="31" t="s">
        <v>247</v>
      </c>
      <c r="D57" s="31" t="s">
        <v>248</v>
      </c>
      <c r="E57" s="32" t="s">
        <v>137</v>
      </c>
      <c r="F57" s="32">
        <v>1</v>
      </c>
      <c r="G57" s="33"/>
      <c r="H57" s="34">
        <f t="shared" si="2"/>
        <v>0</v>
      </c>
    </row>
    <row r="58" ht="36" spans="1:8">
      <c r="A58" s="29" t="s">
        <v>249</v>
      </c>
      <c r="B58" s="31" t="s">
        <v>250</v>
      </c>
      <c r="C58" s="31" t="s">
        <v>251</v>
      </c>
      <c r="D58" s="31" t="s">
        <v>252</v>
      </c>
      <c r="E58" s="32" t="s">
        <v>62</v>
      </c>
      <c r="F58" s="32">
        <v>1</v>
      </c>
      <c r="G58" s="33"/>
      <c r="H58" s="34">
        <f t="shared" si="2"/>
        <v>0</v>
      </c>
    </row>
    <row r="59" ht="36" spans="1:8">
      <c r="A59" s="29" t="s">
        <v>253</v>
      </c>
      <c r="B59" s="31" t="s">
        <v>254</v>
      </c>
      <c r="C59" s="31" t="s">
        <v>251</v>
      </c>
      <c r="D59" s="31" t="s">
        <v>255</v>
      </c>
      <c r="E59" s="32" t="s">
        <v>62</v>
      </c>
      <c r="F59" s="32">
        <v>1</v>
      </c>
      <c r="G59" s="33"/>
      <c r="H59" s="34">
        <f t="shared" si="2"/>
        <v>0</v>
      </c>
    </row>
    <row r="60" spans="1:8">
      <c r="A60" s="29" t="s">
        <v>256</v>
      </c>
      <c r="B60" s="31" t="s">
        <v>257</v>
      </c>
      <c r="C60" s="31" t="s">
        <v>251</v>
      </c>
      <c r="D60" s="31" t="s">
        <v>258</v>
      </c>
      <c r="E60" s="32" t="s">
        <v>62</v>
      </c>
      <c r="F60" s="32">
        <v>1</v>
      </c>
      <c r="G60" s="33"/>
      <c r="H60" s="34">
        <f t="shared" si="2"/>
        <v>0</v>
      </c>
    </row>
    <row r="61" ht="36" spans="1:8">
      <c r="A61" s="29" t="s">
        <v>259</v>
      </c>
      <c r="B61" s="31" t="s">
        <v>260</v>
      </c>
      <c r="C61" s="31" t="s">
        <v>247</v>
      </c>
      <c r="D61" s="31" t="s">
        <v>261</v>
      </c>
      <c r="E61" s="32" t="s">
        <v>137</v>
      </c>
      <c r="F61" s="32">
        <v>6</v>
      </c>
      <c r="G61" s="33"/>
      <c r="H61" s="34">
        <f t="shared" si="2"/>
        <v>0</v>
      </c>
    </row>
    <row r="62" spans="1:8">
      <c r="A62" s="29" t="s">
        <v>262</v>
      </c>
      <c r="B62" s="31" t="s">
        <v>263</v>
      </c>
      <c r="C62" s="31" t="s">
        <v>264</v>
      </c>
      <c r="D62" s="31" t="s">
        <v>265</v>
      </c>
      <c r="E62" s="32" t="s">
        <v>62</v>
      </c>
      <c r="F62" s="32">
        <v>2</v>
      </c>
      <c r="G62" s="33"/>
      <c r="H62" s="34">
        <f t="shared" si="2"/>
        <v>0</v>
      </c>
    </row>
    <row r="63" ht="24" spans="1:8">
      <c r="A63" s="29" t="s">
        <v>266</v>
      </c>
      <c r="B63" s="31" t="s">
        <v>267</v>
      </c>
      <c r="C63" s="31" t="s">
        <v>268</v>
      </c>
      <c r="D63" s="31" t="s">
        <v>269</v>
      </c>
      <c r="E63" s="32" t="s">
        <v>62</v>
      </c>
      <c r="F63" s="32">
        <v>2</v>
      </c>
      <c r="G63" s="33"/>
      <c r="H63" s="34">
        <f t="shared" si="2"/>
        <v>0</v>
      </c>
    </row>
    <row r="64" ht="24" spans="1:8">
      <c r="A64" s="29" t="s">
        <v>270</v>
      </c>
      <c r="B64" s="31" t="s">
        <v>271</v>
      </c>
      <c r="C64" s="31" t="s">
        <v>272</v>
      </c>
      <c r="D64" s="31" t="s">
        <v>273</v>
      </c>
      <c r="E64" s="32" t="s">
        <v>62</v>
      </c>
      <c r="F64" s="32">
        <v>2</v>
      </c>
      <c r="G64" s="33"/>
      <c r="H64" s="34">
        <f t="shared" si="2"/>
        <v>0</v>
      </c>
    </row>
    <row r="65" ht="36" spans="1:8">
      <c r="A65" s="29" t="s">
        <v>274</v>
      </c>
      <c r="B65" s="31" t="s">
        <v>275</v>
      </c>
      <c r="C65" s="31" t="s">
        <v>276</v>
      </c>
      <c r="D65" s="31" t="s">
        <v>277</v>
      </c>
      <c r="E65" s="32" t="s">
        <v>62</v>
      </c>
      <c r="F65" s="32">
        <v>1</v>
      </c>
      <c r="G65" s="33"/>
      <c r="H65" s="34">
        <f t="shared" si="2"/>
        <v>0</v>
      </c>
    </row>
    <row r="66" ht="36" spans="1:8">
      <c r="A66" s="29" t="s">
        <v>278</v>
      </c>
      <c r="B66" s="31" t="s">
        <v>279</v>
      </c>
      <c r="C66" s="31" t="s">
        <v>280</v>
      </c>
      <c r="D66" s="31" t="s">
        <v>281</v>
      </c>
      <c r="E66" s="32" t="s">
        <v>62</v>
      </c>
      <c r="F66" s="32">
        <v>1</v>
      </c>
      <c r="G66" s="33"/>
      <c r="H66" s="34">
        <f t="shared" si="2"/>
        <v>0</v>
      </c>
    </row>
    <row r="67" spans="1:8">
      <c r="A67" s="29" t="s">
        <v>282</v>
      </c>
      <c r="B67" s="31" t="s">
        <v>283</v>
      </c>
      <c r="C67" s="31" t="s">
        <v>284</v>
      </c>
      <c r="D67" s="31" t="s">
        <v>285</v>
      </c>
      <c r="E67" s="32" t="s">
        <v>62</v>
      </c>
      <c r="F67" s="32">
        <v>2</v>
      </c>
      <c r="G67" s="33"/>
      <c r="H67" s="34">
        <f t="shared" si="2"/>
        <v>0</v>
      </c>
    </row>
    <row r="68" ht="36" spans="1:8">
      <c r="A68" s="29" t="s">
        <v>286</v>
      </c>
      <c r="B68" s="31" t="s">
        <v>287</v>
      </c>
      <c r="C68" s="31" t="s">
        <v>288</v>
      </c>
      <c r="D68" s="31" t="s">
        <v>289</v>
      </c>
      <c r="E68" s="32" t="s">
        <v>62</v>
      </c>
      <c r="F68" s="32">
        <v>1</v>
      </c>
      <c r="G68" s="33"/>
      <c r="H68" s="34">
        <f t="shared" si="2"/>
        <v>0</v>
      </c>
    </row>
    <row r="69" spans="1:8">
      <c r="A69" s="29" t="s">
        <v>290</v>
      </c>
      <c r="B69" s="31" t="s">
        <v>291</v>
      </c>
      <c r="C69" s="31" t="s">
        <v>292</v>
      </c>
      <c r="D69" s="31" t="s">
        <v>293</v>
      </c>
      <c r="E69" s="32" t="s">
        <v>62</v>
      </c>
      <c r="F69" s="32">
        <v>1</v>
      </c>
      <c r="G69" s="33"/>
      <c r="H69" s="34">
        <f t="shared" si="2"/>
        <v>0</v>
      </c>
    </row>
    <row r="70" spans="1:8">
      <c r="A70" s="29" t="s">
        <v>294</v>
      </c>
      <c r="B70" s="31" t="s">
        <v>295</v>
      </c>
      <c r="C70" s="31" t="s">
        <v>296</v>
      </c>
      <c r="D70" s="31" t="s">
        <v>297</v>
      </c>
      <c r="E70" s="32" t="s">
        <v>62</v>
      </c>
      <c r="F70" s="32">
        <v>1</v>
      </c>
      <c r="G70" s="33"/>
      <c r="H70" s="34">
        <f t="shared" si="2"/>
        <v>0</v>
      </c>
    </row>
    <row r="71" spans="1:8">
      <c r="A71" s="29" t="s">
        <v>298</v>
      </c>
      <c r="B71" s="31" t="s">
        <v>299</v>
      </c>
      <c r="C71" s="31" t="s">
        <v>300</v>
      </c>
      <c r="D71" s="31" t="s">
        <v>301</v>
      </c>
      <c r="E71" s="32" t="s">
        <v>62</v>
      </c>
      <c r="F71" s="32">
        <v>1</v>
      </c>
      <c r="G71" s="33"/>
      <c r="H71" s="34">
        <f t="shared" si="2"/>
        <v>0</v>
      </c>
    </row>
    <row r="72" ht="24" spans="1:8">
      <c r="A72" s="29" t="s">
        <v>302</v>
      </c>
      <c r="B72" s="31" t="s">
        <v>303</v>
      </c>
      <c r="C72" s="31" t="s">
        <v>304</v>
      </c>
      <c r="D72" s="31" t="s">
        <v>305</v>
      </c>
      <c r="E72" s="32" t="s">
        <v>306</v>
      </c>
      <c r="F72" s="32">
        <v>1</v>
      </c>
      <c r="G72" s="33"/>
      <c r="H72" s="34">
        <f t="shared" si="2"/>
        <v>0</v>
      </c>
    </row>
    <row r="73" spans="1:8">
      <c r="A73" s="29" t="s">
        <v>307</v>
      </c>
      <c r="B73" s="31" t="s">
        <v>308</v>
      </c>
      <c r="C73" s="31" t="s">
        <v>309</v>
      </c>
      <c r="D73" s="31" t="s">
        <v>310</v>
      </c>
      <c r="E73" s="32" t="s">
        <v>62</v>
      </c>
      <c r="F73" s="32">
        <v>1</v>
      </c>
      <c r="G73" s="33"/>
      <c r="H73" s="34">
        <f t="shared" si="2"/>
        <v>0</v>
      </c>
    </row>
    <row r="74" ht="24" spans="1:8">
      <c r="A74" s="29" t="s">
        <v>311</v>
      </c>
      <c r="B74" s="31" t="s">
        <v>312</v>
      </c>
      <c r="C74" s="31" t="s">
        <v>313</v>
      </c>
      <c r="D74" s="31" t="s">
        <v>314</v>
      </c>
      <c r="E74" s="32" t="s">
        <v>137</v>
      </c>
      <c r="F74" s="32">
        <v>1</v>
      </c>
      <c r="G74" s="33"/>
      <c r="H74" s="34">
        <f t="shared" si="2"/>
        <v>0</v>
      </c>
    </row>
    <row r="75" ht="36" spans="1:8">
      <c r="A75" s="29" t="s">
        <v>315</v>
      </c>
      <c r="B75" s="31" t="s">
        <v>316</v>
      </c>
      <c r="C75" s="31" t="s">
        <v>89</v>
      </c>
      <c r="D75" s="31" t="s">
        <v>317</v>
      </c>
      <c r="E75" s="32" t="s">
        <v>86</v>
      </c>
      <c r="F75" s="32">
        <v>22.6</v>
      </c>
      <c r="G75" s="33"/>
      <c r="H75" s="34">
        <f t="shared" si="2"/>
        <v>0</v>
      </c>
    </row>
    <row r="76" ht="36" spans="1:8">
      <c r="A76" s="29" t="s">
        <v>318</v>
      </c>
      <c r="B76" s="31" t="s">
        <v>319</v>
      </c>
      <c r="C76" s="31" t="s">
        <v>89</v>
      </c>
      <c r="D76" s="31" t="s">
        <v>320</v>
      </c>
      <c r="E76" s="32" t="s">
        <v>86</v>
      </c>
      <c r="F76" s="32">
        <v>166.03</v>
      </c>
      <c r="G76" s="33"/>
      <c r="H76" s="34">
        <f t="shared" si="2"/>
        <v>0</v>
      </c>
    </row>
    <row r="77" spans="1:8">
      <c r="A77" s="29" t="s">
        <v>321</v>
      </c>
      <c r="B77" s="31" t="s">
        <v>322</v>
      </c>
      <c r="C77" s="31" t="s">
        <v>89</v>
      </c>
      <c r="D77" s="31" t="s">
        <v>323</v>
      </c>
      <c r="E77" s="32" t="s">
        <v>86</v>
      </c>
      <c r="F77" s="32">
        <v>32.2</v>
      </c>
      <c r="G77" s="33"/>
      <c r="H77" s="34">
        <f t="shared" si="2"/>
        <v>0</v>
      </c>
    </row>
    <row r="78" spans="1:8">
      <c r="A78" s="29" t="s">
        <v>324</v>
      </c>
      <c r="B78" s="31" t="s">
        <v>325</v>
      </c>
      <c r="C78" s="31" t="s">
        <v>326</v>
      </c>
      <c r="D78" s="31" t="s">
        <v>327</v>
      </c>
      <c r="E78" s="32" t="s">
        <v>86</v>
      </c>
      <c r="F78" s="32">
        <v>111.66</v>
      </c>
      <c r="G78" s="33"/>
      <c r="H78" s="34">
        <f t="shared" si="2"/>
        <v>0</v>
      </c>
    </row>
    <row r="79" ht="24" spans="1:8">
      <c r="A79" s="29" t="s">
        <v>328</v>
      </c>
      <c r="B79" s="31" t="s">
        <v>329</v>
      </c>
      <c r="C79" s="31" t="s">
        <v>330</v>
      </c>
      <c r="D79" s="31" t="s">
        <v>331</v>
      </c>
      <c r="E79" s="32" t="s">
        <v>86</v>
      </c>
      <c r="F79" s="32">
        <v>121.05</v>
      </c>
      <c r="G79" s="33"/>
      <c r="H79" s="34">
        <f t="shared" si="2"/>
        <v>0</v>
      </c>
    </row>
    <row r="80" ht="24" spans="1:8">
      <c r="A80" s="29" t="s">
        <v>332</v>
      </c>
      <c r="B80" s="31" t="s">
        <v>333</v>
      </c>
      <c r="C80" s="31" t="s">
        <v>227</v>
      </c>
      <c r="D80" s="31" t="s">
        <v>334</v>
      </c>
      <c r="E80" s="32" t="s">
        <v>86</v>
      </c>
      <c r="F80" s="32">
        <v>104.8</v>
      </c>
      <c r="G80" s="33"/>
      <c r="H80" s="34">
        <f t="shared" si="2"/>
        <v>0</v>
      </c>
    </row>
    <row r="81" ht="24" spans="1:8">
      <c r="A81" s="29" t="s">
        <v>335</v>
      </c>
      <c r="B81" s="31" t="s">
        <v>336</v>
      </c>
      <c r="C81" s="31" t="s">
        <v>227</v>
      </c>
      <c r="D81" s="31" t="s">
        <v>337</v>
      </c>
      <c r="E81" s="32" t="s">
        <v>86</v>
      </c>
      <c r="F81" s="32">
        <v>128.52</v>
      </c>
      <c r="G81" s="33"/>
      <c r="H81" s="34">
        <f t="shared" si="2"/>
        <v>0</v>
      </c>
    </row>
    <row r="82" spans="1:8">
      <c r="A82" s="35" t="s">
        <v>338</v>
      </c>
      <c r="B82" s="36"/>
      <c r="C82" s="36"/>
      <c r="D82" s="36"/>
      <c r="E82" s="36"/>
      <c r="F82" s="36"/>
      <c r="G82" s="37"/>
      <c r="H82" s="38">
        <f>SUM(H8:H81)</f>
        <v>0</v>
      </c>
    </row>
  </sheetData>
  <sheetProtection algorithmName="SHA-512" hashValue="yQKk/y3QoM6w3j4IJNL81G19+Z3KCUd6MRJU09QpTYGyOn/5ierKNFwunrkOwMrLqrAxZx6OD/KNyH+RYVwVuw==" saltValue="Vx9+MP4L1iigULYFA5lvTA==" spinCount="100000" sheet="1" formatColumns="0" formatRows="0" objects="1"/>
  <mergeCells count="13">
    <mergeCell ref="A1:H1"/>
    <mergeCell ref="A3:D3"/>
    <mergeCell ref="E3:G3"/>
    <mergeCell ref="G4:H4"/>
    <mergeCell ref="A82:F82"/>
    <mergeCell ref="A4:A6"/>
    <mergeCell ref="B4:B6"/>
    <mergeCell ref="C4:C6"/>
    <mergeCell ref="D4:D6"/>
    <mergeCell ref="E4:E6"/>
    <mergeCell ref="F4:F6"/>
    <mergeCell ref="G5:G6"/>
    <mergeCell ref="H5:H6"/>
  </mergeCells>
  <printOptions horizontalCentered="1"/>
  <pageMargins left="0.700694444444445" right="0.700694444444445" top="0.751388888888889" bottom="0.751388888888889" header="0.298611111111111" footer="0.298611111111111"/>
  <pageSetup paperSize="9"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showZeros="0" view="pageBreakPreview" zoomScaleNormal="100" workbookViewId="0">
      <selection activeCell="D10" sqref="D10"/>
    </sheetView>
  </sheetViews>
  <sheetFormatPr defaultColWidth="9" defaultRowHeight="13.2" outlineLevelCol="7"/>
  <cols>
    <col min="1" max="1" width="5.5" style="11" customWidth="1"/>
    <col min="2" max="2" width="13.25" style="11" customWidth="1"/>
    <col min="3" max="3" width="12.25" style="11" customWidth="1"/>
    <col min="4" max="4" width="20.3796296296296" style="11" customWidth="1"/>
    <col min="5" max="5" width="5.12962962962963" style="11" customWidth="1"/>
    <col min="6" max="6" width="6.75" style="12" customWidth="1"/>
    <col min="7" max="7" width="10.8796296296296" style="12" customWidth="1"/>
    <col min="8" max="8" width="11" style="12" customWidth="1"/>
    <col min="9" max="16384" width="9" style="11"/>
  </cols>
  <sheetData>
    <row r="1" ht="22.2" spans="1:8">
      <c r="A1" s="13" t="s">
        <v>339</v>
      </c>
      <c r="B1" s="13"/>
      <c r="C1" s="13"/>
      <c r="D1" s="13"/>
      <c r="E1" s="13"/>
      <c r="F1" s="13"/>
      <c r="G1" s="13"/>
      <c r="H1" s="13"/>
    </row>
    <row r="3" ht="15.6" spans="1:8">
      <c r="A3" s="14" t="s">
        <v>340</v>
      </c>
      <c r="B3" s="14"/>
      <c r="C3" s="14"/>
      <c r="D3" s="14"/>
      <c r="E3" s="14"/>
      <c r="F3" s="14"/>
      <c r="G3" s="14"/>
      <c r="H3" s="15"/>
    </row>
    <row r="4" spans="1:8">
      <c r="A4" s="16" t="s">
        <v>48</v>
      </c>
      <c r="B4" s="17" t="s">
        <v>49</v>
      </c>
      <c r="C4" s="17" t="s">
        <v>50</v>
      </c>
      <c r="D4" s="17" t="s">
        <v>51</v>
      </c>
      <c r="E4" s="17" t="s">
        <v>52</v>
      </c>
      <c r="F4" s="17" t="s">
        <v>53</v>
      </c>
      <c r="G4" s="18" t="s">
        <v>54</v>
      </c>
      <c r="H4" s="19"/>
    </row>
    <row r="5" spans="1:8">
      <c r="A5" s="20"/>
      <c r="B5" s="21"/>
      <c r="C5" s="21"/>
      <c r="D5" s="22"/>
      <c r="E5" s="21"/>
      <c r="F5" s="21"/>
      <c r="G5" s="23" t="s">
        <v>55</v>
      </c>
      <c r="H5" s="24" t="s">
        <v>56</v>
      </c>
    </row>
    <row r="6" spans="1:8">
      <c r="A6" s="25"/>
      <c r="B6" s="26"/>
      <c r="C6" s="26"/>
      <c r="D6" s="27"/>
      <c r="E6" s="26"/>
      <c r="F6" s="26"/>
      <c r="G6" s="27"/>
      <c r="H6" s="28"/>
    </row>
    <row r="7" ht="32.4" spans="1:8">
      <c r="A7" s="29"/>
      <c r="B7" s="30"/>
      <c r="C7" s="30" t="s">
        <v>341</v>
      </c>
      <c r="D7" s="30"/>
      <c r="E7" s="23"/>
      <c r="F7" s="23"/>
      <c r="G7" s="23"/>
      <c r="H7" s="24"/>
    </row>
    <row r="8" ht="48" spans="1:8">
      <c r="A8" s="29" t="s">
        <v>58</v>
      </c>
      <c r="B8" s="31" t="s">
        <v>342</v>
      </c>
      <c r="C8" s="31" t="s">
        <v>343</v>
      </c>
      <c r="D8" s="31" t="s">
        <v>344</v>
      </c>
      <c r="E8" s="32" t="s">
        <v>160</v>
      </c>
      <c r="F8" s="32">
        <v>1.19</v>
      </c>
      <c r="G8" s="33"/>
      <c r="H8" s="34">
        <f t="shared" ref="H8:H24" si="0">ROUND(G8*F8,2)</f>
        <v>0</v>
      </c>
    </row>
    <row r="9" ht="48" spans="1:8">
      <c r="A9" s="29" t="s">
        <v>63</v>
      </c>
      <c r="B9" s="31" t="s">
        <v>345</v>
      </c>
      <c r="C9" s="31" t="s">
        <v>346</v>
      </c>
      <c r="D9" s="31" t="s">
        <v>347</v>
      </c>
      <c r="E9" s="32" t="s">
        <v>160</v>
      </c>
      <c r="F9" s="32">
        <v>0.44</v>
      </c>
      <c r="G9" s="33"/>
      <c r="H9" s="34">
        <f t="shared" si="0"/>
        <v>0</v>
      </c>
    </row>
    <row r="10" ht="72" spans="1:8">
      <c r="A10" s="29" t="s">
        <v>67</v>
      </c>
      <c r="B10" s="31" t="s">
        <v>348</v>
      </c>
      <c r="C10" s="31" t="s">
        <v>349</v>
      </c>
      <c r="D10" s="31" t="s">
        <v>350</v>
      </c>
      <c r="E10" s="32" t="s">
        <v>160</v>
      </c>
      <c r="F10" s="32">
        <v>0.48</v>
      </c>
      <c r="G10" s="33"/>
      <c r="H10" s="34">
        <f t="shared" si="0"/>
        <v>0</v>
      </c>
    </row>
    <row r="11" ht="48" spans="1:8">
      <c r="A11" s="29" t="s">
        <v>71</v>
      </c>
      <c r="B11" s="31" t="s">
        <v>351</v>
      </c>
      <c r="C11" s="31" t="s">
        <v>352</v>
      </c>
      <c r="D11" s="31" t="s">
        <v>353</v>
      </c>
      <c r="E11" s="32" t="s">
        <v>160</v>
      </c>
      <c r="F11" s="32">
        <v>0.51</v>
      </c>
      <c r="G11" s="33"/>
      <c r="H11" s="34">
        <f t="shared" si="0"/>
        <v>0</v>
      </c>
    </row>
    <row r="12" ht="24" spans="1:8">
      <c r="A12" s="29" t="s">
        <v>74</v>
      </c>
      <c r="B12" s="31" t="s">
        <v>354</v>
      </c>
      <c r="C12" s="31" t="s">
        <v>355</v>
      </c>
      <c r="D12" s="31" t="s">
        <v>356</v>
      </c>
      <c r="E12" s="32" t="s">
        <v>357</v>
      </c>
      <c r="F12" s="32">
        <v>0.04</v>
      </c>
      <c r="G12" s="33"/>
      <c r="H12" s="34">
        <f t="shared" si="0"/>
        <v>0</v>
      </c>
    </row>
    <row r="13" ht="36" spans="1:8">
      <c r="A13" s="29" t="s">
        <v>77</v>
      </c>
      <c r="B13" s="31" t="s">
        <v>358</v>
      </c>
      <c r="C13" s="31" t="s">
        <v>359</v>
      </c>
      <c r="D13" s="31" t="s">
        <v>360</v>
      </c>
      <c r="E13" s="32" t="s">
        <v>357</v>
      </c>
      <c r="F13" s="32">
        <v>0.01</v>
      </c>
      <c r="G13" s="33"/>
      <c r="H13" s="34">
        <f t="shared" si="0"/>
        <v>0</v>
      </c>
    </row>
    <row r="14" ht="84" spans="1:8">
      <c r="A14" s="29" t="s">
        <v>82</v>
      </c>
      <c r="B14" s="31" t="s">
        <v>361</v>
      </c>
      <c r="C14" s="31" t="s">
        <v>362</v>
      </c>
      <c r="D14" s="31" t="s">
        <v>363</v>
      </c>
      <c r="E14" s="32" t="s">
        <v>364</v>
      </c>
      <c r="F14" s="32">
        <v>9.84</v>
      </c>
      <c r="G14" s="33"/>
      <c r="H14" s="34">
        <f t="shared" si="0"/>
        <v>0</v>
      </c>
    </row>
    <row r="15" ht="48" spans="1:8">
      <c r="A15" s="29" t="s">
        <v>87</v>
      </c>
      <c r="B15" s="31" t="s">
        <v>365</v>
      </c>
      <c r="C15" s="31" t="s">
        <v>346</v>
      </c>
      <c r="D15" s="31" t="s">
        <v>366</v>
      </c>
      <c r="E15" s="32" t="s">
        <v>160</v>
      </c>
      <c r="F15" s="32">
        <v>0.65</v>
      </c>
      <c r="G15" s="33"/>
      <c r="H15" s="34">
        <f t="shared" si="0"/>
        <v>0</v>
      </c>
    </row>
    <row r="16" ht="72" spans="1:8">
      <c r="A16" s="29" t="s">
        <v>91</v>
      </c>
      <c r="B16" s="31" t="s">
        <v>367</v>
      </c>
      <c r="C16" s="31" t="s">
        <v>349</v>
      </c>
      <c r="D16" s="31" t="s">
        <v>368</v>
      </c>
      <c r="E16" s="32" t="s">
        <v>160</v>
      </c>
      <c r="F16" s="32">
        <v>0.52</v>
      </c>
      <c r="G16" s="33"/>
      <c r="H16" s="34">
        <f t="shared" si="0"/>
        <v>0</v>
      </c>
    </row>
    <row r="17" ht="48" spans="1:8">
      <c r="A17" s="29" t="s">
        <v>94</v>
      </c>
      <c r="B17" s="31" t="s">
        <v>369</v>
      </c>
      <c r="C17" s="31" t="s">
        <v>352</v>
      </c>
      <c r="D17" s="31" t="s">
        <v>370</v>
      </c>
      <c r="E17" s="32" t="s">
        <v>160</v>
      </c>
      <c r="F17" s="32">
        <v>0.32</v>
      </c>
      <c r="G17" s="33"/>
      <c r="H17" s="34">
        <f t="shared" si="0"/>
        <v>0</v>
      </c>
    </row>
    <row r="18" ht="24" spans="1:8">
      <c r="A18" s="29" t="s">
        <v>99</v>
      </c>
      <c r="B18" s="31" t="s">
        <v>371</v>
      </c>
      <c r="C18" s="31" t="s">
        <v>355</v>
      </c>
      <c r="D18" s="31" t="s">
        <v>356</v>
      </c>
      <c r="E18" s="32" t="s">
        <v>357</v>
      </c>
      <c r="F18" s="32">
        <v>0.03</v>
      </c>
      <c r="G18" s="33"/>
      <c r="H18" s="34">
        <f t="shared" si="0"/>
        <v>0</v>
      </c>
    </row>
    <row r="19" ht="24" spans="1:8">
      <c r="A19" s="29" t="s">
        <v>102</v>
      </c>
      <c r="B19" s="31" t="s">
        <v>372</v>
      </c>
      <c r="C19" s="31" t="s">
        <v>359</v>
      </c>
      <c r="D19" s="31" t="s">
        <v>373</v>
      </c>
      <c r="E19" s="32" t="s">
        <v>357</v>
      </c>
      <c r="F19" s="32">
        <v>0.24</v>
      </c>
      <c r="G19" s="33"/>
      <c r="H19" s="34">
        <f t="shared" si="0"/>
        <v>0</v>
      </c>
    </row>
    <row r="20" ht="84" spans="1:8">
      <c r="A20" s="29" t="s">
        <v>106</v>
      </c>
      <c r="B20" s="31" t="s">
        <v>374</v>
      </c>
      <c r="C20" s="31" t="s">
        <v>362</v>
      </c>
      <c r="D20" s="31" t="s">
        <v>363</v>
      </c>
      <c r="E20" s="32" t="s">
        <v>364</v>
      </c>
      <c r="F20" s="32">
        <v>10.16</v>
      </c>
      <c r="G20" s="33"/>
      <c r="H20" s="34">
        <f t="shared" si="0"/>
        <v>0</v>
      </c>
    </row>
    <row r="21" ht="48" spans="1:8">
      <c r="A21" s="29" t="s">
        <v>110</v>
      </c>
      <c r="B21" s="31" t="s">
        <v>375</v>
      </c>
      <c r="C21" s="31" t="s">
        <v>376</v>
      </c>
      <c r="D21" s="31" t="s">
        <v>377</v>
      </c>
      <c r="E21" s="32" t="s">
        <v>364</v>
      </c>
      <c r="F21" s="32">
        <v>3.23</v>
      </c>
      <c r="G21" s="33"/>
      <c r="H21" s="34">
        <f t="shared" si="0"/>
        <v>0</v>
      </c>
    </row>
    <row r="22" ht="36" spans="1:8">
      <c r="A22" s="29" t="s">
        <v>115</v>
      </c>
      <c r="B22" s="31" t="s">
        <v>378</v>
      </c>
      <c r="C22" s="31" t="s">
        <v>379</v>
      </c>
      <c r="D22" s="31" t="s">
        <v>380</v>
      </c>
      <c r="E22" s="32" t="s">
        <v>160</v>
      </c>
      <c r="F22" s="32">
        <v>12.4</v>
      </c>
      <c r="G22" s="33"/>
      <c r="H22" s="34">
        <f t="shared" si="0"/>
        <v>0</v>
      </c>
    </row>
    <row r="23" ht="48" spans="1:8">
      <c r="A23" s="29" t="s">
        <v>119</v>
      </c>
      <c r="B23" s="31" t="s">
        <v>381</v>
      </c>
      <c r="C23" s="31" t="s">
        <v>382</v>
      </c>
      <c r="D23" s="31" t="s">
        <v>383</v>
      </c>
      <c r="E23" s="32" t="s">
        <v>160</v>
      </c>
      <c r="F23" s="32">
        <v>2.65</v>
      </c>
      <c r="G23" s="33"/>
      <c r="H23" s="34">
        <f t="shared" si="0"/>
        <v>0</v>
      </c>
    </row>
    <row r="24" ht="60" spans="1:8">
      <c r="A24" s="29" t="s">
        <v>123</v>
      </c>
      <c r="B24" s="31" t="s">
        <v>384</v>
      </c>
      <c r="C24" s="31" t="s">
        <v>385</v>
      </c>
      <c r="D24" s="31" t="s">
        <v>386</v>
      </c>
      <c r="E24" s="32" t="s">
        <v>160</v>
      </c>
      <c r="F24" s="32">
        <v>9.75</v>
      </c>
      <c r="G24" s="33"/>
      <c r="H24" s="34">
        <f t="shared" si="0"/>
        <v>0</v>
      </c>
    </row>
    <row r="25" spans="1:8">
      <c r="A25" s="35" t="s">
        <v>338</v>
      </c>
      <c r="B25" s="36"/>
      <c r="C25" s="36"/>
      <c r="D25" s="36"/>
      <c r="E25" s="36"/>
      <c r="F25" s="36"/>
      <c r="G25" s="37"/>
      <c r="H25" s="38">
        <f>SUM(H8:H24)</f>
        <v>0</v>
      </c>
    </row>
  </sheetData>
  <sheetProtection algorithmName="SHA-512" hashValue="I1Sl+CfNBSmhmG+ir1nTjejb8hEQHoM2I4F8x7s0SStWeS4EiaujRpvKpMU1RpCQ4r7yIx+Bx6/rMmHCmby6jQ==" saltValue="CJ+eH2M5sR9JLfzt5apUKA==" spinCount="100000" sheet="1" formatColumns="0" formatRows="0" objects="1"/>
  <mergeCells count="13">
    <mergeCell ref="A1:H1"/>
    <mergeCell ref="A3:D3"/>
    <mergeCell ref="E3:G3"/>
    <mergeCell ref="G4:H4"/>
    <mergeCell ref="A25:F25"/>
    <mergeCell ref="A4:A6"/>
    <mergeCell ref="B4:B6"/>
    <mergeCell ref="C4:C6"/>
    <mergeCell ref="D4:D6"/>
    <mergeCell ref="E4:E6"/>
    <mergeCell ref="F4:F6"/>
    <mergeCell ref="G5:G6"/>
    <mergeCell ref="H5:H6"/>
  </mergeCells>
  <pageMargins left="0.751388888888889" right="0.751388888888889" top="1" bottom="1" header="0.5" footer="0.5"/>
  <pageSetup paperSize="9" orientation="portrait"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Zeros="0" tabSelected="1" view="pageBreakPreview" zoomScaleNormal="100" workbookViewId="0">
      <selection activeCell="G11" sqref="G11"/>
    </sheetView>
  </sheetViews>
  <sheetFormatPr defaultColWidth="9" defaultRowHeight="13.2" outlineLevelCol="7"/>
  <cols>
    <col min="1" max="1" width="5.5" style="11" customWidth="1"/>
    <col min="2" max="2" width="13.25" style="11" customWidth="1"/>
    <col min="3" max="3" width="12.25" style="11" customWidth="1"/>
    <col min="4" max="4" width="20.5" style="11" customWidth="1"/>
    <col min="5" max="5" width="4.87962962962963" style="11" customWidth="1"/>
    <col min="6" max="6" width="7.75" style="12" customWidth="1"/>
    <col min="7" max="7" width="10.8796296296296" style="12" customWidth="1"/>
    <col min="8" max="8" width="11" style="12" customWidth="1"/>
    <col min="9" max="16384" width="9" style="11"/>
  </cols>
  <sheetData>
    <row r="1" ht="22.2" spans="1:8">
      <c r="A1" s="13" t="s">
        <v>387</v>
      </c>
      <c r="B1" s="13"/>
      <c r="C1" s="13"/>
      <c r="D1" s="13"/>
      <c r="E1" s="13"/>
      <c r="F1" s="13"/>
      <c r="G1" s="13"/>
      <c r="H1" s="13"/>
    </row>
    <row r="3" ht="15.6" spans="1:8">
      <c r="A3" s="14" t="s">
        <v>388</v>
      </c>
      <c r="B3" s="14"/>
      <c r="C3" s="14"/>
      <c r="D3" s="14"/>
      <c r="E3" s="14"/>
      <c r="F3" s="14"/>
      <c r="G3" s="14"/>
      <c r="H3" s="15"/>
    </row>
    <row r="4" spans="1:8">
      <c r="A4" s="16" t="s">
        <v>48</v>
      </c>
      <c r="B4" s="17" t="s">
        <v>49</v>
      </c>
      <c r="C4" s="17" t="s">
        <v>50</v>
      </c>
      <c r="D4" s="17" t="s">
        <v>51</v>
      </c>
      <c r="E4" s="17" t="s">
        <v>52</v>
      </c>
      <c r="F4" s="17" t="s">
        <v>53</v>
      </c>
      <c r="G4" s="18" t="s">
        <v>54</v>
      </c>
      <c r="H4" s="19"/>
    </row>
    <row r="5" spans="1:8">
      <c r="A5" s="20"/>
      <c r="B5" s="21"/>
      <c r="C5" s="21"/>
      <c r="D5" s="22"/>
      <c r="E5" s="21"/>
      <c r="F5" s="21"/>
      <c r="G5" s="23" t="s">
        <v>55</v>
      </c>
      <c r="H5" s="24" t="s">
        <v>56</v>
      </c>
    </row>
    <row r="6" spans="1:8">
      <c r="A6" s="25"/>
      <c r="B6" s="26"/>
      <c r="C6" s="26"/>
      <c r="D6" s="27"/>
      <c r="E6" s="26"/>
      <c r="F6" s="26"/>
      <c r="G6" s="27"/>
      <c r="H6" s="28"/>
    </row>
    <row r="7" spans="1:8">
      <c r="A7" s="29"/>
      <c r="B7" s="30"/>
      <c r="C7" s="30" t="s">
        <v>389</v>
      </c>
      <c r="D7" s="30"/>
      <c r="E7" s="23"/>
      <c r="F7" s="23"/>
      <c r="G7" s="23"/>
      <c r="H7" s="24"/>
    </row>
    <row r="8" ht="48" spans="1:8">
      <c r="A8" s="29" t="s">
        <v>58</v>
      </c>
      <c r="B8" s="31" t="s">
        <v>390</v>
      </c>
      <c r="C8" s="31" t="s">
        <v>391</v>
      </c>
      <c r="D8" s="31" t="s">
        <v>392</v>
      </c>
      <c r="E8" s="32" t="s">
        <v>306</v>
      </c>
      <c r="F8" s="32">
        <v>349</v>
      </c>
      <c r="G8" s="33"/>
      <c r="H8" s="34">
        <f t="shared" ref="H8:H40" si="0">ROUND(G8*F8,2)</f>
        <v>0</v>
      </c>
    </row>
    <row r="9" ht="24" spans="1:8">
      <c r="A9" s="29" t="s">
        <v>63</v>
      </c>
      <c r="B9" s="31" t="s">
        <v>59</v>
      </c>
      <c r="C9" s="31" t="s">
        <v>393</v>
      </c>
      <c r="D9" s="31" t="s">
        <v>394</v>
      </c>
      <c r="E9" s="32" t="s">
        <v>62</v>
      </c>
      <c r="F9" s="32">
        <v>1</v>
      </c>
      <c r="G9" s="33"/>
      <c r="H9" s="34">
        <f t="shared" si="0"/>
        <v>0</v>
      </c>
    </row>
    <row r="10" ht="24" spans="1:8">
      <c r="A10" s="29" t="s">
        <v>67</v>
      </c>
      <c r="B10" s="31" t="s">
        <v>107</v>
      </c>
      <c r="C10" s="31" t="s">
        <v>393</v>
      </c>
      <c r="D10" s="31" t="s">
        <v>395</v>
      </c>
      <c r="E10" s="32" t="s">
        <v>62</v>
      </c>
      <c r="F10" s="32">
        <v>3</v>
      </c>
      <c r="G10" s="33"/>
      <c r="H10" s="34">
        <f t="shared" si="0"/>
        <v>0</v>
      </c>
    </row>
    <row r="11" ht="84" spans="1:8">
      <c r="A11" s="29" t="s">
        <v>71</v>
      </c>
      <c r="B11" s="31" t="s">
        <v>396</v>
      </c>
      <c r="C11" s="31" t="s">
        <v>397</v>
      </c>
      <c r="D11" s="31" t="s">
        <v>398</v>
      </c>
      <c r="E11" s="32" t="s">
        <v>62</v>
      </c>
      <c r="F11" s="32">
        <v>1</v>
      </c>
      <c r="G11" s="33"/>
      <c r="H11" s="34">
        <f t="shared" si="0"/>
        <v>0</v>
      </c>
    </row>
    <row r="12" spans="1:8">
      <c r="A12" s="29" t="s">
        <v>74</v>
      </c>
      <c r="B12" s="31" t="s">
        <v>399</v>
      </c>
      <c r="C12" s="31" t="s">
        <v>400</v>
      </c>
      <c r="D12" s="31" t="s">
        <v>401</v>
      </c>
      <c r="E12" s="32" t="s">
        <v>62</v>
      </c>
      <c r="F12" s="32">
        <v>2</v>
      </c>
      <c r="G12" s="33"/>
      <c r="H12" s="34">
        <f t="shared" si="0"/>
        <v>0</v>
      </c>
    </row>
    <row r="13" ht="84" spans="1:8">
      <c r="A13" s="29" t="s">
        <v>77</v>
      </c>
      <c r="B13" s="31" t="s">
        <v>402</v>
      </c>
      <c r="C13" s="31" t="s">
        <v>403</v>
      </c>
      <c r="D13" s="31" t="s">
        <v>404</v>
      </c>
      <c r="E13" s="32" t="s">
        <v>62</v>
      </c>
      <c r="F13" s="32">
        <v>1</v>
      </c>
      <c r="G13" s="33"/>
      <c r="H13" s="34">
        <f t="shared" si="0"/>
        <v>0</v>
      </c>
    </row>
    <row r="14" ht="36" spans="1:8">
      <c r="A14" s="29" t="s">
        <v>82</v>
      </c>
      <c r="B14" s="31" t="s">
        <v>103</v>
      </c>
      <c r="C14" s="31" t="s">
        <v>405</v>
      </c>
      <c r="D14" s="31" t="s">
        <v>406</v>
      </c>
      <c r="E14" s="32" t="s">
        <v>62</v>
      </c>
      <c r="F14" s="32">
        <v>1</v>
      </c>
      <c r="G14" s="33"/>
      <c r="H14" s="34">
        <f t="shared" si="0"/>
        <v>0</v>
      </c>
    </row>
    <row r="15" ht="36" spans="1:8">
      <c r="A15" s="29" t="s">
        <v>87</v>
      </c>
      <c r="B15" s="31" t="s">
        <v>124</v>
      </c>
      <c r="C15" s="31" t="s">
        <v>407</v>
      </c>
      <c r="D15" s="31" t="s">
        <v>408</v>
      </c>
      <c r="E15" s="32" t="s">
        <v>86</v>
      </c>
      <c r="F15" s="32">
        <v>2000</v>
      </c>
      <c r="G15" s="33"/>
      <c r="H15" s="34">
        <f t="shared" si="0"/>
        <v>0</v>
      </c>
    </row>
    <row r="16" ht="60" spans="1:8">
      <c r="A16" s="29" t="s">
        <v>91</v>
      </c>
      <c r="B16" s="31" t="s">
        <v>128</v>
      </c>
      <c r="C16" s="31" t="s">
        <v>125</v>
      </c>
      <c r="D16" s="31" t="s">
        <v>409</v>
      </c>
      <c r="E16" s="32" t="s">
        <v>86</v>
      </c>
      <c r="F16" s="32">
        <v>120</v>
      </c>
      <c r="G16" s="33"/>
      <c r="H16" s="34">
        <f t="shared" si="0"/>
        <v>0</v>
      </c>
    </row>
    <row r="17" ht="60" spans="1:8">
      <c r="A17" s="29" t="s">
        <v>94</v>
      </c>
      <c r="B17" s="31" t="s">
        <v>131</v>
      </c>
      <c r="C17" s="31" t="s">
        <v>125</v>
      </c>
      <c r="D17" s="31" t="s">
        <v>410</v>
      </c>
      <c r="E17" s="32" t="s">
        <v>86</v>
      </c>
      <c r="F17" s="32">
        <v>180</v>
      </c>
      <c r="G17" s="33"/>
      <c r="H17" s="34">
        <f t="shared" si="0"/>
        <v>0</v>
      </c>
    </row>
    <row r="18" ht="60" spans="1:8">
      <c r="A18" s="29" t="s">
        <v>99</v>
      </c>
      <c r="B18" s="31" t="s">
        <v>411</v>
      </c>
      <c r="C18" s="31" t="s">
        <v>125</v>
      </c>
      <c r="D18" s="31" t="s">
        <v>412</v>
      </c>
      <c r="E18" s="32" t="s">
        <v>86</v>
      </c>
      <c r="F18" s="32">
        <v>180</v>
      </c>
      <c r="G18" s="33"/>
      <c r="H18" s="34">
        <f t="shared" si="0"/>
        <v>0</v>
      </c>
    </row>
    <row r="19" ht="60" spans="1:8">
      <c r="A19" s="29" t="s">
        <v>102</v>
      </c>
      <c r="B19" s="31" t="s">
        <v>413</v>
      </c>
      <c r="C19" s="31" t="s">
        <v>125</v>
      </c>
      <c r="D19" s="31" t="s">
        <v>414</v>
      </c>
      <c r="E19" s="32" t="s">
        <v>86</v>
      </c>
      <c r="F19" s="32">
        <v>20</v>
      </c>
      <c r="G19" s="33"/>
      <c r="H19" s="34">
        <f t="shared" si="0"/>
        <v>0</v>
      </c>
    </row>
    <row r="20" ht="36" spans="1:8">
      <c r="A20" s="29" t="s">
        <v>106</v>
      </c>
      <c r="B20" s="31" t="s">
        <v>134</v>
      </c>
      <c r="C20" s="31" t="s">
        <v>135</v>
      </c>
      <c r="D20" s="31" t="s">
        <v>415</v>
      </c>
      <c r="E20" s="32" t="s">
        <v>137</v>
      </c>
      <c r="F20" s="32">
        <v>6</v>
      </c>
      <c r="G20" s="33"/>
      <c r="H20" s="34">
        <f t="shared" si="0"/>
        <v>0</v>
      </c>
    </row>
    <row r="21" ht="36" spans="1:8">
      <c r="A21" s="29" t="s">
        <v>110</v>
      </c>
      <c r="B21" s="31" t="s">
        <v>416</v>
      </c>
      <c r="C21" s="31" t="s">
        <v>135</v>
      </c>
      <c r="D21" s="31" t="s">
        <v>417</v>
      </c>
      <c r="E21" s="32" t="s">
        <v>137</v>
      </c>
      <c r="F21" s="32">
        <v>2</v>
      </c>
      <c r="G21" s="33"/>
      <c r="H21" s="34">
        <f t="shared" si="0"/>
        <v>0</v>
      </c>
    </row>
    <row r="22" ht="36" spans="1:8">
      <c r="A22" s="29" t="s">
        <v>115</v>
      </c>
      <c r="B22" s="31" t="s">
        <v>418</v>
      </c>
      <c r="C22" s="31" t="s">
        <v>135</v>
      </c>
      <c r="D22" s="31" t="s">
        <v>419</v>
      </c>
      <c r="E22" s="32" t="s">
        <v>137</v>
      </c>
      <c r="F22" s="32">
        <v>2</v>
      </c>
      <c r="G22" s="33"/>
      <c r="H22" s="34">
        <f t="shared" si="0"/>
        <v>0</v>
      </c>
    </row>
    <row r="23" ht="24" spans="1:8">
      <c r="A23" s="29" t="s">
        <v>119</v>
      </c>
      <c r="B23" s="31" t="s">
        <v>226</v>
      </c>
      <c r="C23" s="31" t="s">
        <v>227</v>
      </c>
      <c r="D23" s="31" t="s">
        <v>420</v>
      </c>
      <c r="E23" s="32" t="s">
        <v>86</v>
      </c>
      <c r="F23" s="32">
        <v>228.6</v>
      </c>
      <c r="G23" s="33"/>
      <c r="H23" s="34">
        <f t="shared" si="0"/>
        <v>0</v>
      </c>
    </row>
    <row r="24" ht="24" spans="1:8">
      <c r="A24" s="29" t="s">
        <v>123</v>
      </c>
      <c r="B24" s="31" t="s">
        <v>230</v>
      </c>
      <c r="C24" s="31" t="s">
        <v>227</v>
      </c>
      <c r="D24" s="31" t="s">
        <v>421</v>
      </c>
      <c r="E24" s="32" t="s">
        <v>86</v>
      </c>
      <c r="F24" s="32">
        <v>300</v>
      </c>
      <c r="G24" s="33"/>
      <c r="H24" s="34">
        <f t="shared" si="0"/>
        <v>0</v>
      </c>
    </row>
    <row r="25" ht="24" spans="1:8">
      <c r="A25" s="29" t="s">
        <v>127</v>
      </c>
      <c r="B25" s="31" t="s">
        <v>329</v>
      </c>
      <c r="C25" s="31" t="s">
        <v>227</v>
      </c>
      <c r="D25" s="31" t="s">
        <v>422</v>
      </c>
      <c r="E25" s="32" t="s">
        <v>86</v>
      </c>
      <c r="F25" s="32">
        <v>300</v>
      </c>
      <c r="G25" s="33"/>
      <c r="H25" s="34">
        <f t="shared" si="0"/>
        <v>0</v>
      </c>
    </row>
    <row r="26" ht="36" spans="1:8">
      <c r="A26" s="29" t="s">
        <v>130</v>
      </c>
      <c r="B26" s="31" t="s">
        <v>88</v>
      </c>
      <c r="C26" s="31" t="s">
        <v>89</v>
      </c>
      <c r="D26" s="31" t="s">
        <v>423</v>
      </c>
      <c r="E26" s="32" t="s">
        <v>86</v>
      </c>
      <c r="F26" s="32">
        <v>20</v>
      </c>
      <c r="G26" s="33"/>
      <c r="H26" s="34">
        <f t="shared" si="0"/>
        <v>0</v>
      </c>
    </row>
    <row r="27" ht="36" spans="1:8">
      <c r="A27" s="29" t="s">
        <v>133</v>
      </c>
      <c r="B27" s="31" t="s">
        <v>92</v>
      </c>
      <c r="C27" s="31" t="s">
        <v>89</v>
      </c>
      <c r="D27" s="31" t="s">
        <v>424</v>
      </c>
      <c r="E27" s="32" t="s">
        <v>86</v>
      </c>
      <c r="F27" s="32">
        <v>2.72</v>
      </c>
      <c r="G27" s="33"/>
      <c r="H27" s="34">
        <f t="shared" si="0"/>
        <v>0</v>
      </c>
    </row>
    <row r="28" ht="36" spans="1:8">
      <c r="A28" s="29" t="s">
        <v>138</v>
      </c>
      <c r="B28" s="31" t="s">
        <v>223</v>
      </c>
      <c r="C28" s="31" t="s">
        <v>89</v>
      </c>
      <c r="D28" s="31" t="s">
        <v>425</v>
      </c>
      <c r="E28" s="32" t="s">
        <v>86</v>
      </c>
      <c r="F28" s="32">
        <v>2.72</v>
      </c>
      <c r="G28" s="33"/>
      <c r="H28" s="34">
        <f t="shared" si="0"/>
        <v>0</v>
      </c>
    </row>
    <row r="29" ht="24" spans="1:8">
      <c r="A29" s="29" t="s">
        <v>142</v>
      </c>
      <c r="B29" s="31" t="s">
        <v>316</v>
      </c>
      <c r="C29" s="31" t="s">
        <v>89</v>
      </c>
      <c r="D29" s="31" t="s">
        <v>426</v>
      </c>
      <c r="E29" s="32" t="s">
        <v>86</v>
      </c>
      <c r="F29" s="32">
        <v>200</v>
      </c>
      <c r="G29" s="33"/>
      <c r="H29" s="34">
        <f t="shared" si="0"/>
        <v>0</v>
      </c>
    </row>
    <row r="30" ht="48" spans="1:8">
      <c r="A30" s="29" t="s">
        <v>146</v>
      </c>
      <c r="B30" s="31" t="s">
        <v>427</v>
      </c>
      <c r="C30" s="31" t="s">
        <v>428</v>
      </c>
      <c r="D30" s="31" t="s">
        <v>429</v>
      </c>
      <c r="E30" s="32" t="s">
        <v>86</v>
      </c>
      <c r="F30" s="32">
        <v>15.18</v>
      </c>
      <c r="G30" s="33"/>
      <c r="H30" s="34">
        <f t="shared" si="0"/>
        <v>0</v>
      </c>
    </row>
    <row r="31" ht="48" spans="1:8">
      <c r="A31" s="29" t="s">
        <v>150</v>
      </c>
      <c r="B31" s="31" t="s">
        <v>430</v>
      </c>
      <c r="C31" s="31" t="s">
        <v>428</v>
      </c>
      <c r="D31" s="31" t="s">
        <v>431</v>
      </c>
      <c r="E31" s="32" t="s">
        <v>86</v>
      </c>
      <c r="F31" s="32">
        <v>134.35</v>
      </c>
      <c r="G31" s="33"/>
      <c r="H31" s="34">
        <f t="shared" si="0"/>
        <v>0</v>
      </c>
    </row>
    <row r="32" ht="24" spans="1:8">
      <c r="A32" s="29" t="s">
        <v>153</v>
      </c>
      <c r="B32" s="31" t="s">
        <v>139</v>
      </c>
      <c r="C32" s="31" t="s">
        <v>432</v>
      </c>
      <c r="D32" s="31" t="s">
        <v>433</v>
      </c>
      <c r="E32" s="32" t="s">
        <v>86</v>
      </c>
      <c r="F32" s="32">
        <v>1000</v>
      </c>
      <c r="G32" s="33"/>
      <c r="H32" s="34">
        <f t="shared" si="0"/>
        <v>0</v>
      </c>
    </row>
    <row r="33" ht="24" spans="1:8">
      <c r="A33" s="29" t="s">
        <v>156</v>
      </c>
      <c r="B33" s="31" t="s">
        <v>143</v>
      </c>
      <c r="C33" s="31" t="s">
        <v>432</v>
      </c>
      <c r="D33" s="31" t="s">
        <v>434</v>
      </c>
      <c r="E33" s="32" t="s">
        <v>86</v>
      </c>
      <c r="F33" s="32">
        <v>45.73</v>
      </c>
      <c r="G33" s="33"/>
      <c r="H33" s="34">
        <f t="shared" si="0"/>
        <v>0</v>
      </c>
    </row>
    <row r="34" ht="48" spans="1:8">
      <c r="A34" s="29" t="s">
        <v>161</v>
      </c>
      <c r="B34" s="31" t="s">
        <v>111</v>
      </c>
      <c r="C34" s="31" t="s">
        <v>112</v>
      </c>
      <c r="D34" s="31" t="s">
        <v>435</v>
      </c>
      <c r="E34" s="32" t="s">
        <v>114</v>
      </c>
      <c r="F34" s="32">
        <v>5</v>
      </c>
      <c r="G34" s="33"/>
      <c r="H34" s="34">
        <f t="shared" si="0"/>
        <v>0</v>
      </c>
    </row>
    <row r="35" ht="24" spans="1:8">
      <c r="A35" s="29" t="s">
        <v>166</v>
      </c>
      <c r="B35" s="31" t="s">
        <v>436</v>
      </c>
      <c r="C35" s="31" t="s">
        <v>437</v>
      </c>
      <c r="D35" s="31" t="s">
        <v>438</v>
      </c>
      <c r="E35" s="32" t="s">
        <v>306</v>
      </c>
      <c r="F35" s="32">
        <v>150</v>
      </c>
      <c r="G35" s="33"/>
      <c r="H35" s="34">
        <f t="shared" si="0"/>
        <v>0</v>
      </c>
    </row>
    <row r="36" ht="24" spans="1:8">
      <c r="A36" s="29" t="s">
        <v>170</v>
      </c>
      <c r="B36" s="31" t="s">
        <v>157</v>
      </c>
      <c r="C36" s="31" t="s">
        <v>158</v>
      </c>
      <c r="D36" s="31" t="s">
        <v>159</v>
      </c>
      <c r="E36" s="32" t="s">
        <v>160</v>
      </c>
      <c r="F36" s="32">
        <v>46.22</v>
      </c>
      <c r="G36" s="33"/>
      <c r="H36" s="34">
        <f t="shared" si="0"/>
        <v>0</v>
      </c>
    </row>
    <row r="37" spans="1:8">
      <c r="A37" s="29"/>
      <c r="B37" s="30"/>
      <c r="C37" s="30" t="s">
        <v>439</v>
      </c>
      <c r="D37" s="30"/>
      <c r="E37" s="23"/>
      <c r="F37" s="23"/>
      <c r="G37" s="39"/>
      <c r="H37" s="34">
        <f t="shared" si="0"/>
        <v>0</v>
      </c>
    </row>
    <row r="38" ht="24" spans="1:8">
      <c r="A38" s="29" t="s">
        <v>173</v>
      </c>
      <c r="B38" s="31" t="s">
        <v>440</v>
      </c>
      <c r="C38" s="31" t="s">
        <v>441</v>
      </c>
      <c r="D38" s="31" t="s">
        <v>442</v>
      </c>
      <c r="E38" s="32" t="s">
        <v>357</v>
      </c>
      <c r="F38" s="32">
        <v>5.09</v>
      </c>
      <c r="G38" s="33"/>
      <c r="H38" s="34">
        <f t="shared" si="0"/>
        <v>0</v>
      </c>
    </row>
    <row r="39" ht="60" spans="1:8">
      <c r="A39" s="29" t="s">
        <v>176</v>
      </c>
      <c r="B39" s="31" t="s">
        <v>443</v>
      </c>
      <c r="C39" s="31" t="s">
        <v>444</v>
      </c>
      <c r="D39" s="31" t="s">
        <v>445</v>
      </c>
      <c r="E39" s="32" t="s">
        <v>86</v>
      </c>
      <c r="F39" s="32">
        <v>643.95</v>
      </c>
      <c r="G39" s="33"/>
      <c r="H39" s="34">
        <f t="shared" si="0"/>
        <v>0</v>
      </c>
    </row>
    <row r="40" ht="60" spans="1:8">
      <c r="A40" s="29" t="s">
        <v>181</v>
      </c>
      <c r="B40" s="31" t="s">
        <v>446</v>
      </c>
      <c r="C40" s="31" t="s">
        <v>447</v>
      </c>
      <c r="D40" s="31" t="s">
        <v>448</v>
      </c>
      <c r="E40" s="32" t="s">
        <v>86</v>
      </c>
      <c r="F40" s="32">
        <v>117.8</v>
      </c>
      <c r="G40" s="33"/>
      <c r="H40" s="34">
        <f t="shared" si="0"/>
        <v>0</v>
      </c>
    </row>
    <row r="41" spans="1:8">
      <c r="A41" s="35" t="s">
        <v>338</v>
      </c>
      <c r="B41" s="36"/>
      <c r="C41" s="36"/>
      <c r="D41" s="36"/>
      <c r="E41" s="36"/>
      <c r="F41" s="36"/>
      <c r="G41" s="37"/>
      <c r="H41" s="38">
        <f>SUM(H8:H40)</f>
        <v>0</v>
      </c>
    </row>
  </sheetData>
  <sheetProtection algorithmName="SHA-512" hashValue="BoQvIOfM/rqmEfhs5dfmaxaaMgyKF/vh6mUUjAsoJu3pYObEw52U87mjMJ7iYEl+Yp1NpxTV4wRuRKciwN+WXA==" saltValue="CgyeCZqMwlbfPcVcYcgAhg==" spinCount="100000" sheet="1" formatColumns="0" formatRows="0" objects="1"/>
  <mergeCells count="13">
    <mergeCell ref="A1:H1"/>
    <mergeCell ref="A3:D3"/>
    <mergeCell ref="E3:G3"/>
    <mergeCell ref="G4:H4"/>
    <mergeCell ref="A41:F41"/>
    <mergeCell ref="A4:A6"/>
    <mergeCell ref="B4:B6"/>
    <mergeCell ref="C4:C6"/>
    <mergeCell ref="D4:D6"/>
    <mergeCell ref="E4:E6"/>
    <mergeCell ref="F4:F6"/>
    <mergeCell ref="G5:G6"/>
    <mergeCell ref="H5:H6"/>
  </mergeCells>
  <pageMargins left="0.751388888888889" right="0.751388888888889" top="1" bottom="1" header="0.5" footer="0.5"/>
  <pageSetup paperSize="9" orientation="portrait" horizontalDpi="1200"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showZeros="0" view="pageBreakPreview" zoomScaleNormal="100" topLeftCell="A9" workbookViewId="0">
      <selection activeCell="J10" sqref="J10"/>
    </sheetView>
  </sheetViews>
  <sheetFormatPr defaultColWidth="9" defaultRowHeight="13.2" outlineLevelCol="7"/>
  <cols>
    <col min="1" max="1" width="5.5" style="11" customWidth="1"/>
    <col min="2" max="2" width="13.25" style="11" customWidth="1"/>
    <col min="3" max="3" width="12.25" style="11" customWidth="1"/>
    <col min="4" max="4" width="16.1296296296296" style="11" customWidth="1"/>
    <col min="5" max="5" width="6.62962962962963" style="11" customWidth="1"/>
    <col min="6" max="6" width="8.75" style="12" customWidth="1"/>
    <col min="7" max="7" width="10.8796296296296" style="12" customWidth="1"/>
    <col min="8" max="8" width="11" style="12" customWidth="1"/>
    <col min="9" max="16384" width="9" style="11"/>
  </cols>
  <sheetData>
    <row r="1" ht="22.2" spans="1:8">
      <c r="A1" s="13" t="s">
        <v>449</v>
      </c>
      <c r="B1" s="13"/>
      <c r="C1" s="13"/>
      <c r="D1" s="13"/>
      <c r="E1" s="13"/>
      <c r="F1" s="13"/>
      <c r="G1" s="13"/>
      <c r="H1" s="13"/>
    </row>
    <row r="3" ht="15.6" spans="1:8">
      <c r="A3" s="14" t="s">
        <v>450</v>
      </c>
      <c r="B3" s="14"/>
      <c r="C3" s="14"/>
      <c r="D3" s="14"/>
      <c r="E3" s="14"/>
      <c r="F3" s="14"/>
      <c r="G3" s="14"/>
      <c r="H3" s="15"/>
    </row>
    <row r="4" spans="1:8">
      <c r="A4" s="16" t="s">
        <v>48</v>
      </c>
      <c r="B4" s="17" t="s">
        <v>49</v>
      </c>
      <c r="C4" s="17" t="s">
        <v>50</v>
      </c>
      <c r="D4" s="17" t="s">
        <v>51</v>
      </c>
      <c r="E4" s="17" t="s">
        <v>52</v>
      </c>
      <c r="F4" s="17" t="s">
        <v>53</v>
      </c>
      <c r="G4" s="18" t="s">
        <v>54</v>
      </c>
      <c r="H4" s="19"/>
    </row>
    <row r="5" spans="1:8">
      <c r="A5" s="20"/>
      <c r="B5" s="21"/>
      <c r="C5" s="21"/>
      <c r="D5" s="22"/>
      <c r="E5" s="21"/>
      <c r="F5" s="21"/>
      <c r="G5" s="23" t="s">
        <v>55</v>
      </c>
      <c r="H5" s="24" t="s">
        <v>56</v>
      </c>
    </row>
    <row r="6" spans="1:8">
      <c r="A6" s="25"/>
      <c r="B6" s="26"/>
      <c r="C6" s="26"/>
      <c r="D6" s="27"/>
      <c r="E6" s="26"/>
      <c r="F6" s="26"/>
      <c r="G6" s="27"/>
      <c r="H6" s="28"/>
    </row>
    <row r="7" spans="1:8">
      <c r="A7" s="29"/>
      <c r="B7" s="30"/>
      <c r="C7" s="30" t="s">
        <v>451</v>
      </c>
      <c r="D7" s="30"/>
      <c r="E7" s="23"/>
      <c r="F7" s="23"/>
      <c r="G7" s="23"/>
      <c r="H7" s="24"/>
    </row>
    <row r="8" ht="48" spans="1:8">
      <c r="A8" s="29" t="s">
        <v>58</v>
      </c>
      <c r="B8" s="31" t="s">
        <v>452</v>
      </c>
      <c r="C8" s="31" t="s">
        <v>453</v>
      </c>
      <c r="D8" s="31" t="s">
        <v>454</v>
      </c>
      <c r="E8" s="32" t="s">
        <v>364</v>
      </c>
      <c r="F8" s="32">
        <v>680.4</v>
      </c>
      <c r="G8" s="33"/>
      <c r="H8" s="34">
        <f t="shared" ref="H8:H13" si="0">ROUND(G8*F8,2)</f>
        <v>0</v>
      </c>
    </row>
    <row r="9" ht="216" spans="1:8">
      <c r="A9" s="29" t="s">
        <v>63</v>
      </c>
      <c r="B9" s="31" t="s">
        <v>455</v>
      </c>
      <c r="C9" s="31" t="s">
        <v>456</v>
      </c>
      <c r="D9" s="31" t="s">
        <v>457</v>
      </c>
      <c r="E9" s="32" t="s">
        <v>357</v>
      </c>
      <c r="F9" s="32">
        <v>6.48</v>
      </c>
      <c r="G9" s="33"/>
      <c r="H9" s="34">
        <f t="shared" si="0"/>
        <v>0</v>
      </c>
    </row>
    <row r="10" ht="216" spans="1:8">
      <c r="A10" s="29" t="s">
        <v>67</v>
      </c>
      <c r="B10" s="31" t="s">
        <v>458</v>
      </c>
      <c r="C10" s="31" t="s">
        <v>459</v>
      </c>
      <c r="D10" s="31" t="s">
        <v>460</v>
      </c>
      <c r="E10" s="32" t="s">
        <v>357</v>
      </c>
      <c r="F10" s="32">
        <v>0.08</v>
      </c>
      <c r="G10" s="33"/>
      <c r="H10" s="34">
        <f t="shared" si="0"/>
        <v>0</v>
      </c>
    </row>
    <row r="11" ht="84" spans="1:8">
      <c r="A11" s="29" t="s">
        <v>71</v>
      </c>
      <c r="B11" s="31" t="s">
        <v>461</v>
      </c>
      <c r="C11" s="31" t="s">
        <v>462</v>
      </c>
      <c r="D11" s="31" t="s">
        <v>463</v>
      </c>
      <c r="E11" s="32" t="s">
        <v>357</v>
      </c>
      <c r="F11" s="32">
        <v>0.19</v>
      </c>
      <c r="G11" s="33"/>
      <c r="H11" s="34">
        <f t="shared" si="0"/>
        <v>0</v>
      </c>
    </row>
    <row r="12" ht="72" spans="1:8">
      <c r="A12" s="29" t="s">
        <v>74</v>
      </c>
      <c r="B12" s="31" t="s">
        <v>464</v>
      </c>
      <c r="C12" s="31" t="s">
        <v>465</v>
      </c>
      <c r="D12" s="31" t="s">
        <v>466</v>
      </c>
      <c r="E12" s="32" t="s">
        <v>357</v>
      </c>
      <c r="F12" s="32">
        <v>0.19</v>
      </c>
      <c r="G12" s="33"/>
      <c r="H12" s="34">
        <f t="shared" si="0"/>
        <v>0</v>
      </c>
    </row>
    <row r="13" ht="132" spans="1:8">
      <c r="A13" s="29" t="s">
        <v>77</v>
      </c>
      <c r="B13" s="31" t="s">
        <v>467</v>
      </c>
      <c r="C13" s="31" t="s">
        <v>468</v>
      </c>
      <c r="D13" s="31" t="s">
        <v>469</v>
      </c>
      <c r="E13" s="32" t="s">
        <v>364</v>
      </c>
      <c r="F13" s="32">
        <v>612.36</v>
      </c>
      <c r="G13" s="33"/>
      <c r="H13" s="34">
        <f t="shared" si="0"/>
        <v>0</v>
      </c>
    </row>
    <row r="14" spans="1:8">
      <c r="A14" s="35" t="s">
        <v>338</v>
      </c>
      <c r="B14" s="36"/>
      <c r="C14" s="36"/>
      <c r="D14" s="36"/>
      <c r="E14" s="36"/>
      <c r="F14" s="36"/>
      <c r="G14" s="37"/>
      <c r="H14" s="38">
        <f>SUM(H8:H13)</f>
        <v>0</v>
      </c>
    </row>
  </sheetData>
  <sheetProtection algorithmName="SHA-512" hashValue="sLJEjlPW5aKGXXzvUwuFzUSrWoI79u8wnaSircFcgHwaRfLKeOW/VzCVBaTNnv87CEMvMpuEjtqsVlLpb8oRIA==" saltValue="jyLZTD+LT9lHSDQYC/x2Qw==" spinCount="100000" sheet="1" formatColumns="0" formatRows="0" objects="1"/>
  <mergeCells count="13">
    <mergeCell ref="A1:H1"/>
    <mergeCell ref="A3:D3"/>
    <mergeCell ref="E3:G3"/>
    <mergeCell ref="G4:H4"/>
    <mergeCell ref="A14:F14"/>
    <mergeCell ref="A4:A6"/>
    <mergeCell ref="B4:B6"/>
    <mergeCell ref="C4:C6"/>
    <mergeCell ref="D4:D6"/>
    <mergeCell ref="E4:E6"/>
    <mergeCell ref="F4:F6"/>
    <mergeCell ref="G5:G6"/>
    <mergeCell ref="H5:H6"/>
  </mergeCells>
  <pageMargins left="0.751388888888889" right="0.751388888888889" top="1" bottom="1" header="0.5" footer="0.5"/>
  <pageSetup paperSize="9" orientation="portrait" horizontalDpi="1200"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view="pageBreakPreview" zoomScale="120" zoomScaleNormal="100" topLeftCell="A6" workbookViewId="0">
      <selection activeCell="A1" sqref="$A1:$XFD1048576"/>
    </sheetView>
  </sheetViews>
  <sheetFormatPr defaultColWidth="9" defaultRowHeight="14.4" outlineLevelCol="5"/>
  <cols>
    <col min="1" max="1" width="12.25" customWidth="1"/>
    <col min="2" max="2" width="9.12962962962963" customWidth="1"/>
    <col min="3" max="3" width="10.25" customWidth="1"/>
    <col min="4" max="5" width="19.5" customWidth="1"/>
    <col min="6" max="6" width="17.25" customWidth="1"/>
  </cols>
  <sheetData>
    <row r="1" ht="24.95" customHeight="1" spans="1:6">
      <c r="A1" s="1" t="s">
        <v>470</v>
      </c>
      <c r="B1" s="1"/>
      <c r="C1" s="1"/>
      <c r="D1" s="1"/>
      <c r="E1" s="1"/>
      <c r="F1" s="1"/>
    </row>
    <row r="2" spans="1:6">
      <c r="A2" s="2" t="s">
        <v>471</v>
      </c>
      <c r="B2" s="2"/>
      <c r="C2" s="2"/>
      <c r="D2" s="2"/>
      <c r="E2" s="2"/>
      <c r="F2" s="2"/>
    </row>
    <row r="3" ht="30" customHeight="1" spans="1:6">
      <c r="A3" s="3" t="s">
        <v>472</v>
      </c>
      <c r="B3" s="4"/>
      <c r="C3" s="5"/>
      <c r="D3" s="6" t="s">
        <v>473</v>
      </c>
      <c r="E3" s="3" t="s">
        <v>474</v>
      </c>
      <c r="F3" s="5"/>
    </row>
    <row r="4" ht="30" customHeight="1" spans="1:6">
      <c r="A4" s="7" t="s">
        <v>475</v>
      </c>
      <c r="B4" s="3" t="s">
        <v>476</v>
      </c>
      <c r="C4" s="5"/>
      <c r="D4" s="6"/>
      <c r="E4" s="3"/>
      <c r="F4" s="5"/>
    </row>
    <row r="5" ht="30" customHeight="1" spans="1:6">
      <c r="A5" s="8"/>
      <c r="B5" s="3" t="s">
        <v>477</v>
      </c>
      <c r="C5" s="5"/>
      <c r="D5" s="6"/>
      <c r="E5" s="3"/>
      <c r="F5" s="5"/>
    </row>
    <row r="6" ht="30" customHeight="1" spans="1:6">
      <c r="A6" s="9"/>
      <c r="B6" s="3" t="s">
        <v>478</v>
      </c>
      <c r="C6" s="5"/>
      <c r="D6" s="6"/>
      <c r="E6" s="6"/>
      <c r="F6" s="6"/>
    </row>
    <row r="7" ht="30" customHeight="1" spans="1:6">
      <c r="A7" s="3" t="s">
        <v>479</v>
      </c>
      <c r="B7" s="4"/>
      <c r="C7" s="5"/>
      <c r="D7" s="6"/>
      <c r="E7" s="6"/>
      <c r="F7" s="6"/>
    </row>
    <row r="8" ht="30" customHeight="1" spans="1:6">
      <c r="A8" s="3" t="s">
        <v>480</v>
      </c>
      <c r="B8" s="4"/>
      <c r="C8" s="5"/>
      <c r="D8" s="6"/>
      <c r="E8" s="6"/>
      <c r="F8" s="6"/>
    </row>
    <row r="9" ht="30" customHeight="1" spans="1:6">
      <c r="A9" s="7" t="s">
        <v>481</v>
      </c>
      <c r="B9" s="7" t="s">
        <v>482</v>
      </c>
      <c r="C9" s="6" t="s">
        <v>483</v>
      </c>
      <c r="D9" s="6"/>
      <c r="E9" s="6"/>
      <c r="F9" s="6"/>
    </row>
    <row r="10" ht="30" customHeight="1" spans="1:6">
      <c r="A10" s="8"/>
      <c r="B10" s="9"/>
      <c r="C10" s="6" t="s">
        <v>484</v>
      </c>
      <c r="D10" s="6"/>
      <c r="E10" s="6"/>
      <c r="F10" s="6"/>
    </row>
    <row r="11" ht="30" customHeight="1" spans="1:6">
      <c r="A11" s="8"/>
      <c r="B11" s="7" t="s">
        <v>485</v>
      </c>
      <c r="C11" s="6" t="s">
        <v>483</v>
      </c>
      <c r="D11" s="6"/>
      <c r="E11" s="6"/>
      <c r="F11" s="6"/>
    </row>
    <row r="12" ht="30" customHeight="1" spans="1:6">
      <c r="A12" s="9"/>
      <c r="B12" s="9"/>
      <c r="C12" s="6" t="s">
        <v>484</v>
      </c>
      <c r="D12" s="6"/>
      <c r="E12" s="6"/>
      <c r="F12" s="6"/>
    </row>
    <row r="13" ht="30" customHeight="1" spans="1:6">
      <c r="A13" s="3" t="s">
        <v>486</v>
      </c>
      <c r="B13" s="4"/>
      <c r="C13" s="5"/>
      <c r="D13" s="6"/>
      <c r="E13" s="6" t="s">
        <v>487</v>
      </c>
      <c r="F13" s="6"/>
    </row>
    <row r="14" ht="30" customHeight="1" spans="1:6">
      <c r="A14" s="7" t="s">
        <v>488</v>
      </c>
      <c r="B14" s="3" t="s">
        <v>489</v>
      </c>
      <c r="C14" s="5"/>
      <c r="D14" s="3"/>
      <c r="E14" s="4"/>
      <c r="F14" s="5"/>
    </row>
    <row r="15" ht="30" customHeight="1" spans="1:6">
      <c r="A15" s="9"/>
      <c r="B15" s="3" t="s">
        <v>490</v>
      </c>
      <c r="C15" s="5"/>
      <c r="D15" s="3"/>
      <c r="E15" s="4"/>
      <c r="F15" s="5"/>
    </row>
    <row r="16" ht="30" customHeight="1" spans="1:6">
      <c r="A16" s="6" t="s">
        <v>491</v>
      </c>
      <c r="B16" s="3" t="s">
        <v>492</v>
      </c>
      <c r="C16" s="5"/>
      <c r="D16" s="3"/>
      <c r="E16" s="4"/>
      <c r="F16" s="5"/>
    </row>
    <row r="17" ht="30" customHeight="1" spans="1:6">
      <c r="A17" s="6" t="s">
        <v>493</v>
      </c>
      <c r="B17" s="3" t="s">
        <v>494</v>
      </c>
      <c r="C17" s="5"/>
      <c r="D17" s="3"/>
      <c r="E17" s="4"/>
      <c r="F17" s="5"/>
    </row>
    <row r="18" ht="30" customHeight="1" spans="1:6">
      <c r="A18" s="7" t="s">
        <v>495</v>
      </c>
      <c r="B18" s="3" t="s">
        <v>496</v>
      </c>
      <c r="C18" s="5"/>
      <c r="D18" s="3"/>
      <c r="E18" s="4"/>
      <c r="F18" s="5"/>
    </row>
    <row r="19" ht="30" customHeight="1" spans="1:6">
      <c r="A19" s="8"/>
      <c r="B19" s="3" t="s">
        <v>497</v>
      </c>
      <c r="C19" s="5"/>
      <c r="D19" s="3"/>
      <c r="E19" s="4"/>
      <c r="F19" s="5"/>
    </row>
    <row r="20" ht="30" customHeight="1" spans="1:6">
      <c r="A20" s="9"/>
      <c r="B20" s="3" t="s">
        <v>498</v>
      </c>
      <c r="C20" s="5"/>
      <c r="D20" s="3"/>
      <c r="E20" s="4"/>
      <c r="F20" s="5"/>
    </row>
    <row r="21" ht="24.95" customHeight="1" spans="1:6">
      <c r="A21" s="10" t="s">
        <v>499</v>
      </c>
      <c r="B21" s="10"/>
      <c r="C21" s="10"/>
      <c r="D21" s="10"/>
      <c r="E21" s="10"/>
      <c r="F21" s="10"/>
    </row>
    <row r="22" ht="21" customHeight="1" spans="1:6">
      <c r="A22" s="10" t="s">
        <v>500</v>
      </c>
      <c r="B22" s="10"/>
      <c r="C22" s="10"/>
      <c r="D22" s="10"/>
      <c r="E22" s="10"/>
      <c r="F22" s="10"/>
    </row>
  </sheetData>
  <mergeCells count="39">
    <mergeCell ref="A1:F1"/>
    <mergeCell ref="A2:F2"/>
    <mergeCell ref="A3:C3"/>
    <mergeCell ref="E3:F3"/>
    <mergeCell ref="B4:C4"/>
    <mergeCell ref="E4:F4"/>
    <mergeCell ref="B5:C5"/>
    <mergeCell ref="E5:F5"/>
    <mergeCell ref="B6:C6"/>
    <mergeCell ref="E6:F6"/>
    <mergeCell ref="A7:C7"/>
    <mergeCell ref="D7:F7"/>
    <mergeCell ref="A8:C8"/>
    <mergeCell ref="D8:F8"/>
    <mergeCell ref="D11:F11"/>
    <mergeCell ref="D12:F12"/>
    <mergeCell ref="A13:C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A21:F21"/>
    <mergeCell ref="A22:F22"/>
    <mergeCell ref="A4:A6"/>
    <mergeCell ref="A9:A12"/>
    <mergeCell ref="A14:A15"/>
    <mergeCell ref="A18:A20"/>
    <mergeCell ref="B9:B10"/>
    <mergeCell ref="B11:B12"/>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2" master="" otherUserPermission="visible"/>
  <rangeList sheetStid="3" master="" otherUserPermission="visible"/>
  <rangeList sheetStid="2" master="" otherUserPermission="visible"/>
  <rangeList sheetStid="18" master="" otherUserPermission="visible"/>
  <rangeList sheetStid="19" master="" otherUserPermission="visible"/>
  <rangeList sheetStid="20" master="" otherUserPermission="visible"/>
  <rangeList sheetStid="21"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封面</vt:lpstr>
      <vt:lpstr>工程量清单说明</vt:lpstr>
      <vt:lpstr>汇总表</vt:lpstr>
      <vt:lpstr>第2章</vt:lpstr>
      <vt:lpstr>第3章</vt:lpstr>
      <vt:lpstr>第4章</vt:lpstr>
      <vt:lpstr>第5章</vt:lpstr>
      <vt:lpstr>E15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2023-06-09T09:24:00Z</dcterms:created>
  <cp:lastPrinted>2026-07-30T09:26:00Z</cp:lastPrinted>
  <dcterms:modified xsi:type="dcterms:W3CDTF">2026-07-31T07:17:15Z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F70165C16BDF4F848E0A6D6625EA086B_13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