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丁莉萍\2026年\政府采购\江北公路站\9.2026年度南京江北新区农村公路县道日常修复项目\1.招标文件\2026年度南京江北新区农村公路县道日常修复项目招标\"/>
    </mc:Choice>
  </mc:AlternateContent>
  <bookViews>
    <workbookView windowWidth="23040" windowHeight="9060" tabRatio="915" firstSheet="1" activeTab="3"/>
  </bookViews>
  <sheets>
    <sheet name="封面" sheetId="39" r:id="rId1"/>
    <sheet name="总说明" sheetId="40" r:id="rId2"/>
    <sheet name="汇总表" sheetId="41" r:id="rId3"/>
    <sheet name="第100章" sheetId="23" r:id="rId4"/>
    <sheet name="第200章" sheetId="33" r:id="rId5"/>
    <sheet name="第300章" sheetId="36" r:id="rId6"/>
    <sheet name="第400章" sheetId="42" r:id="rId7"/>
    <sheet name="第600章" sheetId="37" r:id="rId8"/>
    <sheet name="第700章" sheetId="43" r:id="rId9"/>
    <sheet name="第800章" sheetId="38" r:id="rId10"/>
  </sheets>
  <definedNames>
    <definedName name="_xlnm._FilterDatabase" localSheetId="5" hidden="1">第300章!$A$4:$XEE$53</definedName>
    <definedName name="_xlnm._FilterDatabase" localSheetId="7" hidden="1">第600章!$A$4:$HU$34</definedName>
    <definedName name="_xlnm._FilterDatabase" localSheetId="9" hidden="1">第800章!$A$4:$HR$24</definedName>
    <definedName name="_xlnm._FilterDatabase" localSheetId="4" hidden="1">第200章!$A$4:$ER$31</definedName>
    <definedName name="_xlnm.Print_Area" localSheetId="3">第100章!$A$1:$H$7</definedName>
    <definedName name="_xlnm.Print_Area" localSheetId="4">第200章!$A$1:$H$30</definedName>
    <definedName name="_xlnm.Print_Area">#N/A</definedName>
    <definedName name="Print_Area_1">#N/A</definedName>
    <definedName name="_xlnm.Print_Titles" localSheetId="3">第100章!$1:$4</definedName>
    <definedName name="_xlnm.Print_Titles" localSheetId="4">第200章!$1:$4</definedName>
    <definedName name="_xlnm.Print_Titles">#N/A</definedName>
    <definedName name="Print_Titles_1">#N/A</definedName>
    <definedName name="_xlnm.Print_Area" localSheetId="5">第300章!$A$1:$H$53</definedName>
    <definedName name="_xlnm.Print_Area" localSheetId="7">第600章!$A$1:$H$34</definedName>
    <definedName name="_xlnm.Print_Titles" localSheetId="7">第600章!$1:$4</definedName>
    <definedName name="_xlnm.Print_Titles" localSheetId="5">第300章!$1:$4</definedName>
    <definedName name="_xlnm.Print_Area" localSheetId="0">封面!$A$1:$A$15</definedName>
    <definedName name="_xlnm.Print_Area" localSheetId="1">总说明!$A$1:$I$27</definedName>
    <definedName name="_xlnm.Print_Titles" localSheetId="1">总说明!$1:$3</definedName>
    <definedName name="_xlnm.Print_Area" localSheetId="2">汇总表!$A$1:$D$17</definedName>
    <definedName name="_xlnm.Print_Area" localSheetId="9">第800章!$A$1:$H$24</definedName>
    <definedName name="_xlnm.Print_Titles" localSheetId="9">第800章!$1:$4</definedName>
    <definedName name="_xlnm._FilterDatabase" localSheetId="6" hidden="1">第400章!$A$4:$G$74</definedName>
    <definedName name="_xlnm.Print_Area" localSheetId="6">第400章!$A$1:$H$74</definedName>
    <definedName name="_xlnm.Print_Titles" localSheetId="6">第400章!$1:$4</definedName>
    <definedName name="_xlnm.Print_Area" localSheetId="8">第700章!$A$1:$H$18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<sst xmlns="http://schemas.openxmlformats.org/spreadsheetml/2006/main" count="822" uniqueCount="601">
  <si>
    <t>2026年度南京江北新区农村公路县道日常修复项目</t>
  </si>
  <si>
    <t>修</t>
  </si>
  <si>
    <t>复</t>
  </si>
  <si>
    <t>清</t>
  </si>
  <si>
    <t>单</t>
  </si>
  <si>
    <t>采 购 人：南京江北新区公路管理站</t>
  </si>
  <si>
    <t>采购代理：江苏鸿标工程项目管理有限公司</t>
  </si>
  <si>
    <t>二〇二六年八月</t>
  </si>
  <si>
    <t>总说明</t>
  </si>
  <si>
    <t>项目名称：2026年度南京江北新区农村公路县道日常修复项目</t>
  </si>
  <si>
    <r>
      <rPr>
        <sz val="10"/>
        <rFont val="Times New Roman"/>
        <charset val="134"/>
      </rPr>
      <t xml:space="preserve"> </t>
    </r>
    <r>
      <rPr>
        <sz val="10"/>
        <rFont val="宋体"/>
        <charset val="134"/>
      </rPr>
      <t>（在编制投标控制价和投标报价工程量清单时，必须不加修改地采用招标工程量清单中下列一至四条，内容包括但不限于下列条款。）</t>
    </r>
  </si>
  <si>
    <r>
      <rPr>
        <b/>
        <sz val="10"/>
        <rFont val="Times New Roman"/>
        <charset val="134"/>
      </rPr>
      <t xml:space="preserve">    </t>
    </r>
    <r>
      <rPr>
        <b/>
        <sz val="10"/>
        <rFont val="宋体"/>
        <charset val="134"/>
      </rPr>
      <t>一、工程量清单说明</t>
    </r>
  </si>
  <si>
    <r>
      <rPr>
        <sz val="10"/>
        <rFont val="Times New Roman"/>
        <charset val="134"/>
      </rPr>
      <t xml:space="preserve">    </t>
    </r>
    <r>
      <rPr>
        <sz val="10"/>
        <rFont val="宋体"/>
        <charset val="134"/>
      </rPr>
      <t>（</t>
    </r>
    <r>
      <rPr>
        <sz val="10"/>
        <rFont val="Times New Roman"/>
        <charset val="134"/>
      </rPr>
      <t>1</t>
    </r>
    <r>
      <rPr>
        <sz val="10"/>
        <rFont val="宋体"/>
        <charset val="134"/>
      </rPr>
      <t>）本工程量清单是根据养护合同中包括的有合同约束力的工程量清单计量规则、图纸以及有关工程量清单的国家标准、行业标准、合同条款中约定的工程量计算规则编制。约定计量规则中没有的子目，其工程量按照有合同约束力的图纸所标示尺寸的理论净量计算。计量采用中华人民共和国法定计量单位。</t>
    </r>
  </si>
  <si>
    <r>
      <rPr>
        <sz val="10"/>
        <rFont val="Times New Roman"/>
        <charset val="134"/>
      </rPr>
      <t xml:space="preserve">    </t>
    </r>
    <r>
      <rPr>
        <sz val="10"/>
        <rFont val="宋体"/>
        <charset val="134"/>
      </rPr>
      <t>（</t>
    </r>
    <r>
      <rPr>
        <sz val="10"/>
        <rFont val="Times New Roman"/>
        <charset val="134"/>
      </rPr>
      <t>2</t>
    </r>
    <r>
      <rPr>
        <sz val="10"/>
        <rFont val="宋体"/>
        <charset val="134"/>
      </rPr>
      <t>）本工程量清单应与招标文件中的投标人须知（如有）、通用合同条款、专用合同条款、工程量清单计量规则、技术规范及图纸等一起阅读和理解。</t>
    </r>
  </si>
  <si>
    <r>
      <rPr>
        <sz val="10"/>
        <rFont val="Times New Roman"/>
        <charset val="134"/>
      </rPr>
      <t xml:space="preserve">    </t>
    </r>
    <r>
      <rPr>
        <sz val="10"/>
        <rFont val="宋体"/>
        <charset val="134"/>
      </rPr>
      <t>（</t>
    </r>
    <r>
      <rPr>
        <sz val="10"/>
        <rFont val="Times New Roman"/>
        <charset val="134"/>
      </rPr>
      <t>3</t>
    </r>
    <r>
      <rPr>
        <sz val="10"/>
        <rFont val="宋体"/>
        <charset val="134"/>
      </rPr>
      <t>）本工程量清单中所列工程数量是估算的或设计的预计数量，仅作为报价的共同基础，不能作为最终结算与支付的依据。实际支付应按实际完成的工程量，由承包人按工程量清单计量规则约定的计量方法，以咨询人（或称监理人，下同）认可的尺寸、断面计量，按本工程量清单的单价和总额价计算支付金额；或者，根据具体情况，按合同条款第15.4款的约定，由咨询人确定的单价或总额价计算支付额。</t>
    </r>
  </si>
  <si>
    <r>
      <rPr>
        <sz val="10"/>
        <rFont val="Times New Roman"/>
        <charset val="134"/>
      </rPr>
      <t xml:space="preserve">    </t>
    </r>
    <r>
      <rPr>
        <sz val="10"/>
        <rFont val="宋体"/>
        <charset val="134"/>
      </rPr>
      <t>（</t>
    </r>
    <r>
      <rPr>
        <sz val="10"/>
        <rFont val="Times New Roman"/>
        <charset val="134"/>
      </rPr>
      <t>4</t>
    </r>
    <r>
      <rPr>
        <sz val="10"/>
        <rFont val="宋体"/>
        <charset val="134"/>
      </rPr>
      <t>）工程量清单各章是按“公路养护工程量清单及计量规范”（</t>
    </r>
    <r>
      <rPr>
        <sz val="10"/>
        <rFont val="Times New Roman"/>
        <charset val="134"/>
      </rPr>
      <t>JTG/T 5620-2025</t>
    </r>
    <r>
      <rPr>
        <sz val="10"/>
        <rFont val="宋体"/>
        <charset val="134"/>
      </rPr>
      <t>）的相应章次编号的，因此，工程量清单中各章的工程子目的范围与计量等应与“公路养护工程量清单及计量规范”相应章节的范围、计量与支付条款结合起来理解或解释。</t>
    </r>
  </si>
  <si>
    <r>
      <rPr>
        <sz val="10"/>
        <rFont val="Times New Roman"/>
        <charset val="134"/>
      </rPr>
      <t xml:space="preserve">    </t>
    </r>
    <r>
      <rPr>
        <sz val="10"/>
        <rFont val="宋体"/>
        <charset val="134"/>
      </rPr>
      <t>（</t>
    </r>
    <r>
      <rPr>
        <sz val="10"/>
        <rFont val="Times New Roman"/>
        <charset val="134"/>
      </rPr>
      <t>5</t>
    </r>
    <r>
      <rPr>
        <sz val="10"/>
        <rFont val="宋体"/>
        <charset val="134"/>
      </rPr>
      <t>）工程量清单中所列工程量的变动，丝毫不会降低或影响合同条款的效力，也不免除承包人按约定的标准进行施工和修复缺陷的责任。</t>
    </r>
  </si>
  <si>
    <r>
      <rPr>
        <sz val="10"/>
        <rFont val="Times New Roman"/>
        <charset val="134"/>
      </rPr>
      <t xml:space="preserve">    </t>
    </r>
    <r>
      <rPr>
        <sz val="10"/>
        <rFont val="宋体"/>
        <charset val="134"/>
      </rPr>
      <t>（</t>
    </r>
    <r>
      <rPr>
        <sz val="10"/>
        <rFont val="Times New Roman"/>
        <charset val="134"/>
      </rPr>
      <t>6</t>
    </r>
    <r>
      <rPr>
        <sz val="10"/>
        <rFont val="宋体"/>
        <charset val="134"/>
      </rPr>
      <t>）图纸中所列的工程数量表及数量汇总表仅是提供资料，不是工程量清单的外延。当图纸与工程量清单所列数量不一致时，以工程量清单所列数量作为报价的依据。</t>
    </r>
  </si>
  <si>
    <r>
      <rPr>
        <b/>
        <sz val="10"/>
        <rFont val="Times New Roman"/>
        <charset val="134"/>
      </rPr>
      <t xml:space="preserve">    </t>
    </r>
    <r>
      <rPr>
        <b/>
        <sz val="10"/>
        <rFont val="宋体"/>
        <charset val="134"/>
      </rPr>
      <t>二、报价说明</t>
    </r>
  </si>
  <si>
    <r>
      <rPr>
        <sz val="10"/>
        <rFont val="Times New Roman"/>
        <charset val="134"/>
      </rPr>
      <t xml:space="preserve">    </t>
    </r>
    <r>
      <rPr>
        <sz val="10"/>
        <rFont val="宋体"/>
        <charset val="134"/>
      </rPr>
      <t>（</t>
    </r>
    <r>
      <rPr>
        <sz val="10"/>
        <rFont val="Times New Roman"/>
        <charset val="134"/>
      </rPr>
      <t>1</t>
    </r>
    <r>
      <rPr>
        <sz val="10"/>
        <rFont val="宋体"/>
        <charset val="134"/>
      </rPr>
      <t>）工程量清单中的每一子目须填入单价或价格，且只允许有一个报价。</t>
    </r>
  </si>
  <si>
    <r>
      <rPr>
        <sz val="10"/>
        <rFont val="Times New Roman"/>
        <charset val="134"/>
      </rPr>
      <t xml:space="preserve">    </t>
    </r>
    <r>
      <rPr>
        <sz val="10"/>
        <rFont val="宋体"/>
        <charset val="134"/>
      </rPr>
      <t>（</t>
    </r>
    <r>
      <rPr>
        <sz val="10"/>
        <rFont val="Times New Roman"/>
        <charset val="134"/>
      </rPr>
      <t>2</t>
    </r>
    <r>
      <rPr>
        <sz val="10"/>
        <rFont val="宋体"/>
        <charset val="134"/>
      </rPr>
      <t>）除非合同另有规定，工程量清单中有标价的单价和总额价均已包括了为实施和完成合同工程所需的人工费、材料费、施工机具使用费、企业管理费、利润、规费、税金、缺陷修复费等，以及合同明示或暗示的所有责任、义务和一般风险所引起的费用。</t>
    </r>
  </si>
  <si>
    <r>
      <rPr>
        <sz val="10"/>
        <rFont val="Times New Roman"/>
        <charset val="134"/>
      </rPr>
      <t xml:space="preserve">    </t>
    </r>
    <r>
      <rPr>
        <sz val="10"/>
        <rFont val="宋体"/>
        <charset val="134"/>
      </rPr>
      <t>（</t>
    </r>
    <r>
      <rPr>
        <sz val="10"/>
        <rFont val="Times New Roman"/>
        <charset val="134"/>
      </rPr>
      <t>3</t>
    </r>
    <r>
      <rPr>
        <sz val="10"/>
        <rFont val="宋体"/>
        <charset val="134"/>
      </rPr>
      <t>）工程量清单中投标人（或承包人）没有填入单价或价格的子目，其费用视为已分摊在工程量清单中其他相关子目的单价或价格之中。承包人必须按咨询人指令完成工程量清单中未填入单价或价格的子目，但不能得到结算与支付。</t>
    </r>
  </si>
  <si>
    <r>
      <rPr>
        <sz val="10"/>
        <rFont val="Times New Roman"/>
        <charset val="134"/>
      </rPr>
      <t xml:space="preserve">    </t>
    </r>
    <r>
      <rPr>
        <sz val="10"/>
        <rFont val="宋体"/>
        <charset val="134"/>
      </rPr>
      <t>（</t>
    </r>
    <r>
      <rPr>
        <sz val="10"/>
        <rFont val="Times New Roman"/>
        <charset val="134"/>
      </rPr>
      <t>4</t>
    </r>
    <r>
      <rPr>
        <sz val="10"/>
        <rFont val="宋体"/>
        <charset val="134"/>
      </rPr>
      <t>）符合合同条款约定的全部费用应视为已被计入有标价的工程量清单所列各子目之中，未列子目不予计量的工作，其费用应视为已分摊在本合同工程的有关子目的单价或总额价之中。</t>
    </r>
  </si>
  <si>
    <r>
      <rPr>
        <sz val="10"/>
        <rFont val="Times New Roman"/>
        <charset val="134"/>
      </rPr>
      <t xml:space="preserve">    </t>
    </r>
    <r>
      <rPr>
        <sz val="10"/>
        <rFont val="宋体"/>
        <charset val="134"/>
      </rPr>
      <t>（</t>
    </r>
    <r>
      <rPr>
        <sz val="10"/>
        <rFont val="Times New Roman"/>
        <charset val="134"/>
      </rPr>
      <t>5</t>
    </r>
    <r>
      <rPr>
        <sz val="10"/>
        <rFont val="宋体"/>
        <charset val="134"/>
      </rPr>
      <t>）承包人用于本合同工程的各类装备的提供、运输、维护、拆卸、拼装等支付的费用，已包括在工程量清单的单价与总额价之中。</t>
    </r>
  </si>
  <si>
    <r>
      <rPr>
        <sz val="10"/>
        <rFont val="Times New Roman"/>
        <charset val="134"/>
      </rPr>
      <t xml:space="preserve">     (6)</t>
    </r>
    <r>
      <rPr>
        <sz val="10"/>
        <rFont val="宋体"/>
        <charset val="134"/>
      </rPr>
      <t>工程量清单中各项金额均以人民币（元）填报及结算。</t>
    </r>
  </si>
  <si>
    <r>
      <rPr>
        <sz val="10"/>
        <rFont val="Times New Roman"/>
        <charset val="134"/>
      </rPr>
      <t xml:space="preserve">    </t>
    </r>
    <r>
      <rPr>
        <sz val="10"/>
        <rFont val="宋体"/>
        <charset val="134"/>
      </rPr>
      <t>（</t>
    </r>
    <r>
      <rPr>
        <sz val="10"/>
        <rFont val="Times New Roman"/>
        <charset val="134"/>
      </rPr>
      <t>7</t>
    </r>
    <r>
      <rPr>
        <sz val="10"/>
        <rFont val="宋体"/>
        <charset val="134"/>
      </rPr>
      <t>）暂列金额（不含计日工总额）的数量及拟用子目的说明：</t>
    </r>
    <r>
      <rPr>
        <u/>
        <sz val="10"/>
        <rFont val="宋体"/>
        <charset val="134"/>
      </rPr>
      <t>暂列金额为工程量清单第</t>
    </r>
    <r>
      <rPr>
        <u/>
        <sz val="10"/>
        <rFont val="Times New Roman"/>
        <charset val="134"/>
      </rPr>
      <t>100</t>
    </r>
    <r>
      <rPr>
        <u/>
        <sz val="10"/>
        <rFont val="宋体"/>
        <charset val="134"/>
      </rPr>
      <t>至第</t>
    </r>
    <r>
      <rPr>
        <u/>
        <sz val="10"/>
        <rFont val="Times New Roman"/>
        <charset val="134"/>
      </rPr>
      <t>1100</t>
    </r>
    <r>
      <rPr>
        <u/>
        <sz val="10"/>
        <rFont val="宋体"/>
        <charset val="134"/>
      </rPr>
      <t>章小计金额的</t>
    </r>
    <r>
      <rPr>
        <u/>
        <sz val="10"/>
        <rFont val="Times New Roman"/>
        <charset val="134"/>
      </rPr>
      <t xml:space="preserve">  5</t>
    </r>
    <r>
      <rPr>
        <u/>
        <sz val="10"/>
        <rFont val="宋体"/>
        <charset val="134"/>
      </rPr>
      <t>％。</t>
    </r>
    <r>
      <rPr>
        <u/>
        <sz val="10"/>
        <rFont val="Times New Roman"/>
        <charset val="134"/>
      </rPr>
      <t xml:space="preserve">     </t>
    </r>
    <r>
      <rPr>
        <sz val="10"/>
        <rFont val="Times New Roman"/>
        <charset val="134"/>
      </rPr>
      <t xml:space="preserve">  </t>
    </r>
  </si>
  <si>
    <r>
      <rPr>
        <sz val="10"/>
        <rFont val="Times New Roman"/>
        <charset val="134"/>
      </rPr>
      <t xml:space="preserve">    </t>
    </r>
    <r>
      <rPr>
        <sz val="10"/>
        <rFont val="宋体"/>
        <charset val="134"/>
      </rPr>
      <t>（</t>
    </r>
    <r>
      <rPr>
        <sz val="10"/>
        <rFont val="Times New Roman"/>
        <charset val="134"/>
      </rPr>
      <t>8</t>
    </r>
    <r>
      <rPr>
        <sz val="10"/>
        <rFont val="宋体"/>
        <charset val="134"/>
      </rPr>
      <t>）暂估价的数量及拟用子目的说明：</t>
    </r>
    <r>
      <rPr>
        <u/>
        <sz val="10"/>
        <rFont val="宋体"/>
        <charset val="134"/>
      </rPr>
      <t>无</t>
    </r>
    <r>
      <rPr>
        <sz val="10"/>
        <rFont val="宋体"/>
        <charset val="134"/>
      </rPr>
      <t>。</t>
    </r>
  </si>
  <si>
    <r>
      <rPr>
        <b/>
        <sz val="10"/>
        <rFont val="Times New Roman"/>
        <charset val="134"/>
      </rPr>
      <t xml:space="preserve">     </t>
    </r>
    <r>
      <rPr>
        <b/>
        <sz val="10"/>
        <rFont val="宋体"/>
        <charset val="134"/>
      </rPr>
      <t>三、计日工说明</t>
    </r>
  </si>
  <si>
    <r>
      <rPr>
        <sz val="10"/>
        <rFont val="Times New Roman"/>
        <charset val="134"/>
      </rPr>
      <t xml:space="preserve">     </t>
    </r>
    <r>
      <rPr>
        <sz val="10"/>
        <rFont val="宋体"/>
        <charset val="134"/>
      </rPr>
      <t>详见第</t>
    </r>
    <r>
      <rPr>
        <sz val="10"/>
        <rFont val="Times New Roman"/>
        <charset val="134"/>
      </rPr>
      <t>600</t>
    </r>
    <r>
      <rPr>
        <sz val="10"/>
        <rFont val="宋体"/>
        <charset val="134"/>
      </rPr>
      <t>章</t>
    </r>
    <r>
      <rPr>
        <sz val="10"/>
        <rFont val="Times New Roman"/>
        <charset val="134"/>
      </rPr>
      <t xml:space="preserve"> </t>
    </r>
    <r>
      <rPr>
        <sz val="10"/>
        <rFont val="宋体"/>
        <charset val="134"/>
      </rPr>
      <t>Y612-1计日工。</t>
    </r>
  </si>
  <si>
    <r>
      <rPr>
        <b/>
        <sz val="10"/>
        <rFont val="Times New Roman"/>
        <charset val="134"/>
      </rPr>
      <t xml:space="preserve">     </t>
    </r>
    <r>
      <rPr>
        <b/>
        <sz val="10"/>
        <rFont val="宋体"/>
        <charset val="134"/>
      </rPr>
      <t>四、其他说明</t>
    </r>
  </si>
  <si>
    <r>
      <rPr>
        <sz val="10"/>
        <rFont val="Times New Roman"/>
        <charset val="134"/>
      </rPr>
      <t xml:space="preserve">  </t>
    </r>
    <r>
      <rPr>
        <sz val="10"/>
        <rFont val="宋体"/>
        <charset val="134"/>
      </rPr>
      <t>（</t>
    </r>
    <r>
      <rPr>
        <sz val="10"/>
        <rFont val="Times New Roman"/>
        <charset val="134"/>
      </rPr>
      <t>1</t>
    </r>
    <r>
      <rPr>
        <sz val="10"/>
        <rFont val="宋体"/>
        <charset val="134"/>
      </rPr>
      <t>）本标段为</t>
    </r>
    <r>
      <rPr>
        <sz val="10"/>
        <rFont val="Times New Roman"/>
        <charset val="134"/>
      </rPr>
      <t>2026</t>
    </r>
    <r>
      <rPr>
        <sz val="10"/>
        <rFont val="宋体"/>
        <charset val="134"/>
      </rPr>
      <t>年度南京江北新区农村公路县道日常修复项目。</t>
    </r>
  </si>
  <si>
    <r>
      <rPr>
        <sz val="10"/>
        <rFont val="Times New Roman"/>
        <charset val="0"/>
      </rPr>
      <t xml:space="preserve">  </t>
    </r>
    <r>
      <rPr>
        <sz val="10"/>
        <rFont val="宋体"/>
        <charset val="134"/>
      </rPr>
      <t>（</t>
    </r>
    <r>
      <rPr>
        <sz val="10"/>
        <rFont val="Times New Roman"/>
        <charset val="0"/>
      </rPr>
      <t>2</t>
    </r>
    <r>
      <rPr>
        <sz val="10"/>
        <rFont val="宋体"/>
        <charset val="134"/>
      </rPr>
      <t>）控制价（含单价最高限价）作为投标报价的最高限价，投标人报价不得超出控制价（含单价最高限价），如超出，作废标处理。</t>
    </r>
  </si>
  <si>
    <r>
      <rPr>
        <sz val="10"/>
        <rFont val="Times New Roman"/>
        <charset val="134"/>
      </rPr>
      <t xml:space="preserve">  </t>
    </r>
    <r>
      <rPr>
        <sz val="10"/>
        <rFont val="宋体"/>
        <charset val="134"/>
      </rPr>
      <t>（</t>
    </r>
    <r>
      <rPr>
        <sz val="10"/>
        <rFont val="Times New Roman"/>
        <charset val="134"/>
      </rPr>
      <t>3</t>
    </r>
    <r>
      <rPr>
        <sz val="10"/>
        <rFont val="宋体"/>
        <charset val="134"/>
      </rPr>
      <t>）工程量清单</t>
    </r>
    <r>
      <rPr>
        <sz val="10"/>
        <rFont val="Times New Roman"/>
        <charset val="134"/>
      </rPr>
      <t>100</t>
    </r>
    <r>
      <rPr>
        <sz val="10"/>
        <rFont val="宋体"/>
        <charset val="134"/>
      </rPr>
      <t>章，除已列在工程量清单中的子目外，其余相关费用投标人充分考虑，费用包含在子目单价和（或）总额价内，发包人不再另行支付。</t>
    </r>
  </si>
  <si>
    <r>
      <rPr>
        <sz val="10"/>
        <rFont val="Times New Roman"/>
        <charset val="134"/>
      </rPr>
      <t xml:space="preserve">  </t>
    </r>
    <r>
      <rPr>
        <sz val="10"/>
        <rFont val="宋体"/>
        <charset val="134"/>
      </rPr>
      <t>（</t>
    </r>
    <r>
      <rPr>
        <sz val="10"/>
        <rFont val="Times New Roman"/>
        <charset val="134"/>
      </rPr>
      <t>4</t>
    </r>
    <r>
      <rPr>
        <sz val="10"/>
        <rFont val="宋体"/>
        <charset val="134"/>
      </rPr>
      <t>）其余详见招标文件《项目专用本》、《公路养护工程量清单及计量规范》</t>
    </r>
    <r>
      <rPr>
        <sz val="10"/>
        <rFont val="Times New Roman"/>
        <charset val="134"/>
      </rPr>
      <t>JTG/T 5620-2025</t>
    </r>
    <r>
      <rPr>
        <sz val="10"/>
        <rFont val="宋体"/>
        <charset val="134"/>
      </rPr>
      <t>。</t>
    </r>
  </si>
  <si>
    <t>工程量清单汇总表</t>
  </si>
  <si>
    <r>
      <rPr>
        <sz val="11"/>
        <color theme="1"/>
        <rFont val="宋体"/>
        <charset val="134"/>
      </rPr>
      <t>序号</t>
    </r>
  </si>
  <si>
    <r>
      <rPr>
        <sz val="11"/>
        <color theme="1"/>
        <rFont val="宋体"/>
        <charset val="134"/>
      </rPr>
      <t>章次</t>
    </r>
  </si>
  <si>
    <r>
      <rPr>
        <sz val="11"/>
        <color theme="1"/>
        <rFont val="宋体"/>
        <charset val="134"/>
      </rPr>
      <t>科目名称</t>
    </r>
  </si>
  <si>
    <r>
      <rPr>
        <sz val="11"/>
        <color theme="1"/>
        <rFont val="宋体"/>
        <charset val="134"/>
      </rPr>
      <t>金额（元）</t>
    </r>
  </si>
  <si>
    <r>
      <rPr>
        <sz val="11"/>
        <color theme="1"/>
        <rFont val="Times New Roman"/>
        <charset val="134"/>
      </rPr>
      <t>100</t>
    </r>
    <r>
      <rPr>
        <sz val="11"/>
        <color theme="1"/>
        <rFont val="宋体"/>
        <charset val="134"/>
      </rPr>
      <t>章</t>
    </r>
  </si>
  <si>
    <t>总则</t>
  </si>
  <si>
    <r>
      <rPr>
        <sz val="11"/>
        <color theme="1"/>
        <rFont val="Times New Roman"/>
        <charset val="134"/>
      </rPr>
      <t>200</t>
    </r>
    <r>
      <rPr>
        <sz val="11"/>
        <color theme="1"/>
        <rFont val="宋体"/>
        <charset val="134"/>
      </rPr>
      <t>章</t>
    </r>
  </si>
  <si>
    <t>路基养护工程</t>
  </si>
  <si>
    <r>
      <rPr>
        <sz val="11"/>
        <color theme="1"/>
        <rFont val="Times New Roman"/>
        <charset val="134"/>
      </rPr>
      <t>300</t>
    </r>
    <r>
      <rPr>
        <sz val="11"/>
        <color theme="1"/>
        <rFont val="宋体"/>
        <charset val="134"/>
      </rPr>
      <t>章</t>
    </r>
  </si>
  <si>
    <t>路面养护工程</t>
  </si>
  <si>
    <r>
      <rPr>
        <sz val="11"/>
        <color theme="1"/>
        <rFont val="Times New Roman"/>
        <charset val="134"/>
      </rPr>
      <t>400</t>
    </r>
    <r>
      <rPr>
        <sz val="11"/>
        <color theme="1"/>
        <rFont val="宋体"/>
        <charset val="134"/>
      </rPr>
      <t>章</t>
    </r>
  </si>
  <si>
    <t>桥梁、涵洞养护工程</t>
  </si>
  <si>
    <r>
      <rPr>
        <sz val="11"/>
        <color theme="1"/>
        <rFont val="Times New Roman"/>
        <charset val="134"/>
      </rPr>
      <t>500</t>
    </r>
    <r>
      <rPr>
        <sz val="11"/>
        <color theme="1"/>
        <rFont val="宋体"/>
        <charset val="134"/>
      </rPr>
      <t>章</t>
    </r>
  </si>
  <si>
    <t>隧道养护工程</t>
  </si>
  <si>
    <t>/</t>
  </si>
  <si>
    <r>
      <rPr>
        <sz val="11"/>
        <color theme="1"/>
        <rFont val="Times New Roman"/>
        <charset val="134"/>
      </rPr>
      <t>600</t>
    </r>
    <r>
      <rPr>
        <sz val="11"/>
        <color theme="1"/>
        <rFont val="宋体"/>
        <charset val="134"/>
      </rPr>
      <t>章</t>
    </r>
  </si>
  <si>
    <t>交通安全设施养护工程</t>
  </si>
  <si>
    <r>
      <rPr>
        <sz val="11"/>
        <color theme="1"/>
        <rFont val="Times New Roman"/>
        <charset val="134"/>
      </rPr>
      <t>700</t>
    </r>
    <r>
      <rPr>
        <sz val="11"/>
        <color theme="1"/>
        <rFont val="宋体"/>
        <charset val="134"/>
      </rPr>
      <t>章</t>
    </r>
  </si>
  <si>
    <t>绿化及环境保护养护工程</t>
  </si>
  <si>
    <r>
      <rPr>
        <sz val="11"/>
        <color theme="1"/>
        <rFont val="Times New Roman"/>
        <charset val="134"/>
      </rPr>
      <t>800</t>
    </r>
    <r>
      <rPr>
        <sz val="11"/>
        <color theme="1"/>
        <rFont val="宋体"/>
        <charset val="134"/>
      </rPr>
      <t>章</t>
    </r>
  </si>
  <si>
    <t>管理、养护设施养护工程</t>
  </si>
  <si>
    <r>
      <rPr>
        <sz val="11"/>
        <color theme="1"/>
        <rFont val="Times New Roman"/>
        <charset val="134"/>
      </rPr>
      <t>900</t>
    </r>
    <r>
      <rPr>
        <sz val="11"/>
        <color theme="1"/>
        <rFont val="宋体"/>
        <charset val="134"/>
      </rPr>
      <t>章</t>
    </r>
  </si>
  <si>
    <t>管理、养护、服务房建养护工程</t>
  </si>
  <si>
    <r>
      <rPr>
        <sz val="11"/>
        <color theme="1"/>
        <rFont val="Times New Roman"/>
        <charset val="134"/>
      </rPr>
      <t>1000</t>
    </r>
    <r>
      <rPr>
        <sz val="11"/>
        <color theme="1"/>
        <rFont val="宋体"/>
        <charset val="134"/>
      </rPr>
      <t>章</t>
    </r>
  </si>
  <si>
    <t>养护检查</t>
  </si>
  <si>
    <r>
      <rPr>
        <sz val="11"/>
        <color theme="1"/>
        <rFont val="Times New Roman"/>
        <charset val="134"/>
      </rPr>
      <t>1100</t>
    </r>
    <r>
      <rPr>
        <sz val="11"/>
        <color theme="1"/>
        <rFont val="宋体"/>
        <charset val="134"/>
      </rPr>
      <t>章</t>
    </r>
  </si>
  <si>
    <t>日常养护</t>
  </si>
  <si>
    <r>
      <rPr>
        <sz val="11"/>
        <color theme="1"/>
        <rFont val="宋体"/>
        <charset val="134"/>
      </rPr>
      <t>清单小计（</t>
    </r>
    <r>
      <rPr>
        <sz val="11"/>
        <color theme="1"/>
        <rFont val="Times New Roman"/>
        <charset val="134"/>
      </rPr>
      <t>=1+2+3+4+5+6+7+8+9+10+11</t>
    </r>
    <r>
      <rPr>
        <sz val="11"/>
        <color theme="1"/>
        <rFont val="宋体"/>
        <charset val="134"/>
      </rPr>
      <t>）</t>
    </r>
  </si>
  <si>
    <r>
      <rPr>
        <sz val="11"/>
        <color theme="1"/>
        <rFont val="宋体"/>
        <charset val="134"/>
      </rPr>
      <t>暂列金额（</t>
    </r>
    <r>
      <rPr>
        <sz val="11"/>
        <color theme="1"/>
        <rFont val="Times New Roman"/>
        <charset val="134"/>
      </rPr>
      <t>12*5%=13</t>
    </r>
    <r>
      <rPr>
        <sz val="11"/>
        <color theme="1"/>
        <rFont val="宋体"/>
        <charset val="134"/>
      </rPr>
      <t>）</t>
    </r>
  </si>
  <si>
    <r>
      <rPr>
        <sz val="11"/>
        <rFont val="宋体"/>
        <charset val="0"/>
      </rPr>
      <t>投标总价（</t>
    </r>
    <r>
      <rPr>
        <sz val="11"/>
        <rFont val="Times New Roman"/>
        <charset val="0"/>
      </rPr>
      <t>12+13=14</t>
    </r>
    <r>
      <rPr>
        <sz val="11"/>
        <rFont val="宋体"/>
        <charset val="0"/>
      </rPr>
      <t>）</t>
    </r>
  </si>
  <si>
    <t>子目工程量清单</t>
  </si>
  <si>
    <t>货币单位：人民币元</t>
  </si>
  <si>
    <r>
      <rPr>
        <b/>
        <sz val="14"/>
        <rFont val="宋体"/>
        <charset val="134"/>
      </rPr>
      <t>清单</t>
    </r>
    <r>
      <rPr>
        <b/>
        <sz val="14"/>
        <rFont val="Times New Roman"/>
        <charset val="0"/>
      </rPr>
      <t xml:space="preserve">  </t>
    </r>
    <r>
      <rPr>
        <b/>
        <sz val="14"/>
        <rFont val="宋体"/>
        <charset val="134"/>
      </rPr>
      <t>第</t>
    </r>
    <r>
      <rPr>
        <b/>
        <sz val="14"/>
        <rFont val="Times New Roman"/>
        <charset val="0"/>
      </rPr>
      <t>100</t>
    </r>
    <r>
      <rPr>
        <b/>
        <sz val="14"/>
        <rFont val="宋体"/>
        <charset val="134"/>
      </rPr>
      <t>章</t>
    </r>
    <r>
      <rPr>
        <b/>
        <sz val="14"/>
        <rFont val="Times New Roman"/>
        <charset val="0"/>
      </rPr>
      <t xml:space="preserve">  </t>
    </r>
    <r>
      <rPr>
        <b/>
        <sz val="14"/>
        <rFont val="宋体"/>
        <charset val="134"/>
      </rPr>
      <t>总</t>
    </r>
    <r>
      <rPr>
        <b/>
        <sz val="14"/>
        <rFont val="Times New Roman"/>
        <charset val="0"/>
      </rPr>
      <t xml:space="preserve"> </t>
    </r>
    <r>
      <rPr>
        <b/>
        <sz val="14"/>
        <rFont val="宋体"/>
        <charset val="134"/>
      </rPr>
      <t>则</t>
    </r>
  </si>
  <si>
    <t>子目号</t>
  </si>
  <si>
    <t>子目名称</t>
  </si>
  <si>
    <r>
      <rPr>
        <sz val="10"/>
        <rFont val="宋体"/>
        <charset val="134"/>
      </rPr>
      <t>子目特征</t>
    </r>
  </si>
  <si>
    <t>单位</t>
  </si>
  <si>
    <t>数量</t>
  </si>
  <si>
    <r>
      <rPr>
        <sz val="10"/>
        <rFont val="宋体"/>
        <charset val="134"/>
      </rPr>
      <t>单</t>
    </r>
    <r>
      <rPr>
        <sz val="10"/>
        <rFont val="Times New Roman"/>
        <charset val="0"/>
      </rPr>
      <t xml:space="preserve"> </t>
    </r>
    <r>
      <rPr>
        <sz val="10"/>
        <rFont val="宋体"/>
        <charset val="134"/>
      </rPr>
      <t>价</t>
    </r>
  </si>
  <si>
    <r>
      <rPr>
        <sz val="10"/>
        <rFont val="宋体"/>
        <charset val="134"/>
      </rPr>
      <t>合</t>
    </r>
    <r>
      <rPr>
        <sz val="10"/>
        <rFont val="Times New Roman"/>
        <charset val="0"/>
      </rPr>
      <t xml:space="preserve">  </t>
    </r>
    <r>
      <rPr>
        <sz val="10"/>
        <rFont val="宋体"/>
        <charset val="134"/>
      </rPr>
      <t>价</t>
    </r>
  </si>
  <si>
    <t>单价最高限价</t>
  </si>
  <si>
    <t>Y102-1</t>
  </si>
  <si>
    <r>
      <rPr>
        <sz val="10"/>
        <rFont val="宋体"/>
        <charset val="134"/>
      </rPr>
      <t>竣工文件</t>
    </r>
  </si>
  <si>
    <r>
      <rPr>
        <sz val="10"/>
        <rFont val="Times New Roman"/>
        <charset val="0"/>
      </rPr>
      <t>1</t>
    </r>
    <r>
      <rPr>
        <sz val="10"/>
        <rFont val="宋体"/>
        <charset val="0"/>
      </rPr>
      <t>、详见招标文件、技术规范</t>
    </r>
  </si>
  <si>
    <t>总额</t>
  </si>
  <si>
    <t>Y102-3</t>
  </si>
  <si>
    <r>
      <rPr>
        <sz val="10"/>
        <rFont val="宋体"/>
        <charset val="134"/>
      </rPr>
      <t>安全生产费（最高限价的</t>
    </r>
    <r>
      <rPr>
        <sz val="10"/>
        <rFont val="Times New Roman"/>
        <charset val="134"/>
      </rPr>
      <t>1.5%</t>
    </r>
    <r>
      <rPr>
        <sz val="10"/>
        <rFont val="宋体"/>
        <charset val="134"/>
      </rPr>
      <t>）</t>
    </r>
  </si>
  <si>
    <r>
      <rPr>
        <b/>
        <sz val="10"/>
        <rFont val="宋体"/>
        <charset val="134"/>
      </rPr>
      <t>第</t>
    </r>
    <r>
      <rPr>
        <b/>
        <sz val="10"/>
        <rFont val="Times New Roman"/>
        <charset val="0"/>
      </rPr>
      <t>100</t>
    </r>
    <r>
      <rPr>
        <b/>
        <sz val="10"/>
        <rFont val="宋体"/>
        <charset val="134"/>
      </rPr>
      <t>章小计（结转至第</t>
    </r>
    <r>
      <rPr>
        <b/>
        <sz val="10"/>
        <rFont val="Times New Roman"/>
        <charset val="0"/>
      </rPr>
      <t xml:space="preserve"> </t>
    </r>
    <r>
      <rPr>
        <b/>
        <sz val="10"/>
        <rFont val="宋体"/>
        <charset val="134"/>
      </rPr>
      <t>页工程量清单汇总表）人民币</t>
    </r>
  </si>
  <si>
    <t>元</t>
  </si>
  <si>
    <r>
      <rPr>
        <b/>
        <sz val="14"/>
        <rFont val="宋体"/>
        <charset val="134"/>
      </rPr>
      <t>清单</t>
    </r>
    <r>
      <rPr>
        <b/>
        <sz val="14"/>
        <rFont val="Times New Roman"/>
        <charset val="134"/>
      </rPr>
      <t xml:space="preserve">   </t>
    </r>
    <r>
      <rPr>
        <b/>
        <sz val="14"/>
        <rFont val="宋体"/>
        <charset val="134"/>
      </rPr>
      <t>第</t>
    </r>
    <r>
      <rPr>
        <b/>
        <sz val="14"/>
        <rFont val="Times New Roman"/>
        <charset val="134"/>
      </rPr>
      <t>200</t>
    </r>
    <r>
      <rPr>
        <b/>
        <sz val="14"/>
        <rFont val="宋体"/>
        <charset val="134"/>
      </rPr>
      <t>章</t>
    </r>
    <r>
      <rPr>
        <b/>
        <sz val="14"/>
        <rFont val="Times New Roman"/>
        <charset val="134"/>
      </rPr>
      <t xml:space="preserve">  </t>
    </r>
    <r>
      <rPr>
        <b/>
        <sz val="14"/>
        <rFont val="宋体"/>
        <charset val="134"/>
      </rPr>
      <t>路基养护工程</t>
    </r>
  </si>
  <si>
    <t>子目特征</t>
  </si>
  <si>
    <t>Y201-1</t>
  </si>
  <si>
    <t>清理与掘除</t>
  </si>
  <si>
    <t>Y201-1-2</t>
  </si>
  <si>
    <t>砍伐树木（胸径超过100mm的树木）</t>
  </si>
  <si>
    <r>
      <rPr>
        <sz val="9"/>
        <rFont val="Times New Roman"/>
        <charset val="134"/>
      </rPr>
      <t>1</t>
    </r>
    <r>
      <rPr>
        <sz val="9"/>
        <rFont val="宋体"/>
        <charset val="134"/>
      </rPr>
      <t>、砍伐</t>
    </r>
    <r>
      <rPr>
        <sz val="9"/>
        <rFont val="Times New Roman"/>
        <charset val="134"/>
      </rPr>
      <t xml:space="preserve">
2</t>
    </r>
    <r>
      <rPr>
        <sz val="9"/>
        <rFont val="宋体"/>
        <charset val="134"/>
      </rPr>
      <t>、装车</t>
    </r>
    <r>
      <rPr>
        <sz val="9"/>
        <rFont val="Times New Roman"/>
        <charset val="134"/>
      </rPr>
      <t xml:space="preserve">
3</t>
    </r>
    <r>
      <rPr>
        <sz val="9"/>
        <rFont val="宋体"/>
        <charset val="134"/>
      </rPr>
      <t>、运输</t>
    </r>
    <r>
      <rPr>
        <sz val="9"/>
        <rFont val="Times New Roman"/>
        <charset val="134"/>
      </rPr>
      <t xml:space="preserve">
4</t>
    </r>
    <r>
      <rPr>
        <sz val="9"/>
        <rFont val="宋体"/>
        <charset val="134"/>
      </rPr>
      <t>、弃除</t>
    </r>
    <r>
      <rPr>
        <sz val="9"/>
        <rFont val="Times New Roman"/>
        <charset val="134"/>
      </rPr>
      <t xml:space="preserve">                     
5</t>
    </r>
    <r>
      <rPr>
        <sz val="9"/>
        <rFont val="宋体"/>
        <charset val="134"/>
      </rPr>
      <t>、运距投标人自行考虑</t>
    </r>
  </si>
  <si>
    <t>棵</t>
  </si>
  <si>
    <t>Y201-1-3</t>
  </si>
  <si>
    <t>挖除树根（胸径超过100mm的树木砍伐后的挖除）</t>
  </si>
  <si>
    <t>Y201-2</t>
  </si>
  <si>
    <t>拆除结构物</t>
  </si>
  <si>
    <t>Y201-2-1</t>
  </si>
  <si>
    <t>拆除钢筋混凝土污工</t>
  </si>
  <si>
    <r>
      <rPr>
        <sz val="9"/>
        <rFont val="Times New Roman"/>
        <charset val="134"/>
      </rPr>
      <t>1</t>
    </r>
    <r>
      <rPr>
        <sz val="9"/>
        <rFont val="宋体"/>
        <charset val="134"/>
      </rPr>
      <t>、拆除</t>
    </r>
    <r>
      <rPr>
        <sz val="9"/>
        <rFont val="Times New Roman"/>
        <charset val="134"/>
      </rPr>
      <t xml:space="preserve">
2</t>
    </r>
    <r>
      <rPr>
        <sz val="9"/>
        <rFont val="宋体"/>
        <charset val="134"/>
      </rPr>
      <t>、吊装</t>
    </r>
    <r>
      <rPr>
        <sz val="9"/>
        <rFont val="Times New Roman"/>
        <charset val="134"/>
      </rPr>
      <t xml:space="preserve">
3</t>
    </r>
    <r>
      <rPr>
        <sz val="9"/>
        <rFont val="宋体"/>
        <charset val="134"/>
      </rPr>
      <t>、运输</t>
    </r>
    <r>
      <rPr>
        <sz val="9"/>
        <rFont val="Times New Roman"/>
        <charset val="134"/>
      </rPr>
      <t xml:space="preserve">
4</t>
    </r>
    <r>
      <rPr>
        <sz val="9"/>
        <rFont val="宋体"/>
        <charset val="134"/>
      </rPr>
      <t>、弃除</t>
    </r>
    <r>
      <rPr>
        <sz val="9"/>
        <rFont val="Times New Roman"/>
        <charset val="134"/>
      </rPr>
      <t xml:space="preserve">                     
5</t>
    </r>
    <r>
      <rPr>
        <sz val="9"/>
        <rFont val="宋体"/>
        <charset val="134"/>
      </rPr>
      <t>、运距投标人自行考虑</t>
    </r>
    <r>
      <rPr>
        <sz val="9"/>
        <rFont val="Times New Roman"/>
        <charset val="134"/>
      </rPr>
      <t>(</t>
    </r>
    <r>
      <rPr>
        <sz val="9"/>
        <rFont val="宋体"/>
        <charset val="134"/>
      </rPr>
      <t>包含炮头破除）</t>
    </r>
    <r>
      <rPr>
        <sz val="9"/>
        <rFont val="Times New Roman"/>
        <charset val="134"/>
      </rPr>
      <t xml:space="preserve">
6</t>
    </r>
    <r>
      <rPr>
        <sz val="9"/>
        <rFont val="宋体"/>
        <charset val="134"/>
      </rPr>
      <t>、破碎料施工单位自行回收，考虑在此单价中</t>
    </r>
  </si>
  <si>
    <r>
      <rPr>
        <sz val="9"/>
        <rFont val="Times New Roman"/>
        <charset val="134"/>
      </rPr>
      <t>m</t>
    </r>
    <r>
      <rPr>
        <vertAlign val="superscript"/>
        <sz val="9"/>
        <rFont val="Times New Roman"/>
        <charset val="134"/>
      </rPr>
      <t>3</t>
    </r>
  </si>
  <si>
    <t>Y201-2-2</t>
  </si>
  <si>
    <t>拆除混凝土污工</t>
  </si>
  <si>
    <t>Y201-2-3</t>
  </si>
  <si>
    <t>拆除浆砌污工</t>
  </si>
  <si>
    <t>Y202-3</t>
  </si>
  <si>
    <t>路基坡面整修</t>
  </si>
  <si>
    <t>Y202-3-1</t>
  </si>
  <si>
    <t>修整边坡</t>
  </si>
  <si>
    <r>
      <rPr>
        <sz val="9"/>
        <rFont val="Times New Roman"/>
        <charset val="134"/>
      </rPr>
      <t>1</t>
    </r>
    <r>
      <rPr>
        <sz val="9"/>
        <rFont val="宋体"/>
        <charset val="134"/>
      </rPr>
      <t>、外购土方</t>
    </r>
    <r>
      <rPr>
        <sz val="9"/>
        <rFont val="Times New Roman"/>
        <charset val="134"/>
      </rPr>
      <t xml:space="preserve">
2</t>
    </r>
    <r>
      <rPr>
        <sz val="9"/>
        <rFont val="宋体"/>
        <charset val="134"/>
      </rPr>
      <t>、机械平土或人工平土</t>
    </r>
    <r>
      <rPr>
        <sz val="9"/>
        <rFont val="Times New Roman"/>
        <charset val="134"/>
      </rPr>
      <t xml:space="preserve">
3</t>
    </r>
    <r>
      <rPr>
        <sz val="9"/>
        <rFont val="宋体"/>
        <charset val="134"/>
      </rPr>
      <t>、修整土路肩</t>
    </r>
    <r>
      <rPr>
        <sz val="9"/>
        <rFont val="Times New Roman"/>
        <charset val="134"/>
      </rPr>
      <t xml:space="preserve">
4</t>
    </r>
    <r>
      <rPr>
        <sz val="9"/>
        <rFont val="宋体"/>
        <charset val="134"/>
      </rPr>
      <t>、运距投标人自行考虑</t>
    </r>
    <r>
      <rPr>
        <sz val="9"/>
        <rFont val="Times New Roman"/>
        <charset val="134"/>
      </rPr>
      <t>(</t>
    </r>
    <r>
      <rPr>
        <sz val="9"/>
        <rFont val="宋体"/>
        <charset val="134"/>
      </rPr>
      <t>包含炮头破除）</t>
    </r>
  </si>
  <si>
    <t>Y202-3-2</t>
  </si>
  <si>
    <t>修整路肩</t>
  </si>
  <si>
    <t>Y203-1</t>
  </si>
  <si>
    <t>排水设施修复与加固</t>
  </si>
  <si>
    <t>Y203-1-1</t>
  </si>
  <si>
    <t>边沟修复与加固</t>
  </si>
  <si>
    <t>Y203-1-1-1</t>
  </si>
  <si>
    <t>浆砌片石</t>
  </si>
  <si>
    <r>
      <rPr>
        <sz val="9"/>
        <rFont val="Times New Roman"/>
        <charset val="134"/>
      </rPr>
      <t>1</t>
    </r>
    <r>
      <rPr>
        <sz val="9"/>
        <rFont val="宋体"/>
        <charset val="134"/>
      </rPr>
      <t>、厚</t>
    </r>
    <r>
      <rPr>
        <sz val="9"/>
        <rFont val="Times New Roman"/>
        <charset val="134"/>
      </rPr>
      <t>40cm</t>
    </r>
    <r>
      <rPr>
        <sz val="9"/>
        <rFont val="宋体"/>
        <charset val="134"/>
      </rPr>
      <t>、高</t>
    </r>
    <r>
      <rPr>
        <sz val="9"/>
        <rFont val="Times New Roman"/>
        <charset val="134"/>
      </rPr>
      <t>80cm</t>
    </r>
    <r>
      <rPr>
        <sz val="9"/>
        <rFont val="宋体"/>
        <charset val="134"/>
      </rPr>
      <t>浆砌片石边沟</t>
    </r>
    <r>
      <rPr>
        <sz val="9"/>
        <rFont val="Times New Roman"/>
        <charset val="134"/>
      </rPr>
      <t xml:space="preserve">
2</t>
    </r>
    <r>
      <rPr>
        <sz val="9"/>
        <rFont val="宋体"/>
        <charset val="134"/>
      </rPr>
      <t>、含勾缝、厚</t>
    </r>
    <r>
      <rPr>
        <sz val="9"/>
        <rFont val="Times New Roman"/>
        <charset val="134"/>
      </rPr>
      <t>3cmM7.5</t>
    </r>
    <r>
      <rPr>
        <sz val="9"/>
        <rFont val="宋体"/>
        <charset val="134"/>
      </rPr>
      <t>级水泥砂浆顶部抹面及损坏边沟的拆除、清理、运输等</t>
    </r>
  </si>
  <si>
    <t>Y203-1-1-2</t>
  </si>
  <si>
    <t>现浇混凝土</t>
  </si>
  <si>
    <t>Y203-1-1-2-1</t>
  </si>
  <si>
    <t>边沟垫层</t>
  </si>
  <si>
    <r>
      <rPr>
        <sz val="9"/>
        <rFont val="Times New Roman"/>
        <charset val="134"/>
      </rPr>
      <t>1</t>
    </r>
    <r>
      <rPr>
        <sz val="9"/>
        <rFont val="宋体"/>
        <charset val="134"/>
      </rPr>
      <t>、厚</t>
    </r>
    <r>
      <rPr>
        <sz val="9"/>
        <rFont val="Times New Roman"/>
        <charset val="134"/>
      </rPr>
      <t>10cmC20</t>
    </r>
    <r>
      <rPr>
        <sz val="9"/>
        <rFont val="宋体"/>
        <charset val="134"/>
      </rPr>
      <t>混凝土边沟垫层维修</t>
    </r>
    <r>
      <rPr>
        <sz val="9"/>
        <rFont val="Times New Roman"/>
        <charset val="134"/>
      </rPr>
      <t xml:space="preserve">
2</t>
    </r>
    <r>
      <rPr>
        <sz val="9"/>
        <rFont val="宋体"/>
        <charset val="134"/>
      </rPr>
      <t>、含损坏边沟垫层的拆除、清理、运输等</t>
    </r>
  </si>
  <si>
    <t>Y203-1-1-2-2</t>
  </si>
  <si>
    <r>
      <rPr>
        <sz val="9"/>
        <rFont val="Times New Roman"/>
        <charset val="134"/>
      </rPr>
      <t>1</t>
    </r>
    <r>
      <rPr>
        <sz val="9"/>
        <rFont val="宋体"/>
        <charset val="134"/>
      </rPr>
      <t>、</t>
    </r>
    <r>
      <rPr>
        <sz val="9"/>
        <rFont val="Times New Roman"/>
        <charset val="134"/>
      </rPr>
      <t>C30</t>
    </r>
    <r>
      <rPr>
        <sz val="9"/>
        <rFont val="宋体"/>
        <charset val="134"/>
      </rPr>
      <t>混凝土边沟垫层维修</t>
    </r>
    <r>
      <rPr>
        <sz val="9"/>
        <rFont val="Times New Roman"/>
        <charset val="134"/>
      </rPr>
      <t xml:space="preserve">
2</t>
    </r>
    <r>
      <rPr>
        <sz val="9"/>
        <rFont val="宋体"/>
        <charset val="134"/>
      </rPr>
      <t>、含损坏边沟垫层的拆除、清理、运输等</t>
    </r>
  </si>
  <si>
    <t>Y203-1-2-4</t>
  </si>
  <si>
    <t>原边沟勾缝维修</t>
  </si>
  <si>
    <r>
      <rPr>
        <sz val="9"/>
        <rFont val="Times New Roman"/>
        <charset val="134"/>
      </rPr>
      <t>1</t>
    </r>
    <r>
      <rPr>
        <sz val="9"/>
        <rFont val="宋体"/>
        <charset val="134"/>
      </rPr>
      <t>、</t>
    </r>
    <r>
      <rPr>
        <sz val="9"/>
        <rFont val="Times New Roman"/>
        <charset val="134"/>
      </rPr>
      <t>M7.5</t>
    </r>
    <r>
      <rPr>
        <sz val="9"/>
        <rFont val="宋体"/>
        <charset val="134"/>
      </rPr>
      <t>级水泥砂浆勾缝</t>
    </r>
    <r>
      <rPr>
        <sz val="9"/>
        <rFont val="Times New Roman"/>
        <charset val="134"/>
      </rPr>
      <t xml:space="preserve">
2</t>
    </r>
    <r>
      <rPr>
        <sz val="9"/>
        <rFont val="宋体"/>
        <charset val="134"/>
      </rPr>
      <t>、含原边沟勾缝破损处的拆除、清理、运输等</t>
    </r>
  </si>
  <si>
    <r>
      <rPr>
        <sz val="9"/>
        <rFont val="Times New Roman"/>
        <charset val="134"/>
      </rPr>
      <t>m</t>
    </r>
    <r>
      <rPr>
        <vertAlign val="superscript"/>
        <sz val="9"/>
        <rFont val="Times New Roman"/>
        <charset val="134"/>
      </rPr>
      <t>2</t>
    </r>
  </si>
  <si>
    <t>Y203-1-2-5</t>
  </si>
  <si>
    <t>边沟顶部抹面维修</t>
  </si>
  <si>
    <r>
      <rPr>
        <sz val="9"/>
        <rFont val="Times New Roman"/>
        <charset val="134"/>
      </rPr>
      <t>1</t>
    </r>
    <r>
      <rPr>
        <sz val="9"/>
        <rFont val="宋体"/>
        <charset val="134"/>
      </rPr>
      <t>、厚</t>
    </r>
    <r>
      <rPr>
        <sz val="9"/>
        <rFont val="Times New Roman"/>
        <charset val="134"/>
      </rPr>
      <t>3cmM7.5</t>
    </r>
    <r>
      <rPr>
        <sz val="9"/>
        <rFont val="宋体"/>
        <charset val="134"/>
      </rPr>
      <t>级水泥砂浆顶部抹面</t>
    </r>
    <r>
      <rPr>
        <sz val="9"/>
        <rFont val="Times New Roman"/>
        <charset val="134"/>
      </rPr>
      <t xml:space="preserve">
2</t>
    </r>
    <r>
      <rPr>
        <sz val="9"/>
        <rFont val="宋体"/>
        <charset val="134"/>
      </rPr>
      <t>、含原边沟顶部破损抹面的拆除、清理、运输等</t>
    </r>
  </si>
  <si>
    <t>Y204-1</t>
  </si>
  <si>
    <t>防护工程修复与加固</t>
  </si>
  <si>
    <t>Y204-1-1</t>
  </si>
  <si>
    <t>护坡、护面墙修复与加固</t>
  </si>
  <si>
    <t>Y204-1-1-2</t>
  </si>
  <si>
    <t>浆砌块石护坡修复</t>
  </si>
  <si>
    <t>1、浆砌块石护坡修复
2、拆除破损部分， 废料清理、 装卸、 运输</t>
  </si>
  <si>
    <r>
      <rPr>
        <sz val="10"/>
        <rFont val="Times New Roman"/>
        <charset val="1"/>
      </rPr>
      <t>m</t>
    </r>
    <r>
      <rPr>
        <vertAlign val="superscript"/>
        <sz val="10"/>
        <rFont val="Times New Roman"/>
        <charset val="1"/>
      </rPr>
      <t>3</t>
    </r>
  </si>
  <si>
    <t>Y204-1-4</t>
  </si>
  <si>
    <r>
      <rPr>
        <sz val="10"/>
        <color rgb="FF231F20"/>
        <rFont val="宋体"/>
        <charset val="134"/>
      </rPr>
      <t>沿河路基防护修复与加固</t>
    </r>
  </si>
  <si>
    <t>Y204-1-4-3</t>
  </si>
  <si>
    <t>锥坡修整</t>
  </si>
  <si>
    <t>1、浆砌块石锥坡修复
2、拆除破损部分， 废料清理、 装卸、 运输</t>
  </si>
  <si>
    <t>Y204-2</t>
  </si>
  <si>
    <t>挡土墙修复与加固</t>
  </si>
  <si>
    <t>Y204-2-2</t>
  </si>
  <si>
    <t>浆砌片石挡土墙</t>
  </si>
  <si>
    <r>
      <rPr>
        <sz val="9"/>
        <rFont val="Times New Roman"/>
        <charset val="134"/>
      </rPr>
      <t>1</t>
    </r>
    <r>
      <rPr>
        <sz val="9"/>
        <rFont val="宋体"/>
        <charset val="134"/>
      </rPr>
      <t>、浆砌片石挡土墙</t>
    </r>
    <r>
      <rPr>
        <sz val="9"/>
        <rFont val="Times New Roman"/>
        <charset val="134"/>
      </rPr>
      <t xml:space="preserve">
2</t>
    </r>
    <r>
      <rPr>
        <sz val="9"/>
        <rFont val="宋体"/>
        <charset val="134"/>
      </rPr>
      <t>、含原损坏挡墙拆除、挡墙土方开挖、回填、清理、运输、碎石垫层、混凝土基础、勾缝、抹面、泄水管、砂砾过滤层、土工布等</t>
    </r>
  </si>
  <si>
    <r>
      <rPr>
        <b/>
        <sz val="10"/>
        <rFont val="宋体"/>
        <charset val="134"/>
      </rPr>
      <t>第</t>
    </r>
    <r>
      <rPr>
        <b/>
        <sz val="10"/>
        <rFont val="Times New Roman"/>
        <charset val="0"/>
      </rPr>
      <t>200</t>
    </r>
    <r>
      <rPr>
        <b/>
        <sz val="10"/>
        <rFont val="宋体"/>
        <charset val="134"/>
      </rPr>
      <t>章小计（结转至第</t>
    </r>
    <r>
      <rPr>
        <b/>
        <sz val="10"/>
        <rFont val="Times New Roman"/>
        <charset val="0"/>
      </rPr>
      <t xml:space="preserve"> </t>
    </r>
    <r>
      <rPr>
        <b/>
        <sz val="10"/>
        <rFont val="宋体"/>
        <charset val="134"/>
      </rPr>
      <t>页工程量清单汇总表）人民币</t>
    </r>
  </si>
  <si>
    <r>
      <rPr>
        <b/>
        <sz val="14"/>
        <rFont val="宋体"/>
        <charset val="134"/>
      </rPr>
      <t>清单</t>
    </r>
    <r>
      <rPr>
        <b/>
        <sz val="14"/>
        <rFont val="Times New Roman"/>
        <charset val="134"/>
      </rPr>
      <t xml:space="preserve">   </t>
    </r>
    <r>
      <rPr>
        <b/>
        <sz val="14"/>
        <rFont val="宋体"/>
        <charset val="134"/>
      </rPr>
      <t>第</t>
    </r>
    <r>
      <rPr>
        <b/>
        <sz val="14"/>
        <rFont val="Times New Roman"/>
        <charset val="134"/>
      </rPr>
      <t>300</t>
    </r>
    <r>
      <rPr>
        <b/>
        <sz val="14"/>
        <rFont val="宋体"/>
        <charset val="134"/>
      </rPr>
      <t>章</t>
    </r>
    <r>
      <rPr>
        <b/>
        <sz val="14"/>
        <rFont val="Times New Roman"/>
        <charset val="134"/>
      </rPr>
      <t xml:space="preserve">  </t>
    </r>
    <r>
      <rPr>
        <b/>
        <sz val="14"/>
        <rFont val="宋体"/>
        <charset val="134"/>
      </rPr>
      <t>路面养护工程</t>
    </r>
  </si>
  <si>
    <t>Y301-1</t>
  </si>
  <si>
    <t>沥青面层挖除与铣刨</t>
  </si>
  <si>
    <t>Y301-1-2</t>
  </si>
  <si>
    <t>铣刨沥青混凝土路面</t>
  </si>
  <si>
    <r>
      <rPr>
        <sz val="9"/>
        <rFont val="Times New Roman"/>
        <charset val="134"/>
      </rPr>
      <t>1</t>
    </r>
    <r>
      <rPr>
        <sz val="9"/>
        <rFont val="宋体"/>
        <charset val="134"/>
      </rPr>
      <t>、铣刨沥青混凝土路面</t>
    </r>
    <r>
      <rPr>
        <sz val="9"/>
        <rFont val="Times New Roman"/>
        <charset val="134"/>
      </rPr>
      <t xml:space="preserve">
2</t>
    </r>
    <r>
      <rPr>
        <sz val="9"/>
        <rFont val="宋体"/>
        <charset val="134"/>
      </rPr>
      <t>、含切缝、废弃物的清理、运输等</t>
    </r>
    <r>
      <rPr>
        <sz val="9"/>
        <rFont val="Times New Roman"/>
        <charset val="134"/>
      </rPr>
      <t xml:space="preserve">                     
3</t>
    </r>
    <r>
      <rPr>
        <sz val="9"/>
        <rFont val="宋体"/>
        <charset val="134"/>
      </rPr>
      <t>、运距投标人自行考虑</t>
    </r>
    <r>
      <rPr>
        <sz val="9"/>
        <rFont val="Times New Roman"/>
        <charset val="134"/>
      </rPr>
      <t xml:space="preserve">
4</t>
    </r>
    <r>
      <rPr>
        <sz val="9"/>
        <rFont val="宋体"/>
        <charset val="134"/>
      </rPr>
      <t>、铣刨料施工单位自行回收，考虑在此单价中</t>
    </r>
  </si>
  <si>
    <t>Y301-2</t>
  </si>
  <si>
    <t>裂缝处治</t>
  </si>
  <si>
    <t>Y301-2-1</t>
  </si>
  <si>
    <t>贴缝</t>
  </si>
  <si>
    <t>Y301-2-1-1</t>
  </si>
  <si>
    <t>抗裂贴</t>
  </si>
  <si>
    <t>1、抗裂贴</t>
  </si>
  <si>
    <r>
      <rPr>
        <sz val="10"/>
        <rFont val="Times New Roman"/>
        <charset val="134"/>
      </rPr>
      <t>m</t>
    </r>
    <r>
      <rPr>
        <vertAlign val="superscript"/>
        <sz val="10"/>
        <rFont val="Times New Roman"/>
        <charset val="134"/>
      </rPr>
      <t>2</t>
    </r>
  </si>
  <si>
    <t>Y301-2-2</t>
  </si>
  <si>
    <t>灌缝</t>
  </si>
  <si>
    <t>Y301-2-2-1</t>
  </si>
  <si>
    <t>沥青混凝土路面清缝灌缝</t>
  </si>
  <si>
    <r>
      <rPr>
        <sz val="10"/>
        <rFont val="Times New Roman"/>
        <charset val="134"/>
      </rPr>
      <t>1</t>
    </r>
    <r>
      <rPr>
        <sz val="10"/>
        <rFont val="宋体"/>
        <charset val="134"/>
      </rPr>
      <t>、清缝和灌缝，小于</t>
    </r>
    <r>
      <rPr>
        <sz val="10"/>
        <rFont val="Times New Roman"/>
        <charset val="134"/>
      </rPr>
      <t>1mm</t>
    </r>
    <r>
      <rPr>
        <sz val="10"/>
        <rFont val="宋体"/>
        <charset val="134"/>
      </rPr>
      <t>裂缝采用沥青玛脂灌缝，大于</t>
    </r>
    <r>
      <rPr>
        <sz val="10"/>
        <rFont val="Times New Roman"/>
        <charset val="134"/>
      </rPr>
      <t>1mm</t>
    </r>
    <r>
      <rPr>
        <sz val="10"/>
        <rFont val="宋体"/>
        <charset val="134"/>
      </rPr>
      <t>裂缝采用沥青玛脂</t>
    </r>
  </si>
  <si>
    <t>m</t>
  </si>
  <si>
    <t>Y301-8</t>
  </si>
  <si>
    <r>
      <rPr>
        <sz val="10"/>
        <color rgb="FF231F20"/>
        <rFont val="宋体"/>
        <charset val="134"/>
      </rPr>
      <t>路面加铺</t>
    </r>
  </si>
  <si>
    <t>Y301-8-2</t>
  </si>
  <si>
    <t>沥青混凝土面层</t>
  </si>
  <si>
    <t>Y301-8-2-1</t>
  </si>
  <si>
    <t>细粒式沥青混凝土</t>
  </si>
  <si>
    <r>
      <rPr>
        <sz val="10"/>
        <rFont val="Times New Roman"/>
        <charset val="134"/>
      </rPr>
      <t>1</t>
    </r>
    <r>
      <rPr>
        <sz val="10"/>
        <rFont val="宋体"/>
        <charset val="134"/>
      </rPr>
      <t>、沥青品种：改性沥青</t>
    </r>
    <r>
      <rPr>
        <sz val="10"/>
        <rFont val="Times New Roman"/>
        <charset val="134"/>
      </rPr>
      <t xml:space="preserve">                               
2</t>
    </r>
    <r>
      <rPr>
        <sz val="10"/>
        <rFont val="宋体"/>
        <charset val="134"/>
      </rPr>
      <t>、路面结构形式：</t>
    </r>
    <r>
      <rPr>
        <sz val="10"/>
        <rFont val="Times New Roman"/>
        <charset val="134"/>
      </rPr>
      <t>AC-13C
3</t>
    </r>
    <r>
      <rPr>
        <sz val="10"/>
        <rFont val="宋体"/>
        <charset val="134"/>
      </rPr>
      <t>、厚度：</t>
    </r>
    <r>
      <rPr>
        <sz val="10"/>
        <rFont val="Times New Roman"/>
        <charset val="134"/>
      </rPr>
      <t>5cm
4</t>
    </r>
    <r>
      <rPr>
        <sz val="10"/>
        <rFont val="宋体"/>
        <charset val="134"/>
      </rPr>
      <t>、石料品种：玄武岩</t>
    </r>
  </si>
  <si>
    <t>Y301-8-2-2</t>
  </si>
  <si>
    <t>中粒式沥青混凝土</t>
  </si>
  <si>
    <r>
      <rPr>
        <sz val="10"/>
        <rFont val="Times New Roman"/>
        <charset val="0"/>
      </rPr>
      <t>1</t>
    </r>
    <r>
      <rPr>
        <sz val="10"/>
        <rFont val="宋体"/>
        <charset val="0"/>
      </rPr>
      <t>、沥青品种：石油沥青</t>
    </r>
    <r>
      <rPr>
        <sz val="10"/>
        <rFont val="Times New Roman"/>
        <charset val="0"/>
      </rPr>
      <t xml:space="preserve">                                       
2</t>
    </r>
    <r>
      <rPr>
        <sz val="10"/>
        <rFont val="宋体"/>
        <charset val="0"/>
      </rPr>
      <t>、路面结构形式：</t>
    </r>
    <r>
      <rPr>
        <sz val="10"/>
        <rFont val="Times New Roman"/>
        <charset val="0"/>
      </rPr>
      <t>AC-16
3</t>
    </r>
    <r>
      <rPr>
        <sz val="10"/>
        <rFont val="宋体"/>
        <charset val="0"/>
      </rPr>
      <t>、厚度：</t>
    </r>
    <r>
      <rPr>
        <sz val="10"/>
        <rFont val="Times New Roman"/>
        <charset val="0"/>
      </rPr>
      <t>5cm
4</t>
    </r>
    <r>
      <rPr>
        <sz val="10"/>
        <rFont val="宋体"/>
        <charset val="0"/>
      </rPr>
      <t>、石料品种：石灰岩</t>
    </r>
  </si>
  <si>
    <t>Y301-8-2-3</t>
  </si>
  <si>
    <r>
      <rPr>
        <sz val="10"/>
        <rFont val="Times New Roman"/>
        <charset val="134"/>
      </rPr>
      <t>1</t>
    </r>
    <r>
      <rPr>
        <sz val="10"/>
        <rFont val="宋体"/>
        <charset val="134"/>
      </rPr>
      <t>、沥青品种：石油沥青</t>
    </r>
    <r>
      <rPr>
        <sz val="10"/>
        <rFont val="Times New Roman"/>
        <charset val="134"/>
      </rPr>
      <t xml:space="preserve">                                 
2</t>
    </r>
    <r>
      <rPr>
        <sz val="10"/>
        <rFont val="宋体"/>
        <charset val="134"/>
      </rPr>
      <t>、路面结构形式：</t>
    </r>
    <r>
      <rPr>
        <sz val="10"/>
        <rFont val="Times New Roman"/>
        <charset val="134"/>
      </rPr>
      <t>AC-16
3</t>
    </r>
    <r>
      <rPr>
        <sz val="10"/>
        <rFont val="宋体"/>
        <charset val="134"/>
      </rPr>
      <t>、厚度：厚</t>
    </r>
    <r>
      <rPr>
        <sz val="10"/>
        <rFont val="Times New Roman"/>
        <charset val="134"/>
      </rPr>
      <t>7cm
4</t>
    </r>
    <r>
      <rPr>
        <sz val="10"/>
        <rFont val="宋体"/>
        <charset val="134"/>
      </rPr>
      <t>、石料品种：石灰岩</t>
    </r>
  </si>
  <si>
    <t>Y302-1</t>
  </si>
  <si>
    <t>水泥混凝土挖除与铣刨</t>
  </si>
  <si>
    <t>Y302-1-1</t>
  </si>
  <si>
    <t>混凝土破除</t>
  </si>
  <si>
    <r>
      <rPr>
        <sz val="9"/>
        <rFont val="Times New Roman"/>
        <charset val="134"/>
      </rPr>
      <t>1</t>
    </r>
    <r>
      <rPr>
        <sz val="9"/>
        <rFont val="宋体"/>
        <charset val="134"/>
      </rPr>
      <t>、混凝土破除</t>
    </r>
    <r>
      <rPr>
        <sz val="9"/>
        <rFont val="Times New Roman"/>
        <charset val="134"/>
      </rPr>
      <t xml:space="preserve">
2</t>
    </r>
    <r>
      <rPr>
        <sz val="9"/>
        <rFont val="宋体"/>
        <charset val="134"/>
      </rPr>
      <t>、含切缝、废弃物的清理、运输等</t>
    </r>
    <r>
      <rPr>
        <sz val="9"/>
        <rFont val="Times New Roman"/>
        <charset val="134"/>
      </rPr>
      <t xml:space="preserve">                     
3</t>
    </r>
    <r>
      <rPr>
        <sz val="9"/>
        <rFont val="宋体"/>
        <charset val="134"/>
      </rPr>
      <t>、运距投标人自行考虑</t>
    </r>
    <r>
      <rPr>
        <sz val="9"/>
        <rFont val="Times New Roman"/>
        <charset val="134"/>
      </rPr>
      <t xml:space="preserve">
4</t>
    </r>
    <r>
      <rPr>
        <sz val="9"/>
        <rFont val="宋体"/>
        <charset val="134"/>
      </rPr>
      <t>、破碎料施工单位自行回收，考虑在此单价中</t>
    </r>
  </si>
  <si>
    <t>Y302-13</t>
  </si>
  <si>
    <t>水泥混凝土面层更换</t>
  </si>
  <si>
    <t>Y302-13-1</t>
  </si>
  <si>
    <t>水泥混凝土板</t>
  </si>
  <si>
    <r>
      <rPr>
        <sz val="10"/>
        <rFont val="Times New Roman"/>
        <charset val="134"/>
      </rPr>
      <t>1</t>
    </r>
    <r>
      <rPr>
        <sz val="10"/>
        <rFont val="宋体"/>
        <charset val="134"/>
      </rPr>
      <t>、</t>
    </r>
    <r>
      <rPr>
        <sz val="10"/>
        <rFont val="Times New Roman"/>
        <charset val="134"/>
      </rPr>
      <t>C30</t>
    </r>
    <r>
      <rPr>
        <sz val="10"/>
        <rFont val="宋体"/>
        <charset val="134"/>
      </rPr>
      <t>水泥混凝土</t>
    </r>
  </si>
  <si>
    <r>
      <rPr>
        <sz val="10"/>
        <rFont val="Times New Roman"/>
        <charset val="134"/>
      </rPr>
      <t>m</t>
    </r>
    <r>
      <rPr>
        <vertAlign val="superscript"/>
        <sz val="10"/>
        <rFont val="Times New Roman"/>
        <charset val="134"/>
      </rPr>
      <t>3</t>
    </r>
  </si>
  <si>
    <t>Y302-15</t>
  </si>
  <si>
    <t>路面钢筋</t>
  </si>
  <si>
    <t>Y302-15-1</t>
  </si>
  <si>
    <t>钢筋</t>
  </si>
  <si>
    <r>
      <rPr>
        <sz val="10"/>
        <rFont val="Times New Roman"/>
        <charset val="134"/>
      </rPr>
      <t>1</t>
    </r>
    <r>
      <rPr>
        <sz val="10"/>
        <rFont val="宋体"/>
        <charset val="134"/>
      </rPr>
      <t>、</t>
    </r>
    <r>
      <rPr>
        <sz val="10"/>
        <rFont val="Times New Roman"/>
        <charset val="134"/>
      </rPr>
      <t>HPB300</t>
    </r>
  </si>
  <si>
    <t>t</t>
  </si>
  <si>
    <t>Y303-1</t>
  </si>
  <si>
    <t>挖除与铣刨</t>
  </si>
  <si>
    <t>Y303-1-5</t>
  </si>
  <si>
    <t>挖除老路基层</t>
  </si>
  <si>
    <r>
      <rPr>
        <sz val="9"/>
        <rFont val="Times New Roman"/>
        <charset val="134"/>
      </rPr>
      <t>1</t>
    </r>
    <r>
      <rPr>
        <sz val="9"/>
        <rFont val="宋体"/>
        <charset val="134"/>
      </rPr>
      <t>、挖除老路水稳基层</t>
    </r>
    <r>
      <rPr>
        <sz val="9"/>
        <rFont val="Times New Roman"/>
        <charset val="134"/>
      </rPr>
      <t xml:space="preserve">
2</t>
    </r>
    <r>
      <rPr>
        <sz val="9"/>
        <rFont val="宋体"/>
        <charset val="134"/>
      </rPr>
      <t>、含切缝、废弃物的清理、运输等</t>
    </r>
    <r>
      <rPr>
        <sz val="9"/>
        <rFont val="Times New Roman"/>
        <charset val="134"/>
      </rPr>
      <t xml:space="preserve">                     
3</t>
    </r>
    <r>
      <rPr>
        <sz val="9"/>
        <rFont val="宋体"/>
        <charset val="134"/>
      </rPr>
      <t>、运距投标人自行考虑</t>
    </r>
    <r>
      <rPr>
        <sz val="9"/>
        <rFont val="Times New Roman"/>
        <charset val="134"/>
      </rPr>
      <t xml:space="preserve">
4</t>
    </r>
    <r>
      <rPr>
        <sz val="9"/>
        <rFont val="宋体"/>
        <charset val="134"/>
      </rPr>
      <t>、破碎料施工单位自行回收，考虑在此单价中</t>
    </r>
  </si>
  <si>
    <t>Y303-2</t>
  </si>
  <si>
    <r>
      <rPr>
        <sz val="10"/>
        <rFont val="宋体"/>
        <charset val="134"/>
        <scheme val="minor"/>
      </rPr>
      <t>透层、</t>
    </r>
    <r>
      <rPr>
        <sz val="10"/>
        <rFont val="Times New Roman"/>
        <charset val="134"/>
      </rPr>
      <t xml:space="preserve"> </t>
    </r>
    <r>
      <rPr>
        <sz val="10"/>
        <rFont val="宋体"/>
        <charset val="134"/>
      </rPr>
      <t>黏层与防水黏结层</t>
    </r>
  </si>
  <si>
    <t>Y303-2-1</t>
  </si>
  <si>
    <t>透层</t>
  </si>
  <si>
    <r>
      <rPr>
        <sz val="10"/>
        <rFont val="Times New Roman"/>
        <charset val="134"/>
      </rPr>
      <t>1</t>
    </r>
    <r>
      <rPr>
        <sz val="10"/>
        <rFont val="宋体"/>
        <charset val="134"/>
      </rPr>
      <t>、乳化沥青</t>
    </r>
  </si>
  <si>
    <t>Y303-2-2</t>
  </si>
  <si>
    <t>粘层</t>
  </si>
  <si>
    <r>
      <rPr>
        <sz val="10"/>
        <rFont val="Times New Roman"/>
        <charset val="134"/>
      </rPr>
      <t>1</t>
    </r>
    <r>
      <rPr>
        <sz val="10"/>
        <rFont val="宋体"/>
        <charset val="134"/>
      </rPr>
      <t>、改性乳化沥青</t>
    </r>
  </si>
  <si>
    <t>Y303-2-3</t>
  </si>
  <si>
    <r>
      <rPr>
        <sz val="10"/>
        <rFont val="Times New Roman"/>
        <charset val="0"/>
      </rPr>
      <t>SBS</t>
    </r>
    <r>
      <rPr>
        <sz val="10"/>
        <rFont val="宋体"/>
        <charset val="0"/>
      </rPr>
      <t>柔性防水层</t>
    </r>
  </si>
  <si>
    <r>
      <rPr>
        <sz val="10"/>
        <rFont val="Times New Roman"/>
        <charset val="0"/>
      </rPr>
      <t>1</t>
    </r>
    <r>
      <rPr>
        <sz val="10"/>
        <rFont val="宋体"/>
        <charset val="0"/>
      </rPr>
      <t>、</t>
    </r>
    <r>
      <rPr>
        <sz val="10"/>
        <rFont val="Times New Roman"/>
        <charset val="0"/>
      </rPr>
      <t xml:space="preserve">SBS </t>
    </r>
    <r>
      <rPr>
        <sz val="10"/>
        <rFont val="宋体"/>
        <charset val="0"/>
      </rPr>
      <t>改性乳化沥青桥面防水层</t>
    </r>
  </si>
  <si>
    <r>
      <rPr>
        <sz val="10"/>
        <rFont val="Times New Roman"/>
        <charset val="0"/>
      </rPr>
      <t>m</t>
    </r>
    <r>
      <rPr>
        <vertAlign val="superscript"/>
        <sz val="10"/>
        <rFont val="Times New Roman"/>
        <charset val="0"/>
      </rPr>
      <t>2</t>
    </r>
  </si>
  <si>
    <t>Y303-3</t>
  </si>
  <si>
    <t>封层</t>
  </si>
  <si>
    <t>Y303-4</t>
  </si>
  <si>
    <t>基层修复</t>
  </si>
  <si>
    <t>Y303-4-2</t>
  </si>
  <si>
    <t>水泥稳定碎石基层</t>
  </si>
  <si>
    <r>
      <rPr>
        <sz val="10"/>
        <rFont val="Times New Roman"/>
        <charset val="134"/>
      </rPr>
      <t>1</t>
    </r>
    <r>
      <rPr>
        <sz val="10"/>
        <rFont val="宋体"/>
        <charset val="134"/>
      </rPr>
      <t>、水泥用量：水泥含量</t>
    </r>
    <r>
      <rPr>
        <sz val="10"/>
        <rFont val="Times New Roman"/>
        <charset val="134"/>
      </rPr>
      <t>4.5%
2</t>
    </r>
    <r>
      <rPr>
        <sz val="10"/>
        <rFont val="宋体"/>
        <charset val="134"/>
      </rPr>
      <t>、必须分层摊铺，分层压实</t>
    </r>
  </si>
  <si>
    <t>Y304-2-3</t>
  </si>
  <si>
    <r>
      <rPr>
        <sz val="10"/>
        <rFont val="宋体"/>
        <charset val="134"/>
        <scheme val="minor"/>
      </rPr>
      <t>路缘石、</t>
    </r>
    <r>
      <rPr>
        <sz val="10"/>
        <rFont val="Times New Roman"/>
        <charset val="134"/>
      </rPr>
      <t xml:space="preserve"> </t>
    </r>
    <r>
      <rPr>
        <sz val="10"/>
        <rFont val="宋体"/>
        <charset val="134"/>
      </rPr>
      <t>路肩石更换</t>
    </r>
  </si>
  <si>
    <t>Y304-2-3-2</t>
  </si>
  <si>
    <t>预制块混凝土路缘石、 路肩石</t>
  </si>
  <si>
    <t>Y304-2-3-2-1</t>
  </si>
  <si>
    <t>损坏侧石修复</t>
  </si>
  <si>
    <r>
      <rPr>
        <sz val="10"/>
        <rFont val="Times New Roman"/>
        <charset val="134"/>
      </rPr>
      <t>1</t>
    </r>
    <r>
      <rPr>
        <sz val="10"/>
        <rFont val="宋体"/>
        <charset val="134"/>
      </rPr>
      <t>、</t>
    </r>
    <r>
      <rPr>
        <sz val="10"/>
        <rFont val="Times New Roman"/>
        <charset val="134"/>
      </rPr>
      <t>C30</t>
    </r>
    <r>
      <rPr>
        <sz val="10"/>
        <rFont val="宋体"/>
        <charset val="134"/>
      </rPr>
      <t>混凝土侧石</t>
    </r>
    <r>
      <rPr>
        <sz val="10"/>
        <rFont val="Times New Roman"/>
        <charset val="134"/>
      </rPr>
      <t>12*30*75cm
2</t>
    </r>
    <r>
      <rPr>
        <sz val="10"/>
        <rFont val="宋体"/>
        <charset val="134"/>
      </rPr>
      <t>、含</t>
    </r>
    <r>
      <rPr>
        <sz val="10"/>
        <rFont val="Times New Roman"/>
        <charset val="134"/>
      </rPr>
      <t>C15</t>
    </r>
    <r>
      <rPr>
        <sz val="10"/>
        <rFont val="宋体"/>
        <charset val="134"/>
      </rPr>
      <t>混凝土基础及靠背、破损路牙的拆除、废弃物的清理、运输等</t>
    </r>
  </si>
  <si>
    <t>Y304-2-3-2-2</t>
  </si>
  <si>
    <r>
      <rPr>
        <sz val="10"/>
        <rFont val="Times New Roman"/>
        <charset val="134"/>
      </rPr>
      <t>1</t>
    </r>
    <r>
      <rPr>
        <sz val="10"/>
        <rFont val="宋体"/>
        <charset val="134"/>
      </rPr>
      <t>、</t>
    </r>
    <r>
      <rPr>
        <sz val="10"/>
        <rFont val="Times New Roman"/>
        <charset val="134"/>
      </rPr>
      <t>C30</t>
    </r>
    <r>
      <rPr>
        <sz val="10"/>
        <rFont val="宋体"/>
        <charset val="134"/>
      </rPr>
      <t>混凝土侧石</t>
    </r>
    <r>
      <rPr>
        <sz val="10"/>
        <rFont val="Times New Roman"/>
        <charset val="134"/>
      </rPr>
      <t>15*40*75cm
2</t>
    </r>
    <r>
      <rPr>
        <sz val="10"/>
        <rFont val="宋体"/>
        <charset val="134"/>
      </rPr>
      <t>、含</t>
    </r>
    <r>
      <rPr>
        <sz val="10"/>
        <rFont val="Times New Roman"/>
        <charset val="134"/>
      </rPr>
      <t>C15</t>
    </r>
    <r>
      <rPr>
        <sz val="10"/>
        <rFont val="宋体"/>
        <charset val="134"/>
      </rPr>
      <t>混凝土基础及靠背、破损路牙的拆除、废弃物的清理、运输等</t>
    </r>
  </si>
  <si>
    <t>Y304-2-3-2-3</t>
  </si>
  <si>
    <t>损坏平石修复</t>
  </si>
  <si>
    <r>
      <rPr>
        <sz val="10"/>
        <rFont val="Times New Roman"/>
        <charset val="134"/>
      </rPr>
      <t>1</t>
    </r>
    <r>
      <rPr>
        <sz val="10"/>
        <rFont val="宋体"/>
        <charset val="134"/>
      </rPr>
      <t>、</t>
    </r>
    <r>
      <rPr>
        <sz val="10"/>
        <rFont val="Times New Roman"/>
        <charset val="134"/>
      </rPr>
      <t>C30</t>
    </r>
    <r>
      <rPr>
        <sz val="10"/>
        <rFont val="宋体"/>
        <charset val="134"/>
      </rPr>
      <t>混凝土平石</t>
    </r>
    <r>
      <rPr>
        <sz val="10"/>
        <rFont val="Times New Roman"/>
        <charset val="134"/>
      </rPr>
      <t>12*30*75cm
2</t>
    </r>
    <r>
      <rPr>
        <sz val="10"/>
        <rFont val="宋体"/>
        <charset val="134"/>
      </rPr>
      <t>、含</t>
    </r>
    <r>
      <rPr>
        <sz val="10"/>
        <rFont val="Times New Roman"/>
        <charset val="134"/>
      </rPr>
      <t>C15</t>
    </r>
    <r>
      <rPr>
        <sz val="10"/>
        <rFont val="宋体"/>
        <charset val="134"/>
      </rPr>
      <t>混凝土基础、破损路牙的拆除、废弃物的清理、运输等</t>
    </r>
  </si>
  <si>
    <t>Y304-2-3-3</t>
  </si>
  <si>
    <r>
      <rPr>
        <sz val="10"/>
        <rFont val="Times New Roman"/>
        <charset val="134"/>
      </rPr>
      <t>1</t>
    </r>
    <r>
      <rPr>
        <sz val="10"/>
        <rFont val="宋体"/>
        <charset val="134"/>
      </rPr>
      <t>、大理石侧石</t>
    </r>
    <r>
      <rPr>
        <sz val="10"/>
        <rFont val="Times New Roman"/>
        <charset val="134"/>
      </rPr>
      <t>20*50*75cm
2</t>
    </r>
    <r>
      <rPr>
        <sz val="10"/>
        <rFont val="宋体"/>
        <charset val="134"/>
      </rPr>
      <t>、含</t>
    </r>
    <r>
      <rPr>
        <sz val="10"/>
        <rFont val="Times New Roman"/>
        <charset val="134"/>
      </rPr>
      <t>C15</t>
    </r>
    <r>
      <rPr>
        <sz val="10"/>
        <rFont val="宋体"/>
        <charset val="134"/>
      </rPr>
      <t>混凝土基础及靠背、破损路牙的拆除、废弃物的清理、运输等</t>
    </r>
  </si>
  <si>
    <t>Y304-4-1</t>
  </si>
  <si>
    <t>排水管更换</t>
  </si>
  <si>
    <t>Y304-4-1-1</t>
  </si>
  <si>
    <t>排水管</t>
  </si>
  <si>
    <r>
      <rPr>
        <sz val="10"/>
        <rFont val="Times New Roman"/>
        <charset val="134"/>
      </rPr>
      <t>1</t>
    </r>
    <r>
      <rPr>
        <sz val="10"/>
        <rFont val="宋体"/>
        <charset val="134"/>
      </rPr>
      <t>、</t>
    </r>
    <r>
      <rPr>
        <sz val="10"/>
        <rFont val="Times New Roman"/>
        <charset val="134"/>
      </rPr>
      <t>d1000mm</t>
    </r>
    <r>
      <rPr>
        <sz val="10"/>
        <rFont val="宋体"/>
        <charset val="134"/>
      </rPr>
      <t>Ⅱ级钢筋混凝土管</t>
    </r>
    <r>
      <rPr>
        <sz val="10"/>
        <rFont val="Times New Roman"/>
        <charset val="134"/>
      </rPr>
      <t xml:space="preserve">
2</t>
    </r>
    <r>
      <rPr>
        <sz val="10"/>
        <rFont val="宋体"/>
        <charset val="134"/>
      </rPr>
      <t>、钢筋混凝土管采用采用</t>
    </r>
    <r>
      <rPr>
        <sz val="10"/>
        <rFont val="Times New Roman"/>
        <charset val="134"/>
      </rPr>
      <t>180</t>
    </r>
    <r>
      <rPr>
        <vertAlign val="superscript"/>
        <sz val="10"/>
        <rFont val="宋体"/>
        <charset val="134"/>
      </rPr>
      <t>。</t>
    </r>
    <r>
      <rPr>
        <sz val="10"/>
        <rFont val="宋体"/>
        <charset val="134"/>
      </rPr>
      <t>混凝土基础（详见图集</t>
    </r>
    <r>
      <rPr>
        <sz val="10"/>
        <rFont val="Times New Roman"/>
        <charset val="134"/>
      </rPr>
      <t>06MS201-1</t>
    </r>
    <r>
      <rPr>
        <sz val="10"/>
        <rFont val="宋体"/>
        <charset val="134"/>
      </rPr>
      <t>第</t>
    </r>
    <r>
      <rPr>
        <sz val="10"/>
        <rFont val="Times New Roman"/>
        <charset val="134"/>
      </rPr>
      <t>17</t>
    </r>
    <r>
      <rPr>
        <sz val="10"/>
        <rFont val="宋体"/>
        <charset val="134"/>
      </rPr>
      <t>页）</t>
    </r>
    <r>
      <rPr>
        <sz val="10"/>
        <rFont val="Times New Roman"/>
        <charset val="134"/>
      </rPr>
      <t xml:space="preserve">
3</t>
    </r>
    <r>
      <rPr>
        <sz val="10"/>
        <rFont val="宋体"/>
        <charset val="134"/>
      </rPr>
      <t>、含管道土方开挖、支护、降水、沟槽素土回填、清理、运输、承插式橡胶圈接口、施工措施等一切费用；</t>
    </r>
  </si>
  <si>
    <t>Y304-4-3</t>
  </si>
  <si>
    <t>雨水设施</t>
  </si>
  <si>
    <t>Y304-4-3-1</t>
  </si>
  <si>
    <t>雨水井维修加固</t>
  </si>
  <si>
    <r>
      <rPr>
        <sz val="10"/>
        <rFont val="Times New Roman"/>
        <charset val="134"/>
      </rPr>
      <t>1</t>
    </r>
    <r>
      <rPr>
        <sz val="10"/>
        <rFont val="宋体"/>
        <charset val="134"/>
      </rPr>
      <t>、雨水井维修加固</t>
    </r>
    <r>
      <rPr>
        <sz val="10"/>
        <rFont val="Times New Roman"/>
        <charset val="134"/>
      </rPr>
      <t xml:space="preserve">
2</t>
    </r>
    <r>
      <rPr>
        <sz val="10"/>
        <rFont val="宋体"/>
        <charset val="134"/>
      </rPr>
      <t>、</t>
    </r>
    <r>
      <rPr>
        <sz val="10"/>
        <rFont val="Times New Roman"/>
        <charset val="134"/>
      </rPr>
      <t>C30</t>
    </r>
    <r>
      <rPr>
        <sz val="10"/>
        <rFont val="宋体"/>
        <charset val="134"/>
      </rPr>
      <t>混凝土</t>
    </r>
    <r>
      <rPr>
        <sz val="10"/>
        <rFont val="Times New Roman"/>
        <charset val="134"/>
      </rPr>
      <t xml:space="preserve">
3</t>
    </r>
    <r>
      <rPr>
        <sz val="10"/>
        <rFont val="宋体"/>
        <charset val="134"/>
      </rPr>
      <t>、含井周围凿除、清理、运输等</t>
    </r>
  </si>
  <si>
    <t>座</t>
  </si>
  <si>
    <t>Y304-4-3-3</t>
  </si>
  <si>
    <t>雨水箅维修加固</t>
  </si>
  <si>
    <r>
      <rPr>
        <sz val="10"/>
        <rFont val="Times New Roman"/>
        <charset val="134"/>
      </rPr>
      <t>1</t>
    </r>
    <r>
      <rPr>
        <sz val="10"/>
        <rFont val="宋体"/>
        <charset val="134"/>
      </rPr>
      <t>、雨水箅维修加固</t>
    </r>
    <r>
      <rPr>
        <sz val="10"/>
        <rFont val="Times New Roman"/>
        <charset val="134"/>
      </rPr>
      <t xml:space="preserve">
2</t>
    </r>
    <r>
      <rPr>
        <sz val="10"/>
        <rFont val="宋体"/>
        <charset val="134"/>
      </rPr>
      <t>、</t>
    </r>
    <r>
      <rPr>
        <sz val="10"/>
        <rFont val="Times New Roman"/>
        <charset val="134"/>
      </rPr>
      <t>C30</t>
    </r>
    <r>
      <rPr>
        <sz val="10"/>
        <rFont val="宋体"/>
        <charset val="134"/>
      </rPr>
      <t>混凝土</t>
    </r>
    <r>
      <rPr>
        <sz val="10"/>
        <rFont val="Times New Roman"/>
        <charset val="134"/>
      </rPr>
      <t xml:space="preserve">
3</t>
    </r>
    <r>
      <rPr>
        <sz val="10"/>
        <rFont val="宋体"/>
        <charset val="134"/>
      </rPr>
      <t>、含井周围凿除、清理、运输等</t>
    </r>
  </si>
  <si>
    <t>Y304-4-9</t>
  </si>
  <si>
    <t>盖板修复</t>
  </si>
  <si>
    <t>Y304-4-9-1</t>
  </si>
  <si>
    <t>预制混凝土盖板</t>
  </si>
  <si>
    <t>Y304-4-9-1-1</t>
  </si>
  <si>
    <t>混凝土雨水箅</t>
  </si>
  <si>
    <r>
      <rPr>
        <sz val="10"/>
        <rFont val="Times New Roman"/>
        <charset val="134"/>
      </rPr>
      <t>1</t>
    </r>
    <r>
      <rPr>
        <sz val="10"/>
        <rFont val="宋体"/>
        <charset val="134"/>
      </rPr>
      <t>、更换</t>
    </r>
    <r>
      <rPr>
        <sz val="10"/>
        <rFont val="Times New Roman"/>
        <charset val="134"/>
      </rPr>
      <t>45*55cm</t>
    </r>
    <r>
      <rPr>
        <sz val="10"/>
        <rFont val="宋体"/>
        <charset val="134"/>
      </rPr>
      <t>混凝土雨水箅</t>
    </r>
    <r>
      <rPr>
        <sz val="10"/>
        <rFont val="Times New Roman"/>
        <charset val="134"/>
      </rPr>
      <t xml:space="preserve">
2</t>
    </r>
    <r>
      <rPr>
        <sz val="10"/>
        <rFont val="宋体"/>
        <charset val="134"/>
      </rPr>
      <t>、承载力符合要求</t>
    </r>
  </si>
  <si>
    <t>个</t>
  </si>
  <si>
    <t>Y304-4-9-1-2</t>
  </si>
  <si>
    <r>
      <rPr>
        <sz val="10"/>
        <rFont val="Times New Roman"/>
        <charset val="134"/>
      </rPr>
      <t>1</t>
    </r>
    <r>
      <rPr>
        <sz val="10"/>
        <rFont val="宋体"/>
        <charset val="134"/>
      </rPr>
      <t>、更换</t>
    </r>
    <r>
      <rPr>
        <sz val="10"/>
        <rFont val="Times New Roman"/>
        <charset val="134"/>
      </rPr>
      <t>45*75cm</t>
    </r>
    <r>
      <rPr>
        <sz val="10"/>
        <rFont val="宋体"/>
        <charset val="134"/>
      </rPr>
      <t>混凝土雨水箅</t>
    </r>
    <r>
      <rPr>
        <sz val="10"/>
        <rFont val="Times New Roman"/>
        <charset val="134"/>
      </rPr>
      <t xml:space="preserve">
2</t>
    </r>
    <r>
      <rPr>
        <sz val="10"/>
        <rFont val="宋体"/>
        <charset val="134"/>
      </rPr>
      <t>、承载力要求</t>
    </r>
  </si>
  <si>
    <t>Y304-4-9-1-3</t>
  </si>
  <si>
    <t>预制安装混凝土盖板</t>
  </si>
  <si>
    <r>
      <rPr>
        <sz val="10"/>
        <rFont val="Times New Roman"/>
        <charset val="134"/>
      </rPr>
      <t>1</t>
    </r>
    <r>
      <rPr>
        <sz val="10"/>
        <rFont val="宋体"/>
        <charset val="134"/>
      </rPr>
      <t>、车行道雨水口成品</t>
    </r>
    <r>
      <rPr>
        <sz val="10"/>
        <rFont val="Times New Roman"/>
        <charset val="134"/>
      </rPr>
      <t>C30</t>
    </r>
    <r>
      <rPr>
        <sz val="10"/>
        <rFont val="宋体"/>
        <charset val="134"/>
      </rPr>
      <t>钢筋混凝土盖板</t>
    </r>
    <r>
      <rPr>
        <sz val="10"/>
        <rFont val="Times New Roman"/>
        <charset val="134"/>
      </rPr>
      <t xml:space="preserve">
2</t>
    </r>
    <r>
      <rPr>
        <sz val="10"/>
        <rFont val="宋体"/>
        <charset val="134"/>
      </rPr>
      <t>、尺寸：</t>
    </r>
    <r>
      <rPr>
        <sz val="10"/>
        <rFont val="Times New Roman"/>
        <charset val="134"/>
      </rPr>
      <t>50*80*20cm</t>
    </r>
    <r>
      <rPr>
        <sz val="10"/>
        <rFont val="宋体"/>
        <charset val="134"/>
      </rPr>
      <t>厚</t>
    </r>
  </si>
  <si>
    <t>块</t>
  </si>
  <si>
    <t>Y304-4-9-1-4</t>
  </si>
  <si>
    <r>
      <rPr>
        <sz val="10"/>
        <rFont val="Times New Roman"/>
        <charset val="134"/>
      </rPr>
      <t>1</t>
    </r>
    <r>
      <rPr>
        <sz val="10"/>
        <rFont val="宋体"/>
        <charset val="134"/>
      </rPr>
      <t>、雨水口成品</t>
    </r>
    <r>
      <rPr>
        <sz val="10"/>
        <rFont val="Times New Roman"/>
        <charset val="134"/>
      </rPr>
      <t>C30</t>
    </r>
    <r>
      <rPr>
        <sz val="10"/>
        <rFont val="宋体"/>
        <charset val="134"/>
      </rPr>
      <t>钢筋混凝土盖板</t>
    </r>
    <r>
      <rPr>
        <sz val="10"/>
        <rFont val="Times New Roman"/>
        <charset val="134"/>
      </rPr>
      <t xml:space="preserve">
2</t>
    </r>
    <r>
      <rPr>
        <sz val="10"/>
        <rFont val="宋体"/>
        <charset val="134"/>
      </rPr>
      <t>、尺寸：</t>
    </r>
    <r>
      <rPr>
        <sz val="10"/>
        <rFont val="Times New Roman"/>
        <charset val="134"/>
      </rPr>
      <t>110*300*10cm</t>
    </r>
    <r>
      <rPr>
        <sz val="10"/>
        <rFont val="宋体"/>
        <charset val="134"/>
      </rPr>
      <t>厚</t>
    </r>
  </si>
  <si>
    <t>Y304-4-9-2</t>
  </si>
  <si>
    <t>铸铁盖板</t>
  </si>
  <si>
    <t>Y304-4-9-2-1</t>
  </si>
  <si>
    <r>
      <rPr>
        <sz val="10"/>
        <rFont val="Times New Roman"/>
        <charset val="134"/>
      </rPr>
      <t>D700mm</t>
    </r>
    <r>
      <rPr>
        <sz val="10"/>
        <rFont val="宋体"/>
        <charset val="134"/>
      </rPr>
      <t>铸铁井盖</t>
    </r>
  </si>
  <si>
    <r>
      <rPr>
        <sz val="10"/>
        <rFont val="Times New Roman"/>
        <charset val="134"/>
      </rPr>
      <t>1</t>
    </r>
    <r>
      <rPr>
        <sz val="10"/>
        <rFont val="宋体"/>
        <charset val="134"/>
      </rPr>
      <t>、更换</t>
    </r>
    <r>
      <rPr>
        <sz val="10"/>
        <rFont val="Times New Roman"/>
        <charset val="134"/>
      </rPr>
      <t>D700mm</t>
    </r>
    <r>
      <rPr>
        <sz val="10"/>
        <rFont val="宋体"/>
        <charset val="134"/>
      </rPr>
      <t>铸铁井盖</t>
    </r>
    <r>
      <rPr>
        <sz val="10"/>
        <rFont val="Times New Roman"/>
        <charset val="134"/>
      </rPr>
      <t xml:space="preserve">
2</t>
    </r>
    <r>
      <rPr>
        <sz val="10"/>
        <rFont val="宋体"/>
        <charset val="134"/>
      </rPr>
      <t>、承载力符合要求</t>
    </r>
  </si>
  <si>
    <t>套</t>
  </si>
  <si>
    <t>Y304-4-9-2-2</t>
  </si>
  <si>
    <r>
      <rPr>
        <sz val="10"/>
        <rFont val="Times New Roman"/>
        <charset val="134"/>
      </rPr>
      <t>D800mm</t>
    </r>
    <r>
      <rPr>
        <sz val="10"/>
        <rFont val="宋体"/>
        <charset val="134"/>
      </rPr>
      <t>铸铁井盖</t>
    </r>
  </si>
  <si>
    <r>
      <rPr>
        <sz val="10"/>
        <rFont val="Times New Roman"/>
        <charset val="134"/>
      </rPr>
      <t>1</t>
    </r>
    <r>
      <rPr>
        <sz val="10"/>
        <rFont val="宋体"/>
        <charset val="134"/>
      </rPr>
      <t>、更换</t>
    </r>
    <r>
      <rPr>
        <sz val="10"/>
        <rFont val="Times New Roman"/>
        <charset val="134"/>
      </rPr>
      <t>D800mm</t>
    </r>
    <r>
      <rPr>
        <sz val="10"/>
        <rFont val="宋体"/>
        <charset val="134"/>
      </rPr>
      <t>铸铁井盖</t>
    </r>
    <r>
      <rPr>
        <sz val="10"/>
        <rFont val="Times New Roman"/>
        <charset val="134"/>
      </rPr>
      <t xml:space="preserve">
2</t>
    </r>
    <r>
      <rPr>
        <sz val="10"/>
        <rFont val="宋体"/>
        <charset val="134"/>
      </rPr>
      <t>、承载力符合要求</t>
    </r>
  </si>
  <si>
    <t>Y304-4-9-2-3</t>
  </si>
  <si>
    <t>铸铁雨水箅</t>
  </si>
  <si>
    <r>
      <rPr>
        <sz val="10"/>
        <rFont val="Times New Roman"/>
        <charset val="134"/>
      </rPr>
      <t>1</t>
    </r>
    <r>
      <rPr>
        <sz val="10"/>
        <rFont val="宋体"/>
        <charset val="134"/>
      </rPr>
      <t>、更换单箅雨水箅</t>
    </r>
    <r>
      <rPr>
        <sz val="10"/>
        <rFont val="Times New Roman"/>
        <charset val="134"/>
      </rPr>
      <t>45*75cm
2</t>
    </r>
    <r>
      <rPr>
        <sz val="10"/>
        <rFont val="宋体"/>
        <charset val="134"/>
      </rPr>
      <t>、承载力符合要求</t>
    </r>
  </si>
  <si>
    <r>
      <rPr>
        <b/>
        <sz val="10"/>
        <rFont val="宋体"/>
        <charset val="134"/>
      </rPr>
      <t>第</t>
    </r>
    <r>
      <rPr>
        <b/>
        <sz val="10"/>
        <rFont val="Times New Roman"/>
        <charset val="0"/>
      </rPr>
      <t>300</t>
    </r>
    <r>
      <rPr>
        <b/>
        <sz val="10"/>
        <rFont val="宋体"/>
        <charset val="134"/>
      </rPr>
      <t>章小计（结转至第</t>
    </r>
    <r>
      <rPr>
        <b/>
        <sz val="10"/>
        <rFont val="Times New Roman"/>
        <charset val="0"/>
      </rPr>
      <t xml:space="preserve"> </t>
    </r>
    <r>
      <rPr>
        <b/>
        <sz val="10"/>
        <rFont val="宋体"/>
        <charset val="134"/>
      </rPr>
      <t>页工程量清单汇总表）人民币</t>
    </r>
  </si>
  <si>
    <t>子目修复清单</t>
  </si>
  <si>
    <r>
      <rPr>
        <b/>
        <sz val="14"/>
        <rFont val="宋体"/>
        <charset val="134"/>
      </rPr>
      <t>清单</t>
    </r>
    <r>
      <rPr>
        <b/>
        <sz val="14"/>
        <rFont val="Times New Roman"/>
        <charset val="134"/>
      </rPr>
      <t xml:space="preserve">   </t>
    </r>
    <r>
      <rPr>
        <b/>
        <sz val="14"/>
        <rFont val="宋体"/>
        <charset val="134"/>
      </rPr>
      <t>第</t>
    </r>
    <r>
      <rPr>
        <b/>
        <sz val="14"/>
        <rFont val="Times New Roman"/>
        <charset val="134"/>
      </rPr>
      <t>400</t>
    </r>
    <r>
      <rPr>
        <b/>
        <sz val="14"/>
        <rFont val="宋体"/>
        <charset val="134"/>
      </rPr>
      <t>章</t>
    </r>
    <r>
      <rPr>
        <b/>
        <sz val="14"/>
        <rFont val="Times New Roman"/>
        <charset val="134"/>
      </rPr>
      <t xml:space="preserve">  </t>
    </r>
    <r>
      <rPr>
        <b/>
        <sz val="14"/>
        <rFont val="宋体"/>
        <charset val="134"/>
      </rPr>
      <t>桥梁、涵洞养护工程</t>
    </r>
  </si>
  <si>
    <r>
      <rPr>
        <sz val="10"/>
        <rFont val="宋体"/>
        <charset val="134"/>
      </rPr>
      <t>单位</t>
    </r>
  </si>
  <si>
    <r>
      <rPr>
        <sz val="10"/>
        <rFont val="宋体"/>
        <charset val="134"/>
      </rPr>
      <t>单</t>
    </r>
    <r>
      <rPr>
        <sz val="10"/>
        <rFont val="Times New Roman"/>
        <charset val="134"/>
      </rPr>
      <t xml:space="preserve"> </t>
    </r>
    <r>
      <rPr>
        <sz val="10"/>
        <rFont val="宋体"/>
        <charset val="134"/>
      </rPr>
      <t>价</t>
    </r>
  </si>
  <si>
    <r>
      <rPr>
        <sz val="10"/>
        <rFont val="宋体"/>
        <charset val="134"/>
      </rPr>
      <t>合</t>
    </r>
    <r>
      <rPr>
        <sz val="10"/>
        <rFont val="Times New Roman"/>
        <charset val="134"/>
      </rPr>
      <t xml:space="preserve">  </t>
    </r>
    <r>
      <rPr>
        <sz val="10"/>
        <rFont val="宋体"/>
        <charset val="134"/>
      </rPr>
      <t>价</t>
    </r>
  </si>
  <si>
    <r>
      <rPr>
        <b/>
        <sz val="10"/>
        <rFont val="Times New Roman"/>
        <charset val="134"/>
      </rPr>
      <t>1</t>
    </r>
    <r>
      <rPr>
        <b/>
        <sz val="10"/>
        <rFont val="宋体"/>
        <charset val="134"/>
      </rPr>
      <t>、江山线三河桥辅道桥维修</t>
    </r>
  </si>
  <si>
    <t>Y403-2</t>
  </si>
  <si>
    <t>砂浆修补</t>
  </si>
  <si>
    <t>Y403-2-3</t>
  </si>
  <si>
    <t>环氧砂浆修补</t>
  </si>
  <si>
    <t>Y403-2-3-1</t>
  </si>
  <si>
    <t>混凝土剥落及破损修补</t>
  </si>
  <si>
    <r>
      <rPr>
        <sz val="10"/>
        <rFont val="Times New Roman"/>
        <charset val="134"/>
      </rPr>
      <t>1</t>
    </r>
    <r>
      <rPr>
        <sz val="10"/>
        <rFont val="宋体"/>
        <charset val="134"/>
      </rPr>
      <t>、环氧砂浆修补</t>
    </r>
    <r>
      <rPr>
        <sz val="10"/>
        <rFont val="Times New Roman"/>
        <charset val="134"/>
      </rPr>
      <t xml:space="preserve">
2</t>
    </r>
    <r>
      <rPr>
        <sz val="10"/>
        <rFont val="宋体"/>
        <charset val="134"/>
      </rPr>
      <t>、含凿除松散混凝土、对锈蚀钢筋进行除锈、阻锈处理、涂抹界面剂、废弃物的清理、运输等</t>
    </r>
    <r>
      <rPr>
        <sz val="10"/>
        <rFont val="Times New Roman"/>
        <charset val="134"/>
      </rPr>
      <t xml:space="preserve">
3</t>
    </r>
    <r>
      <rPr>
        <sz val="10"/>
        <rFont val="宋体"/>
        <charset val="134"/>
      </rPr>
      <t>、其余详见设计图纸</t>
    </r>
  </si>
  <si>
    <r>
      <rPr>
        <sz val="10"/>
        <rFont val="Times New Roman"/>
        <charset val="0"/>
      </rPr>
      <t>m</t>
    </r>
    <r>
      <rPr>
        <vertAlign val="superscript"/>
        <sz val="10"/>
        <rFont val="Times New Roman"/>
        <charset val="0"/>
      </rPr>
      <t>3</t>
    </r>
  </si>
  <si>
    <t>Y403-2-3-2</t>
  </si>
  <si>
    <t>人行道栏杆底座破损修补</t>
  </si>
  <si>
    <t>Y404-1</t>
  </si>
  <si>
    <t>裂缝注浆</t>
  </si>
  <si>
    <t>Y404-1-2</t>
  </si>
  <si>
    <t>压力注浆</t>
  </si>
  <si>
    <t>Y404-1-2-2</t>
  </si>
  <si>
    <r>
      <rPr>
        <sz val="10"/>
        <rFont val="Times New Roman"/>
        <charset val="134"/>
      </rPr>
      <t>1</t>
    </r>
    <r>
      <rPr>
        <sz val="10"/>
        <rFont val="宋体"/>
        <charset val="134"/>
      </rPr>
      <t>、裂缝灌注胶（W≥0.15mm）</t>
    </r>
    <r>
      <rPr>
        <sz val="10"/>
        <rFont val="Times New Roman"/>
        <charset val="134"/>
      </rPr>
      <t xml:space="preserve">
2</t>
    </r>
    <r>
      <rPr>
        <sz val="10"/>
        <rFont val="宋体"/>
        <charset val="134"/>
      </rPr>
      <t>、含施工措施等一切费用</t>
    </r>
    <r>
      <rPr>
        <sz val="10"/>
        <rFont val="Times New Roman"/>
        <charset val="134"/>
      </rPr>
      <t xml:space="preserve">
3</t>
    </r>
    <r>
      <rPr>
        <sz val="10"/>
        <rFont val="宋体"/>
        <charset val="134"/>
      </rPr>
      <t>、其余详见设计图纸</t>
    </r>
  </si>
  <si>
    <t>Y404-2</t>
  </si>
  <si>
    <t>裂缝封闭</t>
  </si>
  <si>
    <t>Y404-2-1</t>
  </si>
  <si>
    <t>表面封闭</t>
  </si>
  <si>
    <t>Y404-2-1-2</t>
  </si>
  <si>
    <r>
      <rPr>
        <sz val="10"/>
        <rFont val="Times New Roman"/>
        <charset val="134"/>
      </rPr>
      <t>1</t>
    </r>
    <r>
      <rPr>
        <sz val="10"/>
        <rFont val="宋体"/>
        <charset val="134"/>
      </rPr>
      <t>、裂缝封闭胶（W&lt;0.15mm）</t>
    </r>
    <r>
      <rPr>
        <sz val="10"/>
        <rFont val="Times New Roman"/>
        <charset val="134"/>
      </rPr>
      <t xml:space="preserve">
2</t>
    </r>
    <r>
      <rPr>
        <sz val="10"/>
        <rFont val="宋体"/>
        <charset val="134"/>
      </rPr>
      <t>、含施工措施等一切费用</t>
    </r>
    <r>
      <rPr>
        <sz val="10"/>
        <rFont val="Times New Roman"/>
        <charset val="134"/>
      </rPr>
      <t xml:space="preserve">
3</t>
    </r>
    <r>
      <rPr>
        <sz val="10"/>
        <rFont val="宋体"/>
        <charset val="134"/>
      </rPr>
      <t>、其余详见设计图纸</t>
    </r>
  </si>
  <si>
    <t>Y407-1</t>
  </si>
  <si>
    <t>支座</t>
  </si>
  <si>
    <t>Y407-1-4</t>
  </si>
  <si>
    <t>支座更换</t>
  </si>
  <si>
    <t>Y407-1-4-1</t>
  </si>
  <si>
    <t>板式支座更换</t>
  </si>
  <si>
    <t>Y407-1-4-1-1</t>
  </si>
  <si>
    <t>普通板式橡胶支座</t>
  </si>
  <si>
    <t>Y407-1-4-1-1-1</t>
  </si>
  <si>
    <r>
      <rPr>
        <sz val="10"/>
        <rFont val="Times New Roman"/>
        <charset val="0"/>
      </rPr>
      <t>GBZJ 200×200×42</t>
    </r>
    <r>
      <rPr>
        <sz val="10"/>
        <rFont val="宋体"/>
        <charset val="0"/>
      </rPr>
      <t>更换</t>
    </r>
  </si>
  <si>
    <r>
      <rPr>
        <sz val="10"/>
        <rFont val="Times New Roman"/>
        <charset val="0"/>
      </rPr>
      <t>1</t>
    </r>
    <r>
      <rPr>
        <sz val="10"/>
        <rFont val="宋体"/>
        <charset val="0"/>
      </rPr>
      <t>、材料规格：</t>
    </r>
    <r>
      <rPr>
        <sz val="10"/>
        <rFont val="Times New Roman"/>
        <charset val="0"/>
      </rPr>
      <t>GBZJ 200×200×42mm
2</t>
    </r>
    <r>
      <rPr>
        <sz val="10"/>
        <rFont val="宋体"/>
        <charset val="0"/>
      </rPr>
      <t>、含热镀锌钢板、结构胶、施工措施等一切费用</t>
    </r>
  </si>
  <si>
    <r>
      <rPr>
        <sz val="10"/>
        <rFont val="宋体"/>
        <charset val="134"/>
      </rPr>
      <t>个</t>
    </r>
  </si>
  <si>
    <t>Y407-1-2</t>
  </si>
  <si>
    <t>梁体顶升</t>
  </si>
  <si>
    <r>
      <rPr>
        <sz val="10"/>
        <rFont val="Times New Roman"/>
        <charset val="134"/>
      </rPr>
      <t>1</t>
    </r>
    <r>
      <rPr>
        <sz val="10"/>
        <rFont val="宋体"/>
        <charset val="134"/>
      </rPr>
      <t>、顶升装置安装、拆除</t>
    </r>
    <r>
      <rPr>
        <sz val="10"/>
        <rFont val="Times New Roman"/>
        <charset val="134"/>
      </rPr>
      <t xml:space="preserve">
2</t>
    </r>
    <r>
      <rPr>
        <sz val="10"/>
        <rFont val="宋体"/>
        <charset val="134"/>
      </rPr>
      <t>、顶升与回落</t>
    </r>
    <r>
      <rPr>
        <sz val="10"/>
        <rFont val="Times New Roman"/>
        <charset val="134"/>
      </rPr>
      <t xml:space="preserve">
3</t>
    </r>
    <r>
      <rPr>
        <sz val="10"/>
        <rFont val="宋体"/>
        <charset val="134"/>
      </rPr>
      <t>、含临时支撑、钢垫板、监控测量等一切相关费用</t>
    </r>
  </si>
  <si>
    <r>
      <rPr>
        <sz val="10"/>
        <rFont val="宋体"/>
        <charset val="134"/>
      </rPr>
      <t>排</t>
    </r>
  </si>
  <si>
    <t>Y407-2</t>
  </si>
  <si>
    <t>伸缩装置</t>
  </si>
  <si>
    <t>Y407-2-1</t>
  </si>
  <si>
    <t>伸缩装置维修</t>
  </si>
  <si>
    <t>Y407-2-1-1</t>
  </si>
  <si>
    <t>锚固区修补</t>
  </si>
  <si>
    <t>Y407-2-1-1-1</t>
  </si>
  <si>
    <t>人行道伸缩缝锚固区混凝土修补</t>
  </si>
  <si>
    <r>
      <rPr>
        <sz val="10"/>
        <rFont val="Times New Roman"/>
        <charset val="134"/>
      </rPr>
      <t>1</t>
    </r>
    <r>
      <rPr>
        <sz val="10"/>
        <rFont val="宋体"/>
        <charset val="134"/>
      </rPr>
      <t>、</t>
    </r>
    <r>
      <rPr>
        <sz val="10"/>
        <rFont val="Times New Roman"/>
        <charset val="134"/>
      </rPr>
      <t>C40</t>
    </r>
    <r>
      <rPr>
        <sz val="10"/>
        <rFont val="宋体"/>
        <charset val="134"/>
      </rPr>
      <t>混凝土</t>
    </r>
    <r>
      <rPr>
        <sz val="10"/>
        <rFont val="Times New Roman"/>
        <charset val="134"/>
      </rPr>
      <t xml:space="preserve">
2</t>
    </r>
    <r>
      <rPr>
        <sz val="10"/>
        <rFont val="宋体"/>
        <charset val="134"/>
      </rPr>
      <t>、含破除原混凝土、清除杂物、表面砼凿毛、废弃物的清理、运输等</t>
    </r>
    <r>
      <rPr>
        <sz val="10"/>
        <rFont val="Times New Roman"/>
        <charset val="134"/>
      </rPr>
      <t xml:space="preserve">
3</t>
    </r>
    <r>
      <rPr>
        <sz val="10"/>
        <rFont val="宋体"/>
        <charset val="134"/>
      </rPr>
      <t>、破碎料施工单位自行回收，考虑在此单价中</t>
    </r>
  </si>
  <si>
    <t>Y407-2-1-1-2</t>
  </si>
  <si>
    <t>车行道伸缩缝锚固区沥青混凝土修补</t>
  </si>
  <si>
    <r>
      <rPr>
        <sz val="10"/>
        <rFont val="Times New Roman"/>
        <charset val="134"/>
      </rPr>
      <t>1</t>
    </r>
    <r>
      <rPr>
        <sz val="10"/>
        <rFont val="宋体"/>
        <charset val="134"/>
      </rPr>
      <t>、</t>
    </r>
    <r>
      <rPr>
        <sz val="10"/>
        <rFont val="Times New Roman"/>
        <charset val="134"/>
      </rPr>
      <t>AC-13C</t>
    </r>
    <r>
      <rPr>
        <sz val="10"/>
        <rFont val="宋体"/>
        <charset val="134"/>
      </rPr>
      <t>（改性沥青、玄武岩）</t>
    </r>
    <r>
      <rPr>
        <sz val="10"/>
        <rFont val="Times New Roman"/>
        <charset val="134"/>
      </rPr>
      <t xml:space="preserve">
2</t>
    </r>
    <r>
      <rPr>
        <sz val="10"/>
        <rFont val="宋体"/>
        <charset val="134"/>
      </rPr>
      <t>、含切除原破损混凝土、废弃物的清理、运输等</t>
    </r>
    <r>
      <rPr>
        <sz val="10"/>
        <rFont val="Times New Roman"/>
        <charset val="134"/>
      </rPr>
      <t xml:space="preserve">
3</t>
    </r>
    <r>
      <rPr>
        <sz val="10"/>
        <rFont val="宋体"/>
        <charset val="134"/>
      </rPr>
      <t>、破碎料施工单位自行回收，考虑在此单价中</t>
    </r>
  </si>
  <si>
    <t>Y407-2-1-3</t>
  </si>
  <si>
    <t>清理伸缩缝橡胶条内垃圾</t>
  </si>
  <si>
    <t>1、清理伸缩缝橡胶条内垃圾</t>
  </si>
  <si>
    <t>Y407-2-4</t>
  </si>
  <si>
    <t>伸缩缝处钢遮板处理</t>
  </si>
  <si>
    <t>Y407-2-4-3</t>
  </si>
  <si>
    <t>伸缩缝处钢遮板增设</t>
  </si>
  <si>
    <r>
      <rPr>
        <sz val="10"/>
        <rFont val="Times New Roman"/>
        <charset val="134"/>
      </rPr>
      <t>1</t>
    </r>
    <r>
      <rPr>
        <sz val="10"/>
        <rFont val="宋体"/>
        <charset val="134"/>
      </rPr>
      <t>、</t>
    </r>
    <r>
      <rPr>
        <sz val="10"/>
        <rFont val="Times New Roman"/>
        <charset val="134"/>
      </rPr>
      <t>350×70×0.5cm</t>
    </r>
    <r>
      <rPr>
        <sz val="10"/>
        <rFont val="宋体"/>
        <charset val="134"/>
      </rPr>
      <t>钢板</t>
    </r>
  </si>
  <si>
    <r>
      <rPr>
        <sz val="10"/>
        <rFont val="宋体"/>
        <charset val="134"/>
      </rPr>
      <t>块</t>
    </r>
  </si>
  <si>
    <t>Y408-5</t>
  </si>
  <si>
    <t>排水设施维修与更换</t>
  </si>
  <si>
    <t>Y408-5-1</t>
  </si>
  <si>
    <t>增设泄水管</t>
  </si>
  <si>
    <t>Y408-5-1-1</t>
  </si>
  <si>
    <t>破除钢筋混凝土</t>
  </si>
  <si>
    <r>
      <rPr>
        <sz val="10"/>
        <rFont val="Times New Roman"/>
        <charset val="134"/>
      </rPr>
      <t>1</t>
    </r>
    <r>
      <rPr>
        <sz val="10"/>
        <rFont val="宋体"/>
        <charset val="134"/>
      </rPr>
      <t>、破除钢筋混凝土</t>
    </r>
    <r>
      <rPr>
        <sz val="10"/>
        <rFont val="Times New Roman"/>
        <charset val="134"/>
      </rPr>
      <t xml:space="preserve">
2</t>
    </r>
    <r>
      <rPr>
        <sz val="10"/>
        <rFont val="宋体"/>
        <charset val="134"/>
      </rPr>
      <t>、含废弃物的清理、运输等</t>
    </r>
    <r>
      <rPr>
        <sz val="10"/>
        <rFont val="Times New Roman"/>
        <charset val="134"/>
      </rPr>
      <t xml:space="preserve">                     
3</t>
    </r>
    <r>
      <rPr>
        <sz val="10"/>
        <rFont val="宋体"/>
        <charset val="134"/>
      </rPr>
      <t>、运距投标人自行考虑</t>
    </r>
    <r>
      <rPr>
        <sz val="10"/>
        <rFont val="Times New Roman"/>
        <charset val="134"/>
      </rPr>
      <t xml:space="preserve"> 
4</t>
    </r>
    <r>
      <rPr>
        <sz val="10"/>
        <rFont val="宋体"/>
        <charset val="134"/>
      </rPr>
      <t>、破碎料施工单位自行回收，考虑在此单价中</t>
    </r>
  </si>
  <si>
    <t>Y408-5-1-2</t>
  </si>
  <si>
    <r>
      <rPr>
        <sz val="10"/>
        <rFont val="宋体"/>
        <charset val="134"/>
      </rPr>
      <t>1、</t>
    </r>
    <r>
      <rPr>
        <sz val="10"/>
        <rFont val="Times New Roman"/>
        <charset val="134"/>
      </rPr>
      <t>C35</t>
    </r>
    <r>
      <rPr>
        <sz val="10"/>
        <rFont val="宋体"/>
        <charset val="134"/>
      </rPr>
      <t>混凝土</t>
    </r>
  </si>
  <si>
    <t>Y408-5-1-3</t>
  </si>
  <si>
    <t>镀锌铸铁泄水管</t>
  </si>
  <si>
    <t>1、镀锌铸铁泄水管
2、含泄水管盖等</t>
  </si>
  <si>
    <r>
      <rPr>
        <sz val="10"/>
        <rFont val="宋体"/>
        <charset val="134"/>
      </rPr>
      <t>套</t>
    </r>
  </si>
  <si>
    <t>Y409-10</t>
  </si>
  <si>
    <t>非机动车道护栏维修</t>
  </si>
  <si>
    <t>Y409-10-1</t>
  </si>
  <si>
    <r>
      <rPr>
        <sz val="10"/>
        <rFont val="Times New Roman"/>
        <charset val="134"/>
      </rPr>
      <t>1</t>
    </r>
    <r>
      <rPr>
        <sz val="10"/>
        <rFont val="宋体"/>
        <charset val="134"/>
      </rPr>
      <t>、破除钢筋混凝土</t>
    </r>
    <r>
      <rPr>
        <sz val="10"/>
        <rFont val="Times New Roman"/>
        <charset val="134"/>
      </rPr>
      <t xml:space="preserve">
2</t>
    </r>
    <r>
      <rPr>
        <sz val="10"/>
        <rFont val="宋体"/>
        <charset val="134"/>
      </rPr>
      <t>、含废弃物的清理、运输等</t>
    </r>
    <r>
      <rPr>
        <sz val="10"/>
        <rFont val="Times New Roman"/>
        <charset val="134"/>
      </rPr>
      <t xml:space="preserve">                     
3</t>
    </r>
    <r>
      <rPr>
        <sz val="10"/>
        <rFont val="宋体"/>
        <charset val="134"/>
      </rPr>
      <t>、运距投标人自行考虑</t>
    </r>
    <r>
      <rPr>
        <sz val="10"/>
        <rFont val="Times New Roman"/>
        <charset val="134"/>
      </rPr>
      <t xml:space="preserve">
4</t>
    </r>
    <r>
      <rPr>
        <sz val="10"/>
        <rFont val="宋体"/>
        <charset val="134"/>
      </rPr>
      <t>、破碎料施工单位自行回收，考虑在此单价中</t>
    </r>
  </si>
  <si>
    <t>Y409-10-2</t>
  </si>
  <si>
    <t>Y409-10-3</t>
  </si>
  <si>
    <r>
      <rPr>
        <sz val="10"/>
        <rFont val="Times New Roman"/>
        <charset val="134"/>
      </rPr>
      <t>1</t>
    </r>
    <r>
      <rPr>
        <sz val="10"/>
        <rFont val="宋体"/>
        <charset val="134"/>
      </rPr>
      <t>、</t>
    </r>
    <r>
      <rPr>
        <sz val="10"/>
        <rFont val="Times New Roman"/>
        <charset val="134"/>
      </rPr>
      <t>HPB300</t>
    </r>
    <r>
      <rPr>
        <sz val="10"/>
        <rFont val="宋体"/>
        <charset val="134"/>
      </rPr>
      <t>钢筋</t>
    </r>
  </si>
  <si>
    <t>kg</t>
  </si>
  <si>
    <t>Y409-10-4</t>
  </si>
  <si>
    <r>
      <rPr>
        <sz val="10"/>
        <rFont val="Times New Roman"/>
        <charset val="134"/>
      </rPr>
      <t>1</t>
    </r>
    <r>
      <rPr>
        <sz val="10"/>
        <rFont val="宋体"/>
        <charset val="134"/>
      </rPr>
      <t>、</t>
    </r>
    <r>
      <rPr>
        <sz val="10"/>
        <rFont val="Times New Roman"/>
        <charset val="134"/>
      </rPr>
      <t>HRB400</t>
    </r>
    <r>
      <rPr>
        <sz val="10"/>
        <rFont val="宋体"/>
        <charset val="134"/>
      </rPr>
      <t>钢筋</t>
    </r>
  </si>
  <si>
    <t>Y409-10-5</t>
  </si>
  <si>
    <t>护栏预埋钢板</t>
  </si>
  <si>
    <r>
      <rPr>
        <sz val="10"/>
        <rFont val="Times New Roman"/>
        <charset val="134"/>
      </rPr>
      <t>1</t>
    </r>
    <r>
      <rPr>
        <sz val="10"/>
        <rFont val="宋体"/>
        <charset val="134"/>
      </rPr>
      <t>、</t>
    </r>
    <r>
      <rPr>
        <sz val="10"/>
        <rFont val="Times New Roman"/>
        <charset val="134"/>
      </rPr>
      <t>25×25×2cm</t>
    </r>
  </si>
  <si>
    <t>Y409-10-6</t>
  </si>
  <si>
    <t>护栏除锈喷漆</t>
  </si>
  <si>
    <r>
      <rPr>
        <sz val="10"/>
        <rFont val="Times New Roman"/>
        <charset val="134"/>
      </rPr>
      <t>1</t>
    </r>
    <r>
      <rPr>
        <sz val="10"/>
        <rFont val="宋体"/>
        <charset val="134"/>
      </rPr>
      <t>、含除锈等</t>
    </r>
  </si>
  <si>
    <t>Y409-10-7</t>
  </si>
  <si>
    <t>左幅桥护栏维修</t>
  </si>
  <si>
    <r>
      <rPr>
        <sz val="10"/>
        <rFont val="Times New Roman"/>
        <charset val="134"/>
      </rPr>
      <t>1</t>
    </r>
    <r>
      <rPr>
        <sz val="10"/>
        <rFont val="宋体"/>
        <charset val="134"/>
      </rPr>
      <t>、钢护栏原状恢复</t>
    </r>
    <r>
      <rPr>
        <sz val="10"/>
        <rFont val="Times New Roman"/>
        <charset val="134"/>
      </rPr>
      <t xml:space="preserve">
2</t>
    </r>
    <r>
      <rPr>
        <sz val="10"/>
        <rFont val="宋体"/>
        <charset val="134"/>
      </rPr>
      <t>、对弯曲的横杆进行修复</t>
    </r>
  </si>
  <si>
    <t>Y409-10-8</t>
  </si>
  <si>
    <t>护栏利旧安装</t>
  </si>
  <si>
    <r>
      <rPr>
        <sz val="10"/>
        <rFont val="Times New Roman"/>
        <charset val="134"/>
      </rPr>
      <t>1</t>
    </r>
    <r>
      <rPr>
        <sz val="10"/>
        <rFont val="宋体"/>
        <charset val="134"/>
      </rPr>
      <t>、护栏利旧安装</t>
    </r>
  </si>
  <si>
    <t>Y409-10-9</t>
  </si>
  <si>
    <t>喷真石漆</t>
  </si>
  <si>
    <t>1、护栏底座及人行道内侧缘石立面喷真石漆</t>
  </si>
  <si>
    <t>2、其他桥梁维修</t>
  </si>
  <si>
    <r>
      <rPr>
        <sz val="10"/>
        <rFont val="宋体"/>
        <charset val="134"/>
      </rPr>
      <t>环氧砂浆修补</t>
    </r>
    <r>
      <rPr>
        <sz val="10"/>
        <rFont val="Times New Roman"/>
        <charset val="134"/>
      </rPr>
      <t xml:space="preserve"> </t>
    </r>
  </si>
  <si>
    <r>
      <rPr>
        <sz val="9"/>
        <rFont val="Times New Roman"/>
        <charset val="134"/>
      </rPr>
      <t>1</t>
    </r>
    <r>
      <rPr>
        <sz val="9"/>
        <rFont val="宋体"/>
        <charset val="134"/>
      </rPr>
      <t>、环氧砂浆修补</t>
    </r>
    <r>
      <rPr>
        <sz val="9"/>
        <rFont val="Times New Roman"/>
        <charset val="134"/>
      </rPr>
      <t xml:space="preserve">
2</t>
    </r>
    <r>
      <rPr>
        <sz val="9"/>
        <rFont val="宋体"/>
        <charset val="134"/>
      </rPr>
      <t>、将外露钢筋及周边的混凝土凿除，露出新鲜混凝土，钢筋进行除锈、涂刷阻锈剂，涂刷混凝土界面剂，用环氧砂浆修补</t>
    </r>
    <r>
      <rPr>
        <sz val="9"/>
        <rFont val="Times New Roman"/>
        <charset val="134"/>
      </rPr>
      <t xml:space="preserve">
3</t>
    </r>
    <r>
      <rPr>
        <sz val="9"/>
        <rFont val="宋体"/>
        <charset val="134"/>
      </rPr>
      <t>、含施工措施费等一切相关费用</t>
    </r>
  </si>
  <si>
    <t>Y403-4</t>
  </si>
  <si>
    <t>防腐与防锈蚀处理</t>
  </si>
  <si>
    <t>Y403-4-3-1</t>
  </si>
  <si>
    <t>阻锈剂</t>
  </si>
  <si>
    <r>
      <rPr>
        <sz val="10"/>
        <rFont val="Times New Roman"/>
        <charset val="134"/>
      </rPr>
      <t>1</t>
    </r>
    <r>
      <rPr>
        <sz val="10"/>
        <rFont val="宋体"/>
        <charset val="134"/>
      </rPr>
      <t>、阻锈剂</t>
    </r>
    <r>
      <rPr>
        <sz val="10"/>
        <rFont val="Times New Roman"/>
        <charset val="134"/>
      </rPr>
      <t xml:space="preserve">
2</t>
    </r>
    <r>
      <rPr>
        <sz val="10"/>
        <rFont val="宋体"/>
        <charset val="134"/>
      </rPr>
      <t>、含施工措施等一切费用</t>
    </r>
    <r>
      <rPr>
        <sz val="10"/>
        <rFont val="Times New Roman"/>
        <charset val="134"/>
      </rPr>
      <t xml:space="preserve">
3</t>
    </r>
    <r>
      <rPr>
        <sz val="10"/>
        <rFont val="宋体"/>
        <charset val="134"/>
      </rPr>
      <t>、其余详见设计图纸</t>
    </r>
  </si>
  <si>
    <r>
      <rPr>
        <vertAlign val="subscript"/>
        <sz val="10"/>
        <rFont val="Times New Roman"/>
        <charset val="134"/>
      </rPr>
      <t>m</t>
    </r>
    <r>
      <rPr>
        <vertAlign val="superscript"/>
        <sz val="10"/>
        <rFont val="Times New Roman"/>
        <charset val="134"/>
      </rPr>
      <t>2</t>
    </r>
  </si>
  <si>
    <t>Y403-4-3-2</t>
  </si>
  <si>
    <t>除锈剂</t>
  </si>
  <si>
    <r>
      <rPr>
        <sz val="10"/>
        <rFont val="Times New Roman"/>
        <charset val="134"/>
      </rPr>
      <t>1</t>
    </r>
    <r>
      <rPr>
        <sz val="10"/>
        <rFont val="宋体"/>
        <charset val="134"/>
      </rPr>
      <t>、除锈剂</t>
    </r>
    <r>
      <rPr>
        <sz val="10"/>
        <rFont val="Times New Roman"/>
        <charset val="134"/>
      </rPr>
      <t xml:space="preserve">
2</t>
    </r>
    <r>
      <rPr>
        <sz val="10"/>
        <rFont val="宋体"/>
        <charset val="134"/>
      </rPr>
      <t>、含施工措施等一切费用</t>
    </r>
    <r>
      <rPr>
        <sz val="10"/>
        <rFont val="Times New Roman"/>
        <charset val="134"/>
      </rPr>
      <t xml:space="preserve">
3</t>
    </r>
    <r>
      <rPr>
        <sz val="10"/>
        <rFont val="宋体"/>
        <charset val="134"/>
      </rPr>
      <t>、其余详见设计图纸</t>
    </r>
  </si>
  <si>
    <t>Y404-1-2-1</t>
  </si>
  <si>
    <t>裂缝压力灌缝</t>
  </si>
  <si>
    <r>
      <rPr>
        <sz val="10"/>
        <rFont val="Times New Roman"/>
        <charset val="0"/>
      </rPr>
      <t>1</t>
    </r>
    <r>
      <rPr>
        <sz val="10"/>
        <rFont val="宋体"/>
        <charset val="0"/>
      </rPr>
      <t>、缝宽</t>
    </r>
    <r>
      <rPr>
        <sz val="10"/>
        <rFont val="Times New Roman"/>
        <charset val="0"/>
      </rPr>
      <t xml:space="preserve">≥0.15mm </t>
    </r>
    <r>
      <rPr>
        <sz val="10"/>
        <rFont val="宋体"/>
        <charset val="0"/>
      </rPr>
      <t>的裂缝，压力注入灌注胶</t>
    </r>
    <r>
      <rPr>
        <sz val="10"/>
        <rFont val="Times New Roman"/>
        <charset val="0"/>
      </rPr>
      <t xml:space="preserve">
2</t>
    </r>
    <r>
      <rPr>
        <sz val="10"/>
        <rFont val="宋体"/>
        <charset val="0"/>
      </rPr>
      <t>、含灌注前处理、施工措施费等一切相关费用等</t>
    </r>
  </si>
  <si>
    <t>裂缝表面封闭</t>
  </si>
  <si>
    <r>
      <rPr>
        <sz val="10"/>
        <rFont val="Times New Roman"/>
        <charset val="134"/>
      </rPr>
      <t>1</t>
    </r>
    <r>
      <rPr>
        <sz val="10"/>
        <rFont val="宋体"/>
        <charset val="134"/>
      </rPr>
      <t>、缝宽＜</t>
    </r>
    <r>
      <rPr>
        <sz val="10"/>
        <rFont val="Times New Roman"/>
        <charset val="134"/>
      </rPr>
      <t xml:space="preserve">0.15mm </t>
    </r>
    <r>
      <rPr>
        <sz val="10"/>
        <rFont val="宋体"/>
        <charset val="134"/>
      </rPr>
      <t>的裂缝，采用环氧树脂胶泥封闭</t>
    </r>
    <r>
      <rPr>
        <sz val="10"/>
        <rFont val="Times New Roman"/>
        <charset val="134"/>
      </rPr>
      <t xml:space="preserve">
2</t>
    </r>
    <r>
      <rPr>
        <sz val="10"/>
        <rFont val="宋体"/>
        <charset val="134"/>
      </rPr>
      <t>、含裂缝封闭前处理、施工措施费等一切相关费用等</t>
    </r>
  </si>
  <si>
    <t>Y404-2-1-4</t>
  </si>
  <si>
    <t>补勾梁板拼缝</t>
  </si>
  <si>
    <t>Y405-5</t>
  </si>
  <si>
    <t>桥墩加固</t>
  </si>
  <si>
    <t>Y405-5-1</t>
  </si>
  <si>
    <t>桥梁基础及下部结构</t>
  </si>
  <si>
    <r>
      <rPr>
        <sz val="9"/>
        <rFont val="Times New Roman"/>
        <charset val="134"/>
      </rPr>
      <t>C30</t>
    </r>
    <r>
      <rPr>
        <sz val="9"/>
        <rFont val="宋体"/>
        <charset val="134"/>
      </rPr>
      <t>混凝土修补</t>
    </r>
  </si>
  <si>
    <t>Y408</t>
  </si>
  <si>
    <t>桥面系维修与更换</t>
  </si>
  <si>
    <t>Y408-1</t>
  </si>
  <si>
    <t>混凝土桥面铺装</t>
  </si>
  <si>
    <t>Y408-1-1</t>
  </si>
  <si>
    <t>现浇混凝土桥面铺装</t>
  </si>
  <si>
    <r>
      <rPr>
        <sz val="9"/>
        <rFont val="宋体"/>
        <charset val="134"/>
      </rPr>
      <t>1、</t>
    </r>
    <r>
      <rPr>
        <sz val="9"/>
        <rFont val="Times New Roman"/>
        <charset val="134"/>
      </rPr>
      <t>C50</t>
    </r>
    <r>
      <rPr>
        <sz val="9"/>
        <rFont val="宋体"/>
        <charset val="134"/>
      </rPr>
      <t>，厚</t>
    </r>
    <r>
      <rPr>
        <sz val="9"/>
        <rFont val="Times New Roman"/>
        <charset val="134"/>
      </rPr>
      <t>120mm</t>
    </r>
  </si>
  <si>
    <r>
      <rPr>
        <sz val="10"/>
        <rFont val="Times New Roman"/>
        <charset val="1"/>
      </rPr>
      <t>m</t>
    </r>
    <r>
      <rPr>
        <vertAlign val="superscript"/>
        <sz val="10"/>
        <rFont val="Times New Roman"/>
        <charset val="1"/>
      </rPr>
      <t>2</t>
    </r>
  </si>
  <si>
    <t>护栏维修</t>
  </si>
  <si>
    <t>Y409-10-1-1</t>
  </si>
  <si>
    <t>凿除混凝土</t>
  </si>
  <si>
    <r>
      <rPr>
        <sz val="10"/>
        <rFont val="Times New Roman"/>
        <charset val="0"/>
      </rPr>
      <t>1</t>
    </r>
    <r>
      <rPr>
        <sz val="10"/>
        <rFont val="宋体"/>
        <charset val="0"/>
      </rPr>
      <t>、凿除混凝土</t>
    </r>
    <r>
      <rPr>
        <sz val="10"/>
        <rFont val="Times New Roman"/>
        <charset val="0"/>
      </rPr>
      <t xml:space="preserve">                                   
2</t>
    </r>
    <r>
      <rPr>
        <sz val="10"/>
        <rFont val="宋体"/>
        <charset val="0"/>
      </rPr>
      <t>、含切缝、废弃物的清理、运输等</t>
    </r>
    <r>
      <rPr>
        <sz val="10"/>
        <rFont val="Times New Roman"/>
        <charset val="0"/>
      </rPr>
      <t xml:space="preserve">                     
3</t>
    </r>
    <r>
      <rPr>
        <sz val="10"/>
        <rFont val="宋体"/>
        <charset val="0"/>
      </rPr>
      <t>、运距投标人自行考虑</t>
    </r>
    <r>
      <rPr>
        <sz val="10"/>
        <rFont val="Times New Roman"/>
        <charset val="0"/>
      </rPr>
      <t xml:space="preserve">
4</t>
    </r>
    <r>
      <rPr>
        <sz val="10"/>
        <rFont val="宋体"/>
        <charset val="0"/>
      </rPr>
      <t>、破碎料施工单位自行回收，考虑在此单价中</t>
    </r>
  </si>
  <si>
    <t>Y409-10-1-2</t>
  </si>
  <si>
    <r>
      <rPr>
        <sz val="10"/>
        <rFont val="Times New Roman"/>
        <charset val="0"/>
      </rPr>
      <t>1</t>
    </r>
    <r>
      <rPr>
        <sz val="10"/>
        <rFont val="宋体"/>
        <charset val="0"/>
      </rPr>
      <t>、</t>
    </r>
    <r>
      <rPr>
        <sz val="10"/>
        <rFont val="Times New Roman"/>
        <charset val="0"/>
      </rPr>
      <t>C40</t>
    </r>
    <r>
      <rPr>
        <sz val="10"/>
        <rFont val="宋体"/>
        <charset val="0"/>
      </rPr>
      <t>水泥基灌浆料</t>
    </r>
    <r>
      <rPr>
        <sz val="10"/>
        <rFont val="Times New Roman"/>
        <charset val="0"/>
      </rPr>
      <t xml:space="preserve">
2</t>
    </r>
    <r>
      <rPr>
        <sz val="10"/>
        <rFont val="宋体"/>
        <charset val="0"/>
      </rPr>
      <t>、对凿出的钢筋进行除锈阻锈处理</t>
    </r>
    <r>
      <rPr>
        <sz val="10"/>
        <rFont val="Times New Roman"/>
        <charset val="0"/>
      </rPr>
      <t xml:space="preserve">
3</t>
    </r>
    <r>
      <rPr>
        <sz val="10"/>
        <rFont val="宋体"/>
        <charset val="0"/>
      </rPr>
      <t>、含灌注、施工措施费等一切相关费用等</t>
    </r>
  </si>
  <si>
    <t>Y409-10-1-3</t>
  </si>
  <si>
    <t>界面剂</t>
  </si>
  <si>
    <r>
      <rPr>
        <sz val="10"/>
        <rFont val="Times New Roman"/>
        <charset val="0"/>
      </rPr>
      <t>1</t>
    </r>
    <r>
      <rPr>
        <sz val="10"/>
        <rFont val="宋体"/>
        <charset val="134"/>
      </rPr>
      <t>、界面剂</t>
    </r>
  </si>
  <si>
    <t>Y409-10-1-4</t>
  </si>
  <si>
    <r>
      <rPr>
        <sz val="10"/>
        <rFont val="Times New Roman"/>
        <charset val="0"/>
      </rPr>
      <t>D5</t>
    </r>
    <r>
      <rPr>
        <sz val="10"/>
        <rFont val="宋体"/>
        <charset val="134"/>
      </rPr>
      <t>钢筋网</t>
    </r>
  </si>
  <si>
    <r>
      <rPr>
        <sz val="10"/>
        <rFont val="Times New Roman"/>
        <charset val="0"/>
      </rPr>
      <t>1</t>
    </r>
    <r>
      <rPr>
        <sz val="10"/>
        <rFont val="宋体"/>
        <charset val="134"/>
      </rPr>
      <t>、</t>
    </r>
    <r>
      <rPr>
        <sz val="10"/>
        <rFont val="Times New Roman"/>
        <charset val="0"/>
      </rPr>
      <t>D5</t>
    </r>
    <r>
      <rPr>
        <sz val="10"/>
        <rFont val="宋体"/>
        <charset val="134"/>
      </rPr>
      <t>钢筋网</t>
    </r>
  </si>
  <si>
    <t>Y409-10-1-5</t>
  </si>
  <si>
    <t>金属栏杆</t>
  </si>
  <si>
    <t>1、修复缺失钢栏杆</t>
  </si>
  <si>
    <t>Y409-10-1-6</t>
  </si>
  <si>
    <t>钢栏杆油漆</t>
  </si>
  <si>
    <t>1、钢栏杆除锈、刷漆</t>
  </si>
  <si>
    <t>Y409-10-1-7</t>
  </si>
  <si>
    <t>混凝土栏杆表面修补</t>
  </si>
  <si>
    <t>水泥砂浆修补，批腻子两道，外墙涂料数道</t>
  </si>
  <si>
    <t>Y409-10-1-8</t>
  </si>
  <si>
    <t>混凝土防撞护栏涂料修补</t>
  </si>
  <si>
    <t>铲除原涂料，批腻子两道，外墙涂料数道</t>
  </si>
  <si>
    <r>
      <rPr>
        <b/>
        <sz val="10"/>
        <rFont val="宋体"/>
        <charset val="134"/>
      </rPr>
      <t>第</t>
    </r>
    <r>
      <rPr>
        <b/>
        <sz val="10"/>
        <rFont val="Times New Roman"/>
        <charset val="134"/>
      </rPr>
      <t>400</t>
    </r>
    <r>
      <rPr>
        <b/>
        <sz val="10"/>
        <rFont val="宋体"/>
        <charset val="134"/>
      </rPr>
      <t>章小计（结转至第</t>
    </r>
    <r>
      <rPr>
        <b/>
        <sz val="10"/>
        <rFont val="Times New Roman"/>
        <charset val="134"/>
      </rPr>
      <t xml:space="preserve"> </t>
    </r>
    <r>
      <rPr>
        <b/>
        <sz val="10"/>
        <rFont val="宋体"/>
        <charset val="134"/>
      </rPr>
      <t>页修复清单汇总表）人民币</t>
    </r>
  </si>
  <si>
    <r>
      <rPr>
        <b/>
        <sz val="14"/>
        <rFont val="宋体"/>
        <charset val="134"/>
      </rPr>
      <t>清单</t>
    </r>
    <r>
      <rPr>
        <b/>
        <sz val="14"/>
        <rFont val="Times New Roman"/>
        <charset val="134"/>
      </rPr>
      <t xml:space="preserve">   </t>
    </r>
    <r>
      <rPr>
        <b/>
        <sz val="14"/>
        <rFont val="宋体"/>
        <charset val="134"/>
      </rPr>
      <t>第</t>
    </r>
    <r>
      <rPr>
        <b/>
        <sz val="14"/>
        <rFont val="Times New Roman"/>
        <charset val="134"/>
      </rPr>
      <t>600</t>
    </r>
    <r>
      <rPr>
        <b/>
        <sz val="14"/>
        <rFont val="宋体"/>
        <charset val="134"/>
      </rPr>
      <t>章</t>
    </r>
    <r>
      <rPr>
        <b/>
        <sz val="14"/>
        <rFont val="Times New Roman"/>
        <charset val="134"/>
      </rPr>
      <t xml:space="preserve">  </t>
    </r>
    <r>
      <rPr>
        <b/>
        <sz val="14"/>
        <rFont val="宋体"/>
        <charset val="134"/>
      </rPr>
      <t>交通安全设施养护工程</t>
    </r>
  </si>
  <si>
    <t>Y603-2</t>
  </si>
  <si>
    <t>波形梁钢护栏</t>
  </si>
  <si>
    <t>Y603-2-1</t>
  </si>
  <si>
    <t>护栏板修复</t>
  </si>
  <si>
    <r>
      <rPr>
        <sz val="10"/>
        <rFont val="Times New Roman"/>
        <charset val="134"/>
      </rPr>
      <t>1</t>
    </r>
    <r>
      <rPr>
        <sz val="10"/>
        <rFont val="宋体"/>
        <charset val="134"/>
      </rPr>
      <t>、更换变形的波形梁</t>
    </r>
    <r>
      <rPr>
        <sz val="10"/>
        <rFont val="Times New Roman"/>
        <charset val="134"/>
      </rPr>
      <t xml:space="preserve">
2</t>
    </r>
    <r>
      <rPr>
        <sz val="10"/>
        <rFont val="宋体"/>
        <charset val="134"/>
      </rPr>
      <t>、含螺栓等</t>
    </r>
  </si>
  <si>
    <t>Y603-2-3</t>
  </si>
  <si>
    <t>护栏配件更换</t>
  </si>
  <si>
    <t>Y603-2-3-5</t>
  </si>
  <si>
    <t>路侧、桥侧更换防阻块</t>
  </si>
  <si>
    <r>
      <rPr>
        <sz val="10"/>
        <rFont val="Times New Roman"/>
        <charset val="134"/>
      </rPr>
      <t>1</t>
    </r>
    <r>
      <rPr>
        <sz val="10"/>
        <rFont val="宋体"/>
        <charset val="134"/>
      </rPr>
      <t>、增加及更换变形防阻块</t>
    </r>
    <r>
      <rPr>
        <sz val="10"/>
        <rFont val="Times New Roman"/>
        <charset val="134"/>
      </rPr>
      <t xml:space="preserve">
2</t>
    </r>
    <r>
      <rPr>
        <sz val="10"/>
        <rFont val="宋体"/>
        <charset val="134"/>
      </rPr>
      <t>、含螺栓等</t>
    </r>
  </si>
  <si>
    <t>Y601-3</t>
  </si>
  <si>
    <t>里程碑（牌）、百米桩（牌）与界碑更换</t>
  </si>
  <si>
    <t>Y601-3-1</t>
  </si>
  <si>
    <t>里程碑</t>
  </si>
  <si>
    <r>
      <rPr>
        <sz val="10"/>
        <rFont val="Times New Roman"/>
        <charset val="134"/>
      </rPr>
      <t>1</t>
    </r>
    <r>
      <rPr>
        <sz val="10"/>
        <rFont val="宋体"/>
        <charset val="134"/>
      </rPr>
      <t>、</t>
    </r>
    <r>
      <rPr>
        <sz val="10"/>
        <rFont val="Times New Roman"/>
        <charset val="134"/>
      </rPr>
      <t>C20</t>
    </r>
    <r>
      <rPr>
        <sz val="10"/>
        <rFont val="宋体"/>
        <charset val="134"/>
      </rPr>
      <t>混凝土（含钢筋）</t>
    </r>
    <r>
      <rPr>
        <sz val="10"/>
        <rFont val="Times New Roman"/>
        <charset val="134"/>
      </rPr>
      <t xml:space="preserve">
2</t>
    </r>
    <r>
      <rPr>
        <sz val="10"/>
        <rFont val="宋体"/>
        <charset val="134"/>
      </rPr>
      <t>、基槽开挖及回填</t>
    </r>
  </si>
  <si>
    <t>Y601-3-2</t>
  </si>
  <si>
    <t>百米桩</t>
  </si>
  <si>
    <t>根</t>
  </si>
  <si>
    <t>Y601-5</t>
  </si>
  <si>
    <t>交通标志增设</t>
  </si>
  <si>
    <t>Y601-5-1</t>
  </si>
  <si>
    <t>实时净高标尺</t>
  </si>
  <si>
    <r>
      <rPr>
        <sz val="10"/>
        <rFont val="宋体"/>
        <charset val="134"/>
      </rPr>
      <t>双巷桥</t>
    </r>
    <r>
      <rPr>
        <sz val="10"/>
        <rFont val="Times New Roman"/>
        <charset val="134"/>
      </rPr>
      <t>1</t>
    </r>
    <r>
      <rPr>
        <sz val="10"/>
        <rFont val="宋体"/>
        <charset val="134"/>
      </rPr>
      <t>块、葛新桥</t>
    </r>
    <r>
      <rPr>
        <sz val="10"/>
        <rFont val="Times New Roman"/>
        <charset val="134"/>
      </rPr>
      <t>2</t>
    </r>
    <r>
      <rPr>
        <sz val="10"/>
        <rFont val="宋体"/>
        <charset val="134"/>
      </rPr>
      <t>块</t>
    </r>
  </si>
  <si>
    <t>Y601-5-2</t>
  </si>
  <si>
    <t>甲类标志</t>
  </si>
  <si>
    <r>
      <rPr>
        <sz val="10"/>
        <rFont val="宋体"/>
        <charset val="134"/>
      </rPr>
      <t>葛新桥</t>
    </r>
    <r>
      <rPr>
        <sz val="10"/>
        <rFont val="Times New Roman"/>
        <charset val="134"/>
      </rPr>
      <t>4</t>
    </r>
    <r>
      <rPr>
        <sz val="10"/>
        <rFont val="宋体"/>
        <charset val="134"/>
      </rPr>
      <t>块</t>
    </r>
  </si>
  <si>
    <t>Y601-5-3</t>
  </si>
  <si>
    <t>边孔禁止驶入标志</t>
  </si>
  <si>
    <r>
      <rPr>
        <sz val="10"/>
        <rFont val="宋体"/>
        <charset val="134"/>
      </rPr>
      <t>双巷桥</t>
    </r>
    <r>
      <rPr>
        <sz val="10"/>
        <rFont val="Times New Roman"/>
        <charset val="134"/>
      </rPr>
      <t>2</t>
    </r>
    <r>
      <rPr>
        <sz val="10"/>
        <rFont val="宋体"/>
        <charset val="134"/>
      </rPr>
      <t>块、葛新桥</t>
    </r>
    <r>
      <rPr>
        <sz val="10"/>
        <rFont val="Times New Roman"/>
        <charset val="134"/>
      </rPr>
      <t>4</t>
    </r>
    <r>
      <rPr>
        <sz val="10"/>
        <rFont val="宋体"/>
        <charset val="134"/>
      </rPr>
      <t>块</t>
    </r>
  </si>
  <si>
    <t>Y601-5-4</t>
  </si>
  <si>
    <t>限载标志</t>
  </si>
  <si>
    <r>
      <rPr>
        <sz val="9"/>
        <rFont val="Times New Roman"/>
        <charset val="134"/>
      </rPr>
      <t>1</t>
    </r>
    <r>
      <rPr>
        <sz val="9"/>
        <rFont val="宋体"/>
        <charset val="134"/>
      </rPr>
      <t>、限载标志</t>
    </r>
    <r>
      <rPr>
        <sz val="9"/>
        <rFont val="Times New Roman"/>
        <charset val="134"/>
      </rPr>
      <t xml:space="preserve">
2</t>
    </r>
    <r>
      <rPr>
        <sz val="9"/>
        <rFont val="宋体"/>
        <charset val="134"/>
      </rPr>
      <t>、含基槽开挖、回填、清理、运输、混凝土基础（钢筋）、立柱、版面、反光膜等</t>
    </r>
  </si>
  <si>
    <t>Y604-6</t>
  </si>
  <si>
    <t>道口标柱</t>
  </si>
  <si>
    <t>Y604-6-2</t>
  </si>
  <si>
    <t>道口标柱增设</t>
  </si>
  <si>
    <r>
      <rPr>
        <sz val="10"/>
        <rFont val="Times New Roman"/>
        <charset val="134"/>
      </rPr>
      <t>1</t>
    </r>
    <r>
      <rPr>
        <sz val="10"/>
        <rFont val="宋体"/>
        <charset val="134"/>
      </rPr>
      <t>、镀锌钢管</t>
    </r>
    <r>
      <rPr>
        <sz val="10"/>
        <rFont val="Times New Roman"/>
        <charset val="134"/>
      </rPr>
      <t xml:space="preserve">                                                    
2</t>
    </r>
    <r>
      <rPr>
        <sz val="10"/>
        <rFont val="宋体"/>
        <charset val="134"/>
      </rPr>
      <t>、含反光膜、基础等</t>
    </r>
  </si>
  <si>
    <t>Y606-3</t>
  </si>
  <si>
    <t>防眩设施增设</t>
  </si>
  <si>
    <t>Y606-3-1</t>
  </si>
  <si>
    <t>防眩板</t>
  </si>
  <si>
    <r>
      <rPr>
        <sz val="10"/>
        <rFont val="Times New Roman"/>
        <charset val="0"/>
      </rPr>
      <t>1</t>
    </r>
    <r>
      <rPr>
        <sz val="10"/>
        <rFont val="宋体"/>
        <charset val="134"/>
      </rPr>
      <t>、</t>
    </r>
    <r>
      <rPr>
        <sz val="10"/>
        <rFont val="Times New Roman"/>
        <charset val="0"/>
      </rPr>
      <t>900*230mm</t>
    </r>
    <r>
      <rPr>
        <sz val="10"/>
        <rFont val="宋体"/>
        <charset val="134"/>
      </rPr>
      <t>玻璃钢防眩板</t>
    </r>
    <r>
      <rPr>
        <sz val="10"/>
        <rFont val="Times New Roman"/>
        <charset val="0"/>
      </rPr>
      <t xml:space="preserve">
2</t>
    </r>
    <r>
      <rPr>
        <sz val="10"/>
        <rFont val="宋体"/>
        <charset val="134"/>
      </rPr>
      <t>、含安装支架、螺栓等</t>
    </r>
  </si>
  <si>
    <t>Y602-1</t>
  </si>
  <si>
    <t>标线清除</t>
  </si>
  <si>
    <t>1、标线清除</t>
  </si>
  <si>
    <t>Y602-2</t>
  </si>
  <si>
    <t>重新划线</t>
  </si>
  <si>
    <t>Y602-2-2</t>
  </si>
  <si>
    <t>热熔型涂料路面标线</t>
  </si>
  <si>
    <r>
      <rPr>
        <sz val="10"/>
        <rFont val="Times New Roman"/>
        <charset val="134"/>
      </rPr>
      <t>1</t>
    </r>
    <r>
      <rPr>
        <sz val="10"/>
        <rFont val="宋体"/>
        <charset val="134"/>
      </rPr>
      <t>、车道停止线、车道边缘线、双向车道分界线、道路中心线、慢行标记、人行横道线等</t>
    </r>
  </si>
  <si>
    <t>Y612-1</t>
  </si>
  <si>
    <t>更换及新增桥梁助航设施</t>
  </si>
  <si>
    <t>Y612-1-1</t>
  </si>
  <si>
    <t>桥涵标增设</t>
  </si>
  <si>
    <r>
      <rPr>
        <sz val="10"/>
        <rFont val="宋体"/>
        <charset val="134"/>
      </rPr>
      <t>规格</t>
    </r>
    <r>
      <rPr>
        <sz val="10"/>
        <rFont val="Times New Roman"/>
        <charset val="134"/>
      </rPr>
      <t>1500mm×1500mm</t>
    </r>
    <r>
      <rPr>
        <sz val="10"/>
        <rFont val="宋体"/>
        <charset val="134"/>
      </rPr>
      <t>；灯，太阳能板，供电系统；双巷桥</t>
    </r>
    <r>
      <rPr>
        <sz val="10"/>
        <rFont val="Times New Roman"/>
        <charset val="134"/>
      </rPr>
      <t>1</t>
    </r>
    <r>
      <rPr>
        <sz val="10"/>
        <rFont val="宋体"/>
        <charset val="134"/>
      </rPr>
      <t>套，葛新桥</t>
    </r>
    <r>
      <rPr>
        <sz val="10"/>
        <rFont val="Times New Roman"/>
        <charset val="134"/>
      </rPr>
      <t>2</t>
    </r>
    <r>
      <rPr>
        <sz val="10"/>
        <rFont val="宋体"/>
        <charset val="134"/>
      </rPr>
      <t>套</t>
    </r>
  </si>
  <si>
    <t>Y612-1-2</t>
  </si>
  <si>
    <t>桥柱灯更换</t>
  </si>
  <si>
    <r>
      <rPr>
        <sz val="10"/>
        <rFont val="宋体"/>
        <charset val="134"/>
      </rPr>
      <t>旧件拆除，支架制作安装；双巷桥</t>
    </r>
    <r>
      <rPr>
        <sz val="10"/>
        <rFont val="Times New Roman"/>
        <charset val="134"/>
      </rPr>
      <t>1</t>
    </r>
    <r>
      <rPr>
        <sz val="10"/>
        <rFont val="宋体"/>
        <charset val="134"/>
      </rPr>
      <t>套</t>
    </r>
  </si>
  <si>
    <t>计日工</t>
  </si>
  <si>
    <t>防汛防台</t>
  </si>
  <si>
    <t>Y612-1-1-1</t>
  </si>
  <si>
    <t>水泵</t>
  </si>
  <si>
    <r>
      <rPr>
        <sz val="10"/>
        <rFont val="Times New Roman"/>
        <charset val="134"/>
      </rPr>
      <t>1</t>
    </r>
    <r>
      <rPr>
        <sz val="10"/>
        <rFont val="宋体"/>
        <charset val="134"/>
      </rPr>
      <t>、含油、税、机上人工</t>
    </r>
  </si>
  <si>
    <t>台班</t>
  </si>
  <si>
    <t>Y612-1-1-2</t>
  </si>
  <si>
    <t>木桩</t>
  </si>
  <si>
    <r>
      <rPr>
        <sz val="10"/>
        <rFont val="Times New Roman"/>
        <charset val="0"/>
      </rPr>
      <t>1</t>
    </r>
    <r>
      <rPr>
        <sz val="10"/>
        <rFont val="宋体"/>
        <charset val="0"/>
      </rPr>
      <t>、打入木桩（直径</t>
    </r>
    <r>
      <rPr>
        <sz val="10"/>
        <rFont val="Times New Roman"/>
        <charset val="0"/>
      </rPr>
      <t>0.12m</t>
    </r>
    <r>
      <rPr>
        <sz val="10"/>
        <rFont val="宋体"/>
        <charset val="0"/>
      </rPr>
      <t>，桩长</t>
    </r>
    <r>
      <rPr>
        <sz val="10"/>
        <rFont val="Times New Roman"/>
        <charset val="0"/>
      </rPr>
      <t>6m</t>
    </r>
    <r>
      <rPr>
        <sz val="10"/>
        <rFont val="宋体"/>
        <charset val="0"/>
      </rPr>
      <t>）</t>
    </r>
  </si>
  <si>
    <t>其他</t>
  </si>
  <si>
    <r>
      <rPr>
        <sz val="10"/>
        <rFont val="Times New Roman"/>
        <charset val="134"/>
      </rPr>
      <t>1</t>
    </r>
    <r>
      <rPr>
        <sz val="10"/>
        <rFont val="宋体"/>
        <charset val="134"/>
      </rPr>
      <t>、计日工</t>
    </r>
  </si>
  <si>
    <t>工日</t>
  </si>
  <si>
    <t>Y612-1-2-1</t>
  </si>
  <si>
    <t>轮式挖掘机</t>
  </si>
  <si>
    <t>Y612-1-2-2</t>
  </si>
  <si>
    <t>五小工程车</t>
  </si>
  <si>
    <r>
      <rPr>
        <b/>
        <sz val="10"/>
        <rFont val="宋体"/>
        <charset val="134"/>
      </rPr>
      <t>第6</t>
    </r>
    <r>
      <rPr>
        <b/>
        <sz val="10"/>
        <rFont val="Times New Roman"/>
        <charset val="134"/>
      </rPr>
      <t>00</t>
    </r>
    <r>
      <rPr>
        <b/>
        <sz val="10"/>
        <rFont val="宋体"/>
        <charset val="134"/>
      </rPr>
      <t>章小计（结转至第</t>
    </r>
    <r>
      <rPr>
        <b/>
        <sz val="10"/>
        <rFont val="Times New Roman"/>
        <charset val="134"/>
      </rPr>
      <t xml:space="preserve"> </t>
    </r>
    <r>
      <rPr>
        <b/>
        <sz val="10"/>
        <rFont val="宋体"/>
        <charset val="134"/>
      </rPr>
      <t>页工程量清单汇总表）人民币</t>
    </r>
  </si>
  <si>
    <r>
      <rPr>
        <sz val="16"/>
        <rFont val="宋体"/>
        <charset val="134"/>
      </rPr>
      <t>子目修复清单</t>
    </r>
  </si>
  <si>
    <r>
      <rPr>
        <b/>
        <sz val="14"/>
        <rFont val="宋体"/>
        <charset val="134"/>
      </rPr>
      <t>清单</t>
    </r>
    <r>
      <rPr>
        <b/>
        <sz val="14"/>
        <rFont val="Times New Roman"/>
        <charset val="134"/>
      </rPr>
      <t xml:space="preserve">   </t>
    </r>
    <r>
      <rPr>
        <b/>
        <sz val="14"/>
        <rFont val="宋体"/>
        <charset val="134"/>
      </rPr>
      <t>第</t>
    </r>
    <r>
      <rPr>
        <b/>
        <sz val="14"/>
        <rFont val="Times New Roman"/>
        <charset val="134"/>
      </rPr>
      <t>700</t>
    </r>
    <r>
      <rPr>
        <b/>
        <sz val="14"/>
        <rFont val="宋体"/>
        <charset val="134"/>
      </rPr>
      <t>章</t>
    </r>
    <r>
      <rPr>
        <b/>
        <sz val="14"/>
        <rFont val="Times New Roman"/>
        <charset val="134"/>
      </rPr>
      <t xml:space="preserve">  </t>
    </r>
    <r>
      <rPr>
        <b/>
        <sz val="14"/>
        <rFont val="宋体"/>
        <charset val="134"/>
      </rPr>
      <t>绿化及环境保护养护工程</t>
    </r>
  </si>
  <si>
    <r>
      <rPr>
        <sz val="10"/>
        <rFont val="宋体"/>
        <charset val="134"/>
      </rPr>
      <t>子目号</t>
    </r>
  </si>
  <si>
    <t>Y704-1</t>
  </si>
  <si>
    <t>撒草籽</t>
  </si>
  <si>
    <t>1、撒草籽
2、养护期一年</t>
  </si>
  <si>
    <t>Y704-4</t>
  </si>
  <si>
    <t>道路周边缺失草坪绿化补植</t>
  </si>
  <si>
    <t>1、铺草皮
2、养护期一年</t>
  </si>
  <si>
    <t>Y705-1</t>
  </si>
  <si>
    <t>乔木</t>
  </si>
  <si>
    <t>Y705-1-1</t>
  </si>
  <si>
    <r>
      <rPr>
        <sz val="10"/>
        <rFont val="Times New Roman"/>
        <charset val="134"/>
      </rPr>
      <t>D15cm</t>
    </r>
    <r>
      <rPr>
        <sz val="10"/>
        <rFont val="宋体"/>
        <charset val="134"/>
      </rPr>
      <t>以内香樟</t>
    </r>
  </si>
  <si>
    <t>1、挖坑、种植、培种植土
2、养护期一年</t>
  </si>
  <si>
    <t>株</t>
  </si>
  <si>
    <t>Y705-1-2</t>
  </si>
  <si>
    <r>
      <rPr>
        <sz val="10"/>
        <rFont val="Times New Roman"/>
        <charset val="134"/>
      </rPr>
      <t>D15cm</t>
    </r>
    <r>
      <rPr>
        <sz val="10"/>
        <rFont val="宋体"/>
        <charset val="134"/>
      </rPr>
      <t>以内紫薇</t>
    </r>
  </si>
  <si>
    <t>Y705-1-3</t>
  </si>
  <si>
    <r>
      <rPr>
        <sz val="10"/>
        <rFont val="Times New Roman"/>
        <charset val="134"/>
      </rPr>
      <t>D15cm</t>
    </r>
    <r>
      <rPr>
        <sz val="10"/>
        <rFont val="宋体"/>
        <charset val="134"/>
      </rPr>
      <t>以内栾树</t>
    </r>
  </si>
  <si>
    <t>Y705-1-4</t>
  </si>
  <si>
    <r>
      <rPr>
        <sz val="10"/>
        <rFont val="Times New Roman"/>
        <charset val="134"/>
      </rPr>
      <t>D6cm</t>
    </r>
    <r>
      <rPr>
        <sz val="10"/>
        <rFont val="宋体"/>
        <charset val="134"/>
      </rPr>
      <t>以内紫薇</t>
    </r>
  </si>
  <si>
    <t>Y705-1-5</t>
  </si>
  <si>
    <r>
      <rPr>
        <sz val="10"/>
        <rFont val="Times New Roman"/>
        <charset val="134"/>
      </rPr>
      <t>D6cm</t>
    </r>
    <r>
      <rPr>
        <sz val="10"/>
        <rFont val="宋体"/>
        <charset val="134"/>
      </rPr>
      <t>以内桂花</t>
    </r>
  </si>
  <si>
    <t>Y705-1-6</t>
  </si>
  <si>
    <r>
      <rPr>
        <sz val="10"/>
        <rFont val="Times New Roman"/>
        <charset val="134"/>
      </rPr>
      <t>D20cm</t>
    </r>
    <r>
      <rPr>
        <sz val="10"/>
        <rFont val="宋体"/>
        <charset val="134"/>
      </rPr>
      <t>以内朴树</t>
    </r>
  </si>
  <si>
    <t>Y705-1-7</t>
  </si>
  <si>
    <r>
      <rPr>
        <sz val="10"/>
        <rFont val="Times New Roman"/>
        <charset val="134"/>
      </rPr>
      <t>D5cm</t>
    </r>
    <r>
      <rPr>
        <sz val="10"/>
        <rFont val="宋体"/>
        <charset val="134"/>
      </rPr>
      <t>以内紫叶李</t>
    </r>
  </si>
  <si>
    <t>Y705-2</t>
  </si>
  <si>
    <t>灌木</t>
  </si>
  <si>
    <t>Y705-2-1</t>
  </si>
  <si>
    <r>
      <rPr>
        <sz val="10"/>
        <rFont val="宋体"/>
        <charset val="134"/>
      </rPr>
      <t>蓬径</t>
    </r>
    <r>
      <rPr>
        <sz val="10"/>
        <rFont val="Times New Roman"/>
        <charset val="134"/>
      </rPr>
      <t>P100cm</t>
    </r>
    <r>
      <rPr>
        <sz val="10"/>
        <rFont val="宋体"/>
        <charset val="134"/>
      </rPr>
      <t>红叶石楠球</t>
    </r>
  </si>
  <si>
    <t>Y705-2-2</t>
  </si>
  <si>
    <r>
      <rPr>
        <sz val="10"/>
        <rFont val="宋体"/>
        <charset val="134"/>
      </rPr>
      <t>蓬径</t>
    </r>
    <r>
      <rPr>
        <sz val="10"/>
        <rFont val="Times New Roman"/>
        <charset val="134"/>
      </rPr>
      <t>P100cm</t>
    </r>
    <r>
      <rPr>
        <sz val="10"/>
        <rFont val="宋体"/>
        <charset val="134"/>
      </rPr>
      <t>海桐球</t>
    </r>
  </si>
  <si>
    <r>
      <rPr>
        <b/>
        <sz val="10"/>
        <rFont val="宋体"/>
        <charset val="134"/>
      </rPr>
      <t>第</t>
    </r>
    <r>
      <rPr>
        <b/>
        <sz val="10"/>
        <rFont val="Times New Roman"/>
        <charset val="134"/>
      </rPr>
      <t>700</t>
    </r>
    <r>
      <rPr>
        <b/>
        <sz val="10"/>
        <rFont val="宋体"/>
        <charset val="134"/>
      </rPr>
      <t>章小计（结转至第</t>
    </r>
    <r>
      <rPr>
        <b/>
        <sz val="10"/>
        <rFont val="Times New Roman"/>
        <charset val="134"/>
      </rPr>
      <t xml:space="preserve"> </t>
    </r>
    <r>
      <rPr>
        <b/>
        <sz val="10"/>
        <rFont val="宋体"/>
        <charset val="134"/>
      </rPr>
      <t>页修复清单汇总表）人民币</t>
    </r>
  </si>
  <si>
    <r>
      <rPr>
        <sz val="16"/>
        <rFont val="宋体"/>
        <charset val="134"/>
      </rPr>
      <t>子目工程量清单</t>
    </r>
  </si>
  <si>
    <r>
      <rPr>
        <b/>
        <sz val="14"/>
        <rFont val="宋体"/>
        <charset val="134"/>
      </rPr>
      <t>清单</t>
    </r>
    <r>
      <rPr>
        <b/>
        <sz val="14"/>
        <rFont val="Times New Roman"/>
        <charset val="134"/>
      </rPr>
      <t xml:space="preserve">   </t>
    </r>
    <r>
      <rPr>
        <b/>
        <sz val="14"/>
        <rFont val="宋体"/>
        <charset val="134"/>
      </rPr>
      <t>第</t>
    </r>
    <r>
      <rPr>
        <b/>
        <sz val="14"/>
        <rFont val="Times New Roman"/>
        <charset val="134"/>
      </rPr>
      <t>800</t>
    </r>
    <r>
      <rPr>
        <b/>
        <sz val="14"/>
        <rFont val="宋体"/>
        <charset val="134"/>
      </rPr>
      <t>章</t>
    </r>
    <r>
      <rPr>
        <b/>
        <sz val="14"/>
        <rFont val="Times New Roman"/>
        <charset val="134"/>
      </rPr>
      <t xml:space="preserve">  </t>
    </r>
    <r>
      <rPr>
        <b/>
        <sz val="14"/>
        <rFont val="宋体"/>
        <charset val="134"/>
      </rPr>
      <t>管理、养护设施养护工程</t>
    </r>
  </si>
  <si>
    <t>Y805-2</t>
  </si>
  <si>
    <t>供配电照明设施更换</t>
  </si>
  <si>
    <t>Y805-2-8</t>
  </si>
  <si>
    <t>路灯维修</t>
  </si>
  <si>
    <t>Y805-2-8-1</t>
  </si>
  <si>
    <t>太阳能路灯维修</t>
  </si>
  <si>
    <t>Y805-2-8-1-1</t>
  </si>
  <si>
    <t>更换太阳能板</t>
  </si>
  <si>
    <r>
      <rPr>
        <sz val="10"/>
        <rFont val="Times New Roman"/>
        <charset val="134"/>
      </rPr>
      <t>1</t>
    </r>
    <r>
      <rPr>
        <sz val="10"/>
        <rFont val="宋体"/>
        <charset val="134"/>
      </rPr>
      <t>、更换破损太阳能板</t>
    </r>
    <r>
      <rPr>
        <sz val="10"/>
        <rFont val="Times New Roman"/>
        <charset val="134"/>
      </rPr>
      <t xml:space="preserve">
2</t>
    </r>
    <r>
      <rPr>
        <sz val="10"/>
        <rFont val="宋体"/>
        <charset val="134"/>
      </rPr>
      <t>、含施工措施等费用一切费用</t>
    </r>
  </si>
  <si>
    <t>Y805-2-8-1-2</t>
  </si>
  <si>
    <t>更换路灯灯具</t>
  </si>
  <si>
    <r>
      <rPr>
        <sz val="10"/>
        <rFont val="Times New Roman"/>
        <charset val="134"/>
      </rPr>
      <t>1</t>
    </r>
    <r>
      <rPr>
        <sz val="10"/>
        <rFont val="宋体"/>
        <charset val="134"/>
      </rPr>
      <t>、更换破损路灯灯具</t>
    </r>
    <r>
      <rPr>
        <sz val="10"/>
        <rFont val="Times New Roman"/>
        <charset val="134"/>
      </rPr>
      <t xml:space="preserve">
2</t>
    </r>
    <r>
      <rPr>
        <sz val="10"/>
        <rFont val="宋体"/>
        <charset val="134"/>
      </rPr>
      <t>、含施工措施等费用一切费用</t>
    </r>
  </si>
  <si>
    <t>Y805-2-8-1-3</t>
  </si>
  <si>
    <t>更换三元锂电池</t>
  </si>
  <si>
    <r>
      <rPr>
        <sz val="10"/>
        <rFont val="Times New Roman"/>
        <charset val="134"/>
      </rPr>
      <t>1</t>
    </r>
    <r>
      <rPr>
        <sz val="10"/>
        <rFont val="宋体"/>
        <charset val="134"/>
      </rPr>
      <t>、更换三元锂电池</t>
    </r>
    <r>
      <rPr>
        <sz val="10"/>
        <rFont val="Times New Roman"/>
        <charset val="134"/>
      </rPr>
      <t xml:space="preserve">
2</t>
    </r>
    <r>
      <rPr>
        <sz val="10"/>
        <rFont val="宋体"/>
        <charset val="134"/>
      </rPr>
      <t>、含施工措施等费用一切费用</t>
    </r>
  </si>
  <si>
    <t>Y805-2-8-1-4</t>
  </si>
  <si>
    <t>灯杆更换</t>
  </si>
  <si>
    <r>
      <rPr>
        <sz val="10"/>
        <rFont val="Times New Roman"/>
        <charset val="134"/>
      </rPr>
      <t>1</t>
    </r>
    <r>
      <rPr>
        <sz val="10"/>
        <rFont val="宋体"/>
        <charset val="134"/>
      </rPr>
      <t>、灯杆更换</t>
    </r>
    <r>
      <rPr>
        <sz val="10"/>
        <rFont val="Times New Roman"/>
        <charset val="134"/>
      </rPr>
      <t xml:space="preserve">
2</t>
    </r>
    <r>
      <rPr>
        <sz val="10"/>
        <rFont val="宋体"/>
        <charset val="134"/>
      </rPr>
      <t>、含施工措施等费用一切费用</t>
    </r>
  </si>
  <si>
    <t>Y805-2-8-2</t>
  </si>
  <si>
    <t>单臂路灯维修</t>
  </si>
  <si>
    <r>
      <rPr>
        <sz val="10"/>
        <rFont val="Times New Roman"/>
        <charset val="134"/>
      </rPr>
      <t>1</t>
    </r>
    <r>
      <rPr>
        <sz val="10"/>
        <rFont val="宋体"/>
        <charset val="134"/>
      </rPr>
      <t>、</t>
    </r>
    <r>
      <rPr>
        <sz val="10"/>
        <rFont val="Times New Roman"/>
        <charset val="134"/>
      </rPr>
      <t>LED150W</t>
    </r>
    <r>
      <rPr>
        <sz val="10"/>
        <rFont val="宋体"/>
        <charset val="134"/>
      </rPr>
      <t>路灯</t>
    </r>
    <r>
      <rPr>
        <sz val="10"/>
        <rFont val="Times New Roman"/>
        <charset val="134"/>
      </rPr>
      <t xml:space="preserve">
2</t>
    </r>
    <r>
      <rPr>
        <sz val="10"/>
        <rFont val="宋体"/>
        <charset val="134"/>
      </rPr>
      <t>、含灯杆、悬臂、灯具等</t>
    </r>
    <r>
      <rPr>
        <sz val="10"/>
        <rFont val="Times New Roman"/>
        <charset val="134"/>
      </rPr>
      <t xml:space="preserve">
3</t>
    </r>
    <r>
      <rPr>
        <sz val="10"/>
        <rFont val="宋体"/>
        <charset val="134"/>
      </rPr>
      <t>、不含基础</t>
    </r>
  </si>
  <si>
    <t>Y806-1</t>
  </si>
  <si>
    <t>管线工程维修与更换</t>
  </si>
  <si>
    <t>Y806-1-5</t>
  </si>
  <si>
    <t>电缆更换</t>
  </si>
  <si>
    <r>
      <rPr>
        <sz val="10"/>
        <rFont val="Times New Roman"/>
        <charset val="134"/>
      </rPr>
      <t>1</t>
    </r>
    <r>
      <rPr>
        <sz val="10"/>
        <rFont val="宋体"/>
        <charset val="134"/>
      </rPr>
      <t>、</t>
    </r>
    <r>
      <rPr>
        <sz val="10"/>
        <rFont val="Times New Roman"/>
        <charset val="134"/>
      </rPr>
      <t>Bv-0.4/0.6KV-3x1.5</t>
    </r>
  </si>
  <si>
    <t>Y806-2</t>
  </si>
  <si>
    <t>管线工程增设</t>
  </si>
  <si>
    <t>Y806-2-1</t>
  </si>
  <si>
    <t>过路管增设</t>
  </si>
  <si>
    <r>
      <rPr>
        <sz val="10"/>
        <rFont val="Times New Roman"/>
        <charset val="134"/>
      </rPr>
      <t>1</t>
    </r>
    <r>
      <rPr>
        <sz val="10"/>
        <rFont val="宋体"/>
        <charset val="134"/>
      </rPr>
      <t>、增加镀锌钢套管直径</t>
    </r>
    <r>
      <rPr>
        <sz val="10"/>
        <rFont val="Times New Roman"/>
        <charset val="134"/>
      </rPr>
      <t>100mm
2</t>
    </r>
    <r>
      <rPr>
        <sz val="10"/>
        <rFont val="宋体"/>
        <charset val="134"/>
      </rPr>
      <t>、含</t>
    </r>
    <r>
      <rPr>
        <sz val="10"/>
        <rFont val="Times New Roman"/>
        <charset val="134"/>
      </rPr>
      <t>C30</t>
    </r>
    <r>
      <rPr>
        <sz val="10"/>
        <rFont val="宋体"/>
        <charset val="134"/>
      </rPr>
      <t>混凝土包封（</t>
    </r>
    <r>
      <rPr>
        <sz val="10"/>
        <rFont val="Times New Roman"/>
        <charset val="134"/>
      </rPr>
      <t>50cm</t>
    </r>
    <r>
      <rPr>
        <sz val="10"/>
        <rFont val="宋体"/>
        <charset val="134"/>
      </rPr>
      <t>宽</t>
    </r>
    <r>
      <rPr>
        <sz val="10"/>
        <rFont val="Times New Roman"/>
        <charset val="134"/>
      </rPr>
      <t>*30cm</t>
    </r>
    <r>
      <rPr>
        <sz val="10"/>
        <rFont val="宋体"/>
        <charset val="134"/>
      </rPr>
      <t>厚）、切缝、挖除、废弃物的清理、运输等</t>
    </r>
  </si>
  <si>
    <t>Y809-5</t>
  </si>
  <si>
    <t>公交灯箱广告制作及安装</t>
  </si>
  <si>
    <t>Y809-5-1</t>
  </si>
  <si>
    <t>更换大灯箱喷绘广告布（正反两面）</t>
  </si>
  <si>
    <r>
      <rPr>
        <sz val="10"/>
        <rFont val="宋体"/>
        <charset val="134"/>
      </rPr>
      <t>尺寸：</t>
    </r>
    <r>
      <rPr>
        <sz val="10"/>
        <rFont val="Times New Roman"/>
        <charset val="134"/>
      </rPr>
      <t>3.5×1.5m</t>
    </r>
  </si>
  <si>
    <t>Y809-5-2</t>
  </si>
  <si>
    <t>更换显示屏下小灯箱喷绘广告布（正反两面）</t>
  </si>
  <si>
    <r>
      <rPr>
        <sz val="10"/>
        <rFont val="宋体"/>
        <charset val="134"/>
      </rPr>
      <t>尺寸：</t>
    </r>
    <r>
      <rPr>
        <sz val="10"/>
        <rFont val="Times New Roman"/>
        <charset val="134"/>
      </rPr>
      <t>1.2×1.8m</t>
    </r>
  </si>
  <si>
    <t>Y809-5-3</t>
  </si>
  <si>
    <t>更换小灯箱耐力板（单面）</t>
  </si>
  <si>
    <t>Y809-5-4</t>
  </si>
  <si>
    <t>小灯箱不锈钢内框</t>
  </si>
  <si>
    <t>Y809-5-5</t>
  </si>
  <si>
    <t>更换大灯箱耐力板（单面）</t>
  </si>
  <si>
    <t>Y809-5-6</t>
  </si>
  <si>
    <t>大灯箱不锈钢内框</t>
  </si>
  <si>
    <r>
      <rPr>
        <b/>
        <sz val="10"/>
        <rFont val="宋体"/>
        <charset val="134"/>
      </rPr>
      <t>第</t>
    </r>
    <r>
      <rPr>
        <b/>
        <sz val="10"/>
        <rFont val="Times New Roman"/>
        <charset val="134"/>
      </rPr>
      <t>800</t>
    </r>
    <r>
      <rPr>
        <b/>
        <sz val="10"/>
        <rFont val="宋体"/>
        <charset val="134"/>
      </rPr>
      <t>章小计（结转至第</t>
    </r>
    <r>
      <rPr>
        <b/>
        <sz val="10"/>
        <rFont val="Times New Roman"/>
        <charset val="134"/>
      </rPr>
      <t xml:space="preserve"> </t>
    </r>
    <r>
      <rPr>
        <b/>
        <sz val="10"/>
        <rFont val="宋体"/>
        <charset val="134"/>
      </rPr>
      <t>页工程量清单汇总表）人民币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</si>
</sst>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_-&quot;$&quot;* #,##0_-;\-&quot;$&quot;* #,##0_-;_-&quot;$&quot;* &quot;-&quot;_-;_-@_-"/>
    <numFmt numFmtId="178" formatCode="_-&quot;$&quot;\ * #,##0_-;_-&quot;$&quot;\ * #,##0\-;_-&quot;$&quot;\ * &quot;-&quot;_-;_-@_-"/>
    <numFmt numFmtId="179" formatCode="#,##0.0_);\(#,##0.0\)"/>
    <numFmt numFmtId="180" formatCode="\$#,##0.00;\(\$#,##0.00\)"/>
    <numFmt numFmtId="181" formatCode="_-&quot;$&quot;\ * #,##0.00_-;_-&quot;$&quot;\ * #,##0.00\-;_-&quot;$&quot;\ * &quot;-&quot;??_-;_-@_-"/>
    <numFmt numFmtId="182" formatCode="_(&quot;$&quot;* #,##0.00_);_(&quot;$&quot;* \(#,##0.00\);_(&quot;$&quot;* &quot;-&quot;??_);_(@_)"/>
    <numFmt numFmtId="183" formatCode="#,##0;\(#,##0\)"/>
    <numFmt numFmtId="184" formatCode="&quot;$&quot;#,##0.00_);[Red]\(&quot;$&quot;#,##0.00\)"/>
    <numFmt numFmtId="185" formatCode="&quot;$&quot;#,##0_);\(&quot;$&quot;#,##0\)"/>
    <numFmt numFmtId="186" formatCode="_-* #,##0\ _k_r_-;\-* #,##0\ _k_r_-;_-* &quot;-&quot;\ _k_r_-;_-@_-"/>
    <numFmt numFmtId="187" formatCode="_-* #,##0_$_-;\-* #,##0_$_-;_-* &quot;-&quot;_$_-;_-@_-"/>
    <numFmt numFmtId="188" formatCode="#,##0;[Red]\(#,##0\)"/>
    <numFmt numFmtId="189" formatCode="#,##0;\-#,##0;&quot;-&quot;"/>
    <numFmt numFmtId="190" formatCode="_-* #,##0.00_-;\-* #,##0.00_-;_-* &quot;-&quot;??_-;_-@_-"/>
    <numFmt numFmtId="191" formatCode="\$#,##0;\(\$#,##0\)"/>
    <numFmt numFmtId="192" formatCode="_ [$€-2]* #,##0.00_ ;_ [$€-2]* \-#,##0.00_ ;_ [$€-2]* &quot;-&quot;??_ "/>
    <numFmt numFmtId="193" formatCode="&quot;?\t#,##0_);[Red]\(&quot;&quot;?&quot;\t#,##0\)"/>
    <numFmt numFmtId="194" formatCode="_-* #,##0&quot;$&quot;_-;\-* #,##0&quot;$&quot;_-;_-* &quot;-&quot;&quot;$&quot;_-;_-@_-"/>
    <numFmt numFmtId="195" formatCode="&quot;$&quot;#,##0_);[Red]\(&quot;$&quot;#,##0\)"/>
    <numFmt numFmtId="196" formatCode="&quot;$&quot;\ #,##0.00_-;[Red]&quot;$&quot;\ #,##0.00\-"/>
    <numFmt numFmtId="197" formatCode="#\ ??/??"/>
    <numFmt numFmtId="198" formatCode="_-* #,##0.00\ _k_r_-;\-* #,##0.00\ _k_r_-;_-* &quot;-&quot;??\ _k_r_-;_-@_-"/>
    <numFmt numFmtId="199" formatCode="&quot;綅&quot;\t#,##0_);[Red]\(&quot;綅&quot;\t#,##0\)"/>
    <numFmt numFmtId="200" formatCode="_(&quot;$&quot;* #,##0_);_(&quot;$&quot;* \(#,##0\);_(&quot;$&quot;* &quot;-&quot;_);_(@_)"/>
    <numFmt numFmtId="201" formatCode="_-* #,##0.00_$_-;\-* #,##0.00_$_-;_-* &quot;-&quot;??_$_-;_-@_-"/>
    <numFmt numFmtId="202" formatCode="_-&quot;$&quot;* #,##0.00_-;\-&quot;$&quot;* #,##0.00_-;_-&quot;$&quot;* &quot;-&quot;??_-;_-@_-"/>
    <numFmt numFmtId="203" formatCode="0.0"/>
    <numFmt numFmtId="204" formatCode="_-* #,##0.00&quot;$&quot;_-;\-* #,##0.00&quot;$&quot;_-;_-* &quot;-&quot;??&quot;$&quot;_-;_-@_-"/>
    <numFmt numFmtId="205" formatCode="0_ "/>
    <numFmt numFmtId="206" formatCode="0.00_ ;[Red]\-0.00\ "/>
    <numFmt numFmtId="207" formatCode="0_);[Red]\(0\)"/>
    <numFmt numFmtId="208" formatCode="0.00_);[Red]\(0.00\)"/>
    <numFmt numFmtId="209" formatCode="0.00_ "/>
    <numFmt numFmtId="210" formatCode="0.0_ "/>
    <numFmt numFmtId="211" formatCode="#0.00"/>
    <numFmt numFmtId="212" formatCode="0;[Red]0"/>
  </numFmts>
  <fonts count="161">
    <font>
      <sz val="12"/>
      <name val="宋体"/>
      <charset val="134"/>
    </font>
    <font>
      <sz val="16"/>
      <name val="Times New Roman"/>
      <charset val="134"/>
    </font>
    <font>
      <sz val="12"/>
      <name val="Times New Roman"/>
      <charset val="134"/>
    </font>
    <font>
      <sz val="11"/>
      <name val="Times New Roman"/>
      <charset val="134"/>
    </font>
    <font>
      <sz val="10"/>
      <name val="Times New Roman"/>
      <charset val="0"/>
    </font>
    <font>
      <sz val="10"/>
      <name val="Times New Roman"/>
      <charset val="134"/>
    </font>
    <font>
      <sz val="10"/>
      <name val="宋体"/>
      <charset val="134"/>
    </font>
    <font>
      <b/>
      <sz val="14"/>
      <name val="宋体"/>
      <charset val="134"/>
    </font>
    <font>
      <sz val="10"/>
      <name val="宋体"/>
      <charset val="134"/>
      <scheme val="minor"/>
    </font>
    <font>
      <b/>
      <sz val="10"/>
      <name val="Times New Roman"/>
      <charset val="134"/>
    </font>
    <font>
      <b/>
      <sz val="10"/>
      <name val="Times New Roman"/>
      <charset val="0"/>
    </font>
    <font>
      <b/>
      <u/>
      <sz val="10"/>
      <name val="Times New Roman"/>
      <charset val="134"/>
    </font>
    <font>
      <b/>
      <sz val="10"/>
      <name val="宋体"/>
      <charset val="134"/>
    </font>
    <font>
      <sz val="10"/>
      <name val="宋体"/>
      <charset val="0"/>
    </font>
    <font>
      <sz val="11"/>
      <name val="宋体"/>
      <charset val="134"/>
    </font>
    <font>
      <sz val="16"/>
      <name val="宋体"/>
      <charset val="134"/>
    </font>
    <font>
      <sz val="9"/>
      <name val="Times New Roman"/>
      <charset val="134"/>
    </font>
    <font>
      <sz val="10"/>
      <name val="Times New Roman"/>
      <charset val="1"/>
    </font>
    <font>
      <sz val="12"/>
      <name val="Times New Roman"/>
      <charset val="0"/>
    </font>
    <font>
      <b/>
      <sz val="14"/>
      <name val="Times New Roman"/>
      <charset val="134"/>
    </font>
    <font>
      <sz val="10"/>
      <name val="Times New Roman"/>
      <charset val="204"/>
    </font>
    <font>
      <vertAlign val="subscript"/>
      <sz val="10"/>
      <name val="Times New Roman"/>
      <charset val="134"/>
    </font>
    <font>
      <sz val="9"/>
      <name val="宋体"/>
      <charset val="134"/>
    </font>
    <font>
      <sz val="8"/>
      <name val="Times New Roman"/>
      <charset val="0"/>
    </font>
    <font>
      <sz val="10"/>
      <name val="宋体"/>
      <charset val="1"/>
    </font>
    <font>
      <sz val="16"/>
      <name val="Times New Roman"/>
      <charset val="0"/>
    </font>
    <font>
      <sz val="11"/>
      <name val="Times New Roman"/>
      <charset val="0"/>
    </font>
    <font>
      <sz val="10"/>
      <color theme="1"/>
      <name val="Times New Roman"/>
      <charset val="134"/>
    </font>
    <font>
      <sz val="9"/>
      <color theme="1"/>
      <name val="Times New Roman"/>
      <charset val="134"/>
    </font>
    <font>
      <sz val="10"/>
      <color rgb="FF231F20"/>
      <name val="Times New Roman"/>
      <charset val="134"/>
    </font>
    <font>
      <sz val="10"/>
      <color rgb="FF000000"/>
      <name val="Times New Roman"/>
      <charset val="204"/>
    </font>
    <font>
      <sz val="9"/>
      <color rgb="FF231F20"/>
      <name val="Times New Roman"/>
      <charset val="134"/>
    </font>
    <font>
      <sz val="9"/>
      <color rgb="FF231F20"/>
      <name val="宋体"/>
      <charset val="134"/>
    </font>
    <font>
      <sz val="10"/>
      <color rgb="FFFF0000"/>
      <name val="Times New Roman"/>
      <charset val="134"/>
    </font>
    <font>
      <b/>
      <u/>
      <sz val="10"/>
      <name val="Times New Roman"/>
      <charset val="0"/>
    </font>
    <font>
      <sz val="10.5"/>
      <name val="Times New Roman"/>
      <charset val="0"/>
    </font>
    <font>
      <sz val="9"/>
      <name val="宋体"/>
      <charset val="134"/>
      <scheme val="minor"/>
    </font>
    <font>
      <sz val="10"/>
      <color rgb="FF231F20"/>
      <name val="宋体"/>
      <charset val="134"/>
    </font>
    <font>
      <vertAlign val="subscript"/>
      <sz val="10"/>
      <color rgb="FF231F20"/>
      <name val="Times New Roman"/>
      <charset val="134"/>
    </font>
    <font>
      <sz val="11"/>
      <color theme="1"/>
      <name val="宋体"/>
      <charset val="134"/>
      <scheme val="minor"/>
    </font>
    <font>
      <b/>
      <sz val="16"/>
      <name val="宋体"/>
      <charset val="134"/>
    </font>
    <font>
      <b/>
      <sz val="16"/>
      <name val="Times New Roman"/>
      <charset val="0"/>
    </font>
    <font>
      <sz val="11"/>
      <color theme="1"/>
      <name val="Times New Roman"/>
      <charset val="134"/>
    </font>
    <font>
      <sz val="11"/>
      <color theme="1"/>
      <name val="宋体"/>
      <charset val="134"/>
    </font>
    <font>
      <sz val="11"/>
      <name val="宋体"/>
      <charset val="0"/>
    </font>
    <font>
      <b/>
      <sz val="18"/>
      <name val="宋体"/>
      <charset val="134"/>
    </font>
    <font>
      <sz val="22"/>
      <name val="Times New Roman"/>
      <charset val="0"/>
    </font>
    <font>
      <b/>
      <sz val="22"/>
      <name val="宋体"/>
      <charset val="134"/>
    </font>
    <font>
      <sz val="18"/>
      <name val="Times New Roman"/>
      <charset val="0"/>
    </font>
    <font>
      <sz val="15"/>
      <name val="Times New Roman"/>
      <charset val="0"/>
    </font>
    <font>
      <b/>
      <sz val="32"/>
      <name val="Times New Roman"/>
      <charset val="0"/>
    </font>
    <font>
      <b/>
      <sz val="32"/>
      <name val="宋体"/>
      <charset val="0"/>
      <scheme val="minor"/>
    </font>
    <font>
      <b/>
      <sz val="32"/>
      <name val="宋体"/>
      <charset val="134"/>
      <scheme val="minor"/>
    </font>
    <font>
      <b/>
      <sz val="56"/>
      <name val="Times New Roman"/>
      <charset val="0"/>
    </font>
    <font>
      <b/>
      <sz val="20"/>
      <name val="Times New Roman"/>
      <charset val="0"/>
    </font>
    <font>
      <u/>
      <sz val="6"/>
      <color indexed="12"/>
      <name val="宋体"/>
      <charset val="134"/>
    </font>
    <font>
      <u/>
      <sz val="6"/>
      <color indexed="36"/>
      <name val="宋体"/>
      <charset val="134"/>
    </font>
    <font>
      <sz val="11"/>
      <color rgb="FFFF0000"/>
      <name val="宋体"/>
      <charset val="134"/>
      <scheme val="minor"/>
    </font>
    <font>
      <b/>
      <sz val="18"/>
      <color indexed="56"/>
      <name val="宋体"/>
      <charset val="134"/>
      <scheme val="major"/>
    </font>
    <font>
      <i/>
      <sz val="11"/>
      <color rgb="FF7F7F7F"/>
      <name val="宋体"/>
      <charset val="134"/>
      <scheme val="minor"/>
    </font>
    <font>
      <b/>
      <sz val="15"/>
      <color indexed="56"/>
      <name val="宋体"/>
      <charset val="134"/>
      <scheme val="minor"/>
    </font>
    <font>
      <b/>
      <sz val="13"/>
      <color indexed="56"/>
      <name val="宋体"/>
      <charset val="134"/>
      <scheme val="minor"/>
    </font>
    <font>
      <b/>
      <sz val="11"/>
      <color indexed="56"/>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17"/>
      <name val="宋体"/>
      <charset val="134"/>
    </font>
    <font>
      <sz val="12"/>
      <color indexed="17"/>
      <name val="宋体"/>
      <charset val="134"/>
    </font>
    <font>
      <sz val="11"/>
      <color indexed="20"/>
      <name val="宋体"/>
      <charset val="134"/>
    </font>
    <font>
      <sz val="11"/>
      <color indexed="9"/>
      <name val="宋体"/>
      <charset val="134"/>
    </font>
    <font>
      <sz val="12"/>
      <color indexed="9"/>
      <name val="宋体"/>
      <charset val="134"/>
    </font>
    <font>
      <sz val="12"/>
      <color indexed="8"/>
      <name val="宋体"/>
      <charset val="134"/>
    </font>
    <font>
      <b/>
      <sz val="12"/>
      <color indexed="52"/>
      <name val="楷体_GB2312"/>
      <charset val="134"/>
    </font>
    <font>
      <sz val="11"/>
      <color indexed="62"/>
      <name val="宋体"/>
      <charset val="134"/>
    </font>
    <font>
      <sz val="10"/>
      <name val="Arial"/>
      <charset val="0"/>
    </font>
    <font>
      <b/>
      <sz val="10"/>
      <color indexed="10"/>
      <name val="Arial"/>
      <charset val="0"/>
    </font>
    <font>
      <sz val="12"/>
      <color indexed="20"/>
      <name val="楷体_GB2312"/>
      <charset val="134"/>
    </font>
    <font>
      <sz val="11"/>
      <color indexed="8"/>
      <name val="宋体"/>
      <charset val="134"/>
    </font>
    <font>
      <i/>
      <sz val="11"/>
      <color indexed="23"/>
      <name val="宋体"/>
      <charset val="134"/>
    </font>
    <font>
      <sz val="12"/>
      <color indexed="8"/>
      <name val="楷体_GB2312"/>
      <charset val="134"/>
    </font>
    <font>
      <sz val="10"/>
      <color indexed="17"/>
      <name val="宋体"/>
      <charset val="134"/>
    </font>
    <font>
      <sz val="10"/>
      <color indexed="8"/>
      <name val="Arial"/>
      <charset val="0"/>
    </font>
    <font>
      <b/>
      <sz val="18"/>
      <color indexed="62"/>
      <name val="宋体"/>
      <charset val="134"/>
    </font>
    <font>
      <sz val="10.5"/>
      <color indexed="20"/>
      <name val="宋体"/>
      <charset val="134"/>
    </font>
    <font>
      <b/>
      <sz val="11"/>
      <color indexed="56"/>
      <name val="宋体"/>
      <charset val="134"/>
    </font>
    <font>
      <sz val="11"/>
      <color indexed="52"/>
      <name val="宋体"/>
      <charset val="134"/>
    </font>
    <font>
      <b/>
      <sz val="12"/>
      <color indexed="63"/>
      <name val="楷体_GB2312"/>
      <charset val="134"/>
    </font>
    <font>
      <sz val="10"/>
      <name val="MS Sans Serif"/>
      <charset val="0"/>
    </font>
    <font>
      <b/>
      <sz val="18"/>
      <color indexed="56"/>
      <name val="宋体"/>
      <charset val="134"/>
    </font>
    <font>
      <b/>
      <sz val="11"/>
      <color indexed="52"/>
      <name val="宋体"/>
      <charset val="134"/>
    </font>
    <font>
      <sz val="10.5"/>
      <color indexed="17"/>
      <name val="宋体"/>
      <charset val="134"/>
    </font>
    <font>
      <sz val="12"/>
      <color indexed="60"/>
      <name val="楷体_GB2312"/>
      <charset val="134"/>
    </font>
    <font>
      <sz val="10"/>
      <name val="Helv"/>
      <charset val="134"/>
    </font>
    <font>
      <sz val="10"/>
      <name val="Geneva"/>
      <charset val="0"/>
    </font>
    <font>
      <sz val="11"/>
      <color indexed="60"/>
      <name val="宋体"/>
      <charset val="134"/>
    </font>
    <font>
      <sz val="12"/>
      <color indexed="20"/>
      <name val="宋体"/>
      <charset val="134"/>
    </font>
    <font>
      <b/>
      <sz val="15"/>
      <color indexed="56"/>
      <name val="宋体"/>
      <charset val="134"/>
    </font>
    <font>
      <u/>
      <sz val="12"/>
      <color indexed="12"/>
      <name val="宋体"/>
      <charset val="134"/>
    </font>
    <font>
      <sz val="12"/>
      <color indexed="16"/>
      <name val="宋体"/>
      <charset val="134"/>
    </font>
    <font>
      <sz val="10"/>
      <color indexed="20"/>
      <name val="Arial"/>
      <charset val="0"/>
    </font>
    <font>
      <sz val="12"/>
      <color indexed="17"/>
      <name val="楷体_GB2312"/>
      <charset val="134"/>
    </font>
    <font>
      <b/>
      <sz val="13"/>
      <color indexed="56"/>
      <name val="宋体"/>
      <charset val="134"/>
    </font>
    <font>
      <sz val="11"/>
      <name val="ＭＳ Ｐゴシック"/>
      <charset val="134"/>
    </font>
    <font>
      <sz val="12"/>
      <color indexed="9"/>
      <name val="楷体_GB2312"/>
      <charset val="134"/>
    </font>
    <font>
      <sz val="7"/>
      <name val="Small Fonts"/>
      <charset val="0"/>
    </font>
    <font>
      <sz val="12"/>
      <color indexed="9"/>
      <name val="Helv"/>
      <charset val="134"/>
    </font>
    <font>
      <b/>
      <sz val="14"/>
      <name val="楷体"/>
      <charset val="134"/>
    </font>
    <font>
      <b/>
      <sz val="11"/>
      <color indexed="63"/>
      <name val="宋体"/>
      <charset val="134"/>
    </font>
    <font>
      <b/>
      <i/>
      <sz val="16"/>
      <name val="Helv"/>
      <charset val="134"/>
    </font>
    <font>
      <sz val="10"/>
      <color indexed="20"/>
      <name val="宋体"/>
      <charset val="134"/>
    </font>
    <font>
      <b/>
      <sz val="9"/>
      <name val="Arial"/>
      <charset val="0"/>
    </font>
    <font>
      <sz val="7"/>
      <name val="Helv"/>
      <charset val="134"/>
    </font>
    <font>
      <sz val="12"/>
      <color indexed="10"/>
      <name val="楷体_GB2312"/>
      <charset val="134"/>
    </font>
    <font>
      <sz val="11"/>
      <color indexed="10"/>
      <name val="宋体"/>
      <charset val="134"/>
    </font>
    <font>
      <sz val="10"/>
      <name val="楷体"/>
      <charset val="134"/>
    </font>
    <font>
      <b/>
      <sz val="12"/>
      <color indexed="8"/>
      <name val="宋体"/>
      <charset val="134"/>
    </font>
    <font>
      <b/>
      <sz val="10"/>
      <name val="Tms Rmn"/>
      <charset val="0"/>
    </font>
    <font>
      <u/>
      <sz val="7.5"/>
      <color indexed="12"/>
      <name val="Arial"/>
      <charset val="0"/>
    </font>
    <font>
      <sz val="12"/>
      <name val="Helv"/>
      <charset val="134"/>
    </font>
    <font>
      <b/>
      <sz val="15"/>
      <color indexed="56"/>
      <name val="楷体_GB2312"/>
      <charset val="134"/>
    </font>
    <font>
      <sz val="12"/>
      <name val="官帕眉"/>
      <charset val="134"/>
    </font>
    <font>
      <b/>
      <sz val="11"/>
      <color indexed="9"/>
      <name val="宋体"/>
      <charset val="134"/>
    </font>
    <font>
      <sz val="12"/>
      <name val="Arial"/>
      <charset val="0"/>
    </font>
    <font>
      <b/>
      <sz val="11"/>
      <color indexed="8"/>
      <name val="宋体"/>
      <charset val="134"/>
    </font>
    <font>
      <sz val="12"/>
      <name val="Courier"/>
      <charset val="0"/>
    </font>
    <font>
      <i/>
      <sz val="12"/>
      <color indexed="23"/>
      <name val="楷体_GB2312"/>
      <charset val="134"/>
    </font>
    <font>
      <b/>
      <sz val="10"/>
      <name val="MS Sans Serif"/>
      <charset val="0"/>
    </font>
    <font>
      <b/>
      <sz val="12"/>
      <name val="Arial"/>
      <charset val="0"/>
    </font>
    <font>
      <b/>
      <sz val="18"/>
      <name val="Arial"/>
      <charset val="0"/>
    </font>
    <font>
      <b/>
      <sz val="12"/>
      <color indexed="8"/>
      <name val="楷体_GB2312"/>
      <charset val="134"/>
    </font>
    <font>
      <u/>
      <sz val="7.5"/>
      <color indexed="36"/>
      <name val="Arial"/>
      <charset val="0"/>
    </font>
    <font>
      <b/>
      <sz val="13"/>
      <color indexed="56"/>
      <name val="楷体_GB2312"/>
      <charset val="134"/>
    </font>
    <font>
      <sz val="8"/>
      <name val="Arial"/>
      <charset val="0"/>
    </font>
    <font>
      <b/>
      <sz val="12"/>
      <color indexed="9"/>
      <name val="楷体_GB2312"/>
      <charset val="134"/>
    </font>
    <font>
      <sz val="10"/>
      <name val="Courier"/>
      <charset val="0"/>
    </font>
    <font>
      <sz val="7"/>
      <color indexed="10"/>
      <name val="Helv"/>
      <charset val="134"/>
    </font>
    <font>
      <b/>
      <sz val="12"/>
      <name val="宋体"/>
      <charset val="134"/>
    </font>
    <font>
      <sz val="10"/>
      <color indexed="8"/>
      <name val="MS Sans Serif"/>
      <charset val="0"/>
    </font>
    <font>
      <sz val="12"/>
      <name val="바탕체"/>
      <charset val="134"/>
    </font>
    <font>
      <b/>
      <sz val="11"/>
      <color indexed="56"/>
      <name val="楷体_GB2312"/>
      <charset val="134"/>
    </font>
    <font>
      <sz val="12"/>
      <color indexed="62"/>
      <name val="楷体_GB2312"/>
      <charset val="134"/>
    </font>
    <font>
      <sz val="12"/>
      <color indexed="52"/>
      <name val="楷体_GB2312"/>
      <charset val="134"/>
    </font>
    <font>
      <u/>
      <sz val="12"/>
      <color indexed="36"/>
      <name val="宋体"/>
      <charset val="134"/>
    </font>
    <font>
      <sz val="10"/>
      <color indexed="17"/>
      <name val="Arial"/>
      <charset val="0"/>
    </font>
    <font>
      <sz val="12"/>
      <name val="新細明體"/>
      <charset val="134"/>
    </font>
    <font>
      <sz val="10"/>
      <name val="Arial"/>
      <charset val="134"/>
    </font>
    <font>
      <vertAlign val="superscript"/>
      <sz val="10"/>
      <name val="Times New Roman"/>
      <charset val="134"/>
    </font>
    <font>
      <vertAlign val="superscript"/>
      <sz val="10"/>
      <name val="Times New Roman"/>
      <charset val="0"/>
    </font>
    <font>
      <vertAlign val="superscript"/>
      <sz val="9"/>
      <name val="Times New Roman"/>
      <charset val="134"/>
    </font>
    <font>
      <vertAlign val="superscript"/>
      <sz val="10"/>
      <name val="Times New Roman"/>
      <charset val="1"/>
    </font>
    <font>
      <u/>
      <sz val="10"/>
      <name val="宋体"/>
      <charset val="134"/>
    </font>
    <font>
      <b/>
      <sz val="14"/>
      <name val="Times New Roman"/>
      <charset val="0"/>
    </font>
    <font>
      <vertAlign val="superscript"/>
      <sz val="10"/>
      <name val="宋体"/>
      <charset val="134"/>
    </font>
    <font>
      <u/>
      <sz val="10"/>
      <name val="Times New Roman"/>
      <charset val="134"/>
    </font>
  </fonts>
  <fills count="6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indexed="2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theme="5"/>
        <bgColor indexed="64"/>
      </patternFill>
    </fill>
    <fill>
      <patternFill patternType="solid">
        <fgColor indexed="4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indexed="42"/>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indexed="51"/>
        <bgColor indexed="64"/>
      </patternFill>
    </fill>
    <fill>
      <patternFill patternType="solid">
        <fgColor indexed="52"/>
        <bgColor indexed="64"/>
      </patternFill>
    </fill>
    <fill>
      <patternFill patternType="solid">
        <fgColor indexed="42"/>
        <bgColor indexed="42"/>
      </patternFill>
    </fill>
    <fill>
      <patternFill patternType="solid">
        <fgColor indexed="27"/>
        <bgColor indexed="64"/>
      </patternFill>
    </fill>
    <fill>
      <patternFill patternType="solid">
        <fgColor indexed="29"/>
        <bgColor indexed="64"/>
      </patternFill>
    </fill>
    <fill>
      <patternFill patternType="solid">
        <fgColor indexed="54"/>
        <bgColor indexed="54"/>
      </patternFill>
    </fill>
    <fill>
      <patternFill patternType="solid">
        <fgColor indexed="22"/>
        <bgColor indexed="22"/>
      </patternFill>
    </fill>
    <fill>
      <patternFill patternType="solid">
        <fgColor indexed="47"/>
        <bgColor indexed="64"/>
      </patternFill>
    </fill>
    <fill>
      <patternFill patternType="solid">
        <fgColor indexed="55"/>
        <bgColor indexed="55"/>
      </patternFill>
    </fill>
    <fill>
      <patternFill patternType="solid">
        <fgColor indexed="44"/>
        <bgColor indexed="44"/>
      </patternFill>
    </fill>
    <fill>
      <patternFill patternType="solid">
        <fgColor indexed="52"/>
        <bgColor indexed="52"/>
      </patternFill>
    </fill>
    <fill>
      <patternFill patternType="solid">
        <fgColor indexed="13"/>
        <bgColor indexed="64"/>
      </patternFill>
    </fill>
    <fill>
      <patternFill patternType="solid">
        <fgColor indexed="49"/>
        <bgColor indexed="64"/>
      </patternFill>
    </fill>
    <fill>
      <patternFill patternType="solid">
        <fgColor indexed="26"/>
        <bgColor indexed="26"/>
      </patternFill>
    </fill>
    <fill>
      <patternFill patternType="solid">
        <fgColor indexed="43"/>
        <bgColor indexed="64"/>
      </patternFill>
    </fill>
    <fill>
      <patternFill patternType="solid">
        <fgColor indexed="26"/>
        <bgColor indexed="64"/>
      </patternFill>
    </fill>
    <fill>
      <patternFill patternType="solid">
        <fgColor indexed="47"/>
        <bgColor indexed="47"/>
      </patternFill>
    </fill>
    <fill>
      <patternFill patternType="solid">
        <fgColor indexed="10"/>
        <bgColor indexed="64"/>
      </patternFill>
    </fill>
    <fill>
      <patternFill patternType="solid">
        <fgColor indexed="57"/>
        <bgColor indexed="64"/>
      </patternFill>
    </fill>
    <fill>
      <patternFill patternType="solid">
        <fgColor indexed="45"/>
        <bgColor indexed="45"/>
      </patternFill>
    </fill>
    <fill>
      <patternFill patternType="solid">
        <fgColor indexed="27"/>
        <bgColor indexed="27"/>
      </patternFill>
    </fill>
    <fill>
      <patternFill patternType="solid">
        <fgColor indexed="31"/>
        <bgColor indexed="31"/>
      </patternFill>
    </fill>
    <fill>
      <patternFill patternType="solid">
        <fgColor indexed="53"/>
        <bgColor indexed="64"/>
      </patternFill>
    </fill>
    <fill>
      <patternFill patternType="solid">
        <fgColor indexed="12"/>
        <bgColor indexed="64"/>
      </patternFill>
    </fill>
    <fill>
      <patternFill patternType="lightUp">
        <fgColor indexed="9"/>
        <bgColor indexed="22"/>
      </patternFill>
    </fill>
    <fill>
      <patternFill patternType="gray0625"/>
    </fill>
    <fill>
      <patternFill patternType="solid">
        <fgColor indexed="25"/>
        <bgColor indexed="25"/>
      </patternFill>
    </fill>
    <fill>
      <patternFill patternType="solid">
        <fgColor indexed="49"/>
        <bgColor indexed="49"/>
      </patternFill>
    </fill>
    <fill>
      <patternFill patternType="solid">
        <fgColor indexed="55"/>
        <bgColor indexed="64"/>
      </patternFill>
    </fill>
    <fill>
      <patternFill patternType="mediumGray">
        <fgColor indexed="22"/>
      </patternFill>
    </fill>
    <fill>
      <patternFill patternType="solid">
        <fgColor indexed="9"/>
        <bgColor indexed="64"/>
      </patternFill>
    </fill>
    <fill>
      <patternFill patternType="solid">
        <fgColor indexed="15"/>
        <bgColor indexed="64"/>
      </patternFill>
    </fill>
    <fill>
      <patternFill patternType="lightUp">
        <fgColor indexed="9"/>
        <bgColor indexed="55"/>
      </patternFill>
    </fill>
    <fill>
      <patternFill patternType="lightUp">
        <fgColor indexed="9"/>
        <bgColor indexed="29"/>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thick">
        <color theme="4" tint="0.499984740745262"/>
      </bottom>
      <diagonal/>
    </border>
    <border>
      <left/>
      <right/>
      <top/>
      <bottom style="medium">
        <color indexed="3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style="thin">
        <color auto="1"/>
      </left>
      <right style="thin">
        <color auto="1"/>
      </right>
      <top/>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medium">
        <color auto="1"/>
      </bottom>
      <diagonal/>
    </border>
    <border>
      <left/>
      <right/>
      <top style="thin">
        <color auto="1"/>
      </top>
      <bottom style="double">
        <color auto="1"/>
      </bottom>
      <diagonal/>
    </border>
  </borders>
  <cellStyleXfs count="280">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0" fillId="2" borderId="16" applyNumberFormat="0" applyFont="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17" applyNumberFormat="0" applyFill="0" applyAlignment="0" applyProtection="0">
      <alignment vertical="center"/>
    </xf>
    <xf numFmtId="0" fontId="61" fillId="0" borderId="18" applyNumberFormat="0" applyFill="0" applyAlignment="0" applyProtection="0">
      <alignment vertical="center"/>
    </xf>
    <xf numFmtId="0" fontId="62" fillId="0" borderId="19" applyNumberFormat="0" applyFill="0" applyAlignment="0" applyProtection="0">
      <alignment vertical="center"/>
    </xf>
    <xf numFmtId="0" fontId="62" fillId="0" borderId="0" applyNumberFormat="0" applyFill="0" applyBorder="0" applyAlignment="0" applyProtection="0">
      <alignment vertical="center"/>
    </xf>
    <xf numFmtId="0" fontId="63" fillId="3" borderId="20" applyNumberFormat="0" applyAlignment="0" applyProtection="0">
      <alignment vertical="center"/>
    </xf>
    <xf numFmtId="0" fontId="64" fillId="4" borderId="21" applyNumberFormat="0" applyAlignment="0" applyProtection="0">
      <alignment vertical="center"/>
    </xf>
    <xf numFmtId="0" fontId="65" fillId="4" borderId="20" applyNumberFormat="0" applyAlignment="0" applyProtection="0">
      <alignment vertical="center"/>
    </xf>
    <xf numFmtId="0" fontId="66" fillId="5" borderId="22" applyNumberFormat="0" applyAlignment="0" applyProtection="0">
      <alignment vertical="center"/>
    </xf>
    <xf numFmtId="0" fontId="67" fillId="0" borderId="23" applyNumberFormat="0" applyFill="0" applyAlignment="0" applyProtection="0">
      <alignment vertical="center"/>
    </xf>
    <xf numFmtId="0" fontId="68" fillId="0" borderId="24" applyNumberFormat="0" applyFill="0" applyAlignment="0" applyProtection="0">
      <alignment vertical="center"/>
    </xf>
    <xf numFmtId="0" fontId="69" fillId="6" borderId="0" applyNumberFormat="0" applyBorder="0" applyAlignment="0" applyProtection="0">
      <alignment vertical="center"/>
    </xf>
    <xf numFmtId="0" fontId="70" fillId="7" borderId="0" applyNumberFormat="0" applyBorder="0" applyAlignment="0" applyProtection="0">
      <alignment vertical="center"/>
    </xf>
    <xf numFmtId="0" fontId="71" fillId="8" borderId="0" applyNumberFormat="0" applyBorder="0" applyAlignment="0" applyProtection="0">
      <alignment vertical="center"/>
    </xf>
    <xf numFmtId="0" fontId="72"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72" fillId="12" borderId="0" applyNumberFormat="0" applyBorder="0" applyAlignment="0" applyProtection="0">
      <alignment vertical="center"/>
    </xf>
    <xf numFmtId="0" fontId="72"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72" fillId="16" borderId="0" applyNumberFormat="0" applyBorder="0" applyAlignment="0" applyProtection="0">
      <alignment vertical="center"/>
    </xf>
    <xf numFmtId="0" fontId="72"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72" fillId="19" borderId="0" applyNumberFormat="0" applyBorder="0" applyAlignment="0" applyProtection="0">
      <alignment vertical="center"/>
    </xf>
    <xf numFmtId="0" fontId="72" fillId="20"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72" fillId="20" borderId="0" applyNumberFormat="0" applyBorder="0" applyAlignment="0" applyProtection="0">
      <alignment vertical="center"/>
    </xf>
    <xf numFmtId="0" fontId="72"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72" fillId="25" borderId="0" applyNumberFormat="0" applyBorder="0" applyAlignment="0" applyProtection="0">
      <alignment vertical="center"/>
    </xf>
    <xf numFmtId="0" fontId="72"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72" fillId="29" borderId="0" applyNumberFormat="0" applyBorder="0" applyAlignment="0" applyProtection="0">
      <alignment vertical="center"/>
    </xf>
    <xf numFmtId="0" fontId="73" fillId="18" borderId="0" applyNumberFormat="0" applyBorder="0" applyAlignment="0" applyProtection="0">
      <alignment vertical="center"/>
    </xf>
    <xf numFmtId="0" fontId="74" fillId="30" borderId="0" applyNumberFormat="0" applyBorder="0" applyAlignment="0" applyProtection="0"/>
    <xf numFmtId="0" fontId="74" fillId="31" borderId="0" applyNumberFormat="0" applyBorder="0" applyAlignment="0" applyProtection="0">
      <alignment vertical="center"/>
    </xf>
    <xf numFmtId="0" fontId="75" fillId="14" borderId="0" applyNumberFormat="0" applyBorder="0" applyAlignment="0" applyProtection="0">
      <alignment vertical="center"/>
    </xf>
    <xf numFmtId="0" fontId="76" fillId="32" borderId="0" applyNumberFormat="0" applyBorder="0" applyAlignment="0" applyProtection="0">
      <alignment vertical="center"/>
    </xf>
    <xf numFmtId="1" fontId="14" fillId="0" borderId="1">
      <alignment vertical="center"/>
      <protection locked="0"/>
    </xf>
    <xf numFmtId="0" fontId="77" fillId="33" borderId="0" applyNumberFormat="0" applyBorder="0" applyAlignment="0" applyProtection="0"/>
    <xf numFmtId="0" fontId="23" fillId="0" borderId="0">
      <alignment horizontal="center" wrapText="1"/>
      <protection locked="0"/>
    </xf>
    <xf numFmtId="0" fontId="75" fillId="21" borderId="0" applyNumberFormat="0" applyBorder="0" applyAlignment="0" applyProtection="0">
      <alignment vertical="center"/>
    </xf>
    <xf numFmtId="0" fontId="78" fillId="34" borderId="0" applyNumberFormat="0" applyBorder="0" applyAlignment="0" applyProtection="0"/>
    <xf numFmtId="0" fontId="79" fillId="4" borderId="25" applyNumberFormat="0" applyAlignment="0" applyProtection="0">
      <alignment vertical="center"/>
    </xf>
    <xf numFmtId="0" fontId="80" fillId="35" borderId="25" applyNumberFormat="0" applyAlignment="0" applyProtection="0">
      <alignment vertical="center"/>
    </xf>
    <xf numFmtId="176" fontId="81" fillId="0" borderId="15" applyFill="0" applyProtection="0">
      <alignment horizontal="right"/>
    </xf>
    <xf numFmtId="0" fontId="77" fillId="36" borderId="0" applyNumberFormat="0" applyBorder="0" applyAlignment="0" applyProtection="0"/>
    <xf numFmtId="0" fontId="77" fillId="37" borderId="0" applyNumberFormat="0" applyBorder="0" applyAlignment="0" applyProtection="0"/>
    <xf numFmtId="0" fontId="77" fillId="38" borderId="0" applyNumberFormat="0" applyBorder="0" applyAlignment="0" applyProtection="0"/>
    <xf numFmtId="0" fontId="82" fillId="39" borderId="0" applyNumberFormat="0" applyBorder="0" applyAlignment="0" applyProtection="0"/>
    <xf numFmtId="0" fontId="18" fillId="0" borderId="0"/>
    <xf numFmtId="0" fontId="83" fillId="14" borderId="0" applyNumberFormat="0" applyBorder="0" applyAlignment="0" applyProtection="0">
      <alignment vertical="center"/>
    </xf>
    <xf numFmtId="0" fontId="84" fillId="21" borderId="0" applyNumberFormat="0" applyBorder="0" applyAlignment="0" applyProtection="0">
      <alignment vertical="center"/>
    </xf>
    <xf numFmtId="0" fontId="85" fillId="0" borderId="0" applyNumberFormat="0" applyFill="0" applyBorder="0" applyAlignment="0" applyProtection="0">
      <alignment vertical="center"/>
    </xf>
    <xf numFmtId="0" fontId="84" fillId="31" borderId="0" applyNumberFormat="0" applyBorder="0" applyAlignment="0" applyProtection="0">
      <alignment vertical="center"/>
    </xf>
    <xf numFmtId="9" fontId="0" fillId="0" borderId="0" applyFont="0" applyFill="0" applyBorder="0" applyAlignment="0" applyProtection="0">
      <alignment vertical="center"/>
    </xf>
    <xf numFmtId="0" fontId="84" fillId="14" borderId="0" applyNumberFormat="0" applyBorder="0" applyAlignment="0" applyProtection="0">
      <alignment vertical="center"/>
    </xf>
    <xf numFmtId="0" fontId="86" fillId="21" borderId="0" applyNumberFormat="0" applyBorder="0" applyAlignment="0" applyProtection="0">
      <alignment vertical="center"/>
    </xf>
    <xf numFmtId="0" fontId="87" fillId="31" borderId="0" applyNumberFormat="0" applyBorder="0" applyAlignment="0" applyProtection="0">
      <alignment vertical="center"/>
    </xf>
    <xf numFmtId="0" fontId="88" fillId="0" borderId="0">
      <alignment vertical="top"/>
    </xf>
    <xf numFmtId="0" fontId="84" fillId="28" borderId="0" applyNumberFormat="0" applyBorder="0" applyAlignment="0" applyProtection="0">
      <alignment vertical="center"/>
    </xf>
    <xf numFmtId="177" fontId="81" fillId="0" borderId="0" applyFont="0" applyFill="0" applyBorder="0" applyAlignment="0" applyProtection="0"/>
    <xf numFmtId="0" fontId="89" fillId="0" borderId="0" applyNumberFormat="0" applyFill="0" applyBorder="0" applyAlignment="0" applyProtection="0"/>
    <xf numFmtId="0" fontId="90" fillId="21" borderId="0" applyNumberFormat="0" applyBorder="0" applyAlignment="0" applyProtection="0">
      <alignment vertical="center"/>
    </xf>
    <xf numFmtId="0" fontId="76" fillId="40" borderId="0" applyNumberFormat="0" applyBorder="0" applyAlignment="0" applyProtection="0">
      <alignment vertical="center"/>
    </xf>
    <xf numFmtId="0" fontId="91" fillId="0" borderId="19" applyNumberFormat="0" applyFill="0" applyAlignment="0" applyProtection="0">
      <alignment vertical="center"/>
    </xf>
    <xf numFmtId="0" fontId="84" fillId="18" borderId="0" applyNumberFormat="0" applyBorder="0" applyAlignment="0" applyProtection="0">
      <alignment vertical="center"/>
    </xf>
    <xf numFmtId="0" fontId="92" fillId="0" borderId="26" applyNumberFormat="0" applyFill="0" applyAlignment="0" applyProtection="0">
      <alignment vertical="center"/>
    </xf>
    <xf numFmtId="0" fontId="73" fillId="31" borderId="0" applyNumberFormat="0" applyBorder="0" applyAlignment="0" applyProtection="0">
      <alignment vertical="center"/>
    </xf>
    <xf numFmtId="0" fontId="78" fillId="41" borderId="0" applyNumberFormat="0" applyBorder="0" applyAlignment="0" applyProtection="0"/>
    <xf numFmtId="0" fontId="93" fillId="4" borderId="27" applyNumberFormat="0" applyAlignment="0" applyProtection="0">
      <alignment vertical="center"/>
    </xf>
    <xf numFmtId="41" fontId="78" fillId="0" borderId="0" applyFont="0" applyFill="0" applyBorder="0" applyAlignment="0" applyProtection="0">
      <alignment vertical="center"/>
    </xf>
    <xf numFmtId="0" fontId="94" fillId="0" borderId="0" applyNumberFormat="0" applyFont="0" applyFill="0" applyBorder="0" applyAlignment="0" applyProtection="0">
      <alignment horizontal="left"/>
    </xf>
    <xf numFmtId="0" fontId="95" fillId="0" borderId="0" applyNumberFormat="0" applyFill="0" applyBorder="0" applyAlignment="0" applyProtection="0">
      <alignment vertical="center"/>
    </xf>
    <xf numFmtId="0" fontId="96" fillId="4" borderId="25" applyNumberFormat="0" applyAlignment="0" applyProtection="0">
      <alignment vertical="center"/>
    </xf>
    <xf numFmtId="0" fontId="84" fillId="10" borderId="0" applyNumberFormat="0" applyBorder="0" applyAlignment="0" applyProtection="0">
      <alignment vertical="center"/>
    </xf>
    <xf numFmtId="0" fontId="97" fillId="31" borderId="0" applyNumberFormat="0" applyBorder="0" applyAlignment="0" applyProtection="0">
      <alignment vertical="center"/>
    </xf>
    <xf numFmtId="0" fontId="98" fillId="42" borderId="0" applyNumberFormat="0" applyBorder="0" applyAlignment="0" applyProtection="0">
      <alignment vertical="center"/>
    </xf>
    <xf numFmtId="0" fontId="99" fillId="0" borderId="0"/>
    <xf numFmtId="0" fontId="84" fillId="32" borderId="0" applyNumberFormat="0" applyBorder="0" applyAlignment="0" applyProtection="0">
      <alignment vertical="center"/>
    </xf>
    <xf numFmtId="0" fontId="100" fillId="0" borderId="0"/>
    <xf numFmtId="0" fontId="76" fillId="9" borderId="0" applyNumberFormat="0" applyBorder="0" applyAlignment="0" applyProtection="0">
      <alignment vertical="center"/>
    </xf>
    <xf numFmtId="0" fontId="101" fillId="42" borderId="0" applyNumberFormat="0" applyBorder="0" applyAlignment="0" applyProtection="0">
      <alignment vertical="center"/>
    </xf>
    <xf numFmtId="0" fontId="0" fillId="43" borderId="28" applyNumberFormat="0" applyFont="0" applyAlignment="0" applyProtection="0">
      <alignment vertical="center"/>
    </xf>
    <xf numFmtId="9" fontId="84" fillId="0" borderId="0" applyFont="0" applyFill="0" applyBorder="0" applyAlignment="0" applyProtection="0">
      <alignment vertical="center"/>
    </xf>
    <xf numFmtId="0" fontId="81" fillId="0" borderId="0"/>
    <xf numFmtId="0" fontId="10" fillId="0" borderId="0" applyNumberFormat="0" applyFill="0" applyBorder="0" applyAlignment="0" applyProtection="0"/>
    <xf numFmtId="0" fontId="102" fillId="21" borderId="0" applyNumberFormat="0" applyBorder="0" applyAlignment="0" applyProtection="0">
      <alignment vertical="center"/>
    </xf>
    <xf numFmtId="0" fontId="78" fillId="44" borderId="0" applyNumberFormat="0" applyBorder="0" applyAlignment="0" applyProtection="0"/>
    <xf numFmtId="0" fontId="84" fillId="0" borderId="0">
      <alignment vertical="center"/>
    </xf>
    <xf numFmtId="0" fontId="76" fillId="45" borderId="0" applyNumberFormat="0" applyBorder="0" applyAlignment="0" applyProtection="0">
      <alignment vertical="center"/>
    </xf>
    <xf numFmtId="0" fontId="84" fillId="35" borderId="0" applyNumberFormat="0" applyBorder="0" applyAlignment="0" applyProtection="0">
      <alignment vertical="center"/>
    </xf>
    <xf numFmtId="0" fontId="76" fillId="46" borderId="0" applyNumberFormat="0" applyBorder="0" applyAlignment="0" applyProtection="0">
      <alignment vertical="center"/>
    </xf>
    <xf numFmtId="0" fontId="103" fillId="0" borderId="17" applyNumberFormat="0" applyFill="0" applyAlignment="0" applyProtection="0">
      <alignment vertical="center"/>
    </xf>
    <xf numFmtId="0" fontId="104" fillId="0" borderId="0" applyNumberFormat="0" applyFill="0" applyBorder="0" applyAlignment="0" applyProtection="0">
      <alignment vertical="top"/>
      <protection locked="0"/>
    </xf>
    <xf numFmtId="49" fontId="81" fillId="0" borderId="0" applyFont="0" applyFill="0" applyBorder="0" applyAlignment="0" applyProtection="0"/>
    <xf numFmtId="0" fontId="76" fillId="19" borderId="0" applyNumberFormat="0" applyBorder="0" applyAlignment="0" applyProtection="0">
      <alignment vertical="center"/>
    </xf>
    <xf numFmtId="0" fontId="105" fillId="47" borderId="0" applyNumberFormat="0" applyBorder="0" applyAlignment="0" applyProtection="0"/>
    <xf numFmtId="0" fontId="78" fillId="48" borderId="0" applyNumberFormat="0" applyBorder="0" applyAlignment="0" applyProtection="0"/>
    <xf numFmtId="0" fontId="78" fillId="49" borderId="0" applyNumberFormat="0" applyBorder="0" applyAlignment="0" applyProtection="0"/>
    <xf numFmtId="41" fontId="81" fillId="0" borderId="0" applyFont="0" applyFill="0" applyBorder="0" applyAlignment="0" applyProtection="0"/>
    <xf numFmtId="0" fontId="76" fillId="20" borderId="0" applyNumberFormat="0" applyBorder="0" applyAlignment="0" applyProtection="0">
      <alignment vertical="center"/>
    </xf>
    <xf numFmtId="0" fontId="6" fillId="0" borderId="0"/>
    <xf numFmtId="0" fontId="106" fillId="14" borderId="0" applyNumberFormat="0" applyBorder="0" applyAlignment="0" applyProtection="0">
      <alignment vertical="center"/>
    </xf>
    <xf numFmtId="0" fontId="107" fillId="18" borderId="0" applyNumberFormat="0" applyBorder="0" applyAlignment="0" applyProtection="0">
      <alignment vertical="center"/>
    </xf>
    <xf numFmtId="0" fontId="86" fillId="28" borderId="0" applyNumberFormat="0" applyBorder="0" applyAlignment="0" applyProtection="0">
      <alignment vertical="center"/>
    </xf>
    <xf numFmtId="0" fontId="108" fillId="0" borderId="29" applyNumberFormat="0" applyFill="0" applyAlignment="0" applyProtection="0">
      <alignment vertical="center"/>
    </xf>
    <xf numFmtId="0" fontId="86" fillId="19" borderId="0" applyNumberFormat="0" applyBorder="0" applyAlignment="0" applyProtection="0">
      <alignment vertical="center"/>
    </xf>
    <xf numFmtId="0" fontId="76" fillId="50" borderId="0" applyNumberFormat="0" applyBorder="0" applyAlignment="0" applyProtection="0">
      <alignment vertical="center"/>
    </xf>
    <xf numFmtId="0" fontId="81" fillId="0" borderId="5" applyNumberFormat="0" applyFill="0" applyProtection="0">
      <alignment horizontal="left"/>
    </xf>
    <xf numFmtId="0" fontId="91" fillId="0" borderId="0" applyNumberFormat="0" applyFill="0" applyBorder="0" applyAlignment="0" applyProtection="0">
      <alignment vertical="center"/>
    </xf>
    <xf numFmtId="38" fontId="109" fillId="0" borderId="0" applyFont="0" applyFill="0" applyBorder="0" applyAlignment="0" applyProtection="0"/>
    <xf numFmtId="0" fontId="110" fillId="12" borderId="0" applyNumberFormat="0" applyBorder="0" applyAlignment="0" applyProtection="0">
      <alignment vertical="center"/>
    </xf>
    <xf numFmtId="0" fontId="77" fillId="44" borderId="0" applyNumberFormat="0" applyBorder="0" applyAlignment="0" applyProtection="0"/>
    <xf numFmtId="0" fontId="0" fillId="0" borderId="0" applyNumberFormat="0"/>
    <xf numFmtId="0" fontId="110" fillId="32" borderId="0" applyNumberFormat="0" applyBorder="0" applyAlignment="0" applyProtection="0">
      <alignment vertical="center"/>
    </xf>
    <xf numFmtId="0" fontId="110" fillId="19" borderId="0" applyNumberFormat="0" applyBorder="0" applyAlignment="0" applyProtection="0">
      <alignment vertical="center"/>
    </xf>
    <xf numFmtId="37" fontId="111" fillId="0" borderId="0"/>
    <xf numFmtId="0" fontId="110" fillId="20" borderId="0" applyNumberFormat="0" applyBorder="0" applyAlignment="0" applyProtection="0">
      <alignment vertical="center"/>
    </xf>
    <xf numFmtId="0" fontId="106" fillId="14" borderId="0" applyNumberFormat="0" applyBorder="0" applyAlignment="0" applyProtection="0"/>
    <xf numFmtId="0" fontId="86" fillId="10" borderId="0" applyNumberFormat="0" applyBorder="0" applyAlignment="0" applyProtection="0">
      <alignment vertical="center"/>
    </xf>
    <xf numFmtId="0" fontId="86" fillId="14" borderId="0" applyNumberFormat="0" applyBorder="0" applyAlignment="0" applyProtection="0">
      <alignment vertical="center"/>
    </xf>
    <xf numFmtId="0" fontId="86" fillId="18" borderId="0" applyNumberFormat="0" applyBorder="0" applyAlignment="0" applyProtection="0">
      <alignment vertical="center"/>
    </xf>
    <xf numFmtId="178" fontId="81" fillId="0" borderId="0" applyFont="0" applyFill="0" applyBorder="0" applyAlignment="0" applyProtection="0"/>
    <xf numFmtId="40" fontId="109" fillId="0" borderId="0" applyFont="0" applyFill="0" applyBorder="0" applyAlignment="0" applyProtection="0"/>
    <xf numFmtId="0" fontId="86" fillId="31" borderId="0" applyNumberFormat="0" applyBorder="0" applyAlignment="0" applyProtection="0">
      <alignment vertical="center"/>
    </xf>
    <xf numFmtId="0" fontId="86" fillId="35" borderId="0" applyNumberFormat="0" applyBorder="0" applyAlignment="0" applyProtection="0">
      <alignment vertical="center"/>
    </xf>
    <xf numFmtId="0" fontId="84" fillId="11" borderId="0" applyNumberFormat="0" applyBorder="0" applyAlignment="0" applyProtection="0">
      <alignment vertical="center"/>
    </xf>
    <xf numFmtId="179" fontId="112" fillId="51" borderId="0"/>
    <xf numFmtId="0" fontId="113" fillId="0" borderId="5" applyNumberFormat="0" applyFill="0" applyProtection="0">
      <alignment horizontal="center"/>
    </xf>
    <xf numFmtId="0" fontId="0" fillId="0" borderId="0"/>
    <xf numFmtId="0" fontId="114" fillId="4" borderId="27" applyNumberFormat="0" applyAlignment="0" applyProtection="0">
      <alignment vertical="center"/>
    </xf>
    <xf numFmtId="0" fontId="84" fillId="19" borderId="0" applyNumberFormat="0" applyBorder="0" applyAlignment="0" applyProtection="0">
      <alignment vertical="center"/>
    </xf>
    <xf numFmtId="180" fontId="4" fillId="0" borderId="0"/>
    <xf numFmtId="0" fontId="115" fillId="0" borderId="0"/>
    <xf numFmtId="0" fontId="116" fillId="21" borderId="0" applyNumberFormat="0" applyBorder="0" applyAlignment="0" applyProtection="0">
      <alignment vertical="center"/>
    </xf>
    <xf numFmtId="0" fontId="117" fillId="0" borderId="0" applyNumberFormat="0" applyFill="0" applyBorder="0" applyAlignment="0" applyProtection="0"/>
    <xf numFmtId="181" fontId="81" fillId="0" borderId="0" applyFont="0" applyFill="0" applyBorder="0" applyAlignment="0" applyProtection="0"/>
    <xf numFmtId="3" fontId="118" fillId="0" borderId="0"/>
    <xf numFmtId="0" fontId="119" fillId="0" borderId="0" applyNumberFormat="0" applyFill="0" applyBorder="0" applyAlignment="0" applyProtection="0">
      <alignment vertical="center"/>
    </xf>
    <xf numFmtId="0" fontId="120" fillId="0" borderId="0" applyNumberFormat="0" applyFill="0" applyBorder="0" applyAlignment="0" applyProtection="0">
      <alignment vertical="center"/>
    </xf>
    <xf numFmtId="0" fontId="0" fillId="0" borderId="0">
      <alignment vertical="center"/>
    </xf>
    <xf numFmtId="0" fontId="76" fillId="12" borderId="0" applyNumberFormat="0" applyBorder="0" applyAlignment="0" applyProtection="0">
      <alignment vertical="center"/>
    </xf>
    <xf numFmtId="0" fontId="86" fillId="11" borderId="0" applyNumberFormat="0" applyBorder="0" applyAlignment="0" applyProtection="0">
      <alignment vertical="center"/>
    </xf>
    <xf numFmtId="0" fontId="86" fillId="32" borderId="0" applyNumberFormat="0" applyBorder="0" applyAlignment="0" applyProtection="0">
      <alignment vertical="center"/>
    </xf>
    <xf numFmtId="43" fontId="4" fillId="0" borderId="0" applyFont="0" applyFill="0" applyBorder="0" applyAlignment="0" applyProtection="0"/>
    <xf numFmtId="0" fontId="121" fillId="0" borderId="15" applyNumberFormat="0" applyFill="0" applyProtection="0">
      <alignment horizontal="center"/>
    </xf>
    <xf numFmtId="0" fontId="122" fillId="52" borderId="0" applyNumberFormat="0" applyBorder="0" applyAlignment="0" applyProtection="0"/>
    <xf numFmtId="9" fontId="99" fillId="0" borderId="0" applyFont="0" applyFill="0" applyBorder="0" applyAlignment="0" applyProtection="0"/>
    <xf numFmtId="0" fontId="123" fillId="53" borderId="30">
      <protection locked="0"/>
    </xf>
    <xf numFmtId="3" fontId="94" fillId="0" borderId="0" applyFont="0" applyFill="0" applyBorder="0" applyAlignment="0" applyProtection="0"/>
    <xf numFmtId="14" fontId="23" fillId="0" borderId="0">
      <alignment horizontal="center" wrapText="1"/>
      <protection locked="0"/>
    </xf>
    <xf numFmtId="0" fontId="124" fillId="0" borderId="0" applyNumberFormat="0" applyFill="0" applyBorder="0" applyAlignment="0" applyProtection="0">
      <alignment vertical="top"/>
      <protection locked="0"/>
    </xf>
    <xf numFmtId="0" fontId="0" fillId="0" borderId="0" applyNumberFormat="0" applyFill="0" applyBorder="0" applyAlignment="0" applyProtection="0"/>
    <xf numFmtId="0" fontId="0" fillId="0" borderId="0"/>
    <xf numFmtId="0" fontId="76" fillId="29" borderId="0" applyNumberFormat="0" applyBorder="0" applyAlignment="0" applyProtection="0">
      <alignment vertical="center"/>
    </xf>
    <xf numFmtId="0" fontId="77" fillId="54" borderId="0" applyNumberFormat="0" applyBorder="0" applyAlignment="0" applyProtection="0"/>
    <xf numFmtId="0" fontId="125" fillId="0" borderId="0"/>
    <xf numFmtId="0" fontId="110" fillId="40" borderId="0" applyNumberFormat="0" applyBorder="0" applyAlignment="0" applyProtection="0">
      <alignment vertical="center"/>
    </xf>
    <xf numFmtId="0" fontId="102" fillId="14" borderId="0" applyNumberFormat="0" applyBorder="0" applyAlignment="0" applyProtection="0">
      <alignment vertical="center"/>
    </xf>
    <xf numFmtId="0" fontId="110" fillId="29" borderId="0" applyNumberFormat="0" applyBorder="0" applyAlignment="0" applyProtection="0">
      <alignment vertical="center"/>
    </xf>
    <xf numFmtId="0" fontId="126" fillId="0" borderId="17" applyNumberFormat="0" applyFill="0" applyAlignment="0" applyProtection="0">
      <alignment vertical="center"/>
    </xf>
    <xf numFmtId="0" fontId="77" fillId="55" borderId="0" applyNumberFormat="0" applyBorder="0" applyAlignment="0" applyProtection="0"/>
    <xf numFmtId="0" fontId="99" fillId="0" borderId="0">
      <protection locked="0"/>
    </xf>
    <xf numFmtId="0" fontId="78" fillId="30" borderId="0" applyNumberFormat="0" applyBorder="0" applyAlignment="0" applyProtection="0"/>
    <xf numFmtId="0" fontId="127" fillId="0" borderId="0"/>
    <xf numFmtId="0" fontId="77" fillId="34" borderId="0" applyNumberFormat="0" applyBorder="0" applyAlignment="0" applyProtection="0"/>
    <xf numFmtId="43" fontId="81" fillId="0" borderId="0" applyFont="0" applyFill="0" applyBorder="0" applyAlignment="0" applyProtection="0"/>
    <xf numFmtId="10" fontId="81" fillId="0" borderId="0" applyFont="0" applyFill="0" applyBorder="0" applyAlignment="0" applyProtection="0"/>
    <xf numFmtId="0" fontId="128" fillId="56" borderId="31" applyNumberFormat="0" applyAlignment="0" applyProtection="0">
      <alignment vertical="center"/>
    </xf>
    <xf numFmtId="0" fontId="90" fillId="14" borderId="0" applyNumberFormat="0" applyBorder="0" applyAlignment="0" applyProtection="0">
      <alignment vertical="center"/>
    </xf>
    <xf numFmtId="0" fontId="129" fillId="0" borderId="0" applyProtection="0"/>
    <xf numFmtId="0" fontId="130" fillId="0" borderId="24" applyNumberFormat="0" applyFill="0" applyAlignment="0" applyProtection="0">
      <alignment vertical="center"/>
    </xf>
    <xf numFmtId="0" fontId="4" fillId="0" borderId="0"/>
    <xf numFmtId="182" fontId="81" fillId="0" borderId="0" applyFont="0" applyFill="0" applyBorder="0" applyAlignment="0" applyProtection="0"/>
    <xf numFmtId="0" fontId="131" fillId="0" borderId="0"/>
    <xf numFmtId="0" fontId="81" fillId="0" borderId="5" applyNumberFormat="0" applyFill="0" applyProtection="0">
      <alignment horizontal="right"/>
    </xf>
    <xf numFmtId="183" fontId="4" fillId="0" borderId="0"/>
    <xf numFmtId="0" fontId="109" fillId="0" borderId="0" applyFont="0" applyFill="0" applyBorder="0" applyAlignment="0" applyProtection="0"/>
    <xf numFmtId="0" fontId="132" fillId="0" borderId="0" applyNumberFormat="0" applyFill="0" applyBorder="0" applyAlignment="0" applyProtection="0">
      <alignment vertical="center"/>
    </xf>
    <xf numFmtId="184" fontId="94" fillId="0" borderId="0" applyFont="0" applyFill="0" applyBorder="0" applyAlignment="0" applyProtection="0"/>
    <xf numFmtId="185" fontId="133" fillId="0" borderId="10" applyAlignment="0" applyProtection="0"/>
    <xf numFmtId="0" fontId="94" fillId="57" borderId="0" applyNumberFormat="0" applyFont="0" applyBorder="0" applyAlignment="0" applyProtection="0"/>
    <xf numFmtId="0" fontId="121" fillId="0" borderId="15" applyNumberFormat="0" applyFill="0" applyProtection="0">
      <alignment horizontal="left"/>
    </xf>
    <xf numFmtId="186" fontId="81" fillId="0" borderId="0" applyFont="0" applyFill="0" applyBorder="0" applyAlignment="0" applyProtection="0"/>
    <xf numFmtId="0" fontId="134" fillId="0" borderId="32" applyNumberFormat="0" applyAlignment="0" applyProtection="0">
      <alignment horizontal="left" vertical="center"/>
    </xf>
    <xf numFmtId="187" fontId="18" fillId="0" borderId="0" applyFont="0" applyFill="0" applyBorder="0" applyAlignment="0" applyProtection="0"/>
    <xf numFmtId="188" fontId="81" fillId="0" borderId="0"/>
    <xf numFmtId="41" fontId="4" fillId="0" borderId="0" applyFont="0" applyFill="0" applyBorder="0" applyAlignment="0" applyProtection="0"/>
    <xf numFmtId="0" fontId="135" fillId="0" borderId="0" applyProtection="0"/>
    <xf numFmtId="0" fontId="134" fillId="0" borderId="0" applyProtection="0"/>
    <xf numFmtId="0" fontId="136" fillId="0" borderId="24" applyNumberFormat="0" applyFill="0" applyAlignment="0" applyProtection="0">
      <alignment vertical="center"/>
    </xf>
    <xf numFmtId="0" fontId="84" fillId="43" borderId="28" applyNumberFormat="0" applyFont="0" applyAlignment="0" applyProtection="0">
      <alignment vertical="center"/>
    </xf>
    <xf numFmtId="189" fontId="88" fillId="0" borderId="0" applyFill="0" applyBorder="0" applyAlignment="0"/>
    <xf numFmtId="0" fontId="133" fillId="0" borderId="33">
      <alignment horizontal="center"/>
    </xf>
    <xf numFmtId="190" fontId="81" fillId="0" borderId="0" applyFont="0" applyFill="0" applyBorder="0" applyAlignment="0" applyProtection="0"/>
    <xf numFmtId="191" fontId="4" fillId="0" borderId="0"/>
    <xf numFmtId="192" fontId="18" fillId="0" borderId="0" applyFont="0" applyFill="0" applyBorder="0" applyAlignment="0" applyProtection="0"/>
    <xf numFmtId="2" fontId="129" fillId="0" borderId="0" applyProtection="0"/>
    <xf numFmtId="0" fontId="137" fillId="0" borderId="0" applyNumberFormat="0" applyFill="0" applyBorder="0" applyAlignment="0" applyProtection="0">
      <alignment vertical="top"/>
      <protection locked="0"/>
    </xf>
    <xf numFmtId="0" fontId="39" fillId="0" borderId="0">
      <alignment vertical="center"/>
    </xf>
    <xf numFmtId="0" fontId="138" fillId="0" borderId="29" applyNumberFormat="0" applyFill="0" applyAlignment="0" applyProtection="0">
      <alignment vertical="center"/>
    </xf>
    <xf numFmtId="38" fontId="139" fillId="4" borderId="0" applyBorder="0" applyAlignment="0" applyProtection="0"/>
    <xf numFmtId="0" fontId="134" fillId="0" borderId="3">
      <alignment horizontal="left" vertical="center"/>
    </xf>
    <xf numFmtId="10" fontId="139" fillId="58" borderId="1" applyBorder="0" applyAlignment="0" applyProtection="0"/>
    <xf numFmtId="179" fontId="125" fillId="59" borderId="0"/>
    <xf numFmtId="0" fontId="140" fillId="56" borderId="31" applyNumberFormat="0" applyAlignment="0" applyProtection="0">
      <alignment vertical="center"/>
    </xf>
    <xf numFmtId="9" fontId="127" fillId="0" borderId="0" applyFont="0" applyFill="0" applyBorder="0" applyAlignment="0" applyProtection="0"/>
    <xf numFmtId="4" fontId="94" fillId="0" borderId="0" applyFont="0" applyFill="0" applyBorder="0" applyAlignment="0" applyProtection="0"/>
    <xf numFmtId="0" fontId="0" fillId="0" borderId="0">
      <alignment vertical="center"/>
    </xf>
    <xf numFmtId="193" fontId="18" fillId="0" borderId="0" applyFont="0" applyFill="0" applyBorder="0" applyAlignment="0" applyProtection="0"/>
    <xf numFmtId="38" fontId="94" fillId="0" borderId="0" applyFont="0" applyFill="0" applyBorder="0" applyAlignment="0" applyProtection="0"/>
    <xf numFmtId="40" fontId="94" fillId="0" borderId="0" applyFont="0" applyFill="0" applyBorder="0" applyAlignment="0" applyProtection="0"/>
    <xf numFmtId="0" fontId="81" fillId="0" borderId="0" applyFont="0" applyFill="0" applyBorder="0" applyAlignment="0" applyProtection="0"/>
    <xf numFmtId="194" fontId="18" fillId="0" borderId="0" applyFont="0" applyFill="0" applyBorder="0" applyAlignment="0" applyProtection="0"/>
    <xf numFmtId="195" fontId="94" fillId="0" borderId="0" applyFont="0" applyFill="0" applyBorder="0" applyAlignment="0" applyProtection="0"/>
    <xf numFmtId="196" fontId="81" fillId="0" borderId="0" applyFont="0" applyFill="0" applyBorder="0" applyAlignment="0" applyProtection="0"/>
    <xf numFmtId="0" fontId="141" fillId="0" borderId="0"/>
    <xf numFmtId="197" fontId="81" fillId="0" borderId="0" applyFont="0" applyFill="0" applyProtection="0"/>
    <xf numFmtId="0" fontId="39" fillId="0" borderId="0"/>
    <xf numFmtId="15" fontId="94" fillId="0" borderId="0" applyFont="0" applyFill="0" applyBorder="0" applyAlignment="0" applyProtection="0"/>
    <xf numFmtId="3" fontId="142" fillId="0" borderId="0"/>
    <xf numFmtId="0" fontId="143" fillId="0" borderId="0" applyNumberFormat="0" applyFill="0" applyBorder="0" applyAlignment="0" applyProtection="0"/>
    <xf numFmtId="0" fontId="144" fillId="0" borderId="0"/>
    <xf numFmtId="0" fontId="129" fillId="0" borderId="34" applyProtection="0"/>
    <xf numFmtId="198" fontId="81" fillId="0" borderId="0" applyFont="0" applyFill="0" applyBorder="0" applyAlignment="0" applyProtection="0"/>
    <xf numFmtId="0" fontId="145" fillId="0" borderId="0"/>
    <xf numFmtId="199" fontId="18" fillId="0" borderId="0" applyFont="0" applyFill="0" applyBorder="0" applyAlignment="0" applyProtection="0"/>
    <xf numFmtId="200" fontId="81" fillId="0" borderId="0" applyFont="0" applyFill="0" applyBorder="0" applyAlignment="0" applyProtection="0"/>
    <xf numFmtId="0" fontId="146" fillId="0" borderId="19" applyNumberFormat="0" applyFill="0" applyAlignment="0" applyProtection="0">
      <alignment vertical="center"/>
    </xf>
    <xf numFmtId="43" fontId="84" fillId="0" borderId="0" applyFont="0" applyFill="0" applyBorder="0" applyAlignment="0" applyProtection="0">
      <alignment vertical="center"/>
    </xf>
    <xf numFmtId="0" fontId="146" fillId="0" borderId="0" applyNumberFormat="0" applyFill="0" applyBorder="0" applyAlignment="0" applyProtection="0">
      <alignment vertical="center"/>
    </xf>
    <xf numFmtId="0" fontId="122" fillId="60" borderId="0" applyNumberFormat="0" applyBorder="0" applyAlignment="0" applyProtection="0"/>
    <xf numFmtId="0" fontId="147" fillId="35" borderId="25" applyNumberFormat="0" applyAlignment="0" applyProtection="0">
      <alignment vertical="center"/>
    </xf>
    <xf numFmtId="0" fontId="97" fillId="18" borderId="0" applyNumberFormat="0" applyBorder="0" applyAlignment="0" applyProtection="0">
      <alignment vertical="center"/>
    </xf>
    <xf numFmtId="0" fontId="74" fillId="18" borderId="0" applyNumberFormat="0" applyBorder="0" applyAlignment="0" applyProtection="0">
      <alignment vertical="center"/>
    </xf>
    <xf numFmtId="0" fontId="148" fillId="0" borderId="26" applyNumberFormat="0" applyFill="0" applyAlignment="0" applyProtection="0">
      <alignment vertical="center"/>
    </xf>
    <xf numFmtId="0" fontId="0" fillId="0" borderId="0"/>
    <xf numFmtId="1" fontId="81" fillId="0" borderId="15" applyFill="0" applyProtection="0">
      <alignment horizontal="center"/>
    </xf>
    <xf numFmtId="0" fontId="0" fillId="0" borderId="0">
      <alignment vertical="center"/>
    </xf>
    <xf numFmtId="0" fontId="6" fillId="0" borderId="0"/>
    <xf numFmtId="0" fontId="149" fillId="0" borderId="0" applyNumberFormat="0" applyFill="0" applyBorder="0" applyAlignment="0" applyProtection="0">
      <alignment vertical="top"/>
      <protection locked="0"/>
    </xf>
    <xf numFmtId="201" fontId="18" fillId="0" borderId="0" applyFont="0" applyFill="0" applyBorder="0" applyAlignment="0" applyProtection="0"/>
    <xf numFmtId="0" fontId="150" fillId="18" borderId="0" applyNumberFormat="0" applyBorder="0" applyAlignment="0" applyProtection="0"/>
    <xf numFmtId="0" fontId="110" fillId="50" borderId="0" applyNumberFormat="0" applyBorder="0" applyAlignment="0" applyProtection="0">
      <alignment vertical="center"/>
    </xf>
    <xf numFmtId="0" fontId="150" fillId="18" borderId="0" applyNumberFormat="0" applyBorder="0" applyAlignment="0" applyProtection="0">
      <alignment vertical="center"/>
    </xf>
    <xf numFmtId="177" fontId="151" fillId="0" borderId="0" applyFont="0" applyFill="0" applyBorder="0" applyAlignment="0" applyProtection="0"/>
    <xf numFmtId="202" fontId="151" fillId="0" borderId="0" applyFont="0" applyFill="0" applyBorder="0" applyAlignment="0" applyProtection="0"/>
    <xf numFmtId="203" fontId="14" fillId="0" borderId="1">
      <alignment vertical="center"/>
      <protection locked="0"/>
    </xf>
    <xf numFmtId="204" fontId="18" fillId="0" borderId="0" applyFont="0" applyFill="0" applyBorder="0" applyAlignment="0" applyProtection="0"/>
    <xf numFmtId="0" fontId="122" fillId="61" borderId="0" applyNumberFormat="0" applyBorder="0" applyAlignment="0" applyProtection="0"/>
    <xf numFmtId="0" fontId="110" fillId="9" borderId="0" applyNumberFormat="0" applyBorder="0" applyAlignment="0" applyProtection="0">
      <alignment vertical="center"/>
    </xf>
    <xf numFmtId="0" fontId="110" fillId="45" borderId="0" applyNumberFormat="0" applyBorder="0" applyAlignment="0" applyProtection="0">
      <alignment vertical="center"/>
    </xf>
    <xf numFmtId="0" fontId="110" fillId="46" borderId="0" applyNumberFormat="0" applyBorder="0" applyAlignment="0" applyProtection="0">
      <alignment vertical="center"/>
    </xf>
    <xf numFmtId="0" fontId="94" fillId="0" borderId="0"/>
    <xf numFmtId="0" fontId="0" fillId="0" borderId="0">
      <alignment vertical="center"/>
    </xf>
    <xf numFmtId="43" fontId="0" fillId="0" borderId="0" applyFont="0" applyFill="0" applyBorder="0" applyAlignment="0" applyProtection="0"/>
    <xf numFmtId="0" fontId="0" fillId="0" borderId="0"/>
    <xf numFmtId="0" fontId="0" fillId="0" borderId="0"/>
    <xf numFmtId="0" fontId="0" fillId="0" borderId="0">
      <alignment vertical="center"/>
    </xf>
    <xf numFmtId="0" fontId="0" fillId="0" borderId="0">
      <alignment vertical="center"/>
    </xf>
    <xf numFmtId="0" fontId="152" fillId="0" borderId="0"/>
    <xf numFmtId="0" fontId="39" fillId="0" borderId="0">
      <alignment vertical="center"/>
    </xf>
    <xf numFmtId="0" fontId="39" fillId="0" borderId="0">
      <alignment vertical="center"/>
    </xf>
  </cellStyleXfs>
  <cellXfs count="340">
    <xf numFmtId="0" fontId="0" fillId="0" borderId="0" xfId="0"/>
    <xf numFmtId="0" fontId="1" fillId="0" borderId="0" xfId="157" applyFont="1" applyFill="1" applyProtection="1">
      <alignment vertical="center"/>
    </xf>
    <xf numFmtId="0" fontId="2" fillId="0" borderId="0" xfId="157" applyFont="1" applyFill="1" applyProtection="1">
      <alignment vertical="center"/>
    </xf>
    <xf numFmtId="0" fontId="3" fillId="0" borderId="0" xfId="170" applyNumberFormat="1" applyFont="1" applyFill="1" applyAlignment="1" applyProtection="1">
      <alignment vertical="center"/>
    </xf>
    <xf numFmtId="0" fontId="3" fillId="0" borderId="0" xfId="170" applyFont="1" applyFill="1" applyAlignment="1" applyProtection="1">
      <alignment vertical="center"/>
    </xf>
    <xf numFmtId="0" fontId="4" fillId="0" borderId="0" xfId="170" applyFont="1" applyFill="1" applyAlignment="1" applyProtection="1">
      <alignment horizontal="center"/>
    </xf>
    <xf numFmtId="0" fontId="3" fillId="0" borderId="0" xfId="170" applyFont="1" applyFill="1" applyAlignment="1" applyProtection="1">
      <alignment horizontal="center"/>
    </xf>
    <xf numFmtId="205" fontId="3" fillId="0" borderId="0" xfId="170" applyNumberFormat="1" applyFont="1" applyFill="1" applyProtection="1"/>
    <xf numFmtId="49" fontId="3" fillId="0" borderId="0" xfId="170" applyNumberFormat="1" applyFont="1" applyFill="1" applyAlignment="1" applyProtection="1">
      <alignment horizontal="center"/>
    </xf>
    <xf numFmtId="0" fontId="3" fillId="0" borderId="0" xfId="170" applyFont="1" applyFill="1" applyAlignment="1" applyProtection="1">
      <alignment wrapText="1"/>
    </xf>
    <xf numFmtId="0" fontId="3" fillId="0" borderId="0" xfId="170" applyFont="1" applyFill="1" applyAlignment="1" applyProtection="1">
      <alignment horizontal="left" wrapText="1"/>
    </xf>
    <xf numFmtId="206" fontId="3" fillId="0" borderId="0" xfId="170" applyNumberFormat="1" applyFont="1" applyFill="1" applyAlignment="1" applyProtection="1">
      <alignment horizontal="center"/>
    </xf>
    <xf numFmtId="206" fontId="5" fillId="0" borderId="0" xfId="170" applyNumberFormat="1" applyFont="1" applyFill="1" applyAlignment="1" applyProtection="1">
      <alignment horizontal="center" vertical="center"/>
    </xf>
    <xf numFmtId="0" fontId="3" fillId="0" borderId="0" xfId="170" applyFont="1" applyFill="1" applyProtection="1"/>
    <xf numFmtId="0" fontId="1" fillId="0" borderId="0" xfId="157" applyFont="1" applyFill="1" applyAlignment="1" applyProtection="1">
      <alignment horizontal="center" vertical="center"/>
    </xf>
    <xf numFmtId="0" fontId="5" fillId="0" borderId="0" xfId="157" applyFont="1" applyFill="1" applyAlignment="1" applyProtection="1">
      <alignment vertical="center"/>
    </xf>
    <xf numFmtId="0" fontId="5" fillId="0" borderId="0" xfId="157" applyFont="1" applyFill="1" applyAlignment="1" applyProtection="1">
      <alignment vertical="center" wrapText="1"/>
    </xf>
    <xf numFmtId="0" fontId="5" fillId="0" borderId="0" xfId="157" applyFont="1" applyFill="1" applyBorder="1" applyAlignment="1" applyProtection="1">
      <alignment horizontal="left" vertical="center" wrapText="1"/>
    </xf>
    <xf numFmtId="0" fontId="5" fillId="0" borderId="0" xfId="157" applyFont="1" applyFill="1" applyBorder="1" applyAlignment="1" applyProtection="1">
      <alignment horizontal="center" vertical="center"/>
    </xf>
    <xf numFmtId="206" fontId="5" fillId="0" borderId="0" xfId="157" applyNumberFormat="1" applyFont="1" applyFill="1" applyBorder="1" applyAlignment="1" applyProtection="1">
      <alignment horizontal="center" vertical="center"/>
    </xf>
    <xf numFmtId="206" fontId="6" fillId="0" borderId="0" xfId="157" applyNumberFormat="1" applyFont="1" applyFill="1" applyAlignment="1" applyProtection="1">
      <alignment horizontal="right" vertical="center"/>
    </xf>
    <xf numFmtId="0" fontId="7" fillId="0" borderId="1" xfId="216" applyFont="1" applyFill="1" applyBorder="1" applyAlignment="1" applyProtection="1">
      <alignment horizontal="center" vertical="center"/>
    </xf>
    <xf numFmtId="49" fontId="5" fillId="0" borderId="1" xfId="170" applyNumberFormat="1" applyFont="1" applyFill="1" applyBorder="1" applyAlignment="1" applyProtection="1">
      <alignment horizontal="center" vertical="center" wrapText="1"/>
    </xf>
    <xf numFmtId="0" fontId="6" fillId="0" borderId="1" xfId="170" applyFont="1" applyFill="1" applyBorder="1" applyAlignment="1" applyProtection="1">
      <alignment horizontal="center" vertical="center" wrapText="1"/>
    </xf>
    <xf numFmtId="206" fontId="6" fillId="0" borderId="1" xfId="272" applyNumberFormat="1" applyFont="1" applyFill="1" applyBorder="1" applyAlignment="1" applyProtection="1">
      <alignment horizontal="center" vertical="center" wrapText="1"/>
    </xf>
    <xf numFmtId="206" fontId="6" fillId="0" borderId="1" xfId="170" applyNumberFormat="1" applyFont="1" applyFill="1" applyBorder="1" applyAlignment="1" applyProtection="1">
      <alignment horizontal="center" vertical="center" wrapText="1"/>
    </xf>
    <xf numFmtId="207" fontId="6" fillId="0" borderId="1" xfId="17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206" fontId="5" fillId="0" borderId="1" xfId="216" applyNumberFormat="1" applyFont="1" applyFill="1" applyBorder="1" applyAlignment="1" applyProtection="1">
      <alignment horizontal="center" vertical="center" wrapText="1"/>
    </xf>
    <xf numFmtId="0" fontId="4" fillId="0" borderId="1" xfId="157" applyFont="1" applyFill="1" applyBorder="1" applyAlignment="1" applyProtection="1">
      <alignment horizontal="center" vertical="center" wrapText="1"/>
    </xf>
    <xf numFmtId="0" fontId="4" fillId="0" borderId="1" xfId="170" applyFont="1" applyFill="1" applyBorder="1" applyAlignment="1" applyProtection="1">
      <alignment horizontal="center"/>
    </xf>
    <xf numFmtId="49" fontId="6" fillId="0" borderId="1" xfId="216" applyNumberFormat="1" applyFont="1" applyFill="1" applyBorder="1" applyAlignment="1" applyProtection="1">
      <alignment horizontal="left" vertical="center"/>
    </xf>
    <xf numFmtId="0" fontId="5" fillId="0" borderId="1" xfId="216" applyFont="1" applyFill="1" applyBorder="1" applyAlignment="1" applyProtection="1">
      <alignment vertical="center" wrapText="1"/>
    </xf>
    <xf numFmtId="0" fontId="5" fillId="0" borderId="1" xfId="216" applyFont="1" applyFill="1" applyBorder="1" applyAlignment="1" applyProtection="1">
      <alignment horizontal="center" vertical="center"/>
    </xf>
    <xf numFmtId="208" fontId="5" fillId="0" borderId="1" xfId="0" applyNumberFormat="1" applyFont="1" applyFill="1" applyBorder="1" applyAlignment="1" applyProtection="1">
      <alignment horizontal="center" vertical="center"/>
    </xf>
    <xf numFmtId="206" fontId="5" fillId="0" borderId="1" xfId="216" applyNumberFormat="1" applyFont="1" applyFill="1" applyBorder="1" applyAlignment="1" applyProtection="1">
      <alignment horizontal="center" vertical="center"/>
    </xf>
    <xf numFmtId="207" fontId="5" fillId="0" borderId="1" xfId="0" applyNumberFormat="1" applyFont="1" applyFill="1" applyBorder="1" applyAlignment="1" applyProtection="1">
      <alignment horizontal="center" vertical="center" wrapText="1"/>
    </xf>
    <xf numFmtId="0" fontId="3" fillId="0" borderId="1" xfId="170" applyFont="1" applyFill="1" applyBorder="1" applyAlignment="1" applyProtection="1">
      <alignment vertical="center"/>
    </xf>
    <xf numFmtId="207" fontId="5" fillId="0" borderId="1" xfId="0" applyNumberFormat="1" applyFont="1" applyFill="1" applyBorder="1" applyAlignment="1" applyProtection="1">
      <alignment vertical="center" wrapText="1"/>
    </xf>
    <xf numFmtId="0" fontId="5" fillId="0" borderId="1" xfId="0" applyNumberFormat="1" applyFont="1" applyFill="1" applyBorder="1" applyAlignment="1" applyProtection="1">
      <alignment horizontal="left" vertical="center" wrapText="1" readingOrder="1"/>
    </xf>
    <xf numFmtId="0" fontId="6" fillId="0" borderId="1" xfId="0" applyNumberFormat="1" applyFont="1" applyFill="1" applyBorder="1" applyAlignment="1" applyProtection="1">
      <alignment horizontal="center" vertical="center" wrapText="1" readingOrder="1"/>
    </xf>
    <xf numFmtId="209" fontId="5" fillId="0" borderId="1" xfId="0" applyNumberFormat="1" applyFont="1" applyFill="1" applyBorder="1" applyAlignment="1" applyProtection="1">
      <alignment horizontal="center" vertical="center"/>
    </xf>
    <xf numFmtId="206" fontId="5" fillId="0" borderId="1" xfId="216" applyNumberFormat="1" applyFont="1" applyFill="1" applyBorder="1" applyAlignment="1" applyProtection="1">
      <alignment horizontal="center" vertical="center"/>
      <protection locked="0"/>
    </xf>
    <xf numFmtId="0" fontId="6" fillId="0" borderId="1" xfId="216" applyFont="1" applyFill="1" applyBorder="1" applyAlignment="1" applyProtection="1">
      <alignment horizontal="center" vertical="center"/>
    </xf>
    <xf numFmtId="49" fontId="5" fillId="0" borderId="1" xfId="216" applyNumberFormat="1" applyFont="1" applyFill="1" applyBorder="1" applyAlignment="1" applyProtection="1">
      <alignment horizontal="left" vertical="center" wrapText="1"/>
    </xf>
    <xf numFmtId="205" fontId="6" fillId="0" borderId="1" xfId="0" applyNumberFormat="1" applyFont="1" applyFill="1" applyBorder="1" applyAlignment="1" applyProtection="1">
      <alignment horizontal="center" vertical="center" wrapText="1"/>
    </xf>
    <xf numFmtId="49" fontId="5" fillId="0" borderId="1" xfId="216" applyNumberFormat="1" applyFont="1" applyFill="1" applyBorder="1" applyAlignment="1" applyProtection="1">
      <alignment horizontal="left" vertical="center"/>
    </xf>
    <xf numFmtId="0" fontId="5" fillId="0" borderId="1" xfId="0" applyNumberFormat="1" applyFont="1" applyFill="1" applyBorder="1" applyAlignment="1" applyProtection="1">
      <alignment horizontal="center" vertical="center" wrapText="1" readingOrder="1"/>
    </xf>
    <xf numFmtId="0" fontId="5" fillId="0" borderId="1" xfId="0" applyNumberFormat="1" applyFont="1" applyFill="1" applyBorder="1" applyAlignment="1" applyProtection="1">
      <alignment horizontal="left" vertical="center" wrapText="1"/>
    </xf>
    <xf numFmtId="0" fontId="5" fillId="0" borderId="1" xfId="273" applyFont="1" applyFill="1" applyBorder="1" applyAlignment="1" applyProtection="1">
      <alignment horizontal="center" vertical="center" wrapText="1"/>
    </xf>
    <xf numFmtId="0" fontId="6" fillId="0" borderId="1" xfId="216" applyFont="1" applyFill="1" applyBorder="1" applyProtection="1">
      <alignment vertical="center"/>
    </xf>
    <xf numFmtId="0" fontId="6" fillId="0" borderId="1" xfId="216" applyFont="1" applyFill="1" applyBorder="1" applyAlignment="1" applyProtection="1">
      <alignment vertical="center" wrapText="1"/>
    </xf>
    <xf numFmtId="205" fontId="5" fillId="0" borderId="1" xfId="0" applyNumberFormat="1" applyFont="1" applyFill="1" applyBorder="1" applyAlignment="1" applyProtection="1">
      <alignment horizontal="center" vertical="center" wrapText="1"/>
    </xf>
    <xf numFmtId="209" fontId="5" fillId="0" borderId="1" xfId="0" applyNumberFormat="1" applyFont="1" applyFill="1" applyBorder="1" applyAlignment="1" applyProtection="1">
      <alignment horizontal="center" vertical="center"/>
      <protection locked="0"/>
    </xf>
    <xf numFmtId="0" fontId="9" fillId="0" borderId="2" xfId="0" applyFont="1" applyFill="1" applyBorder="1" applyAlignment="1" applyProtection="1">
      <alignment horizontal="right" vertical="center" wrapText="1"/>
    </xf>
    <xf numFmtId="0" fontId="10" fillId="0" borderId="3" xfId="0" applyFont="1" applyFill="1" applyBorder="1" applyAlignment="1" applyProtection="1">
      <alignment horizontal="right" vertical="center" wrapText="1"/>
    </xf>
    <xf numFmtId="0" fontId="10" fillId="0" borderId="3" xfId="0" applyFont="1" applyFill="1" applyBorder="1" applyAlignment="1" applyProtection="1">
      <alignment horizontal="left" vertical="center" wrapText="1"/>
    </xf>
    <xf numFmtId="207" fontId="11" fillId="0" borderId="3" xfId="0" applyNumberFormat="1" applyFont="1" applyFill="1" applyBorder="1" applyAlignment="1" applyProtection="1">
      <alignment horizontal="center" vertical="center" wrapText="1"/>
    </xf>
    <xf numFmtId="0" fontId="12" fillId="0" borderId="3" xfId="0" applyNumberFormat="1" applyFont="1" applyFill="1" applyBorder="1" applyAlignment="1" applyProtection="1">
      <alignment horizontal="left" vertical="center" wrapText="1"/>
    </xf>
    <xf numFmtId="0" fontId="12" fillId="0" borderId="4" xfId="0" applyNumberFormat="1" applyFont="1" applyFill="1" applyBorder="1" applyAlignment="1" applyProtection="1">
      <alignment horizontal="left" vertical="center" wrapText="1"/>
    </xf>
    <xf numFmtId="205" fontId="3" fillId="0" borderId="0" xfId="170" applyNumberFormat="1" applyFont="1" applyFill="1" applyAlignment="1" applyProtection="1">
      <alignment horizontal="center"/>
    </xf>
    <xf numFmtId="205" fontId="3" fillId="0" borderId="0" xfId="170" applyNumberFormat="1" applyFont="1" applyFill="1" applyAlignment="1" applyProtection="1">
      <alignment wrapText="1"/>
    </xf>
    <xf numFmtId="205" fontId="3" fillId="0" borderId="0" xfId="170" applyNumberFormat="1" applyFont="1" applyFill="1" applyAlignment="1" applyProtection="1">
      <alignment horizontal="left" wrapText="1"/>
    </xf>
    <xf numFmtId="205" fontId="5" fillId="0" borderId="0" xfId="170" applyNumberFormat="1" applyFont="1" applyFill="1" applyAlignment="1" applyProtection="1">
      <alignment horizontal="center" vertical="center"/>
    </xf>
    <xf numFmtId="0" fontId="3" fillId="0" borderId="0" xfId="0" applyFont="1" applyFill="1" applyAlignment="1" applyProtection="1">
      <alignment vertical="center"/>
    </xf>
    <xf numFmtId="0" fontId="3" fillId="0" borderId="0" xfId="0" applyFont="1" applyAlignment="1" applyProtection="1">
      <alignment vertical="center"/>
    </xf>
    <xf numFmtId="0" fontId="5" fillId="0" borderId="0" xfId="0" applyFont="1" applyFill="1" applyAlignment="1" applyProtection="1">
      <alignment vertical="center"/>
    </xf>
    <xf numFmtId="0" fontId="3" fillId="0" borderId="0" xfId="157" applyFont="1" applyFill="1" applyBorder="1" applyAlignment="1" applyProtection="1">
      <alignment horizontal="left" vertical="center"/>
    </xf>
    <xf numFmtId="0" fontId="3" fillId="0" borderId="0" xfId="157" applyFont="1" applyFill="1" applyBorder="1" applyAlignment="1" applyProtection="1">
      <alignment horizontal="center" vertical="center"/>
    </xf>
    <xf numFmtId="209" fontId="3" fillId="0" borderId="0" xfId="157" applyNumberFormat="1" applyFont="1" applyFill="1" applyBorder="1" applyAlignment="1" applyProtection="1">
      <alignment horizontal="center" vertical="center"/>
    </xf>
    <xf numFmtId="209" fontId="6" fillId="0" borderId="0" xfId="157" applyNumberFormat="1" applyFont="1" applyFill="1" applyAlignment="1" applyProtection="1">
      <alignment horizontal="right" vertical="center"/>
    </xf>
    <xf numFmtId="0" fontId="7" fillId="0" borderId="1" xfId="0" applyFont="1" applyFill="1" applyBorder="1" applyAlignment="1" applyProtection="1">
      <alignment horizontal="center" vertical="center"/>
    </xf>
    <xf numFmtId="209" fontId="6" fillId="0" borderId="1" xfId="0" applyNumberFormat="1" applyFont="1" applyFill="1" applyBorder="1" applyAlignment="1" applyProtection="1">
      <alignment horizontal="center" vertical="center" wrapText="1"/>
    </xf>
    <xf numFmtId="0" fontId="13" fillId="0" borderId="1" xfId="0" applyFont="1" applyFill="1" applyBorder="1" applyAlignment="1" applyProtection="1">
      <alignment horizontal="justify" vertical="center" wrapText="1"/>
    </xf>
    <xf numFmtId="0" fontId="13"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205" fontId="6" fillId="0" borderId="1" xfId="0" applyNumberFormat="1" applyFont="1" applyFill="1" applyBorder="1" applyAlignment="1" applyProtection="1">
      <alignment horizontal="left" vertical="center" wrapText="1"/>
    </xf>
    <xf numFmtId="0" fontId="5" fillId="0" borderId="1" xfId="277" applyFont="1" applyFill="1" applyBorder="1" applyAlignment="1" applyProtection="1">
      <alignment horizontal="center" vertical="center" wrapText="1"/>
    </xf>
    <xf numFmtId="205" fontId="5" fillId="0" borderId="1" xfId="0" applyNumberFormat="1" applyFont="1" applyFill="1" applyBorder="1" applyAlignment="1" applyProtection="1">
      <alignment horizontal="left" vertical="center" wrapText="1"/>
    </xf>
    <xf numFmtId="205" fontId="6" fillId="0" borderId="1" xfId="0" applyNumberFormat="1" applyFont="1" applyFill="1" applyBorder="1" applyAlignment="1" applyProtection="1">
      <alignment horizontal="center" vertical="center"/>
    </xf>
    <xf numFmtId="205" fontId="5" fillId="0" borderId="1" xfId="0" applyNumberFormat="1" applyFont="1" applyFill="1" applyBorder="1" applyAlignment="1" applyProtection="1">
      <alignment horizontal="left" vertical="center"/>
    </xf>
    <xf numFmtId="0" fontId="9" fillId="0" borderId="3" xfId="0" applyFont="1" applyFill="1" applyBorder="1" applyAlignment="1" applyProtection="1">
      <alignment horizontal="right" vertical="center" wrapText="1"/>
    </xf>
    <xf numFmtId="205" fontId="11" fillId="0" borderId="3" xfId="0" applyNumberFormat="1" applyFont="1" applyFill="1" applyBorder="1" applyAlignment="1" applyProtection="1">
      <alignment horizontal="center" vertical="center"/>
    </xf>
    <xf numFmtId="0" fontId="14" fillId="0" borderId="3" xfId="0" applyFont="1" applyFill="1" applyBorder="1" applyAlignment="1" applyProtection="1">
      <alignment horizontal="left" vertical="center"/>
    </xf>
    <xf numFmtId="0" fontId="14" fillId="0" borderId="4" xfId="0" applyFont="1" applyFill="1" applyBorder="1" applyAlignment="1" applyProtection="1">
      <alignment horizontal="left" vertical="center"/>
    </xf>
    <xf numFmtId="0" fontId="2" fillId="0" borderId="0" xfId="0" applyFont="1" applyFill="1" applyAlignment="1" applyProtection="1">
      <alignment vertical="center"/>
    </xf>
    <xf numFmtId="0" fontId="3" fillId="0" borderId="0" xfId="0" applyFont="1" applyFill="1" applyBorder="1" applyAlignment="1" applyProtection="1"/>
    <xf numFmtId="0" fontId="3" fillId="0" borderId="0" xfId="0" applyFont="1" applyFill="1" applyAlignment="1" applyProtection="1"/>
    <xf numFmtId="0" fontId="15" fillId="0" borderId="0" xfId="157" applyFont="1" applyFill="1" applyAlignment="1" applyProtection="1">
      <alignment horizontal="center" vertical="center"/>
    </xf>
    <xf numFmtId="0" fontId="13" fillId="0" borderId="0" xfId="157" applyFont="1" applyFill="1" applyBorder="1" applyAlignment="1" applyProtection="1">
      <alignment horizontal="left" vertical="center"/>
    </xf>
    <xf numFmtId="49" fontId="6" fillId="0" borderId="5" xfId="170" applyNumberFormat="1" applyFont="1" applyFill="1" applyBorder="1" applyAlignment="1" applyProtection="1">
      <alignment horizontal="center" vertical="center" wrapText="1"/>
    </xf>
    <xf numFmtId="0" fontId="6" fillId="0" borderId="5" xfId="170" applyFont="1" applyFill="1" applyBorder="1" applyAlignment="1" applyProtection="1">
      <alignment horizontal="center" vertical="center" wrapText="1"/>
    </xf>
    <xf numFmtId="206" fontId="6" fillId="0" borderId="5" xfId="272" applyNumberFormat="1" applyFont="1" applyFill="1" applyBorder="1" applyAlignment="1" applyProtection="1">
      <alignment horizontal="center" vertical="center" wrapText="1"/>
    </xf>
    <xf numFmtId="206" fontId="6" fillId="0" borderId="5" xfId="170" applyNumberFormat="1" applyFont="1" applyFill="1" applyBorder="1" applyAlignment="1" applyProtection="1">
      <alignment horizontal="center" vertical="center" wrapText="1"/>
    </xf>
    <xf numFmtId="207" fontId="6" fillId="0" borderId="5" xfId="170" applyNumberFormat="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3" fillId="0" borderId="1" xfId="170"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wrapText="1"/>
    </xf>
    <xf numFmtId="2" fontId="5" fillId="0" borderId="1" xfId="216" applyNumberFormat="1" applyFont="1" applyFill="1" applyBorder="1" applyAlignment="1" applyProtection="1">
      <alignment horizontal="center" vertical="center"/>
      <protection locked="0"/>
    </xf>
    <xf numFmtId="2" fontId="5" fillId="0" borderId="1" xfId="216" applyNumberFormat="1" applyFont="1" applyFill="1" applyBorder="1" applyAlignment="1" applyProtection="1">
      <alignment horizontal="center" vertical="center"/>
    </xf>
    <xf numFmtId="0" fontId="5" fillId="0" borderId="1" xfId="0" applyFont="1" applyFill="1" applyBorder="1" applyAlignment="1" applyProtection="1">
      <alignment horizontal="left" vertical="center" wrapText="1"/>
    </xf>
    <xf numFmtId="0" fontId="6" fillId="0" borderId="1" xfId="0" applyNumberFormat="1" applyFont="1" applyFill="1" applyBorder="1" applyAlignment="1" applyProtection="1">
      <alignment horizontal="left" vertical="center" wrapText="1" readingOrder="1"/>
    </xf>
    <xf numFmtId="0" fontId="16" fillId="0" borderId="6" xfId="0" applyNumberFormat="1" applyFont="1" applyFill="1" applyBorder="1" applyAlignment="1" applyProtection="1">
      <alignment horizontal="left" vertical="center" wrapText="1" readingOrder="1"/>
    </xf>
    <xf numFmtId="209" fontId="17" fillId="0" borderId="1" xfId="0" applyNumberFormat="1" applyFont="1" applyFill="1" applyBorder="1" applyAlignment="1" applyProtection="1">
      <alignment horizontal="center" vertical="center" wrapText="1" readingOrder="1"/>
    </xf>
    <xf numFmtId="209" fontId="17" fillId="0" borderId="1" xfId="0" applyNumberFormat="1" applyFont="1" applyFill="1" applyBorder="1" applyAlignment="1" applyProtection="1">
      <alignment horizontal="center" vertical="center"/>
      <protection locked="0"/>
    </xf>
    <xf numFmtId="209" fontId="17" fillId="0" borderId="1" xfId="0" applyNumberFormat="1" applyFont="1" applyFill="1" applyBorder="1" applyAlignment="1" applyProtection="1">
      <alignment horizontal="center" vertical="center"/>
    </xf>
    <xf numFmtId="0" fontId="16" fillId="0" borderId="1" xfId="0" applyNumberFormat="1" applyFont="1" applyFill="1" applyBorder="1" applyAlignment="1" applyProtection="1">
      <alignment horizontal="left" vertical="center" wrapText="1" readingOrder="1"/>
    </xf>
    <xf numFmtId="0" fontId="4" fillId="0" borderId="1" xfId="0" applyFont="1" applyFill="1" applyBorder="1" applyAlignment="1" applyProtection="1">
      <alignment vertical="center" wrapText="1"/>
    </xf>
    <xf numFmtId="210" fontId="17" fillId="0" borderId="1" xfId="0" applyNumberFormat="1" applyFont="1" applyFill="1" applyBorder="1" applyAlignment="1" applyProtection="1">
      <alignment horizontal="center" vertical="center"/>
      <protection locked="0"/>
    </xf>
    <xf numFmtId="210" fontId="17"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vertical="center"/>
    </xf>
    <xf numFmtId="0" fontId="5" fillId="0" borderId="1" xfId="0" applyNumberFormat="1" applyFont="1" applyFill="1" applyBorder="1" applyAlignment="1" applyProtection="1">
      <alignment horizontal="center" vertical="center"/>
    </xf>
    <xf numFmtId="206" fontId="5" fillId="0" borderId="1" xfId="170" applyNumberFormat="1" applyFont="1" applyFill="1" applyBorder="1" applyAlignment="1" applyProtection="1">
      <alignment horizontal="center" vertical="center" wrapText="1"/>
      <protection locked="0"/>
    </xf>
    <xf numFmtId="206" fontId="5" fillId="0" borderId="1" xfId="17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vertical="center" wrapText="1"/>
    </xf>
    <xf numFmtId="49" fontId="5" fillId="0" borderId="1" xfId="216" applyNumberFormat="1" applyFont="1" applyFill="1" applyBorder="1" applyAlignment="1" applyProtection="1">
      <alignment horizontal="center" vertical="center"/>
    </xf>
    <xf numFmtId="49" fontId="6" fillId="0" borderId="1" xfId="216" applyNumberFormat="1" applyFont="1" applyFill="1" applyBorder="1" applyAlignment="1" applyProtection="1">
      <alignment horizontal="left" vertical="center" wrapText="1"/>
    </xf>
    <xf numFmtId="0" fontId="4" fillId="0" borderId="1" xfId="225" applyFont="1" applyFill="1" applyBorder="1" applyAlignment="1" applyProtection="1">
      <alignment horizontal="center" vertical="center" wrapText="1"/>
    </xf>
    <xf numFmtId="0" fontId="6" fillId="0" borderId="1" xfId="279" applyFont="1" applyFill="1" applyBorder="1" applyAlignment="1" applyProtection="1">
      <alignment horizontal="left" vertical="center"/>
    </xf>
    <xf numFmtId="209" fontId="5" fillId="0" borderId="1" xfId="0" applyNumberFormat="1" applyFont="1" applyFill="1" applyBorder="1" applyAlignment="1" applyProtection="1">
      <alignment horizontal="center" vertical="center" wrapText="1"/>
    </xf>
    <xf numFmtId="205" fontId="5" fillId="0" borderId="1" xfId="0" applyNumberFormat="1" applyFont="1" applyFill="1" applyBorder="1" applyAlignment="1" applyProtection="1">
      <alignment horizontal="center" vertical="center" wrapText="1"/>
      <protection locked="0"/>
    </xf>
    <xf numFmtId="209" fontId="4" fillId="0" borderId="1" xfId="0" applyNumberFormat="1" applyFont="1" applyFill="1" applyBorder="1" applyAlignment="1" applyProtection="1">
      <alignment horizontal="center" vertical="center" wrapText="1"/>
    </xf>
    <xf numFmtId="209" fontId="4"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209" fontId="5" fillId="0" borderId="1" xfId="278" applyNumberFormat="1" applyFont="1" applyFill="1" applyBorder="1" applyAlignment="1" applyProtection="1">
      <alignment horizontal="center" vertical="center" wrapText="1"/>
      <protection locked="0"/>
    </xf>
    <xf numFmtId="209" fontId="5" fillId="0" borderId="1" xfId="278" applyNumberFormat="1" applyFont="1" applyFill="1" applyBorder="1" applyAlignment="1" applyProtection="1">
      <alignment horizontal="center" vertical="center" wrapText="1"/>
    </xf>
    <xf numFmtId="0" fontId="4" fillId="0" borderId="7" xfId="225" applyFont="1" applyFill="1" applyBorder="1" applyAlignment="1" applyProtection="1">
      <alignment horizontal="center" vertical="center" wrapText="1"/>
    </xf>
    <xf numFmtId="0" fontId="6" fillId="0" borderId="7"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6" fillId="0" borderId="7" xfId="0" applyFont="1" applyFill="1" applyBorder="1" applyAlignment="1" applyProtection="1">
      <alignment horizontal="center" vertical="center" wrapText="1"/>
    </xf>
    <xf numFmtId="209" fontId="5" fillId="0" borderId="7" xfId="0" applyNumberFormat="1" applyFont="1" applyFill="1" applyBorder="1" applyAlignment="1" applyProtection="1">
      <alignment horizontal="center" vertical="center"/>
    </xf>
    <xf numFmtId="209" fontId="5" fillId="0" borderId="7" xfId="278" applyNumberFormat="1" applyFont="1" applyFill="1" applyBorder="1" applyAlignment="1" applyProtection="1">
      <alignment horizontal="center" vertical="center" wrapText="1"/>
      <protection locked="0"/>
    </xf>
    <xf numFmtId="209" fontId="5" fillId="0" borderId="7" xfId="278" applyNumberFormat="1" applyFont="1" applyFill="1" applyBorder="1" applyAlignment="1" applyProtection="1">
      <alignment horizontal="center" vertical="center" wrapText="1"/>
    </xf>
    <xf numFmtId="0" fontId="12" fillId="0" borderId="2" xfId="0" applyFont="1" applyFill="1" applyBorder="1" applyAlignment="1" applyProtection="1">
      <alignment horizontal="right" vertical="center" wrapText="1"/>
    </xf>
    <xf numFmtId="0" fontId="1" fillId="0" borderId="0" xfId="157" applyFont="1" applyFill="1" applyBorder="1" applyAlignment="1" applyProtection="1">
      <alignment vertical="center"/>
    </xf>
    <xf numFmtId="0" fontId="2" fillId="0" borderId="0" xfId="157" applyFont="1" applyFill="1" applyBorder="1" applyAlignment="1" applyProtection="1">
      <alignment vertical="center"/>
    </xf>
    <xf numFmtId="0" fontId="3"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3" fillId="0" borderId="0" xfId="170" applyFont="1" applyFill="1" applyBorder="1" applyAlignment="1" applyProtection="1">
      <alignment vertical="center"/>
    </xf>
    <xf numFmtId="0" fontId="8" fillId="0" borderId="0" xfId="0" applyFont="1" applyFill="1" applyAlignment="1" applyProtection="1">
      <alignment vertical="center"/>
    </xf>
    <xf numFmtId="49" fontId="3" fillId="0" borderId="0" xfId="0" applyNumberFormat="1" applyFont="1" applyFill="1" applyBorder="1" applyAlignment="1" applyProtection="1">
      <alignment horizontal="center"/>
    </xf>
    <xf numFmtId="0" fontId="3" fillId="0" borderId="0" xfId="0" applyFont="1" applyFill="1" applyBorder="1" applyAlignment="1" applyProtection="1">
      <alignment horizontal="center"/>
    </xf>
    <xf numFmtId="208" fontId="3" fillId="0" borderId="0" xfId="0" applyNumberFormat="1" applyFont="1" applyFill="1" applyBorder="1" applyAlignment="1" applyProtection="1"/>
    <xf numFmtId="0" fontId="6" fillId="0" borderId="0" xfId="0" applyFont="1" applyFill="1" applyAlignment="1" applyProtection="1">
      <alignment vertical="center"/>
    </xf>
    <xf numFmtId="210" fontId="6" fillId="0" borderId="0" xfId="157" applyNumberFormat="1" applyFont="1" applyFill="1" applyAlignment="1" applyProtection="1">
      <alignment horizontal="right" vertical="center"/>
    </xf>
    <xf numFmtId="0" fontId="19" fillId="0" borderId="1" xfId="0" applyFont="1" applyFill="1" applyBorder="1" applyAlignment="1" applyProtection="1">
      <alignment horizontal="center" vertical="center"/>
    </xf>
    <xf numFmtId="210" fontId="6" fillId="0" borderId="1" xfId="0" applyNumberFormat="1" applyFont="1" applyFill="1" applyBorder="1" applyAlignment="1" applyProtection="1">
      <alignment horizontal="center" vertical="center" wrapText="1"/>
    </xf>
    <xf numFmtId="49" fontId="9" fillId="0" borderId="1" xfId="277" applyNumberFormat="1" applyFont="1" applyFill="1" applyBorder="1" applyAlignment="1" applyProtection="1">
      <alignment horizontal="left" vertical="center"/>
    </xf>
    <xf numFmtId="0" fontId="2" fillId="0" borderId="1" xfId="0" applyFont="1" applyFill="1" applyBorder="1" applyAlignment="1" applyProtection="1">
      <alignment vertical="center"/>
    </xf>
    <xf numFmtId="0" fontId="20" fillId="0" borderId="1" xfId="0" applyFont="1" applyFill="1" applyBorder="1" applyAlignment="1" applyProtection="1">
      <alignment horizontal="center" vertical="center" wrapText="1"/>
    </xf>
    <xf numFmtId="0" fontId="5" fillId="0" borderId="1" xfId="0" applyNumberFormat="1" applyFont="1" applyFill="1" applyBorder="1" applyAlignment="1" applyProtection="1">
      <alignment vertical="center" wrapText="1"/>
    </xf>
    <xf numFmtId="209" fontId="5" fillId="0" borderId="1" xfId="0" applyNumberFormat="1"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6" fillId="0" borderId="1" xfId="0" applyFont="1" applyFill="1" applyBorder="1" applyAlignment="1" applyProtection="1">
      <alignment vertical="center"/>
    </xf>
    <xf numFmtId="0" fontId="5" fillId="0" borderId="1" xfId="0" applyFont="1" applyFill="1" applyBorder="1" applyAlignment="1" applyProtection="1">
      <alignment vertical="center"/>
    </xf>
    <xf numFmtId="49" fontId="12" fillId="0" borderId="1" xfId="277" applyNumberFormat="1" applyFont="1" applyFill="1" applyBorder="1" applyAlignment="1" applyProtection="1">
      <alignment horizontal="left" vertical="center"/>
    </xf>
    <xf numFmtId="0" fontId="22" fillId="0" borderId="1" xfId="0" applyNumberFormat="1" applyFont="1" applyFill="1" applyBorder="1" applyAlignment="1" applyProtection="1">
      <alignment horizontal="left" vertical="center" wrapText="1" readingOrder="1"/>
    </xf>
    <xf numFmtId="0" fontId="5" fillId="0" borderId="1" xfId="0" applyFont="1" applyFill="1" applyBorder="1" applyAlignment="1" applyProtection="1">
      <alignment horizontal="center" vertical="center" wrapText="1"/>
      <protection locked="0"/>
    </xf>
    <xf numFmtId="0" fontId="17" fillId="0" borderId="1" xfId="0" applyNumberFormat="1" applyFont="1" applyFill="1" applyBorder="1" applyAlignment="1" applyProtection="1">
      <alignment horizontal="center" vertical="center" wrapText="1" readingOrder="1"/>
    </xf>
    <xf numFmtId="0" fontId="8" fillId="0" borderId="1" xfId="0" applyFont="1" applyFill="1" applyBorder="1" applyAlignment="1" applyProtection="1">
      <alignment vertical="center"/>
      <protection locked="0"/>
    </xf>
    <xf numFmtId="0" fontId="8" fillId="0" borderId="1" xfId="0" applyFont="1" applyFill="1" applyBorder="1" applyAlignment="1" applyProtection="1">
      <alignment vertical="center"/>
    </xf>
    <xf numFmtId="208" fontId="5" fillId="0" borderId="1" xfId="0" applyNumberFormat="1" applyFont="1" applyFill="1" applyBorder="1" applyAlignment="1" applyProtection="1">
      <alignment horizontal="center" vertical="center" wrapText="1"/>
      <protection locked="0"/>
    </xf>
    <xf numFmtId="208" fontId="5" fillId="0" borderId="1" xfId="0" applyNumberFormat="1" applyFont="1" applyFill="1" applyBorder="1" applyAlignment="1" applyProtection="1">
      <alignment horizontal="center" vertical="center" wrapText="1"/>
    </xf>
    <xf numFmtId="211" fontId="23" fillId="0" borderId="1" xfId="0" applyNumberFormat="1" applyFont="1" applyFill="1" applyBorder="1" applyAlignment="1" applyProtection="1">
      <alignment horizontal="right" vertical="center" wrapText="1"/>
      <protection locked="0"/>
    </xf>
    <xf numFmtId="211" fontId="23" fillId="0" borderId="1" xfId="0" applyNumberFormat="1" applyFont="1" applyFill="1" applyBorder="1" applyAlignment="1" applyProtection="1">
      <alignment horizontal="right" vertical="center" wrapText="1"/>
    </xf>
    <xf numFmtId="0" fontId="24" fillId="0" borderId="1" xfId="0" applyNumberFormat="1" applyFont="1" applyFill="1" applyBorder="1" applyAlignment="1" applyProtection="1">
      <alignment horizontal="left" vertical="center" wrapText="1" readingOrder="1"/>
    </xf>
    <xf numFmtId="0" fontId="25" fillId="0" borderId="0" xfId="157" applyFont="1" applyFill="1" applyBorder="1" applyAlignment="1" applyProtection="1">
      <alignment vertical="center"/>
    </xf>
    <xf numFmtId="0" fontId="18" fillId="0" borderId="0" xfId="157" applyFont="1" applyFill="1" applyBorder="1" applyAlignment="1" applyProtection="1">
      <alignment vertical="center"/>
    </xf>
    <xf numFmtId="0" fontId="26" fillId="0" borderId="0" xfId="0" applyFont="1" applyFill="1" applyBorder="1" applyAlignment="1" applyProtection="1">
      <alignment vertical="center"/>
    </xf>
    <xf numFmtId="0" fontId="16"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28" fillId="0" borderId="0" xfId="0" applyFont="1" applyFill="1" applyBorder="1" applyAlignment="1" applyProtection="1">
      <alignment vertical="center"/>
    </xf>
    <xf numFmtId="49" fontId="26" fillId="0" borderId="0" xfId="0" applyNumberFormat="1" applyFont="1" applyFill="1" applyBorder="1" applyAlignment="1" applyProtection="1">
      <alignment horizontal="center"/>
    </xf>
    <xf numFmtId="0" fontId="26" fillId="0" borderId="0" xfId="0" applyFont="1" applyFill="1" applyBorder="1" applyAlignment="1" applyProtection="1"/>
    <xf numFmtId="208" fontId="26" fillId="0" borderId="0" xfId="0" applyNumberFormat="1" applyFont="1" applyFill="1" applyBorder="1" applyAlignment="1" applyProtection="1"/>
    <xf numFmtId="0" fontId="2" fillId="0" borderId="0" xfId="0" applyFont="1" applyFill="1" applyProtection="1"/>
    <xf numFmtId="0" fontId="26" fillId="0" borderId="0" xfId="157" applyFont="1" applyFill="1" applyBorder="1" applyAlignment="1" applyProtection="1">
      <alignment horizontal="left" vertical="center"/>
    </xf>
    <xf numFmtId="0" fontId="26" fillId="0" borderId="0" xfId="157" applyFont="1" applyFill="1" applyBorder="1" applyAlignment="1" applyProtection="1">
      <alignment horizontal="center" vertical="center"/>
    </xf>
    <xf numFmtId="0" fontId="6" fillId="0" borderId="0" xfId="157" applyFont="1" applyFill="1" applyAlignment="1" applyProtection="1">
      <alignment horizontal="right" vertical="center"/>
    </xf>
    <xf numFmtId="0" fontId="6" fillId="0" borderId="1" xfId="0" applyNumberFormat="1" applyFont="1" applyFill="1" applyBorder="1" applyAlignment="1" applyProtection="1">
      <alignment horizontal="center" vertical="center" wrapText="1"/>
    </xf>
    <xf numFmtId="207" fontId="6" fillId="0" borderId="1" xfId="0" applyNumberFormat="1" applyFont="1" applyFill="1" applyBorder="1" applyAlignment="1" applyProtection="1">
      <alignment horizontal="center" vertical="center" wrapText="1"/>
    </xf>
    <xf numFmtId="0" fontId="16" fillId="0" borderId="1" xfId="0" applyNumberFormat="1" applyFont="1" applyFill="1" applyBorder="1" applyAlignment="1" applyProtection="1">
      <alignment horizontal="center" vertical="center" wrapText="1"/>
    </xf>
    <xf numFmtId="0" fontId="22" fillId="0" borderId="1" xfId="0" applyNumberFormat="1" applyFont="1" applyFill="1" applyBorder="1" applyAlignment="1" applyProtection="1">
      <alignment horizontal="left" vertical="center" wrapText="1"/>
    </xf>
    <xf numFmtId="0" fontId="16" fillId="0" borderId="1" xfId="0" applyNumberFormat="1" applyFont="1" applyFill="1" applyBorder="1" applyAlignment="1" applyProtection="1">
      <alignment horizontal="left" vertical="center" wrapText="1"/>
    </xf>
    <xf numFmtId="0" fontId="16" fillId="0" borderId="1" xfId="0" applyFont="1" applyFill="1" applyBorder="1" applyAlignment="1" applyProtection="1">
      <alignment horizontal="center" vertical="center" wrapText="1"/>
    </xf>
    <xf numFmtId="209" fontId="16" fillId="0" borderId="1" xfId="0" applyNumberFormat="1" applyFont="1" applyFill="1" applyBorder="1" applyAlignment="1" applyProtection="1">
      <alignment horizontal="center" vertical="center" wrapText="1"/>
    </xf>
    <xf numFmtId="211" fontId="16" fillId="0" borderId="1" xfId="0" applyNumberFormat="1" applyFont="1" applyFill="1" applyBorder="1" applyAlignment="1" applyProtection="1">
      <alignment horizontal="center" vertical="center" wrapText="1"/>
    </xf>
    <xf numFmtId="207" fontId="16" fillId="0" borderId="1"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xf>
    <xf numFmtId="0" fontId="22" fillId="0"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211" fontId="16" fillId="0" borderId="1" xfId="0" applyNumberFormat="1" applyFont="1" applyFill="1" applyBorder="1" applyAlignment="1" applyProtection="1">
      <alignment horizontal="center" vertical="center" wrapText="1"/>
      <protection locked="0"/>
    </xf>
    <xf numFmtId="0" fontId="29" fillId="0" borderId="1" xfId="0" applyFont="1" applyFill="1" applyBorder="1" applyAlignment="1" applyProtection="1">
      <alignment horizontal="center" vertical="center" wrapText="1"/>
    </xf>
    <xf numFmtId="0" fontId="29" fillId="0" borderId="1" xfId="0" applyFont="1" applyFill="1" applyBorder="1" applyAlignment="1" applyProtection="1">
      <alignment horizontal="left" vertical="center" wrapText="1"/>
    </xf>
    <xf numFmtId="0" fontId="30" fillId="0" borderId="1" xfId="0" applyFont="1" applyFill="1" applyBorder="1" applyAlignment="1" applyProtection="1">
      <alignment horizontal="center" vertical="center" wrapText="1"/>
    </xf>
    <xf numFmtId="209" fontId="27" fillId="0" borderId="1" xfId="0" applyNumberFormat="1" applyFont="1" applyFill="1" applyBorder="1" applyAlignment="1" applyProtection="1">
      <alignment horizontal="center" vertical="center" wrapText="1"/>
    </xf>
    <xf numFmtId="209" fontId="27" fillId="0" borderId="1" xfId="0" applyNumberFormat="1" applyFont="1" applyFill="1" applyBorder="1" applyAlignment="1" applyProtection="1">
      <alignment horizontal="center" vertical="center"/>
      <protection locked="0"/>
    </xf>
    <xf numFmtId="209" fontId="27" fillId="0" borderId="1" xfId="0" applyNumberFormat="1"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 fillId="0" borderId="0" xfId="0" applyFont="1" applyFill="1" applyBorder="1" applyProtection="1"/>
    <xf numFmtId="0" fontId="5" fillId="0" borderId="1" xfId="253" applyFont="1" applyFill="1" applyBorder="1" applyAlignment="1" applyProtection="1">
      <alignment horizontal="left" vertical="center" wrapText="1"/>
    </xf>
    <xf numFmtId="0" fontId="5" fillId="0" borderId="1" xfId="225" applyFont="1" applyFill="1" applyBorder="1" applyAlignment="1" applyProtection="1">
      <alignment horizontal="center" vertical="center" wrapText="1"/>
    </xf>
    <xf numFmtId="0" fontId="31" fillId="0" borderId="1" xfId="0" applyFont="1" applyFill="1" applyBorder="1" applyAlignment="1" applyProtection="1">
      <alignment horizontal="center" vertical="center" wrapText="1"/>
    </xf>
    <xf numFmtId="0" fontId="32" fillId="0" borderId="1" xfId="0" applyFont="1" applyFill="1" applyBorder="1" applyAlignment="1" applyProtection="1">
      <alignment horizontal="left" vertical="center" wrapText="1"/>
    </xf>
    <xf numFmtId="209" fontId="28" fillId="0" borderId="1" xfId="0" applyNumberFormat="1" applyFont="1" applyFill="1" applyBorder="1" applyAlignment="1" applyProtection="1">
      <alignment horizontal="center" vertical="center" wrapText="1"/>
    </xf>
    <xf numFmtId="209" fontId="28" fillId="0" borderId="1" xfId="0" applyNumberFormat="1" applyFont="1" applyFill="1" applyBorder="1" applyAlignment="1" applyProtection="1">
      <alignment horizontal="center" vertical="center"/>
      <protection locked="0"/>
    </xf>
    <xf numFmtId="209" fontId="28" fillId="0" borderId="1" xfId="0" applyNumberFormat="1" applyFont="1" applyFill="1" applyBorder="1" applyAlignment="1" applyProtection="1">
      <alignment horizontal="center" vertical="center"/>
    </xf>
    <xf numFmtId="209" fontId="33" fillId="0" borderId="1" xfId="0" applyNumberFormat="1" applyFont="1" applyFill="1" applyBorder="1" applyAlignment="1" applyProtection="1">
      <alignment horizontal="center" vertical="center" wrapText="1"/>
    </xf>
    <xf numFmtId="0" fontId="16" fillId="0" borderId="1" xfId="0" applyFont="1" applyFill="1" applyBorder="1" applyAlignment="1" applyProtection="1">
      <alignment horizontal="justify" vertical="center" wrapText="1"/>
    </xf>
    <xf numFmtId="208" fontId="16" fillId="0" borderId="1" xfId="0" applyNumberFormat="1" applyFont="1" applyFill="1" applyBorder="1" applyAlignment="1" applyProtection="1">
      <alignment horizontal="center" vertical="center" wrapText="1"/>
      <protection locked="0"/>
    </xf>
    <xf numFmtId="208" fontId="16" fillId="0" borderId="1" xfId="0" applyNumberFormat="1" applyFont="1" applyFill="1" applyBorder="1" applyAlignment="1" applyProtection="1">
      <alignment horizontal="center" vertical="center" wrapText="1"/>
    </xf>
    <xf numFmtId="0" fontId="22" fillId="0" borderId="1" xfId="0" applyFont="1" applyFill="1" applyBorder="1" applyAlignment="1" applyProtection="1">
      <alignment horizontal="justify" vertical="center" wrapText="1"/>
    </xf>
    <xf numFmtId="0" fontId="6" fillId="0" borderId="1" xfId="146" applyFont="1" applyFill="1" applyBorder="1" applyAlignment="1" applyProtection="1">
      <alignment horizontal="left" vertical="center" wrapText="1"/>
    </xf>
    <xf numFmtId="0" fontId="6" fillId="0" borderId="1" xfId="170" applyFont="1" applyFill="1" applyBorder="1" applyAlignment="1" applyProtection="1">
      <alignment horizontal="left" vertical="center" wrapText="1"/>
    </xf>
    <xf numFmtId="0" fontId="5" fillId="0" borderId="1" xfId="170" applyFont="1" applyFill="1" applyBorder="1" applyAlignment="1" applyProtection="1">
      <alignment horizontal="left" vertical="center" wrapText="1"/>
    </xf>
    <xf numFmtId="0" fontId="6" fillId="0" borderId="1" xfId="253" applyFont="1" applyFill="1" applyBorder="1" applyAlignment="1" applyProtection="1">
      <alignment horizontal="left" vertical="center" wrapText="1"/>
    </xf>
    <xf numFmtId="0" fontId="5" fillId="0" borderId="1" xfId="225" applyFont="1" applyFill="1" applyBorder="1" applyAlignment="1" applyProtection="1">
      <alignment horizontal="left" vertical="center" wrapText="1"/>
    </xf>
    <xf numFmtId="0" fontId="5" fillId="0" borderId="1" xfId="275" applyFont="1" applyFill="1" applyBorder="1" applyAlignment="1" applyProtection="1">
      <alignment horizontal="left" vertical="center" wrapText="1"/>
    </xf>
    <xf numFmtId="49" fontId="5" fillId="0" borderId="1" xfId="0" applyNumberFormat="1" applyFont="1" applyFill="1" applyBorder="1" applyAlignment="1" applyProtection="1">
      <alignment horizontal="center" vertical="center" wrapText="1"/>
    </xf>
    <xf numFmtId="207" fontId="34" fillId="0" borderId="3" xfId="0" applyNumberFormat="1" applyFont="1" applyFill="1" applyBorder="1" applyAlignment="1" applyProtection="1">
      <alignment horizontal="center" vertical="center" wrapText="1"/>
    </xf>
    <xf numFmtId="49" fontId="26" fillId="0" borderId="0" xfId="0" applyNumberFormat="1" applyFont="1" applyFill="1" applyBorder="1" applyAlignment="1" applyProtection="1">
      <alignment horizontal="center" vertical="center"/>
    </xf>
    <xf numFmtId="0" fontId="26" fillId="0" borderId="0" xfId="0" applyFont="1" applyFill="1" applyBorder="1" applyAlignment="1" applyProtection="1">
      <alignment horizontal="center" vertical="center"/>
    </xf>
    <xf numFmtId="208" fontId="26" fillId="0" borderId="0" xfId="0" applyNumberFormat="1" applyFont="1" applyFill="1" applyBorder="1" applyAlignment="1" applyProtection="1">
      <alignment horizontal="center" vertical="center"/>
    </xf>
    <xf numFmtId="0" fontId="26" fillId="0" borderId="0" xfId="0" applyNumberFormat="1" applyFont="1" applyFill="1" applyBorder="1" applyAlignment="1" applyProtection="1">
      <alignment horizontal="center" vertical="center"/>
    </xf>
    <xf numFmtId="207" fontId="26" fillId="0" borderId="0" xfId="0" applyNumberFormat="1" applyFont="1" applyFill="1" applyBorder="1" applyAlignment="1" applyProtection="1">
      <alignment horizontal="center" vertical="center"/>
    </xf>
    <xf numFmtId="0" fontId="35" fillId="0" borderId="0" xfId="0" applyFont="1" applyFill="1" applyBorder="1" applyAlignment="1" applyProtection="1">
      <alignment horizontal="justify"/>
    </xf>
    <xf numFmtId="0" fontId="25" fillId="0" borderId="0" xfId="157" applyFont="1" applyFill="1" applyProtection="1">
      <alignment vertical="center"/>
    </xf>
    <xf numFmtId="0" fontId="18" fillId="0" borderId="0" xfId="157" applyFont="1" applyFill="1" applyProtection="1">
      <alignment vertical="center"/>
    </xf>
    <xf numFmtId="0" fontId="26" fillId="0" borderId="0" xfId="0" applyFont="1" applyFill="1" applyAlignment="1" applyProtection="1">
      <alignment vertical="center"/>
    </xf>
    <xf numFmtId="0" fontId="4" fillId="0" borderId="0" xfId="0" applyFont="1" applyFill="1" applyAlignment="1" applyProtection="1">
      <alignment vertical="center"/>
    </xf>
    <xf numFmtId="0" fontId="27" fillId="0" borderId="0" xfId="0" applyFont="1" applyFill="1" applyAlignment="1" applyProtection="1">
      <alignment horizontal="center" vertical="center"/>
    </xf>
    <xf numFmtId="0" fontId="16" fillId="0" borderId="0" xfId="0" applyFont="1" applyFill="1" applyAlignment="1" applyProtection="1">
      <alignment vertical="center"/>
    </xf>
    <xf numFmtId="49" fontId="26" fillId="0" borderId="0" xfId="0" applyNumberFormat="1" applyFont="1" applyFill="1" applyAlignment="1" applyProtection="1">
      <alignment horizontal="center"/>
    </xf>
    <xf numFmtId="0" fontId="26" fillId="0" borderId="0" xfId="0" applyFont="1" applyFill="1" applyAlignment="1" applyProtection="1">
      <alignment horizontal="left"/>
    </xf>
    <xf numFmtId="0" fontId="26" fillId="0" borderId="0" xfId="0" applyFont="1" applyFill="1" applyProtection="1"/>
    <xf numFmtId="0" fontId="8" fillId="0" borderId="7" xfId="0" applyFont="1" applyFill="1" applyBorder="1" applyAlignment="1" applyProtection="1">
      <alignment vertical="center"/>
    </xf>
    <xf numFmtId="0" fontId="8" fillId="0" borderId="8" xfId="0" applyFont="1" applyFill="1" applyBorder="1" applyAlignment="1" applyProtection="1">
      <alignment vertical="center"/>
    </xf>
    <xf numFmtId="0" fontId="22"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xf>
    <xf numFmtId="0" fontId="36" fillId="0" borderId="1" xfId="0" applyFont="1" applyFill="1" applyBorder="1" applyAlignment="1" applyProtection="1">
      <alignment horizontal="center" vertical="center" wrapText="1"/>
    </xf>
    <xf numFmtId="0" fontId="36" fillId="0" borderId="1" xfId="0" applyFont="1" applyFill="1" applyBorder="1" applyAlignment="1" applyProtection="1">
      <alignment horizontal="left" vertical="center" wrapText="1"/>
    </xf>
    <xf numFmtId="0" fontId="37" fillId="0" borderId="1" xfId="0" applyFont="1" applyFill="1" applyBorder="1" applyAlignment="1" applyProtection="1">
      <alignment horizontal="left" vertical="center" wrapText="1"/>
    </xf>
    <xf numFmtId="0" fontId="38" fillId="0" borderId="1" xfId="0" applyFont="1" applyFill="1" applyBorder="1" applyAlignment="1" applyProtection="1">
      <alignment horizontal="center" vertical="center" wrapText="1"/>
    </xf>
    <xf numFmtId="0" fontId="18" fillId="0" borderId="0" xfId="0" applyFont="1" applyAlignment="1" applyProtection="1">
      <alignment vertical="center"/>
    </xf>
    <xf numFmtId="0" fontId="4" fillId="0" borderId="0" xfId="0" applyFont="1" applyFill="1" applyAlignment="1" applyProtection="1"/>
    <xf numFmtId="0" fontId="6" fillId="0" borderId="1" xfId="0" applyFont="1" applyBorder="1" applyAlignment="1" applyProtection="1">
      <alignment horizontal="center" vertical="center" wrapText="1"/>
    </xf>
    <xf numFmtId="0" fontId="6" fillId="0" borderId="1" xfId="0" applyNumberFormat="1" applyFont="1" applyBorder="1" applyAlignment="1" applyProtection="1">
      <alignment horizontal="center" vertical="center" wrapText="1"/>
    </xf>
    <xf numFmtId="207" fontId="6" fillId="0" borderId="1" xfId="0" applyNumberFormat="1" applyFont="1" applyBorder="1" applyAlignment="1" applyProtection="1">
      <alignment horizontal="center" vertical="center" wrapText="1"/>
    </xf>
    <xf numFmtId="0" fontId="27" fillId="0" borderId="1" xfId="0" applyFont="1" applyFill="1" applyBorder="1" applyAlignment="1" applyProtection="1">
      <alignment horizontal="center" vertical="center" wrapText="1"/>
    </xf>
    <xf numFmtId="0" fontId="4" fillId="0" borderId="1" xfId="118" applyFont="1" applyFill="1" applyBorder="1" applyAlignment="1" applyProtection="1">
      <alignment horizontal="justify" vertical="center" wrapText="1"/>
    </xf>
    <xf numFmtId="207"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49" fontId="26" fillId="0" borderId="0" xfId="0" applyNumberFormat="1" applyFont="1" applyFill="1" applyAlignment="1" applyProtection="1">
      <alignment horizontal="center" vertical="center"/>
    </xf>
    <xf numFmtId="0" fontId="26" fillId="0" borderId="0" xfId="0" applyFont="1" applyFill="1" applyAlignment="1" applyProtection="1">
      <alignment horizontal="center" vertical="center"/>
    </xf>
    <xf numFmtId="0" fontId="26" fillId="0" borderId="0" xfId="0" applyNumberFormat="1" applyFont="1" applyFill="1" applyAlignment="1" applyProtection="1">
      <alignment horizontal="center" vertical="center"/>
    </xf>
    <xf numFmtId="207" fontId="26" fillId="0" borderId="0" xfId="0" applyNumberFormat="1" applyFont="1" applyFill="1" applyAlignment="1" applyProtection="1">
      <alignment horizontal="center" vertical="center"/>
    </xf>
    <xf numFmtId="14" fontId="26" fillId="0" borderId="0" xfId="0" applyNumberFormat="1" applyFont="1" applyFill="1" applyProtection="1"/>
    <xf numFmtId="0" fontId="26" fillId="0" borderId="0" xfId="0" applyNumberFormat="1" applyFont="1" applyFill="1" applyProtection="1"/>
    <xf numFmtId="0" fontId="39" fillId="0" borderId="0" xfId="0" applyFont="1" applyFill="1" applyAlignment="1">
      <alignment horizontal="center" vertical="center"/>
    </xf>
    <xf numFmtId="0" fontId="39" fillId="0" borderId="0" xfId="0" applyFont="1" applyFill="1" applyAlignment="1">
      <alignment vertical="center"/>
    </xf>
    <xf numFmtId="0" fontId="40" fillId="0" borderId="0"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xf>
    <xf numFmtId="0" fontId="4" fillId="0" borderId="0" xfId="0" applyNumberFormat="1" applyFont="1" applyFill="1" applyBorder="1" applyAlignment="1" applyProtection="1">
      <alignment horizontal="right" vertical="center"/>
    </xf>
    <xf numFmtId="0" fontId="42" fillId="0" borderId="1" xfId="0" applyFont="1" applyFill="1" applyBorder="1" applyAlignment="1">
      <alignment horizontal="center" vertical="center"/>
    </xf>
    <xf numFmtId="0" fontId="42" fillId="0" borderId="7" xfId="0" applyFont="1" applyFill="1" applyBorder="1" applyAlignment="1">
      <alignment horizontal="center" vertical="center"/>
    </xf>
    <xf numFmtId="0" fontId="43"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2" fillId="0" borderId="1" xfId="0" applyFont="1" applyFill="1" applyBorder="1" applyAlignment="1">
      <alignment horizontal="left" vertical="center"/>
    </xf>
    <xf numFmtId="0" fontId="43" fillId="0" borderId="2" xfId="0" applyFont="1" applyFill="1" applyBorder="1" applyAlignment="1">
      <alignment horizontal="left" vertical="center"/>
    </xf>
    <xf numFmtId="0" fontId="42" fillId="0" borderId="4" xfId="0" applyFont="1" applyFill="1" applyBorder="1" applyAlignment="1">
      <alignment horizontal="left" vertical="center"/>
    </xf>
    <xf numFmtId="212" fontId="42" fillId="0" borderId="1" xfId="0" applyNumberFormat="1" applyFont="1" applyFill="1" applyBorder="1" applyAlignment="1">
      <alignment horizontal="center" vertical="center"/>
    </xf>
    <xf numFmtId="0" fontId="26" fillId="0" borderId="2" xfId="0" applyFont="1" applyFill="1" applyBorder="1" applyAlignment="1" applyProtection="1">
      <alignment horizontal="left" vertical="center"/>
    </xf>
    <xf numFmtId="0" fontId="26" fillId="0" borderId="4" xfId="0" applyFont="1" applyFill="1" applyBorder="1" applyAlignment="1" applyProtection="1">
      <alignment horizontal="left" vertical="center"/>
    </xf>
    <xf numFmtId="205" fontId="39" fillId="0" borderId="0" xfId="0" applyNumberFormat="1" applyFont="1" applyFill="1" applyAlignment="1">
      <alignment horizontal="center" vertical="center"/>
    </xf>
    <xf numFmtId="0" fontId="6" fillId="0" borderId="0" xfId="256" applyFont="1" applyFill="1" applyBorder="1" applyAlignment="1">
      <alignment vertical="center" wrapText="1"/>
    </xf>
    <xf numFmtId="0" fontId="5" fillId="0" borderId="0" xfId="256" applyFont="1" applyFill="1" applyBorder="1" applyAlignment="1">
      <alignment vertical="center" wrapText="1"/>
    </xf>
    <xf numFmtId="0" fontId="45" fillId="0" borderId="9" xfId="256" applyNumberFormat="1" applyFont="1" applyFill="1" applyBorder="1" applyAlignment="1" applyProtection="1">
      <alignment horizontal="center" vertical="center" wrapText="1"/>
    </xf>
    <xf numFmtId="0" fontId="45" fillId="0" borderId="10" xfId="256" applyNumberFormat="1" applyFont="1" applyFill="1" applyBorder="1" applyAlignment="1" applyProtection="1">
      <alignment horizontal="center" vertical="center" wrapText="1"/>
    </xf>
    <xf numFmtId="0" fontId="45" fillId="0" borderId="8" xfId="256" applyNumberFormat="1" applyFont="1" applyFill="1" applyBorder="1" applyAlignment="1" applyProtection="1">
      <alignment horizontal="center" vertical="center" wrapText="1"/>
    </xf>
    <xf numFmtId="0" fontId="6" fillId="0" borderId="11" xfId="256" applyNumberFormat="1" applyFont="1" applyFill="1" applyBorder="1" applyAlignment="1" applyProtection="1">
      <alignment vertical="center" wrapText="1"/>
    </xf>
    <xf numFmtId="0" fontId="6" fillId="0" borderId="0" xfId="256" applyNumberFormat="1" applyFont="1" applyFill="1" applyBorder="1" applyAlignment="1" applyProtection="1">
      <alignment vertical="center" wrapText="1"/>
    </xf>
    <xf numFmtId="0" fontId="12" fillId="0" borderId="0" xfId="256" applyNumberFormat="1" applyFont="1" applyFill="1" applyBorder="1" applyAlignment="1" applyProtection="1">
      <alignment vertical="center" wrapText="1"/>
    </xf>
    <xf numFmtId="0" fontId="12" fillId="0" borderId="12" xfId="256" applyNumberFormat="1" applyFont="1" applyFill="1" applyBorder="1" applyAlignment="1" applyProtection="1">
      <alignment vertical="center" wrapText="1"/>
    </xf>
    <xf numFmtId="0" fontId="6" fillId="0" borderId="11" xfId="256" applyNumberFormat="1" applyFont="1" applyFill="1" applyBorder="1" applyAlignment="1" applyProtection="1">
      <alignment horizontal="left" vertical="center" wrapText="1"/>
    </xf>
    <xf numFmtId="0" fontId="5" fillId="0" borderId="0" xfId="256" applyNumberFormat="1" applyFont="1" applyFill="1" applyBorder="1" applyAlignment="1" applyProtection="1">
      <alignment horizontal="left" vertical="center" wrapText="1"/>
    </xf>
    <xf numFmtId="0" fontId="6" fillId="0" borderId="0" xfId="256" applyNumberFormat="1" applyFont="1" applyFill="1" applyBorder="1" applyAlignment="1" applyProtection="1">
      <alignment horizontal="right" vertical="center" wrapText="1"/>
    </xf>
    <xf numFmtId="0" fontId="5" fillId="0" borderId="0" xfId="256" applyNumberFormat="1" applyFont="1" applyFill="1" applyBorder="1" applyAlignment="1" applyProtection="1">
      <alignment horizontal="right" vertical="center" wrapText="1"/>
    </xf>
    <xf numFmtId="0" fontId="5" fillId="0" borderId="12" xfId="256" applyNumberFormat="1" applyFont="1" applyFill="1" applyBorder="1" applyAlignment="1" applyProtection="1">
      <alignment horizontal="right" vertical="center" wrapText="1"/>
    </xf>
    <xf numFmtId="0" fontId="5" fillId="0" borderId="11" xfId="256" applyNumberFormat="1" applyFont="1" applyFill="1" applyBorder="1" applyAlignment="1" applyProtection="1">
      <alignment horizontal="left" vertical="center" wrapText="1"/>
    </xf>
    <xf numFmtId="0" fontId="5" fillId="0" borderId="12" xfId="256" applyNumberFormat="1" applyFont="1" applyFill="1" applyBorder="1" applyAlignment="1" applyProtection="1">
      <alignment horizontal="left" vertical="center" wrapText="1"/>
    </xf>
    <xf numFmtId="0" fontId="9" fillId="0" borderId="11" xfId="256" applyNumberFormat="1" applyFont="1" applyFill="1" applyBorder="1" applyAlignment="1" applyProtection="1">
      <alignment horizontal="left" vertical="center" wrapText="1"/>
    </xf>
    <xf numFmtId="0" fontId="9" fillId="0" borderId="0" xfId="256" applyNumberFormat="1" applyFont="1" applyFill="1" applyBorder="1" applyAlignment="1" applyProtection="1">
      <alignment horizontal="left" vertical="center" wrapText="1"/>
    </xf>
    <xf numFmtId="0" fontId="9" fillId="0" borderId="12" xfId="256" applyNumberFormat="1" applyFont="1" applyFill="1" applyBorder="1" applyAlignment="1" applyProtection="1">
      <alignment horizontal="left" vertical="center" wrapText="1"/>
    </xf>
    <xf numFmtId="0" fontId="5" fillId="0" borderId="11" xfId="256" applyFont="1" applyFill="1" applyBorder="1" applyAlignment="1">
      <alignment horizontal="left" vertical="center" wrapText="1"/>
    </xf>
    <xf numFmtId="0" fontId="5" fillId="0" borderId="0" xfId="256" applyFont="1" applyFill="1" applyBorder="1" applyAlignment="1">
      <alignment horizontal="left" vertical="center" wrapText="1"/>
    </xf>
    <xf numFmtId="0" fontId="5" fillId="0" borderId="12" xfId="256" applyFont="1" applyFill="1" applyBorder="1" applyAlignment="1">
      <alignment horizontal="left" vertical="center" wrapText="1"/>
    </xf>
    <xf numFmtId="0" fontId="5" fillId="0" borderId="11" xfId="256" applyNumberFormat="1" applyFont="1" applyFill="1" applyBorder="1" applyAlignment="1" applyProtection="1">
      <alignment vertical="center" wrapText="1"/>
    </xf>
    <xf numFmtId="0" fontId="5" fillId="0" borderId="0" xfId="256" applyNumberFormat="1" applyFont="1" applyFill="1" applyBorder="1" applyAlignment="1" applyProtection="1">
      <alignment vertical="center" wrapText="1"/>
    </xf>
    <xf numFmtId="0" fontId="5" fillId="0" borderId="12" xfId="256" applyNumberFormat="1" applyFont="1" applyFill="1" applyBorder="1" applyAlignment="1" applyProtection="1">
      <alignment vertical="center" wrapText="1"/>
    </xf>
    <xf numFmtId="0" fontId="9" fillId="0" borderId="11" xfId="256" applyFont="1" applyFill="1" applyBorder="1" applyAlignment="1">
      <alignment horizontal="left" vertical="center" wrapText="1"/>
    </xf>
    <xf numFmtId="0" fontId="9" fillId="0" borderId="0" xfId="256" applyFont="1" applyFill="1" applyBorder="1" applyAlignment="1">
      <alignment horizontal="left" vertical="center" wrapText="1"/>
    </xf>
    <xf numFmtId="0" fontId="9" fillId="0" borderId="12" xfId="256" applyFont="1" applyFill="1" applyBorder="1" applyAlignment="1">
      <alignment horizontal="left" vertical="center" wrapText="1"/>
    </xf>
    <xf numFmtId="0" fontId="9" fillId="0" borderId="13" xfId="256" applyFont="1" applyFill="1" applyBorder="1" applyAlignment="1">
      <alignment horizontal="left" vertical="center" wrapText="1"/>
    </xf>
    <xf numFmtId="0" fontId="9" fillId="0" borderId="14" xfId="256" applyFont="1" applyFill="1" applyBorder="1" applyAlignment="1">
      <alignment horizontal="left" vertical="center" wrapText="1"/>
    </xf>
    <xf numFmtId="0" fontId="9" fillId="0" borderId="15" xfId="256" applyFont="1" applyFill="1" applyBorder="1" applyAlignment="1">
      <alignment horizontal="left" vertical="center" wrapText="1"/>
    </xf>
    <xf numFmtId="0" fontId="5" fillId="0" borderId="9" xfId="256" applyNumberFormat="1" applyFont="1" applyFill="1" applyBorder="1" applyAlignment="1" applyProtection="1">
      <alignment vertical="center" wrapText="1"/>
    </xf>
    <xf numFmtId="0" fontId="5" fillId="0" borderId="10" xfId="256" applyNumberFormat="1" applyFont="1" applyFill="1" applyBorder="1" applyAlignment="1" applyProtection="1">
      <alignment vertical="center" wrapText="1"/>
    </xf>
    <xf numFmtId="0" fontId="5" fillId="0" borderId="8" xfId="256" applyNumberFormat="1" applyFont="1" applyFill="1" applyBorder="1" applyAlignment="1" applyProtection="1">
      <alignment vertical="center" wrapText="1"/>
    </xf>
    <xf numFmtId="0" fontId="4" fillId="0" borderId="11" xfId="256" applyNumberFormat="1" applyFont="1" applyFill="1" applyBorder="1" applyAlignment="1" applyProtection="1">
      <alignment horizontal="left" vertical="center" wrapText="1"/>
    </xf>
    <xf numFmtId="0" fontId="4" fillId="0" borderId="0" xfId="256" applyNumberFormat="1" applyFont="1" applyFill="1" applyBorder="1" applyAlignment="1" applyProtection="1">
      <alignment horizontal="left" vertical="center" wrapText="1"/>
    </xf>
    <xf numFmtId="0" fontId="4" fillId="0" borderId="12" xfId="256" applyNumberFormat="1" applyFont="1" applyFill="1" applyBorder="1" applyAlignment="1" applyProtection="1">
      <alignment horizontal="left" vertical="center" wrapText="1"/>
    </xf>
    <xf numFmtId="0" fontId="5" fillId="0" borderId="13" xfId="256" applyNumberFormat="1" applyFont="1" applyFill="1" applyBorder="1" applyAlignment="1" applyProtection="1">
      <alignment horizontal="left" vertical="center" wrapText="1"/>
    </xf>
    <xf numFmtId="0" fontId="5" fillId="0" borderId="14" xfId="256" applyNumberFormat="1" applyFont="1" applyFill="1" applyBorder="1" applyAlignment="1" applyProtection="1">
      <alignment horizontal="left" vertical="center" wrapText="1"/>
    </xf>
    <xf numFmtId="0" fontId="5" fillId="0" borderId="15" xfId="256" applyNumberFormat="1" applyFont="1" applyFill="1" applyBorder="1" applyAlignment="1" applyProtection="1">
      <alignment horizontal="left" vertical="center" wrapText="1"/>
    </xf>
    <xf numFmtId="0" fontId="6" fillId="0" borderId="0" xfId="256" applyNumberFormat="1" applyFont="1" applyFill="1" applyBorder="1" applyAlignment="1" applyProtection="1">
      <alignment horizontal="left" vertical="center" wrapText="1"/>
    </xf>
    <xf numFmtId="0" fontId="46" fillId="0" borderId="0" xfId="0" applyFont="1" applyFill="1" applyBorder="1" applyAlignment="1" applyProtection="1"/>
    <xf numFmtId="0" fontId="18" fillId="0" borderId="0" xfId="0" applyFont="1" applyFill="1" applyBorder="1" applyAlignment="1" applyProtection="1"/>
    <xf numFmtId="0" fontId="47" fillId="0" borderId="0" xfId="0"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8"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52" fillId="0" borderId="0" xfId="0"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wrapText="1"/>
    </xf>
    <xf numFmtId="0" fontId="45" fillId="0" borderId="0" xfId="0" applyFont="1" applyFill="1" applyAlignment="1" applyProtection="1">
      <alignment horizontal="center" vertical="center" wrapText="1"/>
    </xf>
    <xf numFmtId="57" fontId="25" fillId="0" borderId="0" xfId="0" applyNumberFormat="1" applyFont="1" applyFill="1" applyBorder="1" applyAlignment="1" applyProtection="1">
      <alignment horizontal="center"/>
    </xf>
    <xf numFmtId="0" fontId="18" fillId="0" borderId="0" xfId="0" applyFont="1" applyFill="1" applyBorder="1" applyAlignment="1" applyProtection="1">
      <alignment wrapText="1"/>
    </xf>
  </cellXfs>
  <cellStyles count="28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_银行账户情况表_2010年12月 2" xfId="49"/>
    <cellStyle name="好_单位2 2 2" xfId="50"/>
    <cellStyle name="好_05玉溪" xfId="51"/>
    <cellStyle name="差_奖励补助测算7.23 2" xfId="52"/>
    <cellStyle name="60% - 着色 2" xfId="53"/>
    <cellStyle name="数字 3 2" xfId="54"/>
    <cellStyle name="Accent1 5" xfId="55"/>
    <cellStyle name="args.style" xfId="56"/>
    <cellStyle name="差_2006年在职人员情况 3" xfId="57"/>
    <cellStyle name="Accent2 - 40%" xfId="58"/>
    <cellStyle name="计算 2" xfId="59"/>
    <cellStyle name="Input 2" xfId="60"/>
    <cellStyle name="日期" xfId="61"/>
    <cellStyle name="Accent2 - 60%" xfId="62"/>
    <cellStyle name="Accent5 - 60% 2 3" xfId="63"/>
    <cellStyle name="Accent6 4" xfId="64"/>
    <cellStyle name="@ET_Style?CF_Style_0" xfId="65"/>
    <cellStyle name="_ET_STYLE_NoName_00__Sheet3" xfId="66"/>
    <cellStyle name="差_教师绩效工资测算表（离退休按各地上报数测算）2009年1月1日" xfId="67"/>
    <cellStyle name="20% - Accent4 3 2" xfId="68"/>
    <cellStyle name="Explanatory Text 3" xfId="69"/>
    <cellStyle name="20% - Accent5 2 3" xfId="70"/>
    <cellStyle name="百分比 4" xfId="71"/>
    <cellStyle name="20% - Accent2 3 2" xfId="72"/>
    <cellStyle name="40% - 强调文字颜色 4 2" xfId="73"/>
    <cellStyle name="好_Book1_银行账户情况表_2010年12月 2 2" xfId="74"/>
    <cellStyle name="_ET_STYLE_NoName_00__县公司" xfId="75"/>
    <cellStyle name="40% - Accent6 2 3" xfId="76"/>
    <cellStyle name="Currency [0]" xfId="77"/>
    <cellStyle name="表标题 2 2" xfId="78"/>
    <cellStyle name="差_Book2" xfId="79"/>
    <cellStyle name="着色 5" xfId="80"/>
    <cellStyle name="Heading 3" xfId="81"/>
    <cellStyle name="20% - Accent3 2" xfId="82"/>
    <cellStyle name="链接单元格 3" xfId="83"/>
    <cellStyle name="好_2006年在职人员情况 2" xfId="84"/>
    <cellStyle name="Accent6 - 20% 2 2" xfId="85"/>
    <cellStyle name="输出 2" xfId="86"/>
    <cellStyle name="千位分隔[0] 2" xfId="87"/>
    <cellStyle name="PSChar" xfId="88"/>
    <cellStyle name="标题 5 3 2" xfId="89"/>
    <cellStyle name="计算 3" xfId="90"/>
    <cellStyle name="20% - 着色 1" xfId="91"/>
    <cellStyle name="好_指标四 3 2" xfId="92"/>
    <cellStyle name="适中 2" xfId="93"/>
    <cellStyle name="_弱电系统设备配置报价清单" xfId="94"/>
    <cellStyle name="40% - Accent2 3 2" xfId="95"/>
    <cellStyle name="_ET_STYLE_NoName_00__Book1" xfId="96"/>
    <cellStyle name="着色 1" xfId="97"/>
    <cellStyle name="适中 4" xfId="98"/>
    <cellStyle name="注释 3" xfId="99"/>
    <cellStyle name="百分比 3 2 2" xfId="100"/>
    <cellStyle name="?鹎%U龡&amp;H?_x0008__x001C__x001C_?_x0007__x0001__x0001_" xfId="101"/>
    <cellStyle name="ColLevel_0" xfId="102"/>
    <cellStyle name="差_05玉溪 2 2" xfId="103"/>
    <cellStyle name="Accent6 - 40% 2 3" xfId="104"/>
    <cellStyle name="常规 3 2 3" xfId="105"/>
    <cellStyle name="着色 2" xfId="106"/>
    <cellStyle name="20% - 着色 6" xfId="107"/>
    <cellStyle name="着色 3" xfId="108"/>
    <cellStyle name="Heading 1" xfId="109"/>
    <cellStyle name="超级链接 2" xfId="110"/>
    <cellStyle name="_Book1_3" xfId="111"/>
    <cellStyle name="60% - Accent3 3 2" xfId="112"/>
    <cellStyle name="差_单位2 3 2" xfId="113"/>
    <cellStyle name="Accent5 - 20%" xfId="114"/>
    <cellStyle name="Accent1 - 20% 2 2" xfId="115"/>
    <cellStyle name="Dezimal [0]_laroux" xfId="116"/>
    <cellStyle name="60% - 强调文字颜色 4 3" xfId="117"/>
    <cellStyle name="常规 10" xfId="118"/>
    <cellStyle name="差_JH-1清单(清单）" xfId="119"/>
    <cellStyle name="好_下半年禁毒办案经费分配2544.3万元" xfId="120"/>
    <cellStyle name="40% - 强调文字颜色 6 2" xfId="121"/>
    <cellStyle name="Heading 2 2 3" xfId="122"/>
    <cellStyle name="40% - 强调文字颜色 3 2" xfId="123"/>
    <cellStyle name="着色 6" xfId="124"/>
    <cellStyle name="商品名称" xfId="125"/>
    <cellStyle name="Heading 4" xfId="126"/>
    <cellStyle name="콤마 [0]_BOILER-CO1" xfId="127"/>
    <cellStyle name="60% - 强调文字颜色 1 2" xfId="128"/>
    <cellStyle name="Accent6 - 60% 2" xfId="129"/>
    <cellStyle name="常规 5" xfId="130"/>
    <cellStyle name="60% - 强调文字颜色 2 2" xfId="131"/>
    <cellStyle name="60% - 强调文字颜色 3 2" xfId="132"/>
    <cellStyle name="no dec" xfId="133"/>
    <cellStyle name="60% - 强调文字颜色 4 2" xfId="134"/>
    <cellStyle name="差_Book1" xfId="135"/>
    <cellStyle name="20% - 强调文字颜色 1 2" xfId="136"/>
    <cellStyle name="20% - 强调文字颜色 2 2" xfId="137"/>
    <cellStyle name="20% - 强调文字颜色 3 2" xfId="138"/>
    <cellStyle name="Mon閠aire_!!!GO" xfId="139"/>
    <cellStyle name="콤마_BOILER-CO1" xfId="140"/>
    <cellStyle name="20% - 强调文字颜色 5 2" xfId="141"/>
    <cellStyle name="20% - 强调文字颜色 6 2" xfId="142"/>
    <cellStyle name="40% - Accent1" xfId="143"/>
    <cellStyle name="Linked Cells" xfId="144"/>
    <cellStyle name="标题1" xfId="145"/>
    <cellStyle name="常规 2 11 2" xfId="146"/>
    <cellStyle name="Output 3 2" xfId="147"/>
    <cellStyle name="40% - Accent3" xfId="148"/>
    <cellStyle name="Currency1" xfId="149"/>
    <cellStyle name="Normal - Style1" xfId="150"/>
    <cellStyle name="差_Book1_1 2 2" xfId="151"/>
    <cellStyle name="分级显示列_1_Book1" xfId="152"/>
    <cellStyle name="Currency_!!!GO" xfId="153"/>
    <cellStyle name="Black" xfId="154"/>
    <cellStyle name="警告文本 2" xfId="155"/>
    <cellStyle name="警告文本 3" xfId="156"/>
    <cellStyle name="常规 8" xfId="157"/>
    <cellStyle name="60% - Accent1 2 3" xfId="158"/>
    <cellStyle name="40% - 强调文字颜色 1 2" xfId="159"/>
    <cellStyle name="40% - 强调文字颜色 2 2" xfId="160"/>
    <cellStyle name="千分位_ 白土" xfId="161"/>
    <cellStyle name="部门" xfId="162"/>
    <cellStyle name="强调 3" xfId="163"/>
    <cellStyle name="Percent_!!!GO" xfId="164"/>
    <cellStyle name="sstot" xfId="165"/>
    <cellStyle name="PSInt" xfId="166"/>
    <cellStyle name="per.style" xfId="167"/>
    <cellStyle name="Hyperlink_AheadBehind.xls Chart 23" xfId="168"/>
    <cellStyle name="分级显示行_1_13区汇总" xfId="169"/>
    <cellStyle name="常规 2 6" xfId="170"/>
    <cellStyle name="60% - Accent6" xfId="171"/>
    <cellStyle name="Accent2 2 2" xfId="172"/>
    <cellStyle name="Norma,_laroux_4_营业在建 (2)_E21" xfId="173"/>
    <cellStyle name="60% - 强调文字颜色 5 2" xfId="174"/>
    <cellStyle name="差_5334_2006年迪庆县级财政报表附表 2" xfId="175"/>
    <cellStyle name="60% - 强调文字颜色 6 2" xfId="176"/>
    <cellStyle name="标题 1 2" xfId="177"/>
    <cellStyle name="Accent5 2 2" xfId="178"/>
    <cellStyle name="6mal" xfId="179"/>
    <cellStyle name="Accent3 - 40% 2 3" xfId="180"/>
    <cellStyle name="钎霖_4岿角利" xfId="181"/>
    <cellStyle name="Accent3 - 60% 3" xfId="182"/>
    <cellStyle name="千位_ 方正PC" xfId="183"/>
    <cellStyle name="Percent [2]" xfId="184"/>
    <cellStyle name="Check Cell 3 2" xfId="185"/>
    <cellStyle name="差_530629_2006年县级财政报表附表 2 3" xfId="186"/>
    <cellStyle name="Date" xfId="187"/>
    <cellStyle name="汇总 3" xfId="188"/>
    <cellStyle name="普通_ 白土" xfId="189"/>
    <cellStyle name="捠壿 [0.00]_Region Orders (2)" xfId="190"/>
    <cellStyle name="未定义" xfId="191"/>
    <cellStyle name="编号" xfId="192"/>
    <cellStyle name="comma zerodec" xfId="193"/>
    <cellStyle name="통화_BOILER-CO1" xfId="194"/>
    <cellStyle name="解释性文本 2" xfId="195"/>
    <cellStyle name="Moneda_96 Risk" xfId="196"/>
    <cellStyle name="Border" xfId="197"/>
    <cellStyle name="PSSpacer" xfId="198"/>
    <cellStyle name="借出原因" xfId="199"/>
    <cellStyle name="Tusental (0)_pldt" xfId="200"/>
    <cellStyle name="Header1" xfId="201"/>
    <cellStyle name="霓付 [0]_ +Foil &amp; -FOIL &amp; PAPER" xfId="202"/>
    <cellStyle name="comma-d" xfId="203"/>
    <cellStyle name="千分位[0]_ 白土" xfId="204"/>
    <cellStyle name="HEADING1" xfId="205"/>
    <cellStyle name="HEADING2" xfId="206"/>
    <cellStyle name="汇总 2" xfId="207"/>
    <cellStyle name="Note 2 3" xfId="208"/>
    <cellStyle name="Calc Currency (0)" xfId="209"/>
    <cellStyle name="PSHeading" xfId="210"/>
    <cellStyle name="Comma_!!!GO" xfId="211"/>
    <cellStyle name="Dollar (zero dec)" xfId="212"/>
    <cellStyle name="Euro" xfId="213"/>
    <cellStyle name="Fixed" xfId="214"/>
    <cellStyle name="Followed Hyperlink_AheadBehind.xls Chart 23" xfId="215"/>
    <cellStyle name="常规 10 2" xfId="216"/>
    <cellStyle name="标题 2 2" xfId="217"/>
    <cellStyle name="Grey" xfId="218"/>
    <cellStyle name="Header2" xfId="219"/>
    <cellStyle name="Input [yellow]" xfId="220"/>
    <cellStyle name="Input Cells" xfId="221"/>
    <cellStyle name="检查单元格 2" xfId="222"/>
    <cellStyle name="归盒啦_95" xfId="223"/>
    <cellStyle name="PSDec" xfId="224"/>
    <cellStyle name="常规 16" xfId="225"/>
    <cellStyle name="Valuta_pldt" xfId="226"/>
    <cellStyle name="Millares [0]_96 Risk" xfId="227"/>
    <cellStyle name="Millares_96 Risk" xfId="228"/>
    <cellStyle name="Milliers_!!!GO" xfId="229"/>
    <cellStyle name="烹拳 [0]_ +Foil &amp; -FOIL &amp; PAPER" xfId="230"/>
    <cellStyle name="Moneda [0]_96 Risk" xfId="231"/>
    <cellStyle name="Mon閠aire [0]_!!!GO" xfId="232"/>
    <cellStyle name="Non défini" xfId="233"/>
    <cellStyle name="Pourcentage_pldt" xfId="234"/>
    <cellStyle name="常规 14" xfId="235"/>
    <cellStyle name="PSDate" xfId="236"/>
    <cellStyle name="Red" xfId="237"/>
    <cellStyle name="RowLevel_0" xfId="238"/>
    <cellStyle name="Standard_AREAS" xfId="239"/>
    <cellStyle name="Total" xfId="240"/>
    <cellStyle name="Tusental_pldt" xfId="241"/>
    <cellStyle name="표준_0N-HANDLING " xfId="242"/>
    <cellStyle name="Valuta (0)_pldt" xfId="243"/>
    <cellStyle name="捠壿_Region Orders (2)" xfId="244"/>
    <cellStyle name="标题 3 2" xfId="245"/>
    <cellStyle name="千位分隔 3" xfId="246"/>
    <cellStyle name="标题 4 2" xfId="247"/>
    <cellStyle name="强调 1 2 2" xfId="248"/>
    <cellStyle name="输入 2" xfId="249"/>
    <cellStyle name="好_530629_2006年县级财政报表附表 2 3" xfId="250"/>
    <cellStyle name="好_5334_2006年迪庆县级财政报表附表 3" xfId="251"/>
    <cellStyle name="链接单元格 2" xfId="252"/>
    <cellStyle name="常规 2 11" xfId="253"/>
    <cellStyle name="数量" xfId="254"/>
    <cellStyle name="常规_S237GY-L4工程量清单(3.5审定版)" xfId="255"/>
    <cellStyle name="常规_苏州市轨道交通1号线II-TS-13标星海街站 2" xfId="256"/>
    <cellStyle name="后继超链接 2 2" xfId="257"/>
    <cellStyle name="霓付_ +Foil &amp; -FOIL &amp; PAPER" xfId="258"/>
    <cellStyle name="好_Book1" xfId="259"/>
    <cellStyle name="强调文字颜色 6 2" xfId="260"/>
    <cellStyle name="好_JH-1清单(清单）" xfId="261"/>
    <cellStyle name="貨幣 [0]_SGV" xfId="262"/>
    <cellStyle name="貨幣_SGV" xfId="263"/>
    <cellStyle name="小数 2" xfId="264"/>
    <cellStyle name="烹拳_ +Foil &amp; -FOIL &amp; PAPER" xfId="265"/>
    <cellStyle name="强调 2" xfId="266"/>
    <cellStyle name="强调文字颜色 1 2" xfId="267"/>
    <cellStyle name="强调文字颜色 2 2" xfId="268"/>
    <cellStyle name="强调文字颜色 3 2" xfId="269"/>
    <cellStyle name="昗弨_Pacific Region P&amp;L" xfId="270"/>
    <cellStyle name="常规 3 2" xfId="271"/>
    <cellStyle name="千位分隔 2" xfId="272"/>
    <cellStyle name="常规 2" xfId="273"/>
    <cellStyle name="常规_路基防护工程数量表" xfId="274"/>
    <cellStyle name="常规 16 2" xfId="275"/>
    <cellStyle name="常规 9" xfId="276"/>
    <cellStyle name="常规 6" xfId="277"/>
    <cellStyle name="常规 4" xfId="278"/>
    <cellStyle name="常规 3" xfId="27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445"/>
  <sheetViews>
    <sheetView view="pageBreakPreview" zoomScale="85" zoomScaleNormal="100" topLeftCell="A3" workbookViewId="0">
      <selection activeCell="A10" sqref="A10"/>
    </sheetView>
  </sheetViews>
  <sheetFormatPr defaultColWidth="9" defaultRowHeight="15.6" outlineLevelCol="2"/>
  <cols>
    <col min="1" max="1" width="91.5416666666667" style="327" customWidth="1"/>
    <col min="2" max="16384" width="9" style="327"/>
  </cols>
  <sheetData>
    <row r="1" ht="20" customHeight="1"/>
    <row r="2" ht="59" customHeight="1" spans="1:1">
      <c r="A2" s="328" t="s">
        <v>0</v>
      </c>
    </row>
    <row r="3" ht="38.25" customHeight="1" spans="1:1">
      <c r="A3" s="329"/>
    </row>
    <row r="4" ht="37" customHeight="1" spans="1:1">
      <c r="A4" s="330"/>
    </row>
    <row r="5" ht="31" customHeight="1" spans="1:1">
      <c r="A5" s="331"/>
    </row>
    <row r="6" ht="27" customHeight="1" spans="1:1">
      <c r="A6" s="332"/>
    </row>
    <row r="7" ht="72" customHeight="1" spans="1:1">
      <c r="A7" s="333" t="s">
        <v>1</v>
      </c>
    </row>
    <row r="8" ht="72" customHeight="1" spans="1:1">
      <c r="A8" s="333" t="s">
        <v>2</v>
      </c>
    </row>
    <row r="9" ht="72" customHeight="1" spans="1:1">
      <c r="A9" s="334" t="s">
        <v>3</v>
      </c>
    </row>
    <row r="10" ht="72" customHeight="1" spans="1:1">
      <c r="A10" s="334" t="s">
        <v>4</v>
      </c>
    </row>
    <row r="11" ht="66" customHeight="1" spans="1:1">
      <c r="A11" s="335"/>
    </row>
    <row r="12" ht="39" customHeight="1" spans="1:1">
      <c r="A12" s="336"/>
    </row>
    <row r="13" ht="30" customHeight="1" spans="1:1">
      <c r="A13" s="337" t="s">
        <v>5</v>
      </c>
    </row>
    <row r="14" ht="30" customHeight="1" spans="1:1">
      <c r="A14" s="337" t="s">
        <v>6</v>
      </c>
    </row>
    <row r="15" ht="30" customHeight="1" spans="1:1">
      <c r="A15" s="337" t="s">
        <v>7</v>
      </c>
    </row>
    <row r="16" ht="30" customHeight="1" spans="1:1">
      <c r="A16" s="338"/>
    </row>
    <row r="17" ht="30" customHeight="1"/>
    <row r="19" ht="102.75" customHeight="1"/>
    <row r="20" s="144" customFormat="1" ht="49.5" customHeight="1"/>
    <row r="21" ht="49.5" customHeight="1"/>
    <row r="22" ht="49.5" customHeight="1"/>
    <row r="23" ht="49.5" customHeight="1"/>
    <row r="24" ht="49.5" customHeight="1"/>
    <row r="25" ht="49.5" customHeight="1"/>
    <row r="26" ht="49.5" customHeight="1"/>
    <row r="27" ht="49.5" customHeight="1"/>
    <row r="28" ht="49.5" customHeight="1"/>
    <row r="29" s="144" customFormat="1" ht="49.5" customHeight="1"/>
    <row r="30" s="144" customFormat="1" ht="49.5" customHeight="1"/>
    <row r="31" s="144" customFormat="1" ht="49.5" customHeight="1"/>
    <row r="32"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row r="51" ht="39" customHeight="1"/>
    <row r="52" ht="39" customHeight="1"/>
    <row r="53" ht="39" customHeight="1"/>
    <row r="54" ht="39" customHeight="1"/>
    <row r="55" ht="39" customHeight="1"/>
    <row r="56" ht="39" customHeight="1"/>
    <row r="57" ht="39" customHeight="1"/>
    <row r="58" ht="39" customHeight="1"/>
    <row r="59" ht="39" customHeight="1"/>
    <row r="60" ht="39" customHeight="1"/>
    <row r="61" ht="39" customHeight="1"/>
    <row r="62" ht="39" customHeight="1"/>
    <row r="63" ht="39" customHeight="1"/>
    <row r="64" ht="39" customHeight="1"/>
    <row r="65" ht="39" customHeight="1"/>
    <row r="66" ht="39" customHeight="1"/>
    <row r="67" ht="39" customHeight="1"/>
    <row r="68" ht="39" customHeight="1"/>
    <row r="69" ht="39" customHeight="1"/>
    <row r="70" ht="39" customHeight="1"/>
    <row r="71" ht="39" customHeight="1"/>
    <row r="72" ht="39" customHeight="1"/>
    <row r="73" ht="39" customHeight="1"/>
    <row r="74" ht="39" customHeight="1"/>
    <row r="75" ht="39" customHeight="1"/>
    <row r="76" ht="39" customHeight="1"/>
    <row r="77" ht="39" customHeight="1"/>
    <row r="78" s="326" customFormat="1" ht="39" customHeight="1"/>
    <row r="79" s="326" customFormat="1" ht="39" customHeight="1"/>
    <row r="80" s="326" customFormat="1" ht="39" customHeight="1"/>
    <row r="81" s="326" customFormat="1" ht="39" customHeight="1"/>
    <row r="82" s="326" customFormat="1" ht="39" customHeight="1"/>
    <row r="83" s="326" customFormat="1" ht="39" customHeight="1"/>
    <row r="84" s="326" customFormat="1" ht="39" customHeight="1"/>
    <row r="85" s="326" customFormat="1" ht="39" customHeight="1"/>
    <row r="86" s="326" customFormat="1" ht="39" customHeight="1"/>
    <row r="87" s="326" customFormat="1" ht="39" customHeight="1"/>
    <row r="88" s="326" customFormat="1" ht="39" customHeight="1"/>
    <row r="89" s="326" customFormat="1" ht="39" customHeight="1"/>
    <row r="90" s="326" customFormat="1" ht="39" customHeight="1"/>
    <row r="91" s="326" customFormat="1" ht="39" customHeight="1"/>
    <row r="92" s="326" customFormat="1" ht="39" customHeight="1"/>
    <row r="93" s="326" customFormat="1" ht="39" customHeight="1"/>
    <row r="94" s="326" customFormat="1" ht="57" customHeight="1"/>
    <row r="95" s="326" customFormat="1" ht="39" customHeight="1"/>
    <row r="96" s="326" customFormat="1" ht="39" customHeight="1"/>
    <row r="97" s="326" customFormat="1" ht="39" customHeight="1"/>
    <row r="98" s="326" customFormat="1" ht="39" customHeight="1"/>
    <row r="99" s="326" customFormat="1" ht="39" customHeight="1"/>
    <row r="100" s="326" customFormat="1" ht="39" customHeight="1"/>
    <row r="101" s="326" customFormat="1" ht="39" customHeight="1"/>
    <row r="102" s="326" customFormat="1" ht="39" customHeight="1"/>
    <row r="103" s="326" customFormat="1" ht="39" customHeight="1"/>
    <row r="104" s="326" customFormat="1" ht="39" customHeight="1"/>
    <row r="105" s="326" customFormat="1" ht="39" customHeight="1"/>
    <row r="106" s="326" customFormat="1" ht="39" customHeight="1"/>
    <row r="107" s="326" customFormat="1" ht="39" customHeight="1"/>
    <row r="108" s="326" customFormat="1" ht="39" customHeight="1"/>
    <row r="109" s="326" customFormat="1" ht="39" customHeight="1"/>
    <row r="110" s="326" customFormat="1" ht="39" customHeight="1"/>
    <row r="111" ht="39" customHeight="1"/>
    <row r="112" ht="39" customHeight="1"/>
    <row r="113" ht="39" customHeight="1"/>
    <row r="114" ht="39" customHeight="1"/>
    <row r="115" ht="39" customHeight="1"/>
    <row r="116" ht="39" customHeight="1"/>
    <row r="117" ht="39" customHeight="1"/>
    <row r="118" ht="39" customHeight="1"/>
    <row r="119" ht="39" customHeight="1"/>
    <row r="120" ht="39" customHeight="1"/>
    <row r="121" ht="39" customHeight="1"/>
    <row r="122" ht="39" customHeight="1"/>
    <row r="123" ht="39" customHeight="1"/>
    <row r="124" ht="39" customHeight="1"/>
    <row r="125" ht="39" customHeight="1"/>
    <row r="126" ht="39" customHeight="1"/>
    <row r="127" ht="39" customHeight="1"/>
    <row r="128" ht="39" customHeight="1"/>
    <row r="129" ht="39" customHeight="1"/>
    <row r="130" ht="39" customHeight="1"/>
    <row r="131" ht="39" customHeight="1"/>
    <row r="132" ht="39" customHeight="1"/>
    <row r="133" ht="39" customHeight="1"/>
    <row r="134" ht="39" customHeight="1"/>
    <row r="135" ht="39" customHeight="1"/>
    <row r="136" ht="39" customHeight="1"/>
    <row r="137" ht="39" customHeight="1"/>
    <row r="138" ht="39" customHeight="1"/>
    <row r="139" ht="39" customHeight="1"/>
    <row r="140" ht="39" customHeight="1"/>
    <row r="141" ht="39" customHeight="1"/>
    <row r="142" ht="39" customHeight="1"/>
    <row r="143" ht="39" customHeight="1"/>
    <row r="144" ht="39" customHeight="1"/>
    <row r="145" ht="39" customHeight="1"/>
    <row r="146" ht="39" customHeight="1"/>
    <row r="147" ht="39" customHeight="1"/>
    <row r="148" ht="39" customHeight="1"/>
    <row r="149" ht="39" customHeight="1"/>
    <row r="150" ht="39" customHeight="1"/>
    <row r="151" ht="39" customHeight="1"/>
    <row r="152" ht="39" customHeight="1"/>
    <row r="153" ht="39" customHeight="1"/>
    <row r="154" ht="39" customHeight="1"/>
    <row r="155" ht="39" customHeight="1"/>
    <row r="156" ht="39" customHeight="1"/>
    <row r="157" ht="39" customHeight="1"/>
    <row r="158" ht="39" customHeight="1"/>
    <row r="159" ht="39" customHeight="1"/>
    <row r="160" ht="39" customHeight="1"/>
    <row r="161" ht="39" customHeight="1"/>
    <row r="162" ht="39" customHeight="1"/>
    <row r="163" ht="39" customHeight="1"/>
    <row r="164" ht="39" customHeight="1"/>
    <row r="165" ht="39" customHeight="1"/>
    <row r="166" ht="39" customHeight="1"/>
    <row r="167" ht="39" customHeight="1"/>
    <row r="168" ht="39" customHeight="1"/>
    <row r="169" ht="39" customHeight="1"/>
    <row r="170" ht="39" customHeight="1"/>
    <row r="171" ht="39" customHeight="1"/>
    <row r="172" ht="39" customHeight="1"/>
    <row r="173" ht="39" customHeight="1"/>
    <row r="174" ht="39" customHeight="1"/>
    <row r="175" ht="39" customHeight="1"/>
    <row r="176" ht="39" customHeight="1"/>
    <row r="177" ht="39" customHeight="1"/>
    <row r="178" ht="58.5" customHeight="1"/>
    <row r="179" ht="39" customHeight="1"/>
    <row r="180" ht="39" customHeight="1"/>
    <row r="181" ht="39" customHeight="1"/>
    <row r="182" ht="39" customHeight="1"/>
    <row r="183" ht="39" customHeight="1"/>
    <row r="184" ht="39" customHeight="1"/>
    <row r="185" ht="39" customHeight="1"/>
    <row r="186" ht="39" customHeight="1"/>
    <row r="187" ht="39" customHeight="1"/>
    <row r="188" ht="39" customHeight="1"/>
    <row r="189" ht="39" customHeight="1"/>
    <row r="190" ht="39" customHeight="1"/>
    <row r="191" ht="39" customHeight="1"/>
    <row r="192" ht="39" customHeight="1"/>
    <row r="193" ht="39" customHeight="1"/>
    <row r="194" ht="39" customHeight="1"/>
    <row r="195" ht="39" customHeight="1"/>
    <row r="196" ht="39" customHeight="1"/>
    <row r="197" ht="39" customHeight="1"/>
    <row r="198" ht="39" customHeight="1"/>
    <row r="199" ht="39" customHeight="1"/>
    <row r="200" ht="39" customHeight="1"/>
    <row r="201" ht="39" customHeight="1"/>
    <row r="202" ht="39" customHeight="1"/>
    <row r="203" ht="58.5" customHeight="1"/>
    <row r="204" ht="63" customHeight="1"/>
    <row r="205" ht="39" customHeight="1"/>
    <row r="206" ht="39" customHeight="1"/>
    <row r="207" ht="39" customHeight="1"/>
    <row r="208" ht="39" customHeight="1"/>
    <row r="209" ht="39" customHeight="1"/>
    <row r="210" ht="39" customHeight="1"/>
    <row r="211" ht="39" customHeight="1"/>
    <row r="212" ht="39" customHeight="1"/>
    <row r="213" ht="39" customHeight="1"/>
    <row r="214" ht="66" customHeight="1"/>
    <row r="215" ht="60" customHeight="1"/>
    <row r="216" ht="58.5" customHeight="1"/>
    <row r="217" ht="58.5" customHeight="1"/>
    <row r="218" ht="70.5" customHeight="1"/>
    <row r="219" ht="39" customHeight="1"/>
    <row r="220" ht="39" customHeight="1"/>
    <row r="221" ht="39" customHeight="1"/>
    <row r="222" ht="39" customHeight="1"/>
    <row r="223" ht="39" customHeight="1"/>
    <row r="224" ht="39" customHeight="1"/>
    <row r="225" ht="39" customHeight="1"/>
    <row r="226" ht="39" customHeight="1"/>
    <row r="227" ht="39" customHeight="1"/>
    <row r="228" ht="39" customHeight="1"/>
    <row r="229" ht="39" customHeight="1"/>
    <row r="230" ht="39" customHeight="1"/>
    <row r="231" ht="39" customHeight="1"/>
    <row r="232" ht="39" customHeight="1"/>
    <row r="233" ht="39" customHeight="1"/>
    <row r="234" ht="39" customHeight="1"/>
    <row r="235" ht="39" customHeight="1"/>
    <row r="236" ht="39" customHeight="1"/>
    <row r="237" ht="39" customHeight="1"/>
    <row r="238" ht="39" customHeight="1"/>
    <row r="239" ht="39" customHeight="1"/>
    <row r="240" ht="39" customHeight="1"/>
    <row r="241" ht="39" customHeight="1"/>
    <row r="242" ht="39" customHeight="1"/>
    <row r="243" ht="39" customHeight="1"/>
    <row r="244" ht="39" customHeight="1"/>
    <row r="245" ht="39" customHeight="1"/>
    <row r="246" ht="39" customHeight="1"/>
    <row r="247" ht="39" customHeight="1"/>
    <row r="248" ht="39" customHeight="1"/>
    <row r="249" ht="39" customHeight="1"/>
    <row r="250" ht="39" customHeight="1"/>
    <row r="251" ht="39" customHeight="1"/>
    <row r="252" ht="39" customHeight="1"/>
    <row r="253" ht="39" customHeight="1"/>
    <row r="254" ht="39" customHeight="1"/>
    <row r="255" ht="39" customHeight="1"/>
    <row r="256" ht="39" customHeight="1"/>
    <row r="257" ht="39" customHeight="1"/>
    <row r="258" ht="39" customHeight="1"/>
    <row r="259" ht="39" customHeight="1"/>
    <row r="260" ht="39" customHeight="1"/>
    <row r="261" ht="39" customHeight="1"/>
    <row r="262" ht="39" customHeight="1"/>
    <row r="263" ht="39" customHeight="1"/>
    <row r="264" ht="39" customHeight="1"/>
    <row r="265" ht="39" customHeight="1"/>
    <row r="266" ht="39" customHeight="1"/>
    <row r="267" ht="39" customHeight="1"/>
    <row r="268" ht="39" customHeight="1"/>
    <row r="269" ht="39" customHeight="1"/>
    <row r="270" ht="39" customHeight="1"/>
    <row r="271" ht="39" customHeight="1"/>
    <row r="272" ht="39" customHeight="1"/>
    <row r="273" ht="39" customHeight="1"/>
    <row r="274" ht="54" customHeight="1"/>
    <row r="275" ht="39" customHeight="1"/>
    <row r="276" ht="39" customHeight="1"/>
    <row r="277" ht="39" customHeight="1"/>
    <row r="278" ht="39" customHeight="1"/>
    <row r="279" ht="39" customHeight="1"/>
    <row r="280" ht="39" customHeight="1"/>
    <row r="281" ht="39" customHeight="1"/>
    <row r="282" ht="39" customHeight="1"/>
    <row r="283" ht="39" customHeight="1"/>
    <row r="284" ht="39" customHeight="1"/>
    <row r="285" ht="39" customHeight="1"/>
    <row r="286" ht="39" customHeight="1"/>
    <row r="287" ht="39" customHeight="1"/>
    <row r="288" ht="39" customHeight="1"/>
    <row r="289" ht="39" customHeight="1"/>
    <row r="290" ht="60" customHeight="1"/>
    <row r="291" ht="39" customHeight="1"/>
    <row r="292" ht="39" customHeight="1"/>
    <row r="293" ht="39" customHeight="1"/>
    <row r="294" ht="39" customHeight="1"/>
    <row r="295" ht="39" customHeight="1"/>
    <row r="296" ht="39" customHeight="1"/>
    <row r="297" ht="39" customHeight="1"/>
    <row r="298" ht="39" customHeight="1"/>
    <row r="299" ht="39" customHeight="1"/>
    <row r="300" ht="39" customHeight="1"/>
    <row r="301" ht="39" customHeight="1"/>
    <row r="302" ht="39" customHeight="1"/>
    <row r="303" ht="39" customHeight="1"/>
    <row r="304" ht="39" customHeight="1"/>
    <row r="305" ht="39" customHeight="1"/>
    <row r="306" ht="39" customHeight="1"/>
    <row r="307" ht="39" customHeight="1"/>
    <row r="308" ht="39" customHeight="1"/>
    <row r="309" ht="39" customHeight="1"/>
    <row r="310" ht="39" customHeight="1"/>
    <row r="311" ht="39" customHeight="1"/>
    <row r="312" ht="39" customHeight="1"/>
    <row r="313" ht="39" customHeight="1"/>
    <row r="314" ht="39" customHeight="1"/>
    <row r="315" ht="39" customHeight="1"/>
    <row r="316" ht="39" customHeight="1"/>
    <row r="317" ht="39" customHeight="1"/>
    <row r="318" ht="39" customHeight="1"/>
    <row r="319" ht="39" customHeight="1"/>
    <row r="320" s="327" customFormat="1" ht="39" customHeight="1"/>
    <row r="321" s="327" customFormat="1" ht="39" customHeight="1"/>
    <row r="322" s="327" customFormat="1" ht="39" customHeight="1"/>
    <row r="323" s="327" customFormat="1" ht="39" customHeight="1"/>
    <row r="324" s="327" customFormat="1" ht="39" customHeight="1"/>
    <row r="325" s="327" customFormat="1" ht="39" customHeight="1"/>
    <row r="326" s="327" customFormat="1" ht="39" customHeight="1"/>
    <row r="327" s="327" customFormat="1" ht="39" customHeight="1"/>
    <row r="328" s="327" customFormat="1" ht="39" customHeight="1"/>
    <row r="329" s="327" customFormat="1" ht="39" customHeight="1"/>
    <row r="330" s="327" customFormat="1" ht="39" customHeight="1"/>
    <row r="331" s="327" customFormat="1" ht="39" customHeight="1"/>
    <row r="332" s="327" customFormat="1" ht="39" customHeight="1"/>
    <row r="333" s="327" customFormat="1" ht="39" customHeight="1"/>
    <row r="334" s="327" customFormat="1" ht="39" customHeight="1"/>
    <row r="335" s="327" customFormat="1" ht="39" customHeight="1"/>
    <row r="336" s="327" customFormat="1" ht="39" customHeight="1"/>
    <row r="337" s="327" customFormat="1" ht="39" customHeight="1"/>
    <row r="338" s="327" customFormat="1" ht="39" customHeight="1"/>
    <row r="339" s="327" customFormat="1" ht="39" customHeight="1"/>
    <row r="340" s="327" customFormat="1" ht="39" customHeight="1"/>
    <row r="341" s="327" customFormat="1" ht="39" customHeight="1"/>
    <row r="342" s="327" customFormat="1" ht="39" customHeight="1"/>
    <row r="343" s="327" customFormat="1" ht="39" customHeight="1"/>
    <row r="344" s="327" customFormat="1" ht="39" customHeight="1"/>
    <row r="345" s="327" customFormat="1" ht="39" customHeight="1"/>
    <row r="346" s="327" customFormat="1" ht="39" customHeight="1"/>
    <row r="347" s="327" customFormat="1" ht="39" customHeight="1"/>
    <row r="348" s="327" customFormat="1" ht="39" customHeight="1"/>
    <row r="349" s="327" customFormat="1" ht="39" customHeight="1"/>
    <row r="350" s="327" customFormat="1" ht="39" customHeight="1"/>
    <row r="351" s="327" customFormat="1" ht="39" customHeight="1"/>
    <row r="352" s="327" customFormat="1" ht="39" customHeight="1"/>
    <row r="353" s="327" customFormat="1" ht="39" customHeight="1"/>
    <row r="354" s="327" customFormat="1" ht="39" customHeight="1"/>
    <row r="355" s="327" customFormat="1" ht="39" customHeight="1"/>
    <row r="356" s="327" customFormat="1" ht="39" customHeight="1"/>
    <row r="357" s="327" customFormat="1" ht="39" customHeight="1"/>
    <row r="358" s="327" customFormat="1" ht="39" customHeight="1"/>
    <row r="359" s="327" customFormat="1" ht="39" customHeight="1"/>
    <row r="360" s="327" customFormat="1" ht="39" customHeight="1"/>
    <row r="361" s="327" customFormat="1" ht="39" customHeight="1"/>
    <row r="362" s="327" customFormat="1" ht="39" customHeight="1"/>
    <row r="363" s="327" customFormat="1" ht="39" customHeight="1"/>
    <row r="364" s="327" customFormat="1" ht="39" customHeight="1"/>
    <row r="365" s="327" customFormat="1" ht="39" customHeight="1"/>
    <row r="366" s="327" customFormat="1" ht="39" customHeight="1"/>
    <row r="367" s="327" customFormat="1" ht="39" customHeight="1"/>
    <row r="368" s="327" customFormat="1" ht="39" customHeight="1"/>
    <row r="369" s="327" customFormat="1" ht="39" customHeight="1"/>
    <row r="370" s="327" customFormat="1" ht="39" customHeight="1"/>
    <row r="371" s="327" customFormat="1" ht="39" customHeight="1"/>
    <row r="372" s="327" customFormat="1" ht="39" customHeight="1"/>
    <row r="373" s="327" customFormat="1" ht="39" customHeight="1"/>
    <row r="374" s="327" customFormat="1" ht="39" customHeight="1"/>
    <row r="375" s="327" customFormat="1" ht="39" customHeight="1"/>
    <row r="376" s="327" customFormat="1" ht="39" customHeight="1"/>
    <row r="377" s="327" customFormat="1" ht="39" customHeight="1"/>
    <row r="378" s="327" customFormat="1" ht="39" customHeight="1"/>
    <row r="379" s="327" customFormat="1" ht="39" customHeight="1"/>
    <row r="380" s="327" customFormat="1" ht="39" customHeight="1"/>
    <row r="381" s="327" customFormat="1" ht="39" customHeight="1"/>
    <row r="382" s="327" customFormat="1" ht="39" customHeight="1"/>
    <row r="383" s="327" customFormat="1" ht="39" customHeight="1"/>
    <row r="384" s="327" customFormat="1" ht="39" customHeight="1"/>
    <row r="385" s="327" customFormat="1" ht="39" customHeight="1"/>
    <row r="386" s="327" customFormat="1" ht="39" customHeight="1"/>
    <row r="387" s="327" customFormat="1" ht="39" customHeight="1"/>
    <row r="388" s="327" customFormat="1" ht="39" customHeight="1"/>
    <row r="389" s="327" customFormat="1" ht="39" customHeight="1"/>
    <row r="390" s="327" customFormat="1" ht="39" customHeight="1"/>
    <row r="391" s="327" customFormat="1" ht="39" customHeight="1"/>
    <row r="392" s="327" customFormat="1" ht="39" customHeight="1"/>
    <row r="393" s="327" customFormat="1" ht="39" customHeight="1"/>
    <row r="394" s="327" customFormat="1" ht="39" customHeight="1"/>
    <row r="395" s="327" customFormat="1" ht="39" customHeight="1"/>
    <row r="396" s="327" customFormat="1" ht="39" customHeight="1"/>
    <row r="397" s="327" customFormat="1" ht="39" customHeight="1"/>
    <row r="398" s="327" customFormat="1" ht="39" customHeight="1"/>
    <row r="399" s="327" customFormat="1" ht="39" customHeight="1"/>
    <row r="400" s="327" customFormat="1" ht="39" customHeight="1"/>
    <row r="401" s="327" customFormat="1" ht="39" customHeight="1"/>
    <row r="402" s="327" customFormat="1" ht="39" customHeight="1"/>
    <row r="403" s="327" customFormat="1" ht="39" customHeight="1"/>
    <row r="404" s="327" customFormat="1" ht="39" customHeight="1"/>
    <row r="405" s="327" customFormat="1" ht="39" customHeight="1"/>
    <row r="406" s="327" customFormat="1" ht="39" customHeight="1"/>
    <row r="407" s="327" customFormat="1" ht="34.5" customHeight="1"/>
    <row r="408" s="327" customFormat="1" ht="34.5" customHeight="1"/>
    <row r="409" s="327" customFormat="1" ht="34.5" customHeight="1"/>
    <row r="410" s="327" customFormat="1" ht="34.5" customHeight="1"/>
    <row r="411" s="327" customFormat="1" ht="34.5" customHeight="1"/>
    <row r="412" s="327" customFormat="1" ht="34.5" customHeight="1"/>
    <row r="413" s="327" customFormat="1" ht="34.5" customHeight="1"/>
    <row r="414" s="327" customFormat="1" ht="34.5" customHeight="1"/>
    <row r="415" s="327" customFormat="1" ht="34.5" customHeight="1"/>
    <row r="416" s="327" customFormat="1" ht="34.5" customHeight="1"/>
    <row r="417" s="327" customFormat="1" ht="34.5" customHeight="1"/>
    <row r="418" s="327" customFormat="1" ht="34.5" customHeight="1"/>
    <row r="419" s="327" customFormat="1" ht="34.5" customHeight="1"/>
    <row r="420" s="327" customFormat="1" ht="34.5" customHeight="1"/>
    <row r="421" s="327" customFormat="1" ht="34.5" customHeight="1"/>
    <row r="422" s="327" customFormat="1" ht="34.5" customHeight="1"/>
    <row r="423" s="327" customFormat="1" ht="34.5" customHeight="1"/>
    <row r="424" s="327" customFormat="1" ht="34.5" customHeight="1"/>
    <row r="425" s="327" customFormat="1" ht="34.5" customHeight="1"/>
    <row r="426" s="327" customFormat="1" ht="34.5" customHeight="1"/>
    <row r="427" s="327" customFormat="1" ht="34.5" customHeight="1"/>
    <row r="428" s="327" customFormat="1" ht="34.5" customHeight="1"/>
    <row r="429" s="327" customFormat="1" ht="34.5" customHeight="1"/>
    <row r="430" s="327" customFormat="1" ht="34.5" customHeight="1"/>
    <row r="431" s="327" customFormat="1" ht="34.5" customHeight="1"/>
    <row r="432" s="327" customFormat="1" ht="34.5" customHeight="1"/>
    <row r="433" s="327" customFormat="1" ht="34.5" customHeight="1"/>
    <row r="434" s="327" customFormat="1" ht="34.5" customHeight="1"/>
    <row r="435" s="327" customFormat="1" ht="34.5" customHeight="1"/>
    <row r="436" s="327" customFormat="1" ht="34.5" customHeight="1"/>
    <row r="437" s="327" customFormat="1" ht="34.5" customHeight="1"/>
    <row r="438" s="327" customFormat="1" ht="34.5" customHeight="1"/>
    <row r="439" s="327" customFormat="1" ht="34.5" customHeight="1"/>
    <row r="440" s="327" customFormat="1" ht="34.5" customHeight="1"/>
    <row r="441" s="327" customFormat="1" ht="34.5" customHeight="1"/>
    <row r="442" s="327" customFormat="1" ht="34.5" customHeight="1"/>
    <row r="443" s="327" customFormat="1" ht="34.5" customHeight="1"/>
    <row r="444" s="327" customFormat="1" ht="34.5" customHeight="1"/>
    <row r="445" spans="1:3">
      <c r="A445" s="339"/>
      <c r="B445" s="339"/>
      <c r="C445" s="339"/>
    </row>
  </sheetData>
  <sheetProtection algorithmName="SHA-512" hashValue="CQseK23IJz3za5UyQmEg9lcFXBqvUqRXVrwQIARkmbmbS46C92cPzeWBlb9EzXi+EpmxZx3fXLHRuf8yZm+mpg==" saltValue="8PDg97DUjKmXXoNRkbAk1A==" spinCount="100000" sheet="1" formatColumns="0" formatRows="0" objects="1"/>
  <printOptions horizontalCentered="1"/>
  <pageMargins left="0.554861111111111" right="0.554861111111111" top="0.790972222222222" bottom="0.790972222222222" header="0.511805555555556" footer="0.511805555555556"/>
  <pageSetup paperSize="9"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25"/>
  <sheetViews>
    <sheetView showZeros="0" view="pageBreakPreview" zoomScaleNormal="100" workbookViewId="0">
      <selection activeCell="F8" sqref="F8:F23"/>
    </sheetView>
  </sheetViews>
  <sheetFormatPr defaultColWidth="9" defaultRowHeight="28.5" customHeight="1" outlineLevelCol="7"/>
  <cols>
    <col min="1" max="1" width="9.5" style="8" customWidth="1"/>
    <col min="2" max="2" width="12.25" style="9" customWidth="1"/>
    <col min="3" max="3" width="18.75" style="10" customWidth="1"/>
    <col min="4" max="4" width="5.75" style="6" customWidth="1"/>
    <col min="5" max="5" width="7.625" style="11" customWidth="1"/>
    <col min="6" max="6" width="9" style="12" customWidth="1"/>
    <col min="7" max="7" width="7.625" style="13" customWidth="1"/>
    <col min="8" max="16384" width="9" style="13"/>
  </cols>
  <sheetData>
    <row r="1" s="1" customFormat="1" ht="24.95" customHeight="1" spans="1:8">
      <c r="A1" s="14" t="s">
        <v>551</v>
      </c>
      <c r="B1" s="14"/>
      <c r="C1" s="14"/>
      <c r="D1" s="14"/>
      <c r="E1" s="14"/>
      <c r="F1" s="14"/>
      <c r="G1" s="14"/>
      <c r="H1" s="14"/>
    </row>
    <row r="2" s="2" customFormat="1" ht="24.95" customHeight="1" spans="1:8">
      <c r="A2" s="15" t="str">
        <f>汇总表!A2</f>
        <v>项目名称：2026年度南京江北新区农村公路县道日常修复项目</v>
      </c>
      <c r="B2" s="16"/>
      <c r="C2" s="17"/>
      <c r="D2" s="18"/>
      <c r="E2" s="19"/>
      <c r="F2" s="20" t="s">
        <v>66</v>
      </c>
      <c r="G2" s="20"/>
      <c r="H2" s="20"/>
    </row>
    <row r="3" s="3" customFormat="1" ht="38" customHeight="1" spans="1:8">
      <c r="A3" s="21" t="s">
        <v>552</v>
      </c>
      <c r="B3" s="21"/>
      <c r="C3" s="21"/>
      <c r="D3" s="21"/>
      <c r="E3" s="21"/>
      <c r="F3" s="21"/>
      <c r="G3" s="21"/>
      <c r="H3" s="21"/>
    </row>
    <row r="4" s="4" customFormat="1" ht="24.95" customHeight="1" spans="1:8">
      <c r="A4" s="22" t="s">
        <v>519</v>
      </c>
      <c r="B4" s="23" t="s">
        <v>69</v>
      </c>
      <c r="C4" s="23" t="s">
        <v>85</v>
      </c>
      <c r="D4" s="23" t="s">
        <v>71</v>
      </c>
      <c r="E4" s="24" t="s">
        <v>72</v>
      </c>
      <c r="F4" s="25" t="s">
        <v>284</v>
      </c>
      <c r="G4" s="26" t="s">
        <v>285</v>
      </c>
      <c r="H4" s="27" t="s">
        <v>75</v>
      </c>
    </row>
    <row r="5" s="5" customFormat="1" ht="30" customHeight="1" spans="1:8">
      <c r="A5" s="28" t="s">
        <v>553</v>
      </c>
      <c r="B5" s="29" t="s">
        <v>554</v>
      </c>
      <c r="C5" s="30"/>
      <c r="D5" s="27"/>
      <c r="E5" s="31"/>
      <c r="F5" s="31"/>
      <c r="G5" s="32"/>
      <c r="H5" s="33"/>
    </row>
    <row r="6" s="4" customFormat="1" ht="26" customHeight="1" spans="1:8">
      <c r="A6" s="28" t="s">
        <v>555</v>
      </c>
      <c r="B6" s="34" t="s">
        <v>556</v>
      </c>
      <c r="C6" s="35"/>
      <c r="D6" s="36"/>
      <c r="E6" s="37"/>
      <c r="F6" s="38"/>
      <c r="G6" s="39" t="str">
        <f>IF(E6="","",ROUND(E6*F6,0))</f>
        <v/>
      </c>
      <c r="H6" s="40"/>
    </row>
    <row r="7" s="4" customFormat="1" ht="26" customHeight="1" spans="1:8">
      <c r="A7" s="28" t="s">
        <v>557</v>
      </c>
      <c r="B7" s="34" t="s">
        <v>558</v>
      </c>
      <c r="C7" s="35"/>
      <c r="D7" s="36"/>
      <c r="E7" s="37"/>
      <c r="F7" s="38"/>
      <c r="G7" s="41" t="str">
        <f>IF(E7="","",ROUND(E7*F7,0))</f>
        <v/>
      </c>
      <c r="H7" s="41"/>
    </row>
    <row r="8" s="4" customFormat="1" ht="45" customHeight="1" spans="1:8">
      <c r="A8" s="28" t="s">
        <v>559</v>
      </c>
      <c r="B8" s="34" t="s">
        <v>560</v>
      </c>
      <c r="C8" s="42" t="s">
        <v>561</v>
      </c>
      <c r="D8" s="43" t="s">
        <v>273</v>
      </c>
      <c r="E8" s="44">
        <v>15</v>
      </c>
      <c r="F8" s="45"/>
      <c r="G8" s="39">
        <f t="shared" ref="G8:G23" si="0">IF(E8="","",ROUND(E8*F8,0))</f>
        <v>0</v>
      </c>
      <c r="H8" s="38">
        <v>2200</v>
      </c>
    </row>
    <row r="9" s="4" customFormat="1" ht="45" customHeight="1" spans="1:8">
      <c r="A9" s="28" t="s">
        <v>562</v>
      </c>
      <c r="B9" s="34" t="s">
        <v>563</v>
      </c>
      <c r="C9" s="42" t="s">
        <v>564</v>
      </c>
      <c r="D9" s="43" t="s">
        <v>273</v>
      </c>
      <c r="E9" s="44">
        <v>15</v>
      </c>
      <c r="F9" s="45"/>
      <c r="G9" s="39">
        <f t="shared" si="0"/>
        <v>0</v>
      </c>
      <c r="H9" s="38">
        <v>1200</v>
      </c>
    </row>
    <row r="10" s="4" customFormat="1" ht="45" customHeight="1" spans="1:8">
      <c r="A10" s="28" t="s">
        <v>565</v>
      </c>
      <c r="B10" s="34" t="s">
        <v>566</v>
      </c>
      <c r="C10" s="42" t="s">
        <v>567</v>
      </c>
      <c r="D10" s="46" t="s">
        <v>273</v>
      </c>
      <c r="E10" s="44">
        <v>15</v>
      </c>
      <c r="F10" s="45"/>
      <c r="G10" s="39">
        <f t="shared" si="0"/>
        <v>0</v>
      </c>
      <c r="H10" s="38">
        <v>1500</v>
      </c>
    </row>
    <row r="11" s="4" customFormat="1" ht="55" customHeight="1" spans="1:8">
      <c r="A11" s="28" t="s">
        <v>568</v>
      </c>
      <c r="B11" s="34" t="s">
        <v>569</v>
      </c>
      <c r="C11" s="42" t="s">
        <v>570</v>
      </c>
      <c r="D11" s="43" t="s">
        <v>273</v>
      </c>
      <c r="E11" s="44">
        <v>15</v>
      </c>
      <c r="F11" s="45"/>
      <c r="G11" s="39">
        <f t="shared" si="0"/>
        <v>0</v>
      </c>
      <c r="H11" s="38">
        <v>1800</v>
      </c>
    </row>
    <row r="12" s="4" customFormat="1" ht="58" customHeight="1" spans="1:8">
      <c r="A12" s="28" t="s">
        <v>571</v>
      </c>
      <c r="B12" s="34" t="s">
        <v>572</v>
      </c>
      <c r="C12" s="47" t="s">
        <v>573</v>
      </c>
      <c r="D12" s="48" t="s">
        <v>273</v>
      </c>
      <c r="E12" s="44">
        <v>18</v>
      </c>
      <c r="F12" s="45"/>
      <c r="G12" s="39">
        <f t="shared" si="0"/>
        <v>0</v>
      </c>
      <c r="H12" s="38">
        <v>6000</v>
      </c>
    </row>
    <row r="13" s="4" customFormat="1" ht="35" customHeight="1" spans="1:8">
      <c r="A13" s="28" t="s">
        <v>574</v>
      </c>
      <c r="B13" s="29" t="s">
        <v>575</v>
      </c>
      <c r="C13" s="42"/>
      <c r="D13" s="43"/>
      <c r="E13" s="44"/>
      <c r="F13" s="45"/>
      <c r="G13" s="39" t="str">
        <f t="shared" si="0"/>
        <v/>
      </c>
      <c r="H13" s="38"/>
    </row>
    <row r="14" s="4" customFormat="1" ht="26" customHeight="1" spans="1:8">
      <c r="A14" s="28" t="s">
        <v>576</v>
      </c>
      <c r="B14" s="34" t="s">
        <v>577</v>
      </c>
      <c r="C14" s="49" t="s">
        <v>578</v>
      </c>
      <c r="D14" s="50" t="s">
        <v>170</v>
      </c>
      <c r="E14" s="44">
        <v>2000</v>
      </c>
      <c r="F14" s="45"/>
      <c r="G14" s="39">
        <f t="shared" si="0"/>
        <v>0</v>
      </c>
      <c r="H14" s="38">
        <v>19.56</v>
      </c>
    </row>
    <row r="15" s="4" customFormat="1" ht="26" customHeight="1" spans="1:8">
      <c r="A15" s="28" t="s">
        <v>579</v>
      </c>
      <c r="B15" s="29" t="s">
        <v>580</v>
      </c>
      <c r="C15" s="51"/>
      <c r="D15" s="52"/>
      <c r="E15" s="44"/>
      <c r="F15" s="45"/>
      <c r="G15" s="39" t="str">
        <f t="shared" si="0"/>
        <v/>
      </c>
      <c r="H15" s="38"/>
    </row>
    <row r="16" s="4" customFormat="1" ht="84" customHeight="1" spans="1:8">
      <c r="A16" s="28" t="s">
        <v>581</v>
      </c>
      <c r="B16" s="53" t="s">
        <v>582</v>
      </c>
      <c r="C16" s="35" t="s">
        <v>583</v>
      </c>
      <c r="D16" s="36" t="s">
        <v>170</v>
      </c>
      <c r="E16" s="44">
        <v>20</v>
      </c>
      <c r="F16" s="45"/>
      <c r="G16" s="39">
        <f t="shared" si="0"/>
        <v>0</v>
      </c>
      <c r="H16" s="38">
        <v>113.55</v>
      </c>
    </row>
    <row r="17" s="4" customFormat="1" ht="33" customHeight="1" spans="1:8">
      <c r="A17" s="28" t="s">
        <v>584</v>
      </c>
      <c r="B17" s="54" t="s">
        <v>585</v>
      </c>
      <c r="C17" s="47"/>
      <c r="D17" s="55"/>
      <c r="E17" s="44"/>
      <c r="F17" s="45"/>
      <c r="G17" s="39" t="str">
        <f t="shared" si="0"/>
        <v/>
      </c>
      <c r="H17" s="38"/>
    </row>
    <row r="18" s="4" customFormat="1" ht="47" customHeight="1" spans="1:8">
      <c r="A18" s="28" t="s">
        <v>586</v>
      </c>
      <c r="B18" s="30" t="s">
        <v>587</v>
      </c>
      <c r="C18" s="30" t="s">
        <v>588</v>
      </c>
      <c r="D18" s="48" t="s">
        <v>259</v>
      </c>
      <c r="E18" s="44">
        <v>19</v>
      </c>
      <c r="F18" s="45"/>
      <c r="G18" s="39">
        <f t="shared" si="0"/>
        <v>0</v>
      </c>
      <c r="H18" s="38">
        <v>459.42</v>
      </c>
    </row>
    <row r="19" s="4" customFormat="1" ht="54" customHeight="1" spans="1:8">
      <c r="A19" s="28" t="s">
        <v>589</v>
      </c>
      <c r="B19" s="30" t="s">
        <v>590</v>
      </c>
      <c r="C19" s="30" t="s">
        <v>591</v>
      </c>
      <c r="D19" s="48" t="s">
        <v>259</v>
      </c>
      <c r="E19" s="44">
        <v>56</v>
      </c>
      <c r="F19" s="45"/>
      <c r="G19" s="39">
        <f t="shared" si="0"/>
        <v>0</v>
      </c>
      <c r="H19" s="38">
        <v>189.02</v>
      </c>
    </row>
    <row r="20" s="4" customFormat="1" ht="36" customHeight="1" spans="1:8">
      <c r="A20" s="28" t="s">
        <v>592</v>
      </c>
      <c r="B20" s="30" t="s">
        <v>593</v>
      </c>
      <c r="C20" s="30" t="s">
        <v>591</v>
      </c>
      <c r="D20" s="48" t="s">
        <v>259</v>
      </c>
      <c r="E20" s="44">
        <v>112</v>
      </c>
      <c r="F20" s="56"/>
      <c r="G20" s="39">
        <f t="shared" si="0"/>
        <v>0</v>
      </c>
      <c r="H20" s="44">
        <v>94.51</v>
      </c>
    </row>
    <row r="21" s="4" customFormat="1" ht="36" customHeight="1" spans="1:8">
      <c r="A21" s="28" t="s">
        <v>594</v>
      </c>
      <c r="B21" s="30" t="s">
        <v>595</v>
      </c>
      <c r="C21" s="30" t="s">
        <v>591</v>
      </c>
      <c r="D21" s="48" t="s">
        <v>259</v>
      </c>
      <c r="E21" s="44">
        <v>112</v>
      </c>
      <c r="F21" s="56"/>
      <c r="G21" s="39">
        <f t="shared" si="0"/>
        <v>0</v>
      </c>
      <c r="H21" s="44">
        <v>786.46</v>
      </c>
    </row>
    <row r="22" s="4" customFormat="1" ht="40" customHeight="1" spans="1:8">
      <c r="A22" s="28" t="s">
        <v>596</v>
      </c>
      <c r="B22" s="30" t="s">
        <v>597</v>
      </c>
      <c r="C22" s="30" t="s">
        <v>588</v>
      </c>
      <c r="D22" s="48" t="s">
        <v>259</v>
      </c>
      <c r="E22" s="44">
        <v>5</v>
      </c>
      <c r="F22" s="56"/>
      <c r="G22" s="39">
        <f t="shared" si="0"/>
        <v>0</v>
      </c>
      <c r="H22" s="44">
        <v>2542</v>
      </c>
    </row>
    <row r="23" s="4" customFormat="1" ht="33" customHeight="1" spans="1:8">
      <c r="A23" s="28" t="s">
        <v>598</v>
      </c>
      <c r="B23" s="30" t="s">
        <v>599</v>
      </c>
      <c r="C23" s="30" t="s">
        <v>588</v>
      </c>
      <c r="D23" s="48" t="s">
        <v>259</v>
      </c>
      <c r="E23" s="44">
        <v>5</v>
      </c>
      <c r="F23" s="56"/>
      <c r="G23" s="39">
        <f t="shared" si="0"/>
        <v>0</v>
      </c>
      <c r="H23" s="44">
        <v>1573</v>
      </c>
    </row>
    <row r="24" s="6" customFormat="1" customHeight="1" spans="1:8">
      <c r="A24" s="57" t="s">
        <v>600</v>
      </c>
      <c r="B24" s="58"/>
      <c r="C24" s="59"/>
      <c r="D24" s="58"/>
      <c r="E24" s="60">
        <f>SUM(G8:G23)</f>
        <v>0</v>
      </c>
      <c r="F24" s="60"/>
      <c r="G24" s="61" t="s">
        <v>83</v>
      </c>
      <c r="H24" s="62"/>
    </row>
    <row r="25" s="7" customFormat="1" customHeight="1" spans="1:8">
      <c r="A25" s="63"/>
      <c r="B25" s="64"/>
      <c r="C25" s="65"/>
      <c r="D25" s="63"/>
      <c r="E25" s="63"/>
      <c r="F25" s="66"/>
    </row>
  </sheetData>
  <sheetProtection algorithmName="SHA-512" hashValue="Z3+XWoSvsJVaawqufKfnoaFYqRGJIHezM7HzrP9PA1+7BxpNWjJJo6CyKIgfWFBehOMPB1xHqwK3m4dp8DcliA==" saltValue="l6u1EzGCKyIa1a04c91ldg==" spinCount="100000" sheet="1" formatColumns="0" formatRows="0" objects="1"/>
  <mergeCells count="6">
    <mergeCell ref="A1:H1"/>
    <mergeCell ref="F2:H2"/>
    <mergeCell ref="A3:H3"/>
    <mergeCell ref="A24:D24"/>
    <mergeCell ref="E24:F24"/>
    <mergeCell ref="G24:H24"/>
  </mergeCells>
  <dataValidations count="1">
    <dataValidation type="decimal" operator="lessThanOrEqual" allowBlank="1" showInputMessage="1" showErrorMessage="1" sqref="F8:F23">
      <formula1>H8</formula1>
    </dataValidation>
  </dataValidations>
  <pageMargins left="0.751388888888889" right="0.751388888888889"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30"/>
  <sheetViews>
    <sheetView showGridLines="0" showZeros="0" view="pageBreakPreview" zoomScaleNormal="100" topLeftCell="A9" workbookViewId="0">
      <selection activeCell="A23" sqref="A23:I23"/>
    </sheetView>
  </sheetViews>
  <sheetFormatPr defaultColWidth="8.725" defaultRowHeight="24" customHeight="1"/>
  <cols>
    <col min="1" max="1" width="12.6833333333333" style="285" customWidth="1"/>
    <col min="2" max="4" width="9.81666666666667" style="285" customWidth="1"/>
    <col min="5" max="5" width="7.90833333333333" style="285" customWidth="1"/>
    <col min="6" max="6" width="13.6333333333333" style="285" customWidth="1"/>
    <col min="7" max="7" width="12" style="285" customWidth="1"/>
    <col min="8" max="8" width="6" style="285" customWidth="1"/>
    <col min="9" max="9" width="4" style="285" customWidth="1"/>
    <col min="10" max="16384" width="8.725" style="285"/>
  </cols>
  <sheetData>
    <row r="1" s="285" customFormat="1" ht="25" customHeight="1" spans="1:10">
      <c r="A1" s="287" t="s">
        <v>8</v>
      </c>
      <c r="B1" s="288"/>
      <c r="C1" s="288"/>
      <c r="D1" s="288"/>
      <c r="E1" s="288"/>
      <c r="F1" s="288"/>
      <c r="G1" s="288"/>
      <c r="H1" s="288"/>
      <c r="I1" s="289"/>
    </row>
    <row r="2" s="285" customFormat="1" ht="6.95" customHeight="1" spans="1:10">
      <c r="A2" s="290"/>
      <c r="B2" s="291"/>
      <c r="C2" s="291"/>
      <c r="D2" s="291"/>
      <c r="E2" s="291"/>
      <c r="F2" s="291"/>
      <c r="G2" s="292"/>
      <c r="H2" s="292"/>
      <c r="I2" s="293"/>
    </row>
    <row r="3" s="285" customFormat="1" customHeight="1" spans="1:10">
      <c r="A3" s="294" t="s">
        <v>9</v>
      </c>
      <c r="B3" s="295"/>
      <c r="C3" s="295"/>
      <c r="D3" s="295"/>
      <c r="E3" s="295"/>
      <c r="F3" s="295"/>
      <c r="G3" s="296"/>
      <c r="H3" s="297"/>
      <c r="I3" s="298"/>
      <c r="J3" s="291"/>
    </row>
    <row r="4" s="285" customFormat="1" ht="30.95" customHeight="1" spans="1:10">
      <c r="A4" s="299" t="s">
        <v>10</v>
      </c>
      <c r="B4" s="295"/>
      <c r="C4" s="295"/>
      <c r="D4" s="295"/>
      <c r="E4" s="295"/>
      <c r="F4" s="295"/>
      <c r="G4" s="295"/>
      <c r="H4" s="295"/>
      <c r="I4" s="300"/>
    </row>
    <row r="5" s="285" customFormat="1" ht="23.1" customHeight="1" spans="1:10">
      <c r="A5" s="301" t="s">
        <v>11</v>
      </c>
      <c r="B5" s="302"/>
      <c r="C5" s="302"/>
      <c r="D5" s="302"/>
      <c r="E5" s="302"/>
      <c r="F5" s="302"/>
      <c r="G5" s="302"/>
      <c r="H5" s="302"/>
      <c r="I5" s="303"/>
    </row>
    <row r="6" s="285" customFormat="1" ht="48" customHeight="1" spans="1:10">
      <c r="A6" s="299" t="s">
        <v>12</v>
      </c>
      <c r="B6" s="295"/>
      <c r="C6" s="295"/>
      <c r="D6" s="295"/>
      <c r="E6" s="295"/>
      <c r="F6" s="295"/>
      <c r="G6" s="295"/>
      <c r="H6" s="295"/>
      <c r="I6" s="300"/>
    </row>
    <row r="7" s="285" customFormat="1" ht="31" customHeight="1" spans="1:10">
      <c r="A7" s="299" t="s">
        <v>13</v>
      </c>
      <c r="B7" s="295"/>
      <c r="C7" s="295"/>
      <c r="D7" s="295"/>
      <c r="E7" s="295"/>
      <c r="F7" s="295"/>
      <c r="G7" s="295"/>
      <c r="H7" s="295"/>
      <c r="I7" s="300"/>
    </row>
    <row r="8" s="285" customFormat="1" ht="61" customHeight="1" spans="1:10">
      <c r="A8" s="299" t="s">
        <v>14</v>
      </c>
      <c r="B8" s="295"/>
      <c r="C8" s="295"/>
      <c r="D8" s="295"/>
      <c r="E8" s="295"/>
      <c r="F8" s="295"/>
      <c r="G8" s="295"/>
      <c r="H8" s="295"/>
      <c r="I8" s="300"/>
    </row>
    <row r="9" s="285" customFormat="1" ht="53" customHeight="1" spans="1:10">
      <c r="A9" s="299" t="s">
        <v>15</v>
      </c>
      <c r="B9" s="295"/>
      <c r="C9" s="295"/>
      <c r="D9" s="295"/>
      <c r="E9" s="295"/>
      <c r="F9" s="295"/>
      <c r="G9" s="295"/>
      <c r="H9" s="295"/>
      <c r="I9" s="300"/>
    </row>
    <row r="10" s="285" customFormat="1" ht="33" customHeight="1" spans="1:10">
      <c r="A10" s="299" t="s">
        <v>16</v>
      </c>
      <c r="B10" s="295"/>
      <c r="C10" s="295"/>
      <c r="D10" s="295"/>
      <c r="E10" s="295"/>
      <c r="F10" s="295"/>
      <c r="G10" s="295"/>
      <c r="H10" s="295"/>
      <c r="I10" s="300"/>
    </row>
    <row r="11" s="285" customFormat="1" ht="33" customHeight="1" spans="1:10">
      <c r="A11" s="299" t="s">
        <v>17</v>
      </c>
      <c r="B11" s="295"/>
      <c r="C11" s="295"/>
      <c r="D11" s="295"/>
      <c r="E11" s="295"/>
      <c r="F11" s="295"/>
      <c r="G11" s="295"/>
      <c r="H11" s="295"/>
      <c r="I11" s="300"/>
    </row>
    <row r="12" s="285" customFormat="1" ht="20.25" customHeight="1" spans="1:10">
      <c r="A12" s="301" t="s">
        <v>18</v>
      </c>
      <c r="B12" s="302"/>
      <c r="C12" s="302"/>
      <c r="D12" s="302"/>
      <c r="E12" s="302"/>
      <c r="F12" s="302"/>
      <c r="G12" s="302"/>
      <c r="H12" s="302"/>
      <c r="I12" s="303"/>
    </row>
    <row r="13" s="285" customFormat="1" ht="20.25" customHeight="1" spans="1:10">
      <c r="A13" s="299" t="s">
        <v>19</v>
      </c>
      <c r="B13" s="295"/>
      <c r="C13" s="295"/>
      <c r="D13" s="295"/>
      <c r="E13" s="295"/>
      <c r="F13" s="295"/>
      <c r="G13" s="295"/>
      <c r="H13" s="295"/>
      <c r="I13" s="300"/>
    </row>
    <row r="14" s="285" customFormat="1" ht="48" customHeight="1" spans="1:10">
      <c r="A14" s="299" t="s">
        <v>20</v>
      </c>
      <c r="B14" s="295"/>
      <c r="C14" s="295"/>
      <c r="D14" s="295"/>
      <c r="E14" s="295"/>
      <c r="F14" s="295"/>
      <c r="G14" s="295"/>
      <c r="H14" s="295"/>
      <c r="I14" s="300"/>
    </row>
    <row r="15" s="285" customFormat="1" ht="46" customHeight="1" spans="1:10">
      <c r="A15" s="299" t="s">
        <v>21</v>
      </c>
      <c r="B15" s="295"/>
      <c r="C15" s="295"/>
      <c r="D15" s="295"/>
      <c r="E15" s="295"/>
      <c r="F15" s="295"/>
      <c r="G15" s="295"/>
      <c r="H15" s="295"/>
      <c r="I15" s="300"/>
    </row>
    <row r="16" s="285" customFormat="1" ht="34" customHeight="1" spans="1:10">
      <c r="A16" s="299" t="s">
        <v>22</v>
      </c>
      <c r="B16" s="295"/>
      <c r="C16" s="295"/>
      <c r="D16" s="295"/>
      <c r="E16" s="295"/>
      <c r="F16" s="295"/>
      <c r="G16" s="295"/>
      <c r="H16" s="295"/>
      <c r="I16" s="300"/>
    </row>
    <row r="17" s="285" customFormat="1" ht="33" customHeight="1" spans="1:9">
      <c r="A17" s="299" t="s">
        <v>23</v>
      </c>
      <c r="B17" s="295"/>
      <c r="C17" s="295"/>
      <c r="D17" s="295"/>
      <c r="E17" s="295"/>
      <c r="F17" s="295"/>
      <c r="G17" s="295"/>
      <c r="H17" s="295"/>
      <c r="I17" s="300"/>
    </row>
    <row r="18" s="285" customFormat="1" customHeight="1" spans="1:9">
      <c r="A18" s="304" t="s">
        <v>24</v>
      </c>
      <c r="B18" s="305"/>
      <c r="C18" s="305"/>
      <c r="D18" s="305"/>
      <c r="E18" s="305"/>
      <c r="F18" s="305"/>
      <c r="G18" s="305"/>
      <c r="H18" s="305"/>
      <c r="I18" s="306"/>
    </row>
    <row r="19" s="285" customFormat="1" ht="33.75" customHeight="1" spans="1:9">
      <c r="A19" s="299" t="s">
        <v>25</v>
      </c>
      <c r="B19" s="295"/>
      <c r="C19" s="295"/>
      <c r="D19" s="295"/>
      <c r="E19" s="295"/>
      <c r="F19" s="295"/>
      <c r="G19" s="295"/>
      <c r="H19" s="295"/>
      <c r="I19" s="300"/>
    </row>
    <row r="20" s="285" customFormat="1" ht="23.25" customHeight="1" spans="1:9">
      <c r="A20" s="307" t="s">
        <v>26</v>
      </c>
      <c r="B20" s="308"/>
      <c r="C20" s="308"/>
      <c r="D20" s="308"/>
      <c r="E20" s="308"/>
      <c r="F20" s="308"/>
      <c r="G20" s="308"/>
      <c r="H20" s="308"/>
      <c r="I20" s="309"/>
    </row>
    <row r="21" s="285" customFormat="1" ht="18.95" customHeight="1" spans="1:9">
      <c r="A21" s="310" t="s">
        <v>27</v>
      </c>
      <c r="B21" s="311"/>
      <c r="C21" s="311"/>
      <c r="D21" s="311"/>
      <c r="E21" s="311"/>
      <c r="F21" s="311"/>
      <c r="G21" s="311"/>
      <c r="H21" s="311"/>
      <c r="I21" s="312"/>
    </row>
    <row r="22" s="285" customFormat="1" ht="17.1" customHeight="1" spans="1:9">
      <c r="A22" s="299" t="s">
        <v>28</v>
      </c>
      <c r="B22" s="295"/>
      <c r="C22" s="295"/>
      <c r="D22" s="295"/>
      <c r="E22" s="295"/>
      <c r="F22" s="295"/>
      <c r="G22" s="295"/>
      <c r="H22" s="295"/>
      <c r="I22" s="300"/>
    </row>
    <row r="23" s="285" customFormat="1" ht="18" customHeight="1" spans="1:9">
      <c r="A23" s="313" t="s">
        <v>29</v>
      </c>
      <c r="B23" s="314"/>
      <c r="C23" s="314"/>
      <c r="D23" s="314"/>
      <c r="E23" s="314"/>
      <c r="F23" s="314"/>
      <c r="G23" s="314"/>
      <c r="H23" s="314"/>
      <c r="I23" s="315"/>
    </row>
    <row r="24" s="285" customFormat="1" ht="26" customHeight="1" spans="1:9">
      <c r="A24" s="316" t="s">
        <v>30</v>
      </c>
      <c r="B24" s="317"/>
      <c r="C24" s="317"/>
      <c r="D24" s="317"/>
      <c r="E24" s="317"/>
      <c r="F24" s="317"/>
      <c r="G24" s="317"/>
      <c r="H24" s="317"/>
      <c r="I24" s="318"/>
    </row>
    <row r="25" s="286" customFormat="1" ht="36" customHeight="1" spans="1:9">
      <c r="A25" s="319" t="s">
        <v>31</v>
      </c>
      <c r="B25" s="320"/>
      <c r="C25" s="320"/>
      <c r="D25" s="320"/>
      <c r="E25" s="320"/>
      <c r="F25" s="320"/>
      <c r="G25" s="320"/>
      <c r="H25" s="320"/>
      <c r="I25" s="321"/>
    </row>
    <row r="26" s="285" customFormat="1" ht="34" customHeight="1" spans="1:9">
      <c r="A26" s="299" t="s">
        <v>32</v>
      </c>
      <c r="B26" s="295"/>
      <c r="C26" s="295"/>
      <c r="D26" s="295"/>
      <c r="E26" s="295"/>
      <c r="F26" s="295"/>
      <c r="G26" s="295"/>
      <c r="H26" s="295"/>
      <c r="I26" s="300"/>
    </row>
    <row r="27" s="285" customFormat="1" customHeight="1" spans="1:9">
      <c r="A27" s="322" t="s">
        <v>33</v>
      </c>
      <c r="B27" s="323"/>
      <c r="C27" s="323"/>
      <c r="D27" s="323"/>
      <c r="E27" s="323"/>
      <c r="F27" s="323"/>
      <c r="G27" s="323"/>
      <c r="H27" s="323"/>
      <c r="I27" s="324"/>
    </row>
    <row r="28" s="285" customFormat="1" customHeight="1" spans="1:9">
      <c r="A28" s="325"/>
      <c r="B28" s="325"/>
      <c r="C28" s="325"/>
      <c r="D28" s="325"/>
      <c r="E28" s="325"/>
      <c r="F28" s="325"/>
      <c r="G28" s="325"/>
      <c r="H28" s="325"/>
      <c r="I28" s="325"/>
    </row>
    <row r="29" s="285" customFormat="1" customHeight="1" spans="1:9">
      <c r="A29" s="325"/>
      <c r="B29" s="325"/>
      <c r="C29" s="325"/>
      <c r="D29" s="325"/>
      <c r="E29" s="325"/>
      <c r="F29" s="325"/>
      <c r="G29" s="325"/>
      <c r="H29" s="325"/>
      <c r="I29" s="325"/>
    </row>
    <row r="30" s="285" customFormat="1" customHeight="1" spans="1:9">
      <c r="A30" s="325"/>
      <c r="B30" s="325"/>
      <c r="C30" s="325"/>
      <c r="D30" s="325"/>
      <c r="E30" s="325"/>
      <c r="F30" s="325"/>
      <c r="G30" s="325"/>
      <c r="H30" s="325"/>
      <c r="I30" s="325"/>
    </row>
  </sheetData>
  <sheetProtection algorithmName="SHA-512" hashValue="an+0ffTV9M5ZJVgz/LSgyxmII6x8+XLSCG3C8mEzYHy9fnoO0uUp9e36tB7pzAXhZHFi/80BeCHeVUNVjt1ZYg==" saltValue="UfASHo3MKYd5AZ2AJgzD+g==" spinCount="100000" sheet="1" formatColumns="0" formatRows="0" objects="1"/>
  <mergeCells count="31">
    <mergeCell ref="A1:I1"/>
    <mergeCell ref="A2:I2"/>
    <mergeCell ref="A3:F3"/>
    <mergeCell ref="G3:I3"/>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A25:I25"/>
    <mergeCell ref="A26:I26"/>
    <mergeCell ref="A27:I27"/>
    <mergeCell ref="A28:I28"/>
    <mergeCell ref="A29:I29"/>
    <mergeCell ref="A30:I30"/>
  </mergeCells>
  <printOptions horizontalCentered="1"/>
  <pageMargins left="0.55" right="0.55" top="0.79" bottom="0.79" header="0.51" footer="0.51"/>
  <pageSetup paperSize="9" orientation="portrait" errors="blank"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D21"/>
  <sheetViews>
    <sheetView showZeros="0" view="pageBreakPreview" zoomScaleNormal="100" topLeftCell="A6" workbookViewId="0">
      <selection activeCell="E17" sqref="E17"/>
    </sheetView>
  </sheetViews>
  <sheetFormatPr defaultColWidth="9" defaultRowHeight="14.4" outlineLevelCol="3"/>
  <cols>
    <col min="1" max="1" width="11.125" style="267" customWidth="1"/>
    <col min="2" max="2" width="14.5" style="267" customWidth="1"/>
    <col min="3" max="3" width="32.75" style="268" customWidth="1"/>
    <col min="4" max="4" width="22.3666666666667" style="267" customWidth="1"/>
    <col min="5" max="5" width="12.8916666666667" style="268"/>
    <col min="6" max="6" width="11.7833333333333" style="268"/>
    <col min="7" max="7" width="21.5" style="268" customWidth="1"/>
    <col min="8" max="16384" width="9" style="268"/>
  </cols>
  <sheetData>
    <row r="1" ht="30" customHeight="1" spans="1:4">
      <c r="A1" s="269" t="s">
        <v>34</v>
      </c>
      <c r="B1" s="270"/>
      <c r="C1" s="270"/>
      <c r="D1" s="270"/>
    </row>
    <row r="2" ht="35" customHeight="1" spans="1:4">
      <c r="A2" s="271" t="str">
        <f>总说明!A3</f>
        <v>项目名称：2026年度南京江北新区农村公路县道日常修复项目</v>
      </c>
      <c r="B2" s="272"/>
      <c r="C2" s="272"/>
      <c r="D2" s="273">
        <f>总说明!G3</f>
        <v>0</v>
      </c>
    </row>
    <row r="3" ht="28" customHeight="1" spans="1:4">
      <c r="A3" s="274" t="s">
        <v>35</v>
      </c>
      <c r="B3" s="274" t="s">
        <v>36</v>
      </c>
      <c r="C3" s="274" t="s">
        <v>37</v>
      </c>
      <c r="D3" s="275" t="s">
        <v>38</v>
      </c>
    </row>
    <row r="4" ht="28" customHeight="1" spans="1:4">
      <c r="A4" s="274">
        <v>1</v>
      </c>
      <c r="B4" s="274" t="s">
        <v>39</v>
      </c>
      <c r="C4" s="276" t="s">
        <v>40</v>
      </c>
      <c r="D4" s="275">
        <f>第100章!E7</f>
        <v>112500</v>
      </c>
    </row>
    <row r="5" ht="28" customHeight="1" spans="1:4">
      <c r="A5" s="274">
        <v>2</v>
      </c>
      <c r="B5" s="274" t="s">
        <v>41</v>
      </c>
      <c r="C5" s="276" t="s">
        <v>42</v>
      </c>
      <c r="D5" s="275">
        <f>第200章!E30</f>
        <v>0</v>
      </c>
    </row>
    <row r="6" ht="28" customHeight="1" spans="1:4">
      <c r="A6" s="274">
        <v>3</v>
      </c>
      <c r="B6" s="274" t="s">
        <v>43</v>
      </c>
      <c r="C6" s="276" t="s">
        <v>44</v>
      </c>
      <c r="D6" s="275">
        <f>第300章!E53</f>
        <v>0</v>
      </c>
    </row>
    <row r="7" ht="28" customHeight="1" spans="1:4">
      <c r="A7" s="274">
        <v>4</v>
      </c>
      <c r="B7" s="274" t="s">
        <v>45</v>
      </c>
      <c r="C7" s="276" t="s">
        <v>46</v>
      </c>
      <c r="D7" s="275">
        <f>第400章!E74</f>
        <v>0</v>
      </c>
    </row>
    <row r="8" ht="28" customHeight="1" spans="1:4">
      <c r="A8" s="274">
        <v>5</v>
      </c>
      <c r="B8" s="274" t="s">
        <v>47</v>
      </c>
      <c r="C8" s="276" t="s">
        <v>48</v>
      </c>
      <c r="D8" s="275" t="s">
        <v>49</v>
      </c>
    </row>
    <row r="9" ht="28" customHeight="1" spans="1:4">
      <c r="A9" s="274">
        <v>6</v>
      </c>
      <c r="B9" s="274" t="s">
        <v>50</v>
      </c>
      <c r="C9" s="276" t="s">
        <v>51</v>
      </c>
      <c r="D9" s="275">
        <f>第600章!E34</f>
        <v>0</v>
      </c>
    </row>
    <row r="10" ht="28" customHeight="1" spans="1:4">
      <c r="A10" s="274">
        <v>7</v>
      </c>
      <c r="B10" s="274" t="s">
        <v>52</v>
      </c>
      <c r="C10" s="276" t="s">
        <v>53</v>
      </c>
      <c r="D10" s="275">
        <f>第700章!E18</f>
        <v>0</v>
      </c>
    </row>
    <row r="11" ht="28" customHeight="1" spans="1:4">
      <c r="A11" s="274">
        <v>8</v>
      </c>
      <c r="B11" s="274" t="s">
        <v>54</v>
      </c>
      <c r="C11" s="276" t="s">
        <v>55</v>
      </c>
      <c r="D11" s="275">
        <f>第800章!E24</f>
        <v>0</v>
      </c>
    </row>
    <row r="12" ht="28" customHeight="1" spans="1:4">
      <c r="A12" s="274">
        <v>9</v>
      </c>
      <c r="B12" s="274" t="s">
        <v>56</v>
      </c>
      <c r="C12" s="276" t="s">
        <v>57</v>
      </c>
      <c r="D12" s="275" t="s">
        <v>49</v>
      </c>
    </row>
    <row r="13" ht="28" customHeight="1" spans="1:4">
      <c r="A13" s="274">
        <v>10</v>
      </c>
      <c r="B13" s="274" t="s">
        <v>58</v>
      </c>
      <c r="C13" s="276" t="s">
        <v>59</v>
      </c>
      <c r="D13" s="275" t="s">
        <v>49</v>
      </c>
    </row>
    <row r="14" ht="28" customHeight="1" spans="1:4">
      <c r="A14" s="274">
        <v>11</v>
      </c>
      <c r="B14" s="274" t="s">
        <v>60</v>
      </c>
      <c r="C14" s="277" t="s">
        <v>61</v>
      </c>
      <c r="D14" s="275" t="s">
        <v>49</v>
      </c>
    </row>
    <row r="15" ht="28" customHeight="1" spans="1:4">
      <c r="A15" s="274">
        <v>12</v>
      </c>
      <c r="B15" s="278" t="s">
        <v>62</v>
      </c>
      <c r="C15" s="278"/>
      <c r="D15" s="274">
        <f>SUM(D4:D14)</f>
        <v>112500</v>
      </c>
    </row>
    <row r="16" ht="28" customHeight="1" spans="1:4">
      <c r="A16" s="274">
        <v>13</v>
      </c>
      <c r="B16" s="279" t="s">
        <v>63</v>
      </c>
      <c r="C16" s="280"/>
      <c r="D16" s="281">
        <f>D15*5%</f>
        <v>5625</v>
      </c>
    </row>
    <row r="17" ht="28" customHeight="1" spans="1:4">
      <c r="A17" s="274">
        <v>14</v>
      </c>
      <c r="B17" s="282" t="s">
        <v>64</v>
      </c>
      <c r="C17" s="283"/>
      <c r="D17" s="281">
        <f>SUM(D15:D16)</f>
        <v>118125</v>
      </c>
    </row>
    <row r="21" spans="1:4">
      <c r="D21" s="284"/>
    </row>
  </sheetData>
  <sheetProtection algorithmName="SHA-512" hashValue="OOOdn4cuxvdJBKmx5YcKAoOBQ5HD/Cv6m/CP2Ux8q0COg08KrmdN0Rw1EabT0PsZ1KlyctY35HwbtrVX7fKSbA==" saltValue="9QodCmndZLfYtnaPqjjROQ==" spinCount="100000" sheet="1" objects="1"/>
  <mergeCells count="5">
    <mergeCell ref="A1:D1"/>
    <mergeCell ref="A2:C2"/>
    <mergeCell ref="B15:C15"/>
    <mergeCell ref="B16:C16"/>
    <mergeCell ref="B17:C17"/>
  </mergeCells>
  <pageMargins left="0.75" right="0.75" top="1" bottom="1" header="0.5" footer="0.5"/>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H19"/>
  <sheetViews>
    <sheetView showZeros="0" tabSelected="1" view="pageBreakPreview" zoomScaleNormal="100" workbookViewId="0">
      <selection activeCell="F12" sqref="F12"/>
    </sheetView>
  </sheetViews>
  <sheetFormatPr defaultColWidth="8.625" defaultRowHeight="28.5" customHeight="1" outlineLevelCol="7"/>
  <cols>
    <col min="1" max="1" width="6.5" style="240" customWidth="1"/>
    <col min="2" max="2" width="18.875" style="242" customWidth="1"/>
    <col min="3" max="3" width="17.25" style="242" customWidth="1"/>
    <col min="4" max="4" width="7" style="242" customWidth="1"/>
    <col min="5" max="5" width="7.25" style="242" customWidth="1"/>
    <col min="6" max="6" width="9.875" style="242" customWidth="1"/>
    <col min="7" max="7" width="9.25" style="242" customWidth="1"/>
    <col min="8" max="24" width="9" style="242"/>
    <col min="25" max="16384" width="8.625" style="242"/>
  </cols>
  <sheetData>
    <row r="1" s="234" customFormat="1" ht="24.95" customHeight="1" spans="1:8">
      <c r="A1" s="91" t="s">
        <v>65</v>
      </c>
      <c r="B1" s="91"/>
      <c r="C1" s="91"/>
      <c r="D1" s="91"/>
      <c r="E1" s="91"/>
      <c r="F1" s="91"/>
      <c r="G1" s="91"/>
      <c r="H1" s="91"/>
    </row>
    <row r="2" s="235" customFormat="1" ht="24.95" customHeight="1" spans="1:8">
      <c r="A2" s="92" t="str">
        <f>总说明!A3</f>
        <v>项目名称：2026年度南京江北新区农村公路县道日常修复项目</v>
      </c>
      <c r="B2" s="184"/>
      <c r="C2" s="184"/>
      <c r="D2" s="185"/>
      <c r="E2" s="185"/>
      <c r="F2" s="186" t="s">
        <v>66</v>
      </c>
      <c r="G2" s="186"/>
      <c r="H2" s="186"/>
    </row>
    <row r="3" s="236" customFormat="1" ht="24.95" customHeight="1" spans="1:8">
      <c r="A3" s="74" t="s">
        <v>67</v>
      </c>
      <c r="B3" s="74"/>
      <c r="C3" s="74"/>
      <c r="D3" s="74"/>
      <c r="E3" s="74"/>
      <c r="F3" s="74"/>
      <c r="G3" s="74"/>
      <c r="H3" s="74"/>
    </row>
    <row r="4" s="252" customFormat="1" ht="24.95" customHeight="1" spans="1:8">
      <c r="A4" s="254" t="s">
        <v>68</v>
      </c>
      <c r="B4" s="27" t="s">
        <v>69</v>
      </c>
      <c r="C4" s="28" t="s">
        <v>70</v>
      </c>
      <c r="D4" s="254" t="s">
        <v>71</v>
      </c>
      <c r="E4" s="187" t="s">
        <v>72</v>
      </c>
      <c r="F4" s="255" t="s">
        <v>73</v>
      </c>
      <c r="G4" s="256" t="s">
        <v>74</v>
      </c>
      <c r="H4" s="27" t="s">
        <v>75</v>
      </c>
    </row>
    <row r="5" s="253" customFormat="1" ht="36" customHeight="1" spans="1:8">
      <c r="A5" s="257" t="s">
        <v>76</v>
      </c>
      <c r="B5" s="51" t="s">
        <v>77</v>
      </c>
      <c r="C5" s="258" t="s">
        <v>78</v>
      </c>
      <c r="D5" s="187" t="s">
        <v>79</v>
      </c>
      <c r="E5" s="78">
        <v>1</v>
      </c>
      <c r="F5" s="158"/>
      <c r="G5" s="259">
        <f>IF(E5="","",ROUND(E5*F5,0))</f>
        <v>0</v>
      </c>
      <c r="H5" s="123">
        <v>20000</v>
      </c>
    </row>
    <row r="6" s="253" customFormat="1" ht="36" customHeight="1" spans="1:8">
      <c r="A6" s="257" t="s">
        <v>80</v>
      </c>
      <c r="B6" s="30" t="s">
        <v>81</v>
      </c>
      <c r="C6" s="258" t="s">
        <v>78</v>
      </c>
      <c r="D6" s="187" t="s">
        <v>79</v>
      </c>
      <c r="E6" s="78">
        <v>1</v>
      </c>
      <c r="F6" s="259">
        <f>7500000*1.5%</f>
        <v>112500</v>
      </c>
      <c r="G6" s="259">
        <f>IF(E6="","",ROUND(E6*F6,0))</f>
        <v>112500</v>
      </c>
      <c r="H6" s="260" t="s">
        <v>49</v>
      </c>
    </row>
    <row r="7" s="236" customFormat="1" ht="24.95" customHeight="1" spans="1:8">
      <c r="A7" s="138" t="s">
        <v>82</v>
      </c>
      <c r="B7" s="58"/>
      <c r="C7" s="58"/>
      <c r="D7" s="58"/>
      <c r="E7" s="227">
        <f>SUM(G5:G6)</f>
        <v>112500</v>
      </c>
      <c r="F7" s="227"/>
      <c r="G7" s="61" t="s">
        <v>83</v>
      </c>
      <c r="H7" s="62"/>
    </row>
    <row r="8" s="236" customFormat="1" customHeight="1" spans="1:8">
      <c r="A8" s="261"/>
      <c r="D8" s="262"/>
      <c r="E8" s="263"/>
      <c r="F8" s="263"/>
      <c r="G8" s="264"/>
    </row>
    <row r="9" s="236" customFormat="1" customHeight="1" spans="1:8">
      <c r="A9" s="261"/>
      <c r="D9" s="262"/>
      <c r="E9" s="263"/>
      <c r="F9" s="263"/>
      <c r="G9" s="264"/>
    </row>
    <row r="10" s="236" customFormat="1" customHeight="1" spans="1:8">
      <c r="A10" s="261"/>
      <c r="D10" s="262"/>
      <c r="E10" s="263"/>
      <c r="F10" s="263"/>
      <c r="G10" s="264"/>
    </row>
    <row r="11" s="236" customFormat="1" customHeight="1" spans="1:8">
      <c r="A11" s="261"/>
      <c r="D11" s="262"/>
      <c r="E11" s="263"/>
      <c r="F11" s="263"/>
      <c r="G11" s="264"/>
    </row>
    <row r="17" customHeight="1" spans="5:5">
      <c r="E17" s="265"/>
    </row>
    <row r="18" customHeight="1" spans="5:5">
      <c r="E18" s="265"/>
    </row>
    <row r="19" customHeight="1" spans="5:5">
      <c r="E19" s="266"/>
    </row>
  </sheetData>
  <sheetProtection algorithmName="SHA-512" hashValue="tNkqfrbfVE3vaCZ/tSDNYApGTHEEfglgD3QzN1GMx9tBncm5v6CPbBDaKaFOecSS5M/1dE+F93b0buBQtXeGAw==" saltValue="5MYq2IX+hhUgxQzfDvKDFg==" spinCount="100000" sheet="1" formatColumns="0" formatRows="0" objects="1"/>
  <mergeCells count="6">
    <mergeCell ref="A1:H1"/>
    <mergeCell ref="F2:H2"/>
    <mergeCell ref="A3:H3"/>
    <mergeCell ref="A7:D7"/>
    <mergeCell ref="E7:F7"/>
    <mergeCell ref="G7:H7"/>
  </mergeCells>
  <dataValidations count="1">
    <dataValidation type="decimal" operator="lessThanOrEqual" allowBlank="1" showInputMessage="1" showErrorMessage="1" sqref="F5">
      <formula1>H5</formula1>
    </dataValidation>
  </dataValidations>
  <printOptions horizontalCentered="1"/>
  <pageMargins left="0.55" right="0.55" top="0.79" bottom="0.79" header="0.51" footer="0.51"/>
  <pageSetup paperSize="9" orientation="portrait" horizontalDpi="600" vertic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H30"/>
  <sheetViews>
    <sheetView showZeros="0" view="pageBreakPreview" zoomScaleNormal="100" workbookViewId="0">
      <selection activeCell="J6" sqref="J6"/>
    </sheetView>
  </sheetViews>
  <sheetFormatPr defaultColWidth="8.625" defaultRowHeight="28.5" customHeight="1" outlineLevelCol="7"/>
  <cols>
    <col min="1" max="1" width="8.5" style="240" customWidth="1"/>
    <col min="2" max="2" width="12.3583333333333" style="241" customWidth="1"/>
    <col min="3" max="3" width="18.825" style="242" customWidth="1"/>
    <col min="4" max="4" width="7.5" style="242" customWidth="1"/>
    <col min="5" max="5" width="9.26666666666667" style="242" customWidth="1"/>
    <col min="6" max="6" width="9.625" style="242" customWidth="1"/>
    <col min="7" max="7" width="10.375" style="242" customWidth="1"/>
    <col min="8" max="16384" width="8.625" style="242"/>
  </cols>
  <sheetData>
    <row r="1" s="234" customFormat="1" ht="24.95" customHeight="1" spans="1:8">
      <c r="A1" s="91" t="s">
        <v>65</v>
      </c>
      <c r="B1" s="91"/>
      <c r="C1" s="91"/>
      <c r="D1" s="91"/>
      <c r="E1" s="91"/>
      <c r="F1" s="91"/>
      <c r="G1" s="91"/>
      <c r="H1" s="91"/>
    </row>
    <row r="2" s="235" customFormat="1" ht="24.95" customHeight="1" spans="1:8">
      <c r="A2" s="92" t="str">
        <f>总说明!A3</f>
        <v>项目名称：2026年度南京江北新区农村公路县道日常修复项目</v>
      </c>
      <c r="B2" s="184"/>
      <c r="C2" s="184"/>
      <c r="D2" s="185"/>
      <c r="E2" s="185"/>
      <c r="F2" s="186" t="s">
        <v>66</v>
      </c>
      <c r="G2" s="186"/>
      <c r="H2" s="186"/>
    </row>
    <row r="3" s="236" customFormat="1" ht="38" customHeight="1" spans="1:8">
      <c r="A3" s="74" t="s">
        <v>84</v>
      </c>
      <c r="B3" s="74"/>
      <c r="C3" s="74"/>
      <c r="D3" s="74"/>
      <c r="E3" s="74"/>
      <c r="F3" s="74"/>
      <c r="G3" s="74"/>
      <c r="H3" s="74"/>
    </row>
    <row r="4" s="237" customFormat="1" ht="24.95" customHeight="1" spans="1:8">
      <c r="A4" s="27" t="s">
        <v>68</v>
      </c>
      <c r="B4" s="30" t="s">
        <v>69</v>
      </c>
      <c r="C4" s="27" t="s">
        <v>85</v>
      </c>
      <c r="D4" s="27" t="s">
        <v>71</v>
      </c>
      <c r="E4" s="187" t="s">
        <v>72</v>
      </c>
      <c r="F4" s="187" t="s">
        <v>73</v>
      </c>
      <c r="G4" s="188" t="s">
        <v>74</v>
      </c>
      <c r="H4" s="27" t="s">
        <v>75</v>
      </c>
    </row>
    <row r="5" s="146" customFormat="1" ht="26" customHeight="1" spans="1:8">
      <c r="A5" s="99" t="s">
        <v>86</v>
      </c>
      <c r="B5" s="29" t="s">
        <v>87</v>
      </c>
      <c r="C5" s="99"/>
      <c r="D5" s="99"/>
      <c r="E5" s="99"/>
      <c r="F5" s="168"/>
      <c r="G5" s="243"/>
      <c r="H5" s="244"/>
    </row>
    <row r="6" s="177" customFormat="1" ht="69.95" customHeight="1" spans="1:8">
      <c r="A6" s="99" t="s">
        <v>88</v>
      </c>
      <c r="B6" s="219" t="s">
        <v>89</v>
      </c>
      <c r="C6" s="198" t="s">
        <v>90</v>
      </c>
      <c r="D6" s="245" t="s">
        <v>91</v>
      </c>
      <c r="E6" s="193">
        <v>20</v>
      </c>
      <c r="F6" s="199"/>
      <c r="G6" s="195">
        <f t="shared" ref="G6:G29" si="0">IF(E6="","",ROUND(E6*F6,0))</f>
        <v>0</v>
      </c>
      <c r="H6" s="194">
        <v>50.8</v>
      </c>
    </row>
    <row r="7" s="177" customFormat="1" ht="68.1" customHeight="1" spans="1:8">
      <c r="A7" s="99" t="s">
        <v>92</v>
      </c>
      <c r="B7" s="219" t="s">
        <v>93</v>
      </c>
      <c r="C7" s="198" t="s">
        <v>90</v>
      </c>
      <c r="D7" s="245" t="s">
        <v>91</v>
      </c>
      <c r="E7" s="193">
        <v>20</v>
      </c>
      <c r="F7" s="199"/>
      <c r="G7" s="195">
        <f t="shared" si="0"/>
        <v>0</v>
      </c>
      <c r="H7" s="194">
        <v>18.4</v>
      </c>
    </row>
    <row r="8" s="146" customFormat="1" ht="26" customHeight="1" spans="1:8">
      <c r="A8" s="99" t="s">
        <v>94</v>
      </c>
      <c r="B8" s="29" t="s">
        <v>95</v>
      </c>
      <c r="C8" s="99"/>
      <c r="D8" s="99"/>
      <c r="E8" s="99"/>
      <c r="F8" s="246"/>
      <c r="G8" s="195" t="str">
        <f t="shared" si="0"/>
        <v/>
      </c>
      <c r="H8" s="247"/>
    </row>
    <row r="9" s="177" customFormat="1" ht="110" customHeight="1" spans="1:8">
      <c r="A9" s="99" t="s">
        <v>96</v>
      </c>
      <c r="B9" s="219" t="s">
        <v>97</v>
      </c>
      <c r="C9" s="198" t="s">
        <v>98</v>
      </c>
      <c r="D9" s="192" t="s">
        <v>99</v>
      </c>
      <c r="E9" s="193">
        <v>15</v>
      </c>
      <c r="F9" s="199"/>
      <c r="G9" s="195">
        <f t="shared" si="0"/>
        <v>0</v>
      </c>
      <c r="H9" s="194">
        <v>400.87</v>
      </c>
    </row>
    <row r="10" s="177" customFormat="1" ht="106" customHeight="1" spans="1:8">
      <c r="A10" s="99" t="s">
        <v>100</v>
      </c>
      <c r="B10" s="219" t="s">
        <v>101</v>
      </c>
      <c r="C10" s="198" t="s">
        <v>98</v>
      </c>
      <c r="D10" s="192" t="s">
        <v>99</v>
      </c>
      <c r="E10" s="193">
        <v>10</v>
      </c>
      <c r="F10" s="199"/>
      <c r="G10" s="195">
        <f t="shared" si="0"/>
        <v>0</v>
      </c>
      <c r="H10" s="194">
        <v>297.6</v>
      </c>
    </row>
    <row r="11" s="177" customFormat="1" ht="103" customHeight="1" spans="1:8">
      <c r="A11" s="99" t="s">
        <v>102</v>
      </c>
      <c r="B11" s="219" t="s">
        <v>103</v>
      </c>
      <c r="C11" s="198" t="s">
        <v>98</v>
      </c>
      <c r="D11" s="192" t="s">
        <v>99</v>
      </c>
      <c r="E11" s="193">
        <v>20</v>
      </c>
      <c r="F11" s="199"/>
      <c r="G11" s="195">
        <f t="shared" si="0"/>
        <v>0</v>
      </c>
      <c r="H11" s="194">
        <v>99.8</v>
      </c>
    </row>
    <row r="12" s="146" customFormat="1" ht="26" customHeight="1" spans="1:8">
      <c r="A12" s="99" t="s">
        <v>104</v>
      </c>
      <c r="B12" s="29" t="s">
        <v>105</v>
      </c>
      <c r="C12" s="99"/>
      <c r="D12" s="99"/>
      <c r="E12" s="99"/>
      <c r="F12" s="246"/>
      <c r="G12" s="195" t="str">
        <f t="shared" si="0"/>
        <v/>
      </c>
      <c r="H12" s="247"/>
    </row>
    <row r="13" s="177" customFormat="1" ht="69" customHeight="1" spans="1:8">
      <c r="A13" s="99" t="s">
        <v>106</v>
      </c>
      <c r="B13" s="219" t="s">
        <v>107</v>
      </c>
      <c r="C13" s="198" t="s">
        <v>108</v>
      </c>
      <c r="D13" s="192" t="s">
        <v>99</v>
      </c>
      <c r="E13" s="193">
        <v>20</v>
      </c>
      <c r="F13" s="199"/>
      <c r="G13" s="195">
        <f t="shared" si="0"/>
        <v>0</v>
      </c>
      <c r="H13" s="194">
        <v>25.8</v>
      </c>
    </row>
    <row r="14" s="177" customFormat="1" ht="69.95" customHeight="1" spans="1:8">
      <c r="A14" s="99" t="s">
        <v>109</v>
      </c>
      <c r="B14" s="219" t="s">
        <v>110</v>
      </c>
      <c r="C14" s="198" t="s">
        <v>108</v>
      </c>
      <c r="D14" s="192" t="s">
        <v>99</v>
      </c>
      <c r="E14" s="123">
        <v>20</v>
      </c>
      <c r="F14" s="199"/>
      <c r="G14" s="195">
        <f t="shared" si="0"/>
        <v>0</v>
      </c>
      <c r="H14" s="194">
        <v>20.05</v>
      </c>
    </row>
    <row r="15" s="177" customFormat="1" ht="26" customHeight="1" spans="1:8">
      <c r="A15" s="189" t="s">
        <v>111</v>
      </c>
      <c r="B15" s="29" t="s">
        <v>112</v>
      </c>
      <c r="C15" s="198"/>
      <c r="D15" s="192"/>
      <c r="E15" s="193"/>
      <c r="F15" s="199"/>
      <c r="G15" s="195" t="str">
        <f t="shared" si="0"/>
        <v/>
      </c>
      <c r="H15" s="194"/>
    </row>
    <row r="16" s="177" customFormat="1" ht="24.75" customHeight="1" spans="1:8">
      <c r="A16" s="248" t="s">
        <v>113</v>
      </c>
      <c r="B16" s="249" t="s">
        <v>114</v>
      </c>
      <c r="C16" s="198"/>
      <c r="D16" s="192"/>
      <c r="E16" s="193">
        <v>0</v>
      </c>
      <c r="F16" s="199"/>
      <c r="G16" s="195">
        <f t="shared" si="0"/>
        <v>0</v>
      </c>
      <c r="H16" s="194"/>
    </row>
    <row r="17" s="177" customFormat="1" ht="72" customHeight="1" spans="1:8">
      <c r="A17" s="248" t="s">
        <v>115</v>
      </c>
      <c r="B17" s="249" t="s">
        <v>116</v>
      </c>
      <c r="C17" s="198" t="s">
        <v>117</v>
      </c>
      <c r="D17" s="192" t="s">
        <v>99</v>
      </c>
      <c r="E17" s="193">
        <v>10</v>
      </c>
      <c r="F17" s="199"/>
      <c r="G17" s="195">
        <f t="shared" si="0"/>
        <v>0</v>
      </c>
      <c r="H17" s="194">
        <v>820.2</v>
      </c>
    </row>
    <row r="18" s="177" customFormat="1" ht="26" customHeight="1" spans="1:8">
      <c r="A18" s="248" t="s">
        <v>118</v>
      </c>
      <c r="B18" s="29" t="s">
        <v>119</v>
      </c>
      <c r="C18" s="198"/>
      <c r="D18" s="192"/>
      <c r="E18" s="193"/>
      <c r="F18" s="199"/>
      <c r="G18" s="195" t="str">
        <f t="shared" si="0"/>
        <v/>
      </c>
      <c r="H18" s="194"/>
    </row>
    <row r="19" s="177" customFormat="1" ht="62.1" customHeight="1" spans="1:8">
      <c r="A19" s="248" t="s">
        <v>120</v>
      </c>
      <c r="B19" s="197" t="s">
        <v>121</v>
      </c>
      <c r="C19" s="198" t="s">
        <v>122</v>
      </c>
      <c r="D19" s="192" t="s">
        <v>99</v>
      </c>
      <c r="E19" s="193">
        <v>10</v>
      </c>
      <c r="F19" s="199"/>
      <c r="G19" s="195">
        <f t="shared" si="0"/>
        <v>0</v>
      </c>
      <c r="H19" s="194">
        <v>526.1</v>
      </c>
    </row>
    <row r="20" s="177" customFormat="1" ht="57" customHeight="1" spans="1:8">
      <c r="A20" s="248" t="s">
        <v>123</v>
      </c>
      <c r="B20" s="197" t="s">
        <v>121</v>
      </c>
      <c r="C20" s="198" t="s">
        <v>124</v>
      </c>
      <c r="D20" s="192" t="s">
        <v>99</v>
      </c>
      <c r="E20" s="193">
        <v>10</v>
      </c>
      <c r="F20" s="199"/>
      <c r="G20" s="195">
        <f t="shared" si="0"/>
        <v>0</v>
      </c>
      <c r="H20" s="194">
        <v>549.6</v>
      </c>
    </row>
    <row r="21" s="177" customFormat="1" ht="48" customHeight="1" spans="1:8">
      <c r="A21" s="99" t="s">
        <v>125</v>
      </c>
      <c r="B21" s="197" t="s">
        <v>126</v>
      </c>
      <c r="C21" s="198" t="s">
        <v>127</v>
      </c>
      <c r="D21" s="192" t="s">
        <v>128</v>
      </c>
      <c r="E21" s="193">
        <v>20</v>
      </c>
      <c r="F21" s="199"/>
      <c r="G21" s="195">
        <f t="shared" si="0"/>
        <v>0</v>
      </c>
      <c r="H21" s="194">
        <v>25.25</v>
      </c>
    </row>
    <row r="22" s="177" customFormat="1" ht="60" customHeight="1" spans="1:8">
      <c r="A22" s="99" t="s">
        <v>129</v>
      </c>
      <c r="B22" s="197" t="s">
        <v>130</v>
      </c>
      <c r="C22" s="198" t="s">
        <v>131</v>
      </c>
      <c r="D22" s="192" t="s">
        <v>128</v>
      </c>
      <c r="E22" s="193">
        <v>10</v>
      </c>
      <c r="F22" s="199"/>
      <c r="G22" s="195">
        <f t="shared" si="0"/>
        <v>0</v>
      </c>
      <c r="H22" s="194">
        <v>26.2</v>
      </c>
    </row>
    <row r="23" s="238" customFormat="1" ht="28" customHeight="1" spans="1:8">
      <c r="A23" s="200" t="s">
        <v>132</v>
      </c>
      <c r="B23" s="250" t="s">
        <v>133</v>
      </c>
      <c r="C23" s="51"/>
      <c r="D23" s="251"/>
      <c r="E23" s="205"/>
      <c r="F23" s="204"/>
      <c r="G23" s="195" t="str">
        <f t="shared" si="0"/>
        <v/>
      </c>
      <c r="H23" s="205"/>
    </row>
    <row r="24" s="146" customFormat="1" ht="26" customHeight="1" spans="1:8">
      <c r="A24" s="99" t="s">
        <v>134</v>
      </c>
      <c r="B24" s="29" t="s">
        <v>135</v>
      </c>
      <c r="C24" s="99"/>
      <c r="D24" s="99"/>
      <c r="E24" s="99"/>
      <c r="F24" s="246"/>
      <c r="G24" s="195" t="str">
        <f t="shared" si="0"/>
        <v/>
      </c>
      <c r="H24" s="247"/>
    </row>
    <row r="25" s="89" customFormat="1" ht="45" customHeight="1" spans="1:8">
      <c r="A25" s="99" t="s">
        <v>136</v>
      </c>
      <c r="B25" s="105" t="s">
        <v>137</v>
      </c>
      <c r="C25" s="164" t="s">
        <v>138</v>
      </c>
      <c r="D25" s="166" t="s">
        <v>139</v>
      </c>
      <c r="E25" s="107">
        <v>20</v>
      </c>
      <c r="F25" s="108"/>
      <c r="G25" s="195">
        <f t="shared" si="0"/>
        <v>0</v>
      </c>
      <c r="H25" s="109">
        <v>784.5</v>
      </c>
    </row>
    <row r="26" s="238" customFormat="1" ht="37" customHeight="1" spans="1:8">
      <c r="A26" s="200" t="s">
        <v>140</v>
      </c>
      <c r="B26" s="201" t="s">
        <v>141</v>
      </c>
      <c r="C26" s="201"/>
      <c r="D26" s="202"/>
      <c r="E26" s="205"/>
      <c r="F26" s="204"/>
      <c r="G26" s="195" t="str">
        <f t="shared" si="0"/>
        <v/>
      </c>
      <c r="H26" s="205"/>
    </row>
    <row r="27" s="89" customFormat="1" ht="42" customHeight="1" spans="1:8">
      <c r="A27" s="99" t="s">
        <v>142</v>
      </c>
      <c r="B27" s="105" t="s">
        <v>143</v>
      </c>
      <c r="C27" s="164" t="s">
        <v>144</v>
      </c>
      <c r="D27" s="166" t="s">
        <v>139</v>
      </c>
      <c r="E27" s="107">
        <v>10</v>
      </c>
      <c r="F27" s="108"/>
      <c r="G27" s="195">
        <f t="shared" si="0"/>
        <v>0</v>
      </c>
      <c r="H27" s="109">
        <v>737.1</v>
      </c>
    </row>
    <row r="28" s="239" customFormat="1" ht="26" customHeight="1" spans="1:8">
      <c r="A28" s="99" t="s">
        <v>145</v>
      </c>
      <c r="B28" s="29" t="s">
        <v>146</v>
      </c>
      <c r="C28" s="198"/>
      <c r="D28" s="192"/>
      <c r="E28" s="193"/>
      <c r="F28" s="199"/>
      <c r="G28" s="195" t="str">
        <f t="shared" si="0"/>
        <v/>
      </c>
      <c r="H28" s="194"/>
    </row>
    <row r="29" s="239" customFormat="1" ht="95.1" customHeight="1" spans="1:8">
      <c r="A29" s="99" t="s">
        <v>147</v>
      </c>
      <c r="B29" s="197" t="s">
        <v>148</v>
      </c>
      <c r="C29" s="198" t="s">
        <v>149</v>
      </c>
      <c r="D29" s="192" t="s">
        <v>99</v>
      </c>
      <c r="E29" s="193">
        <v>20</v>
      </c>
      <c r="F29" s="199"/>
      <c r="G29" s="195">
        <f t="shared" si="0"/>
        <v>0</v>
      </c>
      <c r="H29" s="194">
        <v>743.1</v>
      </c>
    </row>
    <row r="30" customHeight="1" spans="1:8">
      <c r="A30" s="138" t="s">
        <v>150</v>
      </c>
      <c r="B30" s="59"/>
      <c r="C30" s="58"/>
      <c r="D30" s="58"/>
      <c r="E30" s="227">
        <f>SUM(G6:G29)</f>
        <v>0</v>
      </c>
      <c r="F30" s="227"/>
      <c r="G30" s="61" t="s">
        <v>83</v>
      </c>
      <c r="H30" s="62"/>
    </row>
  </sheetData>
  <sheetProtection algorithmName="SHA-512" hashValue="3XS7xsAOmvCW49rOuWQL+A5+duKi8r8jiBwMpusJWAM9V/SuXG8BWHlTp+PgbmfOtbQK+mJds5t+/BsqsN+mrw==" saltValue="fJoxfaByR7goaGgygFAD1A==" spinCount="100000" sheet="1" formatColumns="0" formatRows="0" objects="1"/>
  <mergeCells count="6">
    <mergeCell ref="A1:H1"/>
    <mergeCell ref="F2:H2"/>
    <mergeCell ref="A3:H3"/>
    <mergeCell ref="A30:D30"/>
    <mergeCell ref="E30:F30"/>
    <mergeCell ref="G30:H30"/>
  </mergeCells>
  <dataValidations count="1">
    <dataValidation type="decimal" operator="lessThanOrEqual" allowBlank="1" showInputMessage="1" showErrorMessage="1" sqref="F6:F29">
      <formula1>H6</formula1>
    </dataValidation>
  </dataValidations>
  <printOptions horizontalCentered="1"/>
  <pageMargins left="0.55" right="0.55" top="0.79" bottom="0.79" header="0.51" footer="0.51"/>
  <pageSetup paperSize="9" orientation="portrait"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XEO57"/>
  <sheetViews>
    <sheetView showZeros="0" view="pageBreakPreview" zoomScaleNormal="100" topLeftCell="A45" workbookViewId="0">
      <selection activeCell="F52" sqref="F6:F52"/>
    </sheetView>
  </sheetViews>
  <sheetFormatPr defaultColWidth="8.625" defaultRowHeight="28.5" customHeight="1"/>
  <cols>
    <col min="1" max="1" width="8.5" style="180" customWidth="1"/>
    <col min="2" max="2" width="14" style="181" customWidth="1"/>
    <col min="3" max="3" width="19.75" style="181" customWidth="1"/>
    <col min="4" max="4" width="6.5" style="181" customWidth="1"/>
    <col min="5" max="5" width="9" style="182" customWidth="1"/>
    <col min="6" max="7" width="8.375" style="181" customWidth="1"/>
    <col min="8" max="16272" width="8.625" style="181"/>
    <col min="16273" max="16384" width="8.625" style="183"/>
  </cols>
  <sheetData>
    <row r="1" s="174" customFormat="1" ht="24.95" customHeight="1" spans="1:18 16273:16369">
      <c r="A1" s="91" t="s">
        <v>65</v>
      </c>
      <c r="B1" s="91"/>
      <c r="C1" s="91"/>
      <c r="D1" s="91"/>
      <c r="E1" s="91"/>
      <c r="F1" s="91"/>
      <c r="G1" s="91"/>
      <c r="H1" s="91"/>
    </row>
    <row r="2" s="175" customFormat="1" ht="24.95" customHeight="1" spans="1:18 16273:16369">
      <c r="A2" s="92" t="str">
        <f>总说明!A3</f>
        <v>项目名称：2026年度南京江北新区农村公路县道日常修复项目</v>
      </c>
      <c r="B2" s="184"/>
      <c r="C2" s="184"/>
      <c r="D2" s="185"/>
      <c r="E2" s="185"/>
      <c r="F2" s="186" t="s">
        <v>66</v>
      </c>
      <c r="G2" s="186"/>
      <c r="H2" s="186"/>
    </row>
    <row r="3" s="176" customFormat="1" ht="38" customHeight="1" spans="1:18 16273:16369">
      <c r="A3" s="74" t="s">
        <v>151</v>
      </c>
      <c r="B3" s="74"/>
      <c r="C3" s="74"/>
      <c r="D3" s="74"/>
      <c r="E3" s="74"/>
      <c r="F3" s="74"/>
      <c r="G3" s="74"/>
      <c r="H3" s="74"/>
    </row>
    <row r="4" s="144" customFormat="1" ht="24.95" customHeight="1" spans="1:18 16273:16369">
      <c r="A4" s="27" t="s">
        <v>68</v>
      </c>
      <c r="B4" s="27" t="s">
        <v>69</v>
      </c>
      <c r="C4" s="27" t="s">
        <v>85</v>
      </c>
      <c r="D4" s="27" t="s">
        <v>71</v>
      </c>
      <c r="E4" s="187" t="s">
        <v>72</v>
      </c>
      <c r="F4" s="187" t="s">
        <v>73</v>
      </c>
      <c r="G4" s="188" t="s">
        <v>74</v>
      </c>
      <c r="H4" s="27" t="s">
        <v>75</v>
      </c>
    </row>
    <row r="5" s="177" customFormat="1" ht="26" customHeight="1" spans="1:18 16273:16369">
      <c r="A5" s="189" t="s">
        <v>152</v>
      </c>
      <c r="B5" s="190" t="s">
        <v>153</v>
      </c>
      <c r="C5" s="191"/>
      <c r="D5" s="192"/>
      <c r="E5" s="193"/>
      <c r="F5" s="194"/>
      <c r="G5" s="195"/>
      <c r="H5" s="196"/>
    </row>
    <row r="6" s="177" customFormat="1" ht="81" customHeight="1" spans="1:18 16273:16369">
      <c r="A6" s="189" t="s">
        <v>154</v>
      </c>
      <c r="B6" s="197" t="s">
        <v>155</v>
      </c>
      <c r="C6" s="198" t="s">
        <v>156</v>
      </c>
      <c r="D6" s="192" t="s">
        <v>99</v>
      </c>
      <c r="E6" s="193">
        <f>1500+80</f>
        <v>1580</v>
      </c>
      <c r="F6" s="199"/>
      <c r="G6" s="39">
        <f t="shared" ref="G6:G51" si="0">IF(E6="","",ROUND(E6*F6,0))</f>
        <v>0</v>
      </c>
      <c r="H6" s="194">
        <v>17.84</v>
      </c>
    </row>
    <row r="7" s="146" customFormat="1" ht="26" customHeight="1" spans="1:18 16273:16369">
      <c r="A7" s="99" t="s">
        <v>157</v>
      </c>
      <c r="B7" s="29" t="s">
        <v>158</v>
      </c>
      <c r="C7" s="99"/>
      <c r="D7" s="99"/>
      <c r="E7" s="99"/>
      <c r="F7" s="167"/>
      <c r="G7" s="39" t="str">
        <f t="shared" si="0"/>
        <v/>
      </c>
      <c r="H7" s="168"/>
    </row>
    <row r="8" s="146" customFormat="1" ht="26" customHeight="1" spans="1:18 16273:16369">
      <c r="A8" s="99" t="s">
        <v>159</v>
      </c>
      <c r="B8" s="29" t="s">
        <v>160</v>
      </c>
      <c r="C8" s="99"/>
      <c r="D8" s="99"/>
      <c r="E8" s="99"/>
      <c r="F8" s="167"/>
      <c r="G8" s="39" t="str">
        <f t="shared" si="0"/>
        <v/>
      </c>
      <c r="H8" s="168"/>
    </row>
    <row r="9" s="88" customFormat="1" ht="26" customHeight="1" spans="1:18 16273:16369">
      <c r="A9" s="99" t="s">
        <v>161</v>
      </c>
      <c r="B9" s="29" t="s">
        <v>162</v>
      </c>
      <c r="C9" s="30" t="s">
        <v>163</v>
      </c>
      <c r="D9" s="28" t="s">
        <v>164</v>
      </c>
      <c r="E9" s="123">
        <f>1800+80</f>
        <v>1880</v>
      </c>
      <c r="F9" s="126"/>
      <c r="G9" s="39">
        <f t="shared" si="0"/>
        <v>0</v>
      </c>
      <c r="H9" s="125">
        <v>37.11</v>
      </c>
    </row>
    <row r="10" s="146" customFormat="1" ht="26" customHeight="1" spans="1:18 16273:16369">
      <c r="A10" s="99" t="s">
        <v>165</v>
      </c>
      <c r="B10" s="29" t="s">
        <v>166</v>
      </c>
      <c r="C10" s="99"/>
      <c r="D10" s="99"/>
      <c r="E10" s="99"/>
      <c r="F10" s="167"/>
      <c r="G10" s="39" t="str">
        <f t="shared" si="0"/>
        <v/>
      </c>
      <c r="H10" s="168"/>
    </row>
    <row r="11" s="88" customFormat="1" ht="51.6" spans="1:18 16273:16369">
      <c r="A11" s="99" t="s">
        <v>167</v>
      </c>
      <c r="B11" s="30" t="s">
        <v>168</v>
      </c>
      <c r="C11" s="104" t="s">
        <v>169</v>
      </c>
      <c r="D11" s="28" t="s">
        <v>170</v>
      </c>
      <c r="E11" s="123">
        <v>11435</v>
      </c>
      <c r="F11" s="158"/>
      <c r="G11" s="39">
        <f t="shared" si="0"/>
        <v>0</v>
      </c>
      <c r="H11" s="123">
        <v>8.3</v>
      </c>
    </row>
    <row r="12" s="178" customFormat="1" ht="26.1" customHeight="1" spans="1:18 16273:16369">
      <c r="A12" s="200" t="s">
        <v>171</v>
      </c>
      <c r="B12" s="201" t="s">
        <v>172</v>
      </c>
      <c r="C12" s="201"/>
      <c r="D12" s="202"/>
      <c r="E12" s="203"/>
      <c r="F12" s="204"/>
      <c r="G12" s="39" t="str">
        <f t="shared" si="0"/>
        <v/>
      </c>
      <c r="H12" s="205"/>
      <c r="I12" s="206"/>
      <c r="J12" s="206"/>
      <c r="K12" s="206"/>
      <c r="L12" s="206"/>
      <c r="M12" s="206"/>
      <c r="N12" s="206"/>
      <c r="O12" s="206"/>
      <c r="P12" s="206"/>
      <c r="Q12" s="206"/>
      <c r="R12" s="206"/>
      <c r="XAW12" s="207"/>
      <c r="XAX12" s="207"/>
      <c r="XAY12" s="207"/>
      <c r="XAZ12" s="207"/>
      <c r="XBA12" s="207"/>
      <c r="XBB12" s="207"/>
      <c r="XBC12" s="207"/>
      <c r="XBD12" s="207"/>
      <c r="XBE12" s="207"/>
      <c r="XBF12" s="207"/>
      <c r="XBG12" s="207"/>
      <c r="XBH12" s="207"/>
      <c r="XBI12" s="207"/>
      <c r="XBJ12" s="207"/>
      <c r="XBK12" s="207"/>
      <c r="XBL12" s="207"/>
      <c r="XBM12" s="207"/>
      <c r="XBN12" s="207"/>
      <c r="XBO12" s="207"/>
      <c r="XBP12" s="207"/>
      <c r="XBQ12" s="207"/>
      <c r="XBR12" s="207"/>
      <c r="XBS12" s="207"/>
      <c r="XBT12" s="207"/>
      <c r="XBU12" s="207"/>
      <c r="XBV12" s="207"/>
      <c r="XBW12" s="207"/>
      <c r="XBX12" s="207"/>
      <c r="XBY12" s="207"/>
      <c r="XBZ12" s="207"/>
      <c r="XCA12" s="207"/>
      <c r="XCB12" s="207"/>
      <c r="XCC12" s="207"/>
      <c r="XCD12" s="207"/>
      <c r="XCE12" s="207"/>
      <c r="XCF12" s="207"/>
      <c r="XCG12" s="207"/>
      <c r="XCH12" s="207"/>
      <c r="XCI12" s="207"/>
      <c r="XCJ12" s="207"/>
      <c r="XCK12" s="207"/>
      <c r="XCL12" s="207"/>
      <c r="XCM12" s="207"/>
      <c r="XCN12" s="207"/>
      <c r="XCO12" s="207"/>
      <c r="XCP12" s="207"/>
      <c r="XCQ12" s="207"/>
      <c r="XCR12" s="207"/>
      <c r="XCS12" s="207"/>
      <c r="XCT12" s="207"/>
      <c r="XCU12" s="207"/>
      <c r="XCV12" s="207"/>
      <c r="XCW12" s="207"/>
      <c r="XCX12" s="207"/>
      <c r="XCY12" s="207"/>
      <c r="XCZ12" s="207"/>
      <c r="XDA12" s="207"/>
      <c r="XDB12" s="207"/>
      <c r="XDC12" s="207"/>
      <c r="XDD12" s="207"/>
      <c r="XDE12" s="207"/>
      <c r="XDF12" s="207"/>
      <c r="XDG12" s="207"/>
      <c r="XDH12" s="207"/>
      <c r="XDI12" s="207"/>
      <c r="XDJ12" s="207"/>
      <c r="XDK12" s="207"/>
      <c r="XDL12" s="207"/>
      <c r="XDM12" s="207"/>
      <c r="XDN12" s="207"/>
      <c r="XDO12" s="207"/>
      <c r="XDP12" s="207"/>
      <c r="XDQ12" s="207"/>
      <c r="XDR12" s="207"/>
      <c r="XDS12" s="207"/>
      <c r="XDT12" s="207"/>
      <c r="XDU12" s="207"/>
      <c r="XDV12" s="207"/>
      <c r="XDW12" s="207"/>
      <c r="XDX12" s="207"/>
      <c r="XDY12" s="207"/>
      <c r="XDZ12" s="207"/>
      <c r="XEA12" s="207"/>
      <c r="XEB12" s="207"/>
      <c r="XEC12" s="207"/>
      <c r="XED12" s="207"/>
      <c r="XEE12" s="207"/>
      <c r="XEF12" s="207"/>
      <c r="XEG12" s="207"/>
      <c r="XEH12" s="207"/>
      <c r="XEI12" s="207"/>
      <c r="XEJ12" s="207"/>
      <c r="XEK12" s="207"/>
      <c r="XEL12" s="207"/>
      <c r="XEM12" s="207"/>
      <c r="XEN12" s="207"/>
      <c r="XEO12" s="207"/>
    </row>
    <row r="13" s="142" customFormat="1" ht="26.1" customHeight="1" spans="1:18 16273:16369">
      <c r="A13" s="101" t="s">
        <v>173</v>
      </c>
      <c r="B13" s="160" t="s">
        <v>174</v>
      </c>
      <c r="C13" s="208"/>
      <c r="D13" s="209"/>
      <c r="E13" s="123"/>
      <c r="F13" s="158"/>
      <c r="G13" s="39" t="str">
        <f t="shared" si="0"/>
        <v/>
      </c>
      <c r="H13" s="123"/>
      <c r="XAW13" s="207"/>
      <c r="XAX13" s="207"/>
      <c r="XAY13" s="207"/>
      <c r="XAZ13" s="207"/>
      <c r="XBA13" s="207"/>
      <c r="XBB13" s="207"/>
      <c r="XBC13" s="207"/>
      <c r="XBD13" s="207"/>
      <c r="XBE13" s="207"/>
      <c r="XBF13" s="207"/>
      <c r="XBG13" s="207"/>
      <c r="XBH13" s="207"/>
      <c r="XBI13" s="207"/>
      <c r="XBJ13" s="207"/>
      <c r="XBK13" s="207"/>
      <c r="XBL13" s="207"/>
      <c r="XBM13" s="207"/>
      <c r="XBN13" s="207"/>
      <c r="XBO13" s="207"/>
      <c r="XBP13" s="207"/>
      <c r="XBQ13" s="207"/>
      <c r="XBR13" s="207"/>
      <c r="XBS13" s="207"/>
      <c r="XBT13" s="207"/>
      <c r="XBU13" s="207"/>
      <c r="XBV13" s="207"/>
      <c r="XBW13" s="207"/>
      <c r="XBX13" s="207"/>
      <c r="XBY13" s="207"/>
      <c r="XBZ13" s="207"/>
      <c r="XCA13" s="207"/>
      <c r="XCB13" s="207"/>
      <c r="XCC13" s="207"/>
      <c r="XCD13" s="207"/>
      <c r="XCE13" s="207"/>
      <c r="XCF13" s="207"/>
      <c r="XCG13" s="207"/>
      <c r="XCH13" s="207"/>
      <c r="XCI13" s="207"/>
      <c r="XCJ13" s="207"/>
      <c r="XCK13" s="207"/>
      <c r="XCL13" s="207"/>
      <c r="XCM13" s="207"/>
      <c r="XCN13" s="207"/>
      <c r="XCO13" s="207"/>
      <c r="XCP13" s="207"/>
      <c r="XCQ13" s="207"/>
      <c r="XCR13" s="207"/>
      <c r="XCS13" s="207"/>
      <c r="XCT13" s="207"/>
      <c r="XCU13" s="207"/>
      <c r="XCV13" s="207"/>
      <c r="XCW13" s="207"/>
      <c r="XCX13" s="207"/>
      <c r="XCY13" s="207"/>
      <c r="XCZ13" s="207"/>
      <c r="XDA13" s="207"/>
      <c r="XDB13" s="207"/>
      <c r="XDC13" s="207"/>
      <c r="XDD13" s="207"/>
      <c r="XDE13" s="207"/>
      <c r="XDF13" s="207"/>
      <c r="XDG13" s="207"/>
      <c r="XDH13" s="207"/>
      <c r="XDI13" s="207"/>
      <c r="XDJ13" s="207"/>
      <c r="XDK13" s="207"/>
      <c r="XDL13" s="207"/>
      <c r="XDM13" s="207"/>
      <c r="XDN13" s="207"/>
      <c r="XDO13" s="207"/>
      <c r="XDP13" s="207"/>
      <c r="XDQ13" s="207"/>
      <c r="XDR13" s="207"/>
      <c r="XDS13" s="207"/>
      <c r="XDT13" s="207"/>
      <c r="XDU13" s="207"/>
      <c r="XDV13" s="207"/>
      <c r="XDW13" s="207"/>
      <c r="XDX13" s="207"/>
      <c r="XDY13" s="207"/>
      <c r="XDZ13" s="207"/>
      <c r="XEA13" s="207"/>
      <c r="XEB13" s="207"/>
      <c r="XEC13" s="207"/>
      <c r="XED13" s="207"/>
      <c r="XEE13" s="207"/>
      <c r="XEF13" s="207"/>
      <c r="XEG13" s="207"/>
      <c r="XEH13" s="207"/>
      <c r="XEI13" s="207"/>
      <c r="XEJ13" s="207"/>
      <c r="XEK13" s="207"/>
      <c r="XEL13" s="207"/>
      <c r="XEM13" s="207"/>
      <c r="XEN13" s="207"/>
      <c r="XEO13" s="207"/>
    </row>
    <row r="14" s="142" customFormat="1" ht="72" customHeight="1" spans="1:18 16273:16369">
      <c r="A14" s="101" t="s">
        <v>175</v>
      </c>
      <c r="B14" s="30" t="s">
        <v>176</v>
      </c>
      <c r="C14" s="104" t="s">
        <v>177</v>
      </c>
      <c r="D14" s="28" t="s">
        <v>164</v>
      </c>
      <c r="E14" s="123">
        <f>21000+900</f>
        <v>21900</v>
      </c>
      <c r="F14" s="158"/>
      <c r="G14" s="39">
        <f t="shared" si="0"/>
        <v>0</v>
      </c>
      <c r="H14" s="123">
        <v>93.1</v>
      </c>
      <c r="XAW14" s="207"/>
      <c r="XAX14" s="207"/>
      <c r="XAY14" s="207"/>
      <c r="XAZ14" s="207"/>
      <c r="XBA14" s="207"/>
      <c r="XBB14" s="207"/>
      <c r="XBC14" s="207"/>
      <c r="XBD14" s="207"/>
      <c r="XBE14" s="207"/>
      <c r="XBF14" s="207"/>
      <c r="XBG14" s="207"/>
      <c r="XBH14" s="207"/>
      <c r="XBI14" s="207"/>
      <c r="XBJ14" s="207"/>
      <c r="XBK14" s="207"/>
      <c r="XBL14" s="207"/>
      <c r="XBM14" s="207"/>
      <c r="XBN14" s="207"/>
      <c r="XBO14" s="207"/>
      <c r="XBP14" s="207"/>
      <c r="XBQ14" s="207"/>
      <c r="XBR14" s="207"/>
      <c r="XBS14" s="207"/>
      <c r="XBT14" s="207"/>
      <c r="XBU14" s="207"/>
      <c r="XBV14" s="207"/>
      <c r="XBW14" s="207"/>
      <c r="XBX14" s="207"/>
      <c r="XBY14" s="207"/>
      <c r="XBZ14" s="207"/>
      <c r="XCA14" s="207"/>
      <c r="XCB14" s="207"/>
      <c r="XCC14" s="207"/>
      <c r="XCD14" s="207"/>
      <c r="XCE14" s="207"/>
      <c r="XCF14" s="207"/>
      <c r="XCG14" s="207"/>
      <c r="XCH14" s="207"/>
      <c r="XCI14" s="207"/>
      <c r="XCJ14" s="207"/>
      <c r="XCK14" s="207"/>
      <c r="XCL14" s="207"/>
      <c r="XCM14" s="207"/>
      <c r="XCN14" s="207"/>
      <c r="XCO14" s="207"/>
      <c r="XCP14" s="207"/>
      <c r="XCQ14" s="207"/>
      <c r="XCR14" s="207"/>
      <c r="XCS14" s="207"/>
      <c r="XCT14" s="207"/>
      <c r="XCU14" s="207"/>
      <c r="XCV14" s="207"/>
      <c r="XCW14" s="207"/>
      <c r="XCX14" s="207"/>
      <c r="XCY14" s="207"/>
      <c r="XCZ14" s="207"/>
      <c r="XDA14" s="207"/>
      <c r="XDB14" s="207"/>
      <c r="XDC14" s="207"/>
      <c r="XDD14" s="207"/>
      <c r="XDE14" s="207"/>
      <c r="XDF14" s="207"/>
      <c r="XDG14" s="207"/>
      <c r="XDH14" s="207"/>
      <c r="XDI14" s="207"/>
      <c r="XDJ14" s="207"/>
      <c r="XDK14" s="207"/>
      <c r="XDL14" s="207"/>
      <c r="XDM14" s="207"/>
      <c r="XDN14" s="207"/>
      <c r="XDO14" s="207"/>
      <c r="XDP14" s="207"/>
      <c r="XDQ14" s="207"/>
      <c r="XDR14" s="207"/>
      <c r="XDS14" s="207"/>
      <c r="XDT14" s="207"/>
      <c r="XDU14" s="207"/>
      <c r="XDV14" s="207"/>
      <c r="XDW14" s="207"/>
      <c r="XDX14" s="207"/>
      <c r="XDY14" s="207"/>
      <c r="XDZ14" s="207"/>
      <c r="XEA14" s="207"/>
      <c r="XEB14" s="207"/>
      <c r="XEC14" s="207"/>
      <c r="XED14" s="207"/>
      <c r="XEE14" s="207"/>
      <c r="XEF14" s="207"/>
      <c r="XEG14" s="207"/>
      <c r="XEH14" s="207"/>
      <c r="XEI14" s="207"/>
      <c r="XEJ14" s="207"/>
      <c r="XEK14" s="207"/>
      <c r="XEL14" s="207"/>
      <c r="XEM14" s="207"/>
      <c r="XEN14" s="207"/>
      <c r="XEO14" s="207"/>
    </row>
    <row r="15" s="143" customFormat="1" ht="59.1" customHeight="1" spans="1:18 16273:16369">
      <c r="A15" s="101" t="s">
        <v>178</v>
      </c>
      <c r="B15" s="77" t="s">
        <v>179</v>
      </c>
      <c r="C15" s="128" t="s">
        <v>180</v>
      </c>
      <c r="D15" s="28" t="s">
        <v>164</v>
      </c>
      <c r="E15" s="125">
        <v>800</v>
      </c>
      <c r="F15" s="126"/>
      <c r="G15" s="39">
        <f t="shared" si="0"/>
        <v>0</v>
      </c>
      <c r="H15" s="125">
        <v>63.8</v>
      </c>
      <c r="XAW15" s="207"/>
      <c r="XAX15" s="207"/>
      <c r="XAY15" s="207"/>
      <c r="XAZ15" s="207"/>
      <c r="XBA15" s="207"/>
      <c r="XBB15" s="207"/>
      <c r="XBC15" s="207"/>
      <c r="XBD15" s="207"/>
      <c r="XBE15" s="207"/>
      <c r="XBF15" s="207"/>
      <c r="XBG15" s="207"/>
      <c r="XBH15" s="207"/>
      <c r="XBI15" s="207"/>
      <c r="XBJ15" s="207"/>
      <c r="XBK15" s="207"/>
      <c r="XBL15" s="207"/>
      <c r="XBM15" s="207"/>
      <c r="XBN15" s="207"/>
      <c r="XBO15" s="207"/>
      <c r="XBP15" s="207"/>
      <c r="XBQ15" s="207"/>
      <c r="XBR15" s="207"/>
      <c r="XBS15" s="207"/>
      <c r="XBT15" s="207"/>
      <c r="XBU15" s="207"/>
      <c r="XBV15" s="207"/>
      <c r="XBW15" s="207"/>
      <c r="XBX15" s="207"/>
      <c r="XBY15" s="207"/>
      <c r="XBZ15" s="207"/>
      <c r="XCA15" s="207"/>
      <c r="XCB15" s="207"/>
      <c r="XCC15" s="207"/>
      <c r="XCD15" s="207"/>
      <c r="XCE15" s="207"/>
      <c r="XCF15" s="207"/>
      <c r="XCG15" s="207"/>
      <c r="XCH15" s="207"/>
      <c r="XCI15" s="207"/>
      <c r="XCJ15" s="207"/>
      <c r="XCK15" s="207"/>
      <c r="XCL15" s="207"/>
      <c r="XCM15" s="207"/>
      <c r="XCN15" s="207"/>
      <c r="XCO15" s="207"/>
      <c r="XCP15" s="207"/>
      <c r="XCQ15" s="207"/>
      <c r="XCR15" s="207"/>
      <c r="XCS15" s="207"/>
      <c r="XCT15" s="207"/>
      <c r="XCU15" s="207"/>
      <c r="XCV15" s="207"/>
      <c r="XCW15" s="207"/>
      <c r="XCX15" s="207"/>
      <c r="XCY15" s="207"/>
      <c r="XCZ15" s="207"/>
      <c r="XDA15" s="207"/>
      <c r="XDB15" s="207"/>
      <c r="XDC15" s="207"/>
      <c r="XDD15" s="207"/>
      <c r="XDE15" s="207"/>
      <c r="XDF15" s="207"/>
      <c r="XDG15" s="207"/>
      <c r="XDH15" s="207"/>
      <c r="XDI15" s="207"/>
      <c r="XDJ15" s="207"/>
      <c r="XDK15" s="207"/>
      <c r="XDL15" s="207"/>
      <c r="XDM15" s="207"/>
      <c r="XDN15" s="207"/>
      <c r="XDO15" s="207"/>
      <c r="XDP15" s="207"/>
      <c r="XDQ15" s="207"/>
      <c r="XDR15" s="207"/>
      <c r="XDS15" s="207"/>
      <c r="XDT15" s="207"/>
      <c r="XDU15" s="207"/>
      <c r="XDV15" s="207"/>
      <c r="XDW15" s="207"/>
      <c r="XDX15" s="207"/>
      <c r="XDY15" s="207"/>
      <c r="XDZ15" s="207"/>
      <c r="XEA15" s="207"/>
      <c r="XEB15" s="207"/>
      <c r="XEC15" s="207"/>
      <c r="XED15" s="207"/>
      <c r="XEE15" s="207"/>
      <c r="XEF15" s="207"/>
      <c r="XEG15" s="207"/>
      <c r="XEH15" s="207"/>
      <c r="XEI15" s="207"/>
      <c r="XEJ15" s="207"/>
      <c r="XEK15" s="207"/>
      <c r="XEL15" s="207"/>
      <c r="XEM15" s="207"/>
      <c r="XEN15" s="207"/>
      <c r="XEO15" s="207"/>
    </row>
    <row r="16" s="142" customFormat="1" ht="59.1" customHeight="1" spans="1:18 16273:16369">
      <c r="A16" s="101" t="s">
        <v>181</v>
      </c>
      <c r="B16" s="30" t="s">
        <v>179</v>
      </c>
      <c r="C16" s="104" t="s">
        <v>182</v>
      </c>
      <c r="D16" s="28" t="s">
        <v>164</v>
      </c>
      <c r="E16" s="123">
        <v>21000</v>
      </c>
      <c r="F16" s="158"/>
      <c r="G16" s="39">
        <f t="shared" si="0"/>
        <v>0</v>
      </c>
      <c r="H16" s="123">
        <v>89.32</v>
      </c>
      <c r="XAW16" s="207"/>
      <c r="XAX16" s="207"/>
      <c r="XAY16" s="207"/>
      <c r="XAZ16" s="207"/>
      <c r="XBA16" s="207"/>
      <c r="XBB16" s="207"/>
      <c r="XBC16" s="207"/>
      <c r="XBD16" s="207"/>
      <c r="XBE16" s="207"/>
      <c r="XBF16" s="207"/>
      <c r="XBG16" s="207"/>
      <c r="XBH16" s="207"/>
      <c r="XBI16" s="207"/>
      <c r="XBJ16" s="207"/>
      <c r="XBK16" s="207"/>
      <c r="XBL16" s="207"/>
      <c r="XBM16" s="207"/>
      <c r="XBN16" s="207"/>
      <c r="XBO16" s="207"/>
      <c r="XBP16" s="207"/>
      <c r="XBQ16" s="207"/>
      <c r="XBR16" s="207"/>
      <c r="XBS16" s="207"/>
      <c r="XBT16" s="207"/>
      <c r="XBU16" s="207"/>
      <c r="XBV16" s="207"/>
      <c r="XBW16" s="207"/>
      <c r="XBX16" s="207"/>
      <c r="XBY16" s="207"/>
      <c r="XBZ16" s="207"/>
      <c r="XCA16" s="207"/>
      <c r="XCB16" s="207"/>
      <c r="XCC16" s="207"/>
      <c r="XCD16" s="207"/>
      <c r="XCE16" s="207"/>
      <c r="XCF16" s="207"/>
      <c r="XCG16" s="207"/>
      <c r="XCH16" s="207"/>
      <c r="XCI16" s="207"/>
      <c r="XCJ16" s="207"/>
      <c r="XCK16" s="207"/>
      <c r="XCL16" s="207"/>
      <c r="XCM16" s="207"/>
      <c r="XCN16" s="207"/>
      <c r="XCO16" s="207"/>
      <c r="XCP16" s="207"/>
      <c r="XCQ16" s="207"/>
      <c r="XCR16" s="207"/>
      <c r="XCS16" s="207"/>
      <c r="XCT16" s="207"/>
      <c r="XCU16" s="207"/>
      <c r="XCV16" s="207"/>
      <c r="XCW16" s="207"/>
      <c r="XCX16" s="207"/>
      <c r="XCY16" s="207"/>
      <c r="XCZ16" s="207"/>
      <c r="XDA16" s="207"/>
      <c r="XDB16" s="207"/>
      <c r="XDC16" s="207"/>
      <c r="XDD16" s="207"/>
      <c r="XDE16" s="207"/>
      <c r="XDF16" s="207"/>
      <c r="XDG16" s="207"/>
      <c r="XDH16" s="207"/>
      <c r="XDI16" s="207"/>
      <c r="XDJ16" s="207"/>
      <c r="XDK16" s="207"/>
      <c r="XDL16" s="207"/>
      <c r="XDM16" s="207"/>
      <c r="XDN16" s="207"/>
      <c r="XDO16" s="207"/>
      <c r="XDP16" s="207"/>
      <c r="XDQ16" s="207"/>
      <c r="XDR16" s="207"/>
      <c r="XDS16" s="207"/>
      <c r="XDT16" s="207"/>
      <c r="XDU16" s="207"/>
      <c r="XDV16" s="207"/>
      <c r="XDW16" s="207"/>
      <c r="XDX16" s="207"/>
      <c r="XDY16" s="207"/>
      <c r="XDZ16" s="207"/>
      <c r="XEA16" s="207"/>
      <c r="XEB16" s="207"/>
      <c r="XEC16" s="207"/>
      <c r="XED16" s="207"/>
      <c r="XEE16" s="207"/>
      <c r="XEF16" s="207"/>
      <c r="XEG16" s="207"/>
      <c r="XEH16" s="207"/>
      <c r="XEI16" s="207"/>
      <c r="XEJ16" s="207"/>
      <c r="XEK16" s="207"/>
      <c r="XEL16" s="207"/>
      <c r="XEM16" s="207"/>
      <c r="XEN16" s="207"/>
      <c r="XEO16" s="207"/>
    </row>
    <row r="17" s="179" customFormat="1" ht="36" customHeight="1" spans="1:18 16273:16369">
      <c r="A17" s="210" t="s">
        <v>183</v>
      </c>
      <c r="B17" s="211" t="s">
        <v>184</v>
      </c>
      <c r="C17" s="191"/>
      <c r="D17" s="189"/>
      <c r="E17" s="212"/>
      <c r="F17" s="213"/>
      <c r="G17" s="39" t="str">
        <f t="shared" si="0"/>
        <v/>
      </c>
      <c r="H17" s="214"/>
      <c r="I17" s="206"/>
      <c r="J17" s="206"/>
      <c r="K17" s="206"/>
      <c r="L17" s="206"/>
      <c r="M17" s="206"/>
      <c r="N17" s="206"/>
      <c r="O17" s="206"/>
      <c r="P17" s="206"/>
      <c r="Q17" s="206"/>
      <c r="R17" s="206"/>
      <c r="XAW17" s="207"/>
      <c r="XAX17" s="207"/>
      <c r="XAY17" s="207"/>
      <c r="XAZ17" s="207"/>
      <c r="XBA17" s="207"/>
      <c r="XBB17" s="207"/>
      <c r="XBC17" s="207"/>
      <c r="XBD17" s="207"/>
      <c r="XBE17" s="207"/>
      <c r="XBF17" s="207"/>
      <c r="XBG17" s="207"/>
      <c r="XBH17" s="207"/>
      <c r="XBI17" s="207"/>
      <c r="XBJ17" s="207"/>
      <c r="XBK17" s="207"/>
      <c r="XBL17" s="207"/>
      <c r="XBM17" s="207"/>
      <c r="XBN17" s="207"/>
      <c r="XBO17" s="207"/>
      <c r="XBP17" s="207"/>
      <c r="XBQ17" s="207"/>
      <c r="XBR17" s="207"/>
      <c r="XBS17" s="207"/>
      <c r="XBT17" s="207"/>
      <c r="XBU17" s="207"/>
      <c r="XBV17" s="207"/>
      <c r="XBW17" s="207"/>
      <c r="XBX17" s="207"/>
      <c r="XBY17" s="207"/>
      <c r="XBZ17" s="207"/>
      <c r="XCA17" s="207"/>
      <c r="XCB17" s="207"/>
      <c r="XCC17" s="207"/>
      <c r="XCD17" s="207"/>
      <c r="XCE17" s="207"/>
      <c r="XCF17" s="207"/>
      <c r="XCG17" s="207"/>
      <c r="XCH17" s="207"/>
      <c r="XCI17" s="207"/>
      <c r="XCJ17" s="207"/>
      <c r="XCK17" s="207"/>
      <c r="XCL17" s="207"/>
      <c r="XCM17" s="207"/>
      <c r="XCN17" s="207"/>
      <c r="XCO17" s="207"/>
      <c r="XCP17" s="207"/>
      <c r="XCQ17" s="207"/>
      <c r="XCR17" s="207"/>
      <c r="XCS17" s="207"/>
      <c r="XCT17" s="207"/>
      <c r="XCU17" s="207"/>
      <c r="XCV17" s="207"/>
      <c r="XCW17" s="207"/>
      <c r="XCX17" s="207"/>
      <c r="XCY17" s="207"/>
      <c r="XCZ17" s="207"/>
      <c r="XDA17" s="207"/>
      <c r="XDB17" s="207"/>
      <c r="XDC17" s="207"/>
      <c r="XDD17" s="207"/>
      <c r="XDE17" s="207"/>
      <c r="XDF17" s="207"/>
      <c r="XDG17" s="207"/>
      <c r="XDH17" s="207"/>
      <c r="XDI17" s="207"/>
      <c r="XDJ17" s="207"/>
      <c r="XDK17" s="207"/>
      <c r="XDL17" s="207"/>
      <c r="XDM17" s="207"/>
      <c r="XDN17" s="207"/>
      <c r="XDO17" s="207"/>
      <c r="XDP17" s="207"/>
      <c r="XDQ17" s="207"/>
      <c r="XDR17" s="207"/>
      <c r="XDS17" s="207"/>
      <c r="XDT17" s="207"/>
      <c r="XDU17" s="207"/>
      <c r="XDV17" s="207"/>
      <c r="XDW17" s="207"/>
      <c r="XDX17" s="207"/>
      <c r="XDY17" s="207"/>
      <c r="XDZ17" s="207"/>
      <c r="XEA17" s="207"/>
      <c r="XEB17" s="207"/>
      <c r="XEC17" s="207"/>
      <c r="XED17" s="207"/>
      <c r="XEE17" s="207"/>
      <c r="XEF17" s="207"/>
      <c r="XEG17" s="207"/>
      <c r="XEH17" s="207"/>
      <c r="XEI17" s="207"/>
      <c r="XEJ17" s="207"/>
      <c r="XEK17" s="207"/>
      <c r="XEL17" s="207"/>
      <c r="XEM17" s="207"/>
      <c r="XEN17" s="207"/>
      <c r="XEO17" s="207"/>
    </row>
    <row r="18" s="177" customFormat="1" ht="70.8" spans="1:18 16273:16369">
      <c r="A18" s="210" t="s">
        <v>185</v>
      </c>
      <c r="B18" s="197" t="s">
        <v>186</v>
      </c>
      <c r="C18" s="198" t="s">
        <v>187</v>
      </c>
      <c r="D18" s="192" t="s">
        <v>99</v>
      </c>
      <c r="E18" s="193">
        <v>75</v>
      </c>
      <c r="F18" s="199"/>
      <c r="G18" s="39">
        <f t="shared" si="0"/>
        <v>0</v>
      </c>
      <c r="H18" s="194">
        <v>30.16</v>
      </c>
    </row>
    <row r="19" s="88" customFormat="1" ht="32" customHeight="1" spans="1:18 16273:16369">
      <c r="A19" s="28" t="s">
        <v>188</v>
      </c>
      <c r="B19" s="104" t="s">
        <v>189</v>
      </c>
      <c r="C19" s="104"/>
      <c r="D19" s="28"/>
      <c r="E19" s="123"/>
      <c r="F19" s="158"/>
      <c r="G19" s="39" t="str">
        <f t="shared" si="0"/>
        <v/>
      </c>
      <c r="H19" s="123"/>
    </row>
    <row r="20" s="88" customFormat="1" ht="26.1" customHeight="1" spans="1:18 16273:16369">
      <c r="A20" s="28" t="s">
        <v>190</v>
      </c>
      <c r="B20" s="104" t="s">
        <v>191</v>
      </c>
      <c r="C20" s="104" t="s">
        <v>192</v>
      </c>
      <c r="D20" s="28" t="s">
        <v>193</v>
      </c>
      <c r="E20" s="123">
        <v>75</v>
      </c>
      <c r="F20" s="158"/>
      <c r="G20" s="39">
        <f t="shared" si="0"/>
        <v>0</v>
      </c>
      <c r="H20" s="123">
        <v>620.12</v>
      </c>
    </row>
    <row r="21" s="88" customFormat="1" ht="27" customHeight="1" spans="1:18 16273:16369">
      <c r="A21" s="99" t="s">
        <v>194</v>
      </c>
      <c r="B21" s="29" t="s">
        <v>195</v>
      </c>
      <c r="C21" s="104"/>
      <c r="D21" s="28"/>
      <c r="E21" s="215"/>
      <c r="F21" s="158"/>
      <c r="G21" s="39" t="str">
        <f t="shared" si="0"/>
        <v/>
      </c>
      <c r="H21" s="123"/>
    </row>
    <row r="22" s="88" customFormat="1" ht="26" customHeight="1" spans="1:18 16273:16369">
      <c r="A22" s="99" t="s">
        <v>196</v>
      </c>
      <c r="B22" s="30" t="s">
        <v>197</v>
      </c>
      <c r="C22" s="208" t="s">
        <v>198</v>
      </c>
      <c r="D22" s="28" t="s">
        <v>199</v>
      </c>
      <c r="E22" s="123">
        <v>2</v>
      </c>
      <c r="F22" s="158"/>
      <c r="G22" s="39">
        <f t="shared" si="0"/>
        <v>0</v>
      </c>
      <c r="H22" s="123">
        <v>5746</v>
      </c>
    </row>
    <row r="23" s="177" customFormat="1" ht="24.75" customHeight="1" spans="1:18 16273:16369">
      <c r="A23" s="210" t="s">
        <v>200</v>
      </c>
      <c r="B23" s="211" t="s">
        <v>201</v>
      </c>
      <c r="C23" s="216"/>
      <c r="D23" s="192"/>
      <c r="E23" s="193"/>
      <c r="F23" s="217"/>
      <c r="G23" s="39" t="str">
        <f t="shared" si="0"/>
        <v/>
      </c>
      <c r="H23" s="218"/>
    </row>
    <row r="24" s="177" customFormat="1" ht="74" customHeight="1" spans="1:18 16273:16369">
      <c r="A24" s="210" t="s">
        <v>202</v>
      </c>
      <c r="B24" s="219" t="s">
        <v>203</v>
      </c>
      <c r="C24" s="198" t="s">
        <v>204</v>
      </c>
      <c r="D24" s="192" t="s">
        <v>99</v>
      </c>
      <c r="E24" s="193">
        <v>1600</v>
      </c>
      <c r="F24" s="199"/>
      <c r="G24" s="39">
        <f t="shared" si="0"/>
        <v>0</v>
      </c>
      <c r="H24" s="194">
        <v>31.96</v>
      </c>
    </row>
    <row r="25" s="146" customFormat="1" ht="32" customHeight="1" spans="1:18 16273:16369">
      <c r="A25" s="99" t="s">
        <v>205</v>
      </c>
      <c r="B25" s="29" t="s">
        <v>206</v>
      </c>
      <c r="C25" s="99"/>
      <c r="D25" s="99"/>
      <c r="E25" s="99"/>
      <c r="F25" s="167"/>
      <c r="G25" s="39" t="str">
        <f t="shared" si="0"/>
        <v/>
      </c>
      <c r="H25" s="168"/>
    </row>
    <row r="26" s="88" customFormat="1" ht="26.1" customHeight="1" spans="1:18 16273:16369">
      <c r="A26" s="99" t="s">
        <v>207</v>
      </c>
      <c r="B26" s="220" t="s">
        <v>208</v>
      </c>
      <c r="C26" s="104" t="s">
        <v>209</v>
      </c>
      <c r="D26" s="28" t="s">
        <v>164</v>
      </c>
      <c r="E26" s="123">
        <v>8000</v>
      </c>
      <c r="F26" s="158"/>
      <c r="G26" s="39">
        <f t="shared" si="0"/>
        <v>0</v>
      </c>
      <c r="H26" s="123">
        <v>6.21</v>
      </c>
    </row>
    <row r="27" s="142" customFormat="1" ht="26.1" customHeight="1" spans="1:18 16273:16369">
      <c r="A27" s="99" t="s">
        <v>210</v>
      </c>
      <c r="B27" s="221" t="s">
        <v>211</v>
      </c>
      <c r="C27" s="222" t="s">
        <v>212</v>
      </c>
      <c r="D27" s="28" t="s">
        <v>164</v>
      </c>
      <c r="E27" s="123">
        <f>21000+900</f>
        <v>21900</v>
      </c>
      <c r="F27" s="158"/>
      <c r="G27" s="39">
        <f t="shared" si="0"/>
        <v>0</v>
      </c>
      <c r="H27" s="123">
        <v>2.72</v>
      </c>
    </row>
    <row r="28" s="143" customFormat="1" ht="26.1" customHeight="1" spans="1:18 16273:16369">
      <c r="A28" s="99" t="s">
        <v>213</v>
      </c>
      <c r="B28" s="128" t="s">
        <v>214</v>
      </c>
      <c r="C28" s="128" t="s">
        <v>215</v>
      </c>
      <c r="D28" s="78" t="s">
        <v>216</v>
      </c>
      <c r="E28" s="125">
        <v>800</v>
      </c>
      <c r="F28" s="126"/>
      <c r="G28" s="39">
        <f t="shared" si="0"/>
        <v>0</v>
      </c>
      <c r="H28" s="125">
        <v>22.1</v>
      </c>
    </row>
    <row r="29" s="88" customFormat="1" ht="26.1" customHeight="1" spans="1:18 16273:16369">
      <c r="A29" s="99" t="s">
        <v>217</v>
      </c>
      <c r="B29" s="223" t="s">
        <v>218</v>
      </c>
      <c r="C29" s="208" t="s">
        <v>209</v>
      </c>
      <c r="D29" s="28" t="s">
        <v>164</v>
      </c>
      <c r="E29" s="123">
        <v>8000</v>
      </c>
      <c r="F29" s="126"/>
      <c r="G29" s="39">
        <f t="shared" si="0"/>
        <v>0</v>
      </c>
      <c r="H29" s="125">
        <v>9.85</v>
      </c>
    </row>
    <row r="30" s="88" customFormat="1" ht="26.1" customHeight="1" spans="1:18 16273:16369">
      <c r="A30" s="200" t="s">
        <v>219</v>
      </c>
      <c r="B30" s="30" t="s">
        <v>220</v>
      </c>
      <c r="C30" s="208"/>
      <c r="D30" s="209"/>
      <c r="E30" s="123"/>
      <c r="F30" s="158"/>
      <c r="G30" s="39" t="str">
        <f t="shared" si="0"/>
        <v/>
      </c>
      <c r="H30" s="123"/>
    </row>
    <row r="31" s="88" customFormat="1" ht="51.6" spans="1:18 16273:16369">
      <c r="A31" s="200" t="s">
        <v>221</v>
      </c>
      <c r="B31" s="160" t="s">
        <v>222</v>
      </c>
      <c r="C31" s="208" t="s">
        <v>223</v>
      </c>
      <c r="D31" s="28" t="s">
        <v>193</v>
      </c>
      <c r="E31" s="123">
        <v>1600</v>
      </c>
      <c r="F31" s="158"/>
      <c r="G31" s="39">
        <f t="shared" si="0"/>
        <v>0</v>
      </c>
      <c r="H31" s="123">
        <v>419.43</v>
      </c>
    </row>
    <row r="32" s="142" customFormat="1" ht="34" customHeight="1" spans="1:18 16273:16369">
      <c r="A32" s="99" t="s">
        <v>224</v>
      </c>
      <c r="B32" s="29" t="s">
        <v>225</v>
      </c>
      <c r="C32" s="224"/>
      <c r="D32" s="209"/>
      <c r="E32" s="123"/>
      <c r="F32" s="158"/>
      <c r="G32" s="39" t="str">
        <f t="shared" si="0"/>
        <v/>
      </c>
      <c r="H32" s="123"/>
    </row>
    <row r="33" s="88" customFormat="1" ht="36" customHeight="1" spans="1:8">
      <c r="A33" s="99" t="s">
        <v>226</v>
      </c>
      <c r="B33" s="29" t="s">
        <v>227</v>
      </c>
      <c r="C33" s="224"/>
      <c r="D33" s="209"/>
      <c r="E33" s="123"/>
      <c r="F33" s="158"/>
      <c r="G33" s="39" t="str">
        <f t="shared" si="0"/>
        <v/>
      </c>
      <c r="H33" s="123"/>
    </row>
    <row r="34" s="88" customFormat="1" ht="70" customHeight="1" spans="1:8">
      <c r="A34" s="99" t="s">
        <v>228</v>
      </c>
      <c r="B34" s="223" t="s">
        <v>229</v>
      </c>
      <c r="C34" s="225" t="s">
        <v>230</v>
      </c>
      <c r="D34" s="209" t="s">
        <v>170</v>
      </c>
      <c r="E34" s="123">
        <v>50</v>
      </c>
      <c r="F34" s="158"/>
      <c r="G34" s="39">
        <f t="shared" si="0"/>
        <v>0</v>
      </c>
      <c r="H34" s="123">
        <v>55.24</v>
      </c>
    </row>
    <row r="35" s="88" customFormat="1" ht="70" customHeight="1" spans="1:8">
      <c r="A35" s="99" t="s">
        <v>231</v>
      </c>
      <c r="B35" s="223" t="s">
        <v>229</v>
      </c>
      <c r="C35" s="225" t="s">
        <v>232</v>
      </c>
      <c r="D35" s="209" t="s">
        <v>170</v>
      </c>
      <c r="E35" s="123">
        <v>50</v>
      </c>
      <c r="F35" s="158"/>
      <c r="G35" s="39">
        <f t="shared" si="0"/>
        <v>0</v>
      </c>
      <c r="H35" s="123">
        <v>92.04</v>
      </c>
    </row>
    <row r="36" s="88" customFormat="1" ht="70" customHeight="1" spans="1:8">
      <c r="A36" s="99" t="s">
        <v>233</v>
      </c>
      <c r="B36" s="223" t="s">
        <v>234</v>
      </c>
      <c r="C36" s="225" t="s">
        <v>235</v>
      </c>
      <c r="D36" s="209" t="s">
        <v>170</v>
      </c>
      <c r="E36" s="123">
        <v>50</v>
      </c>
      <c r="F36" s="158"/>
      <c r="G36" s="39">
        <f t="shared" si="0"/>
        <v>0</v>
      </c>
      <c r="H36" s="123">
        <v>55.24</v>
      </c>
    </row>
    <row r="37" s="142" customFormat="1" ht="66" customHeight="1" spans="1:8">
      <c r="A37" s="99" t="s">
        <v>236</v>
      </c>
      <c r="B37" s="223" t="s">
        <v>229</v>
      </c>
      <c r="C37" s="225" t="s">
        <v>237</v>
      </c>
      <c r="D37" s="209" t="s">
        <v>170</v>
      </c>
      <c r="E37" s="123">
        <v>50</v>
      </c>
      <c r="F37" s="158"/>
      <c r="G37" s="39">
        <f t="shared" si="0"/>
        <v>0</v>
      </c>
      <c r="H37" s="123">
        <v>210.76</v>
      </c>
    </row>
    <row r="38" s="88" customFormat="1" ht="26" customHeight="1" spans="1:8">
      <c r="A38" s="99" t="s">
        <v>238</v>
      </c>
      <c r="B38" s="29" t="s">
        <v>239</v>
      </c>
      <c r="C38" s="225"/>
      <c r="D38" s="209"/>
      <c r="E38" s="123"/>
      <c r="F38" s="158"/>
      <c r="G38" s="39" t="str">
        <f t="shared" si="0"/>
        <v/>
      </c>
      <c r="H38" s="123"/>
    </row>
    <row r="39" s="88" customFormat="1" ht="130" customHeight="1" spans="1:8">
      <c r="A39" s="99" t="s">
        <v>240</v>
      </c>
      <c r="B39" s="223" t="s">
        <v>241</v>
      </c>
      <c r="C39" s="104" t="s">
        <v>242</v>
      </c>
      <c r="D39" s="209" t="s">
        <v>170</v>
      </c>
      <c r="E39" s="123">
        <v>50</v>
      </c>
      <c r="F39" s="158"/>
      <c r="G39" s="39">
        <f t="shared" si="0"/>
        <v>0</v>
      </c>
      <c r="H39" s="123">
        <v>1200.78</v>
      </c>
    </row>
    <row r="40" s="88" customFormat="1" ht="26.1" customHeight="1" spans="1:8">
      <c r="A40" s="99" t="s">
        <v>243</v>
      </c>
      <c r="B40" s="30" t="s">
        <v>244</v>
      </c>
      <c r="C40" s="104"/>
      <c r="D40" s="28"/>
      <c r="E40" s="123"/>
      <c r="F40" s="158"/>
      <c r="G40" s="39" t="str">
        <f t="shared" si="0"/>
        <v/>
      </c>
      <c r="H40" s="123"/>
    </row>
    <row r="41" s="88" customFormat="1" ht="62" customHeight="1" spans="1:8">
      <c r="A41" s="99" t="s">
        <v>245</v>
      </c>
      <c r="B41" s="30" t="s">
        <v>246</v>
      </c>
      <c r="C41" s="104" t="s">
        <v>247</v>
      </c>
      <c r="D41" s="27" t="s">
        <v>248</v>
      </c>
      <c r="E41" s="123">
        <v>20</v>
      </c>
      <c r="F41" s="158"/>
      <c r="G41" s="39">
        <f t="shared" si="0"/>
        <v>0</v>
      </c>
      <c r="H41" s="123">
        <v>436.5</v>
      </c>
    </row>
    <row r="42" s="88" customFormat="1" ht="55" customHeight="1" spans="1:8">
      <c r="A42" s="99" t="s">
        <v>249</v>
      </c>
      <c r="B42" s="30" t="s">
        <v>250</v>
      </c>
      <c r="C42" s="104" t="s">
        <v>251</v>
      </c>
      <c r="D42" s="27" t="s">
        <v>248</v>
      </c>
      <c r="E42" s="123">
        <v>30</v>
      </c>
      <c r="F42" s="158"/>
      <c r="G42" s="39">
        <f t="shared" si="0"/>
        <v>0</v>
      </c>
      <c r="H42" s="123">
        <v>370.87</v>
      </c>
    </row>
    <row r="43" s="88" customFormat="1" ht="24.75" customHeight="1" spans="1:8">
      <c r="A43" s="99" t="s">
        <v>252</v>
      </c>
      <c r="B43" s="29" t="s">
        <v>253</v>
      </c>
      <c r="C43" s="104"/>
      <c r="D43" s="28"/>
      <c r="E43" s="123"/>
      <c r="F43" s="158"/>
      <c r="G43" s="39" t="str">
        <f t="shared" si="0"/>
        <v/>
      </c>
      <c r="H43" s="123"/>
    </row>
    <row r="44" s="88" customFormat="1" ht="26.1" customHeight="1" spans="1:8">
      <c r="A44" s="99" t="s">
        <v>254</v>
      </c>
      <c r="B44" s="29" t="s">
        <v>255</v>
      </c>
      <c r="C44" s="155"/>
      <c r="D44" s="28"/>
      <c r="E44" s="123"/>
      <c r="F44" s="158"/>
      <c r="G44" s="39" t="str">
        <f t="shared" si="0"/>
        <v/>
      </c>
      <c r="H44" s="123"/>
    </row>
    <row r="45" s="88" customFormat="1" ht="39.95" customHeight="1" spans="1:8">
      <c r="A45" s="226" t="s">
        <v>256</v>
      </c>
      <c r="B45" s="30" t="s">
        <v>257</v>
      </c>
      <c r="C45" s="104" t="s">
        <v>258</v>
      </c>
      <c r="D45" s="27" t="s">
        <v>259</v>
      </c>
      <c r="E45" s="123">
        <v>5</v>
      </c>
      <c r="F45" s="158"/>
      <c r="G45" s="39">
        <f t="shared" si="0"/>
        <v>0</v>
      </c>
      <c r="H45" s="123">
        <v>220</v>
      </c>
    </row>
    <row r="46" s="88" customFormat="1" ht="39.95" customHeight="1" spans="1:8">
      <c r="A46" s="226" t="s">
        <v>260</v>
      </c>
      <c r="B46" s="30" t="s">
        <v>257</v>
      </c>
      <c r="C46" s="104" t="s">
        <v>261</v>
      </c>
      <c r="D46" s="27" t="s">
        <v>259</v>
      </c>
      <c r="E46" s="123">
        <v>10</v>
      </c>
      <c r="F46" s="158"/>
      <c r="G46" s="39">
        <f t="shared" si="0"/>
        <v>0</v>
      </c>
      <c r="H46" s="123">
        <v>322.7</v>
      </c>
    </row>
    <row r="47" s="88" customFormat="1" ht="51" customHeight="1" spans="1:8">
      <c r="A47" s="226" t="s">
        <v>262</v>
      </c>
      <c r="B47" s="30" t="s">
        <v>263</v>
      </c>
      <c r="C47" s="104" t="s">
        <v>264</v>
      </c>
      <c r="D47" s="27" t="s">
        <v>265</v>
      </c>
      <c r="E47" s="123">
        <v>10</v>
      </c>
      <c r="F47" s="158"/>
      <c r="G47" s="39">
        <f t="shared" si="0"/>
        <v>0</v>
      </c>
      <c r="H47" s="123">
        <v>117.3</v>
      </c>
    </row>
    <row r="48" s="142" customFormat="1" ht="51" customHeight="1" spans="1:8">
      <c r="A48" s="226" t="s">
        <v>266</v>
      </c>
      <c r="B48" s="30" t="s">
        <v>263</v>
      </c>
      <c r="C48" s="104" t="s">
        <v>267</v>
      </c>
      <c r="D48" s="27" t="s">
        <v>265</v>
      </c>
      <c r="E48" s="123">
        <v>6</v>
      </c>
      <c r="F48" s="158"/>
      <c r="G48" s="39">
        <f t="shared" si="0"/>
        <v>0</v>
      </c>
      <c r="H48" s="123">
        <v>484</v>
      </c>
    </row>
    <row r="49" s="88" customFormat="1" ht="24.75" customHeight="1" spans="1:8">
      <c r="A49" s="99" t="s">
        <v>268</v>
      </c>
      <c r="B49" s="29" t="s">
        <v>269</v>
      </c>
      <c r="C49" s="104"/>
      <c r="D49" s="28"/>
      <c r="E49" s="123"/>
      <c r="F49" s="158"/>
      <c r="G49" s="39" t="str">
        <f t="shared" si="0"/>
        <v/>
      </c>
      <c r="H49" s="123"/>
    </row>
    <row r="50" s="88" customFormat="1" ht="36" customHeight="1" spans="1:8">
      <c r="A50" s="99" t="s">
        <v>270</v>
      </c>
      <c r="B50" s="104" t="s">
        <v>271</v>
      </c>
      <c r="C50" s="104" t="s">
        <v>272</v>
      </c>
      <c r="D50" s="27" t="s">
        <v>273</v>
      </c>
      <c r="E50" s="123">
        <v>10</v>
      </c>
      <c r="F50" s="158"/>
      <c r="G50" s="39">
        <f t="shared" si="0"/>
        <v>0</v>
      </c>
      <c r="H50" s="123">
        <v>466.7</v>
      </c>
    </row>
    <row r="51" s="88" customFormat="1" ht="36" customHeight="1" spans="1:8">
      <c r="A51" s="99" t="s">
        <v>274</v>
      </c>
      <c r="B51" s="104" t="s">
        <v>275</v>
      </c>
      <c r="C51" s="104" t="s">
        <v>276</v>
      </c>
      <c r="D51" s="27" t="s">
        <v>273</v>
      </c>
      <c r="E51" s="123">
        <v>20</v>
      </c>
      <c r="F51" s="158"/>
      <c r="G51" s="39">
        <f t="shared" si="0"/>
        <v>0</v>
      </c>
      <c r="H51" s="123">
        <v>631.05</v>
      </c>
    </row>
    <row r="52" s="88" customFormat="1" ht="50" customHeight="1" spans="1:8">
      <c r="A52" s="99" t="s">
        <v>277</v>
      </c>
      <c r="B52" s="30" t="s">
        <v>278</v>
      </c>
      <c r="C52" s="104" t="s">
        <v>279</v>
      </c>
      <c r="D52" s="27" t="s">
        <v>273</v>
      </c>
      <c r="E52" s="123">
        <v>20</v>
      </c>
      <c r="F52" s="158"/>
      <c r="G52" s="39">
        <f t="shared" ref="G50:G52" si="1">IF(E52="","",ROUND(E52*F52,0))</f>
        <v>0</v>
      </c>
      <c r="H52" s="123">
        <v>384.5</v>
      </c>
    </row>
    <row r="53" s="176" customFormat="1" ht="24.95" customHeight="1" spans="1:8">
      <c r="A53" s="138" t="s">
        <v>280</v>
      </c>
      <c r="B53" s="58"/>
      <c r="C53" s="58"/>
      <c r="D53" s="58"/>
      <c r="E53" s="227">
        <f>SUM(G6:G52)</f>
        <v>0</v>
      </c>
      <c r="F53" s="227"/>
      <c r="G53" s="61" t="s">
        <v>83</v>
      </c>
      <c r="H53" s="62"/>
    </row>
    <row r="54" s="176" customFormat="1" customHeight="1" spans="1:8">
      <c r="A54" s="228"/>
      <c r="D54" s="229"/>
      <c r="E54" s="230"/>
      <c r="F54" s="231"/>
      <c r="G54" s="232"/>
    </row>
    <row r="55" s="176" customFormat="1" customHeight="1" spans="1:8">
      <c r="A55" s="228"/>
      <c r="D55" s="229"/>
      <c r="E55" s="230"/>
      <c r="F55" s="233"/>
      <c r="G55" s="232"/>
    </row>
    <row r="56" s="176" customFormat="1" customHeight="1" spans="1:8">
      <c r="A56" s="228"/>
      <c r="D56" s="229"/>
      <c r="E56" s="230"/>
      <c r="F56" s="231"/>
      <c r="G56" s="232"/>
    </row>
    <row r="57" s="176" customFormat="1" customHeight="1" spans="1:8">
      <c r="A57" s="228"/>
      <c r="D57" s="229"/>
      <c r="E57" s="230"/>
      <c r="F57" s="231"/>
      <c r="G57" s="232"/>
    </row>
  </sheetData>
  <sheetProtection algorithmName="SHA-512" hashValue="BvHJ8uygia7Cwvb7Ib6spsptJkNlpz3K6YAMxkvEMaLw3Y0TUTNXa9uFl/b42cq105SxwJIsoP8l1RWiwqfdoQ==" saltValue="MIg9oNbh3mzzAq+LZomKvw==" spinCount="100000" sheet="1" formatColumns="0" formatRows="0" objects="1"/>
  <protectedRanges>
    <protectedRange sqref="F9" name="区域1_1_4"/>
    <protectedRange sqref="F9" name="区域1_1_4_1"/>
  </protectedRanges>
  <mergeCells count="6">
    <mergeCell ref="A1:H1"/>
    <mergeCell ref="F2:H2"/>
    <mergeCell ref="A3:H3"/>
    <mergeCell ref="A53:D53"/>
    <mergeCell ref="E53:F53"/>
    <mergeCell ref="G53:H53"/>
  </mergeCells>
  <dataValidations count="1">
    <dataValidation type="decimal" operator="lessThanOrEqual" allowBlank="1" showInputMessage="1" showErrorMessage="1" sqref="F6:F52">
      <formula1>H6</formula1>
    </dataValidation>
  </dataValidations>
  <pageMargins left="0.751388888888889" right="0.751388888888889" top="1" bottom="1" header="0.5" footer="0.5"/>
  <pageSetup paperSize="9" scale="97"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H74"/>
  <sheetViews>
    <sheetView showZeros="0" view="pageBreakPreview" zoomScaleNormal="100" workbookViewId="0">
      <selection activeCell="F8" sqref="F8:F73"/>
    </sheetView>
  </sheetViews>
  <sheetFormatPr defaultColWidth="8.63333333333333" defaultRowHeight="28.5" customHeight="1" outlineLevelCol="7"/>
  <cols>
    <col min="1" max="1" width="8.36666666666667" style="147" customWidth="1"/>
    <col min="2" max="2" width="12.25" style="89" customWidth="1"/>
    <col min="3" max="3" width="20.375" style="89" customWidth="1"/>
    <col min="4" max="4" width="6.125" style="89" customWidth="1"/>
    <col min="5" max="5" width="6.75" style="148" customWidth="1"/>
    <col min="6" max="6" width="8.625" style="149" customWidth="1"/>
    <col min="7" max="7" width="9.63333333333333" style="89" customWidth="1"/>
    <col min="8" max="16384" width="8.63333333333333" style="89"/>
  </cols>
  <sheetData>
    <row r="1" s="139" customFormat="1" ht="29.1" customHeight="1" spans="1:8">
      <c r="A1" s="91" t="s">
        <v>281</v>
      </c>
      <c r="B1" s="91"/>
      <c r="C1" s="91"/>
      <c r="D1" s="14"/>
      <c r="E1" s="91"/>
      <c r="F1" s="91"/>
      <c r="G1" s="91"/>
      <c r="H1" s="91"/>
    </row>
    <row r="2" s="140" customFormat="1" ht="27" customHeight="1" spans="1:8">
      <c r="A2" s="150" t="str">
        <f>汇总表!A2</f>
        <v>项目名称：2026年度南京江北新区农村公路县道日常修复项目</v>
      </c>
      <c r="B2" s="70"/>
      <c r="C2" s="70"/>
      <c r="D2" s="71"/>
      <c r="E2" s="72"/>
      <c r="F2" s="151" t="s">
        <v>66</v>
      </c>
      <c r="G2" s="151"/>
      <c r="H2" s="151"/>
    </row>
    <row r="3" s="141" customFormat="1" ht="30" customHeight="1" spans="1:8">
      <c r="A3" s="74" t="s">
        <v>282</v>
      </c>
      <c r="B3" s="74"/>
      <c r="C3" s="74"/>
      <c r="D3" s="152"/>
      <c r="E3" s="74"/>
      <c r="F3" s="74"/>
      <c r="G3" s="74"/>
      <c r="H3" s="74"/>
    </row>
    <row r="4" s="142" customFormat="1" ht="24.95" customHeight="1" spans="1:8">
      <c r="A4" s="27" t="s">
        <v>68</v>
      </c>
      <c r="B4" s="27" t="s">
        <v>69</v>
      </c>
      <c r="C4" s="27" t="s">
        <v>85</v>
      </c>
      <c r="D4" s="28" t="s">
        <v>283</v>
      </c>
      <c r="E4" s="75" t="s">
        <v>72</v>
      </c>
      <c r="F4" s="153" t="s">
        <v>284</v>
      </c>
      <c r="G4" s="48" t="s">
        <v>285</v>
      </c>
      <c r="H4" s="27" t="s">
        <v>75</v>
      </c>
    </row>
    <row r="5" s="88" customFormat="1" ht="24.95" customHeight="1" spans="1:8">
      <c r="A5" s="154" t="s">
        <v>286</v>
      </c>
      <c r="B5" s="27"/>
      <c r="C5" s="27"/>
      <c r="D5" s="28"/>
      <c r="E5" s="75"/>
      <c r="F5" s="153"/>
      <c r="G5" s="48"/>
      <c r="H5" s="155"/>
    </row>
    <row r="6" s="69" customFormat="1" ht="26" customHeight="1" spans="1:8">
      <c r="A6" s="28" t="s">
        <v>287</v>
      </c>
      <c r="B6" s="30" t="s">
        <v>288</v>
      </c>
      <c r="C6" s="104"/>
      <c r="D6" s="156"/>
      <c r="E6" s="28"/>
      <c r="F6" s="28"/>
      <c r="G6" s="101"/>
      <c r="H6" s="28"/>
    </row>
    <row r="7" s="69" customFormat="1" ht="26" customHeight="1" spans="1:8">
      <c r="A7" s="28" t="s">
        <v>289</v>
      </c>
      <c r="B7" s="29" t="s">
        <v>290</v>
      </c>
      <c r="C7" s="104"/>
      <c r="D7" s="156"/>
      <c r="E7" s="28"/>
      <c r="F7" s="28"/>
      <c r="G7" s="157"/>
      <c r="H7" s="157"/>
    </row>
    <row r="8" s="69" customFormat="1" ht="85" customHeight="1" spans="1:8">
      <c r="A8" s="28" t="s">
        <v>291</v>
      </c>
      <c r="B8" s="30" t="s">
        <v>292</v>
      </c>
      <c r="C8" s="104" t="s">
        <v>293</v>
      </c>
      <c r="D8" s="78" t="s">
        <v>294</v>
      </c>
      <c r="E8" s="123">
        <v>0.31</v>
      </c>
      <c r="F8" s="158"/>
      <c r="G8" s="101">
        <f t="shared" ref="G8:G39" si="0">IF(E8="","",ROUND(E8*F8,0))</f>
        <v>0</v>
      </c>
      <c r="H8" s="123">
        <v>23658.06</v>
      </c>
    </row>
    <row r="9" s="69" customFormat="1" ht="85" customHeight="1" spans="1:8">
      <c r="A9" s="28" t="s">
        <v>295</v>
      </c>
      <c r="B9" s="30" t="s">
        <v>296</v>
      </c>
      <c r="C9" s="104" t="s">
        <v>293</v>
      </c>
      <c r="D9" s="78" t="s">
        <v>294</v>
      </c>
      <c r="E9" s="123">
        <v>0.6</v>
      </c>
      <c r="F9" s="158"/>
      <c r="G9" s="101">
        <f t="shared" si="0"/>
        <v>0</v>
      </c>
      <c r="H9" s="123">
        <v>23658.33</v>
      </c>
    </row>
    <row r="10" s="69" customFormat="1" ht="26" customHeight="1" spans="1:8">
      <c r="A10" s="28" t="s">
        <v>297</v>
      </c>
      <c r="B10" s="30" t="s">
        <v>298</v>
      </c>
      <c r="C10" s="104"/>
      <c r="D10" s="159"/>
      <c r="E10" s="123"/>
      <c r="F10" s="158"/>
      <c r="G10" s="101" t="str">
        <f t="shared" si="0"/>
        <v/>
      </c>
      <c r="H10" s="123"/>
    </row>
    <row r="11" s="69" customFormat="1" ht="26" customHeight="1" spans="1:8">
      <c r="A11" s="28" t="s">
        <v>299</v>
      </c>
      <c r="B11" s="30" t="s">
        <v>300</v>
      </c>
      <c r="C11" s="104"/>
      <c r="D11" s="156"/>
      <c r="E11" s="123">
        <v>0</v>
      </c>
      <c r="F11" s="158"/>
      <c r="G11" s="101">
        <f t="shared" si="0"/>
        <v>0</v>
      </c>
      <c r="H11" s="123"/>
    </row>
    <row r="12" s="69" customFormat="1" ht="63" customHeight="1" spans="1:8">
      <c r="A12" s="28" t="s">
        <v>301</v>
      </c>
      <c r="B12" s="30" t="s">
        <v>300</v>
      </c>
      <c r="C12" s="104" t="s">
        <v>302</v>
      </c>
      <c r="D12" s="28" t="s">
        <v>170</v>
      </c>
      <c r="E12" s="123">
        <v>235.2</v>
      </c>
      <c r="F12" s="158"/>
      <c r="G12" s="101">
        <f t="shared" si="0"/>
        <v>0</v>
      </c>
      <c r="H12" s="123">
        <v>192.32</v>
      </c>
    </row>
    <row r="13" s="69" customFormat="1" ht="26" customHeight="1" spans="1:8">
      <c r="A13" s="28" t="s">
        <v>303</v>
      </c>
      <c r="B13" s="30" t="s">
        <v>304</v>
      </c>
      <c r="C13" s="104"/>
      <c r="D13" s="159"/>
      <c r="E13" s="123"/>
      <c r="F13" s="158"/>
      <c r="G13" s="101" t="str">
        <f t="shared" si="0"/>
        <v/>
      </c>
      <c r="H13" s="123"/>
    </row>
    <row r="14" s="69" customFormat="1" ht="26" customHeight="1" spans="1:8">
      <c r="A14" s="28" t="s">
        <v>305</v>
      </c>
      <c r="B14" s="30" t="s">
        <v>306</v>
      </c>
      <c r="C14" s="104"/>
      <c r="D14" s="156"/>
      <c r="E14" s="123"/>
      <c r="F14" s="158"/>
      <c r="G14" s="101" t="str">
        <f t="shared" si="0"/>
        <v/>
      </c>
      <c r="H14" s="123"/>
    </row>
    <row r="15" s="69" customFormat="1" ht="62" customHeight="1" spans="1:8">
      <c r="A15" s="28" t="s">
        <v>307</v>
      </c>
      <c r="B15" s="30" t="s">
        <v>306</v>
      </c>
      <c r="C15" s="104" t="s">
        <v>308</v>
      </c>
      <c r="D15" s="28" t="s">
        <v>170</v>
      </c>
      <c r="E15" s="123">
        <v>65</v>
      </c>
      <c r="F15" s="158"/>
      <c r="G15" s="101">
        <f t="shared" si="0"/>
        <v>0</v>
      </c>
      <c r="H15" s="123">
        <v>66.63</v>
      </c>
    </row>
    <row r="16" s="69" customFormat="1" ht="26" customHeight="1" spans="1:8">
      <c r="A16" s="28" t="s">
        <v>309</v>
      </c>
      <c r="B16" s="30" t="s">
        <v>310</v>
      </c>
      <c r="C16" s="104"/>
      <c r="D16" s="156"/>
      <c r="E16" s="123">
        <v>0</v>
      </c>
      <c r="F16" s="158"/>
      <c r="G16" s="101">
        <f t="shared" si="0"/>
        <v>0</v>
      </c>
      <c r="H16" s="123"/>
    </row>
    <row r="17" s="69" customFormat="1" ht="26" customHeight="1" spans="1:8">
      <c r="A17" s="28" t="s">
        <v>311</v>
      </c>
      <c r="B17" s="30" t="s">
        <v>312</v>
      </c>
      <c r="C17" s="104"/>
      <c r="D17" s="28"/>
      <c r="E17" s="123"/>
      <c r="F17" s="158"/>
      <c r="G17" s="101" t="str">
        <f t="shared" si="0"/>
        <v/>
      </c>
      <c r="H17" s="123"/>
    </row>
    <row r="18" s="69" customFormat="1" ht="26" customHeight="1" spans="1:8">
      <c r="A18" s="28" t="s">
        <v>313</v>
      </c>
      <c r="B18" s="30" t="s">
        <v>314</v>
      </c>
      <c r="C18" s="104"/>
      <c r="D18" s="28"/>
      <c r="E18" s="123"/>
      <c r="F18" s="158"/>
      <c r="G18" s="101" t="str">
        <f t="shared" si="0"/>
        <v/>
      </c>
      <c r="H18" s="123"/>
    </row>
    <row r="19" s="69" customFormat="1" ht="26" customHeight="1" spans="1:8">
      <c r="A19" s="28" t="s">
        <v>315</v>
      </c>
      <c r="B19" s="30" t="s">
        <v>316</v>
      </c>
      <c r="C19" s="104"/>
      <c r="D19" s="28"/>
      <c r="E19" s="123">
        <v>0</v>
      </c>
      <c r="F19" s="158"/>
      <c r="G19" s="101">
        <f t="shared" si="0"/>
        <v>0</v>
      </c>
      <c r="H19" s="123"/>
    </row>
    <row r="20" s="69" customFormat="1" ht="58" customHeight="1" spans="1:8">
      <c r="A20" s="28" t="s">
        <v>317</v>
      </c>
      <c r="B20" s="128" t="s">
        <v>318</v>
      </c>
      <c r="C20" s="128" t="s">
        <v>319</v>
      </c>
      <c r="D20" s="28" t="s">
        <v>320</v>
      </c>
      <c r="E20" s="123">
        <v>80</v>
      </c>
      <c r="F20" s="158"/>
      <c r="G20" s="101">
        <f t="shared" si="0"/>
        <v>0</v>
      </c>
      <c r="H20" s="123">
        <v>319.84</v>
      </c>
    </row>
    <row r="21" s="69" customFormat="1" ht="61" customHeight="1" spans="1:8">
      <c r="A21" s="28" t="s">
        <v>321</v>
      </c>
      <c r="B21" s="30" t="s">
        <v>322</v>
      </c>
      <c r="C21" s="104" t="s">
        <v>323</v>
      </c>
      <c r="D21" s="28" t="s">
        <v>324</v>
      </c>
      <c r="E21" s="123">
        <v>16</v>
      </c>
      <c r="F21" s="158"/>
      <c r="G21" s="101">
        <f t="shared" si="0"/>
        <v>0</v>
      </c>
      <c r="H21" s="123">
        <v>12496</v>
      </c>
    </row>
    <row r="22" s="69" customFormat="1" ht="26.1" customHeight="1" spans="1:8">
      <c r="A22" s="101" t="s">
        <v>325</v>
      </c>
      <c r="B22" s="160" t="s">
        <v>326</v>
      </c>
      <c r="C22" s="51"/>
      <c r="D22" s="101"/>
      <c r="E22" s="44"/>
      <c r="F22" s="56"/>
      <c r="G22" s="101" t="str">
        <f t="shared" si="0"/>
        <v/>
      </c>
      <c r="H22" s="44"/>
    </row>
    <row r="23" s="69" customFormat="1" ht="26.1" customHeight="1" spans="1:8">
      <c r="A23" s="101" t="s">
        <v>327</v>
      </c>
      <c r="B23" s="160" t="s">
        <v>328</v>
      </c>
      <c r="C23" s="51"/>
      <c r="D23" s="101"/>
      <c r="E23" s="44"/>
      <c r="F23" s="56"/>
      <c r="G23" s="101" t="str">
        <f t="shared" si="0"/>
        <v/>
      </c>
      <c r="H23" s="44"/>
    </row>
    <row r="24" s="69" customFormat="1" ht="26" customHeight="1" spans="1:8">
      <c r="A24" s="101" t="s">
        <v>329</v>
      </c>
      <c r="B24" s="161" t="s">
        <v>330</v>
      </c>
      <c r="C24" s="162"/>
      <c r="D24" s="162"/>
      <c r="E24" s="44"/>
      <c r="F24" s="56"/>
      <c r="G24" s="101" t="str">
        <f t="shared" si="0"/>
        <v/>
      </c>
      <c r="H24" s="44"/>
    </row>
    <row r="25" s="69" customFormat="1" ht="84" customHeight="1" spans="1:8">
      <c r="A25" s="101" t="s">
        <v>331</v>
      </c>
      <c r="B25" s="160" t="s">
        <v>332</v>
      </c>
      <c r="C25" s="51" t="s">
        <v>333</v>
      </c>
      <c r="D25" s="101" t="s">
        <v>193</v>
      </c>
      <c r="E25" s="44">
        <v>1.9</v>
      </c>
      <c r="F25" s="56"/>
      <c r="G25" s="101">
        <f t="shared" si="0"/>
        <v>0</v>
      </c>
      <c r="H25" s="44">
        <v>2211.58</v>
      </c>
    </row>
    <row r="26" s="69" customFormat="1" ht="88" customHeight="1" spans="1:8">
      <c r="A26" s="101" t="s">
        <v>334</v>
      </c>
      <c r="B26" s="160" t="s">
        <v>335</v>
      </c>
      <c r="C26" s="51" t="s">
        <v>336</v>
      </c>
      <c r="D26" s="101" t="s">
        <v>193</v>
      </c>
      <c r="E26" s="44">
        <v>1.1</v>
      </c>
      <c r="F26" s="56"/>
      <c r="G26" s="101">
        <f t="shared" si="0"/>
        <v>0</v>
      </c>
      <c r="H26" s="44">
        <v>2538.18</v>
      </c>
    </row>
    <row r="27" s="69" customFormat="1" ht="32" customHeight="1" spans="1:8">
      <c r="A27" s="101" t="s">
        <v>337</v>
      </c>
      <c r="B27" s="160" t="s">
        <v>338</v>
      </c>
      <c r="C27" s="160" t="s">
        <v>339</v>
      </c>
      <c r="D27" s="101" t="s">
        <v>170</v>
      </c>
      <c r="E27" s="44">
        <v>28</v>
      </c>
      <c r="F27" s="56"/>
      <c r="G27" s="101">
        <f t="shared" si="0"/>
        <v>0</v>
      </c>
      <c r="H27" s="44">
        <v>14.61</v>
      </c>
    </row>
    <row r="28" s="69" customFormat="1" ht="33" customHeight="1" spans="1:8">
      <c r="A28" s="101" t="s">
        <v>340</v>
      </c>
      <c r="B28" s="29" t="s">
        <v>341</v>
      </c>
      <c r="C28" s="160"/>
      <c r="D28" s="101"/>
      <c r="E28" s="44"/>
      <c r="F28" s="56"/>
      <c r="G28" s="101" t="str">
        <f t="shared" si="0"/>
        <v/>
      </c>
      <c r="H28" s="44"/>
    </row>
    <row r="29" s="69" customFormat="1" ht="33" customHeight="1" spans="1:8">
      <c r="A29" s="28" t="s">
        <v>342</v>
      </c>
      <c r="B29" s="29" t="s">
        <v>343</v>
      </c>
      <c r="C29" s="51" t="s">
        <v>344</v>
      </c>
      <c r="D29" s="101" t="s">
        <v>345</v>
      </c>
      <c r="E29" s="44">
        <v>4</v>
      </c>
      <c r="F29" s="56"/>
      <c r="G29" s="101">
        <f t="shared" si="0"/>
        <v>0</v>
      </c>
      <c r="H29" s="44">
        <v>677.75</v>
      </c>
    </row>
    <row r="30" s="69" customFormat="1" ht="33" customHeight="1" spans="1:8">
      <c r="A30" s="28" t="s">
        <v>346</v>
      </c>
      <c r="B30" s="30" t="s">
        <v>347</v>
      </c>
      <c r="C30" s="104"/>
      <c r="D30" s="156"/>
      <c r="E30" s="44"/>
      <c r="F30" s="56"/>
      <c r="G30" s="101" t="str">
        <f t="shared" si="0"/>
        <v/>
      </c>
      <c r="H30" s="44"/>
    </row>
    <row r="31" s="69" customFormat="1" ht="26.1" customHeight="1" spans="1:8">
      <c r="A31" s="28" t="s">
        <v>348</v>
      </c>
      <c r="B31" s="29" t="s">
        <v>349</v>
      </c>
      <c r="C31" s="104"/>
      <c r="D31" s="156"/>
      <c r="E31" s="44"/>
      <c r="F31" s="56"/>
      <c r="G31" s="101" t="str">
        <f t="shared" si="0"/>
        <v/>
      </c>
      <c r="H31" s="44"/>
    </row>
    <row r="32" s="69" customFormat="1" ht="90" customHeight="1" spans="1:8">
      <c r="A32" s="28" t="s">
        <v>350</v>
      </c>
      <c r="B32" s="30" t="s">
        <v>351</v>
      </c>
      <c r="C32" s="104" t="s">
        <v>352</v>
      </c>
      <c r="D32" s="101" t="s">
        <v>193</v>
      </c>
      <c r="E32" s="44">
        <v>6.7</v>
      </c>
      <c r="F32" s="56"/>
      <c r="G32" s="101">
        <f t="shared" si="0"/>
        <v>0</v>
      </c>
      <c r="H32" s="44">
        <v>376.27</v>
      </c>
    </row>
    <row r="33" s="69" customFormat="1" ht="26.1" customHeight="1" spans="1:8">
      <c r="A33" s="28" t="s">
        <v>353</v>
      </c>
      <c r="B33" s="30" t="s">
        <v>119</v>
      </c>
      <c r="C33" s="30" t="s">
        <v>354</v>
      </c>
      <c r="D33" s="101" t="s">
        <v>193</v>
      </c>
      <c r="E33" s="44">
        <v>5.2</v>
      </c>
      <c r="F33" s="56"/>
      <c r="G33" s="101">
        <f t="shared" si="0"/>
        <v>0</v>
      </c>
      <c r="H33" s="44">
        <v>890.96</v>
      </c>
    </row>
    <row r="34" s="69" customFormat="1" ht="35" customHeight="1" spans="1:8">
      <c r="A34" s="28" t="s">
        <v>355</v>
      </c>
      <c r="B34" s="30" t="s">
        <v>356</v>
      </c>
      <c r="C34" s="30" t="s">
        <v>357</v>
      </c>
      <c r="D34" s="101" t="s">
        <v>358</v>
      </c>
      <c r="E34" s="44">
        <v>32</v>
      </c>
      <c r="F34" s="56"/>
      <c r="G34" s="101">
        <f t="shared" si="0"/>
        <v>0</v>
      </c>
      <c r="H34" s="44">
        <v>181.03</v>
      </c>
    </row>
    <row r="35" s="69" customFormat="1" ht="36" customHeight="1" spans="1:8">
      <c r="A35" s="101" t="s">
        <v>359</v>
      </c>
      <c r="B35" s="160" t="s">
        <v>360</v>
      </c>
      <c r="C35" s="104"/>
      <c r="D35" s="28"/>
      <c r="E35" s="44"/>
      <c r="F35" s="56"/>
      <c r="G35" s="101" t="str">
        <f t="shared" si="0"/>
        <v/>
      </c>
      <c r="H35" s="44"/>
    </row>
    <row r="36" s="69" customFormat="1" ht="87" customHeight="1" spans="1:8">
      <c r="A36" s="101" t="s">
        <v>361</v>
      </c>
      <c r="B36" s="30" t="s">
        <v>351</v>
      </c>
      <c r="C36" s="104" t="s">
        <v>362</v>
      </c>
      <c r="D36" s="101" t="s">
        <v>193</v>
      </c>
      <c r="E36" s="44">
        <v>27.9</v>
      </c>
      <c r="F36" s="56"/>
      <c r="G36" s="101">
        <f t="shared" si="0"/>
        <v>0</v>
      </c>
      <c r="H36" s="44">
        <v>352.04</v>
      </c>
    </row>
    <row r="37" s="69" customFormat="1" ht="26" customHeight="1" spans="1:8">
      <c r="A37" s="101" t="s">
        <v>363</v>
      </c>
      <c r="B37" s="30" t="s">
        <v>119</v>
      </c>
      <c r="C37" s="30" t="s">
        <v>354</v>
      </c>
      <c r="D37" s="101" t="s">
        <v>193</v>
      </c>
      <c r="E37" s="44">
        <v>61.8</v>
      </c>
      <c r="F37" s="56"/>
      <c r="G37" s="101">
        <f t="shared" si="0"/>
        <v>0</v>
      </c>
      <c r="H37" s="44">
        <v>902.14</v>
      </c>
    </row>
    <row r="38" s="69" customFormat="1" ht="26" customHeight="1" spans="1:8">
      <c r="A38" s="101" t="s">
        <v>364</v>
      </c>
      <c r="B38" s="160" t="s">
        <v>197</v>
      </c>
      <c r="C38" s="51" t="s">
        <v>365</v>
      </c>
      <c r="D38" s="28" t="s">
        <v>366</v>
      </c>
      <c r="E38" s="44">
        <v>2717</v>
      </c>
      <c r="F38" s="56"/>
      <c r="G38" s="101">
        <f t="shared" si="0"/>
        <v>0</v>
      </c>
      <c r="H38" s="44">
        <v>6.67</v>
      </c>
    </row>
    <row r="39" s="69" customFormat="1" ht="26" customHeight="1" spans="1:8">
      <c r="A39" s="101" t="s">
        <v>367</v>
      </c>
      <c r="B39" s="160" t="s">
        <v>197</v>
      </c>
      <c r="C39" s="51" t="s">
        <v>368</v>
      </c>
      <c r="D39" s="28" t="s">
        <v>366</v>
      </c>
      <c r="E39" s="44">
        <v>996.2</v>
      </c>
      <c r="F39" s="56"/>
      <c r="G39" s="101">
        <f t="shared" si="0"/>
        <v>0</v>
      </c>
      <c r="H39" s="44">
        <v>6.86</v>
      </c>
    </row>
    <row r="40" s="69" customFormat="1" ht="26" customHeight="1" spans="1:8">
      <c r="A40" s="101" t="s">
        <v>369</v>
      </c>
      <c r="B40" s="160" t="s">
        <v>370</v>
      </c>
      <c r="C40" s="104" t="s">
        <v>371</v>
      </c>
      <c r="D40" s="28" t="s">
        <v>366</v>
      </c>
      <c r="E40" s="44">
        <v>1491.5</v>
      </c>
      <c r="F40" s="56"/>
      <c r="G40" s="101">
        <f t="shared" ref="G40:G73" si="1">IF(E40="","",ROUND(E40*F40,0))</f>
        <v>0</v>
      </c>
      <c r="H40" s="44">
        <v>11.61</v>
      </c>
    </row>
    <row r="41" s="69" customFormat="1" ht="26" customHeight="1" spans="1:8">
      <c r="A41" s="101" t="s">
        <v>372</v>
      </c>
      <c r="B41" s="160" t="s">
        <v>373</v>
      </c>
      <c r="C41" s="104" t="s">
        <v>374</v>
      </c>
      <c r="D41" s="28" t="s">
        <v>164</v>
      </c>
      <c r="E41" s="44">
        <v>326</v>
      </c>
      <c r="F41" s="56"/>
      <c r="G41" s="101">
        <f t="shared" si="1"/>
        <v>0</v>
      </c>
      <c r="H41" s="44">
        <v>33.27</v>
      </c>
    </row>
    <row r="42" s="69" customFormat="1" ht="39" customHeight="1" spans="1:8">
      <c r="A42" s="101" t="s">
        <v>375</v>
      </c>
      <c r="B42" s="160" t="s">
        <v>376</v>
      </c>
      <c r="C42" s="104" t="s">
        <v>377</v>
      </c>
      <c r="D42" s="28" t="s">
        <v>170</v>
      </c>
      <c r="E42" s="44">
        <v>2</v>
      </c>
      <c r="F42" s="56"/>
      <c r="G42" s="101">
        <f t="shared" si="1"/>
        <v>0</v>
      </c>
      <c r="H42" s="44">
        <v>158</v>
      </c>
    </row>
    <row r="43" s="69" customFormat="1" ht="27" customHeight="1" spans="1:8">
      <c r="A43" s="101" t="s">
        <v>378</v>
      </c>
      <c r="B43" s="160" t="s">
        <v>379</v>
      </c>
      <c r="C43" s="104" t="s">
        <v>380</v>
      </c>
      <c r="D43" s="28" t="s">
        <v>170</v>
      </c>
      <c r="E43" s="44">
        <v>296.8</v>
      </c>
      <c r="F43" s="56"/>
      <c r="G43" s="101">
        <f t="shared" si="1"/>
        <v>0</v>
      </c>
      <c r="H43" s="44">
        <v>48.81</v>
      </c>
    </row>
    <row r="44" s="69" customFormat="1" ht="33" customHeight="1" spans="1:8">
      <c r="A44" s="101" t="s">
        <v>381</v>
      </c>
      <c r="B44" s="160" t="s">
        <v>382</v>
      </c>
      <c r="C44" s="30" t="s">
        <v>383</v>
      </c>
      <c r="D44" s="28" t="s">
        <v>164</v>
      </c>
      <c r="E44" s="44">
        <v>478</v>
      </c>
      <c r="F44" s="56"/>
      <c r="G44" s="101">
        <f t="shared" si="1"/>
        <v>0</v>
      </c>
      <c r="H44" s="44">
        <v>81.22</v>
      </c>
    </row>
    <row r="45" s="90" customFormat="1" ht="26.1" customHeight="1" spans="1:8">
      <c r="A45" s="163" t="s">
        <v>384</v>
      </c>
      <c r="B45" s="105"/>
      <c r="C45" s="164"/>
      <c r="D45" s="78"/>
      <c r="E45" s="107"/>
      <c r="F45" s="108"/>
      <c r="G45" s="101" t="str">
        <f t="shared" si="1"/>
        <v/>
      </c>
      <c r="H45" s="109"/>
    </row>
    <row r="46" s="69" customFormat="1" ht="26" customHeight="1" spans="1:8">
      <c r="A46" s="28" t="s">
        <v>287</v>
      </c>
      <c r="B46" s="30" t="s">
        <v>288</v>
      </c>
      <c r="C46" s="104"/>
      <c r="D46" s="156"/>
      <c r="E46" s="28"/>
      <c r="F46" s="165"/>
      <c r="G46" s="101" t="str">
        <f t="shared" si="1"/>
        <v/>
      </c>
      <c r="H46" s="28"/>
    </row>
    <row r="47" s="69" customFormat="1" ht="26" customHeight="1" spans="1:8">
      <c r="A47" s="28" t="s">
        <v>289</v>
      </c>
      <c r="B47" s="29" t="s">
        <v>290</v>
      </c>
      <c r="C47" s="104"/>
      <c r="D47" s="156"/>
      <c r="E47" s="28"/>
      <c r="F47" s="165"/>
      <c r="G47" s="101" t="str">
        <f t="shared" si="1"/>
        <v/>
      </c>
      <c r="H47" s="28"/>
    </row>
    <row r="48" s="69" customFormat="1" ht="105" customHeight="1" spans="1:8">
      <c r="A48" s="28" t="s">
        <v>291</v>
      </c>
      <c r="B48" s="105" t="s">
        <v>385</v>
      </c>
      <c r="C48" s="110" t="s">
        <v>386</v>
      </c>
      <c r="D48" s="166" t="s">
        <v>139</v>
      </c>
      <c r="E48" s="123">
        <v>0.5</v>
      </c>
      <c r="F48" s="158"/>
      <c r="G48" s="101">
        <f t="shared" si="1"/>
        <v>0</v>
      </c>
      <c r="H48" s="123">
        <v>23660</v>
      </c>
    </row>
    <row r="49" s="69" customFormat="1" ht="34" customHeight="1" spans="1:8">
      <c r="A49" s="28" t="s">
        <v>387</v>
      </c>
      <c r="B49" s="30" t="s">
        <v>388</v>
      </c>
      <c r="C49" s="110"/>
      <c r="D49" s="166"/>
      <c r="E49" s="123"/>
      <c r="F49" s="158"/>
      <c r="G49" s="101" t="str">
        <f t="shared" si="1"/>
        <v/>
      </c>
      <c r="H49" s="123"/>
    </row>
    <row r="50" s="69" customFormat="1" ht="50" customHeight="1" spans="1:8">
      <c r="A50" s="28" t="s">
        <v>389</v>
      </c>
      <c r="B50" s="30" t="s">
        <v>390</v>
      </c>
      <c r="C50" s="104" t="s">
        <v>391</v>
      </c>
      <c r="D50" s="159" t="s">
        <v>392</v>
      </c>
      <c r="E50" s="125">
        <v>5</v>
      </c>
      <c r="F50" s="158"/>
      <c r="G50" s="101">
        <f t="shared" si="1"/>
        <v>0</v>
      </c>
      <c r="H50" s="123">
        <v>79.8</v>
      </c>
    </row>
    <row r="51" s="143" customFormat="1" ht="50" customHeight="1" spans="1:8">
      <c r="A51" s="28" t="s">
        <v>393</v>
      </c>
      <c r="B51" s="30" t="s">
        <v>394</v>
      </c>
      <c r="C51" s="104" t="s">
        <v>395</v>
      </c>
      <c r="D51" s="159" t="s">
        <v>392</v>
      </c>
      <c r="E51" s="125">
        <v>5</v>
      </c>
      <c r="F51" s="126"/>
      <c r="G51" s="101">
        <f t="shared" si="1"/>
        <v>0</v>
      </c>
      <c r="H51" s="125">
        <v>38</v>
      </c>
    </row>
    <row r="52" s="69" customFormat="1" ht="26" customHeight="1" spans="1:8">
      <c r="A52" s="28" t="s">
        <v>297</v>
      </c>
      <c r="B52" s="30" t="s">
        <v>298</v>
      </c>
      <c r="C52" s="104"/>
      <c r="D52" s="159"/>
      <c r="E52" s="123"/>
      <c r="F52" s="158"/>
      <c r="G52" s="101" t="str">
        <f t="shared" si="1"/>
        <v/>
      </c>
      <c r="H52" s="123"/>
    </row>
    <row r="53" s="69" customFormat="1" ht="26" customHeight="1" spans="1:8">
      <c r="A53" s="28" t="s">
        <v>299</v>
      </c>
      <c r="B53" s="30" t="s">
        <v>300</v>
      </c>
      <c r="C53" s="104"/>
      <c r="D53" s="156"/>
      <c r="E53" s="123">
        <v>0</v>
      </c>
      <c r="F53" s="158"/>
      <c r="G53" s="101">
        <f t="shared" si="1"/>
        <v>0</v>
      </c>
      <c r="H53" s="123"/>
    </row>
    <row r="54" s="144" customFormat="1" ht="67" customHeight="1" spans="1:8">
      <c r="A54" s="28" t="s">
        <v>396</v>
      </c>
      <c r="B54" s="30" t="s">
        <v>397</v>
      </c>
      <c r="C54" s="128" t="s">
        <v>398</v>
      </c>
      <c r="D54" s="78" t="s">
        <v>170</v>
      </c>
      <c r="E54" s="125">
        <v>10</v>
      </c>
      <c r="F54" s="126"/>
      <c r="G54" s="101">
        <f t="shared" si="1"/>
        <v>0</v>
      </c>
      <c r="H54" s="125">
        <v>192.3</v>
      </c>
    </row>
    <row r="55" s="69" customFormat="1" ht="30" customHeight="1" spans="1:8">
      <c r="A55" s="28" t="s">
        <v>303</v>
      </c>
      <c r="B55" s="30" t="s">
        <v>304</v>
      </c>
      <c r="C55" s="104"/>
      <c r="D55" s="159"/>
      <c r="E55" s="123"/>
      <c r="F55" s="158"/>
      <c r="G55" s="101" t="str">
        <f t="shared" si="1"/>
        <v/>
      </c>
      <c r="H55" s="123"/>
    </row>
    <row r="56" s="69" customFormat="1" ht="26" customHeight="1" spans="1:8">
      <c r="A56" s="28" t="s">
        <v>305</v>
      </c>
      <c r="B56" s="30" t="s">
        <v>306</v>
      </c>
      <c r="C56" s="104"/>
      <c r="D56" s="156"/>
      <c r="E56" s="123"/>
      <c r="F56" s="158"/>
      <c r="G56" s="101" t="str">
        <f t="shared" si="1"/>
        <v/>
      </c>
      <c r="H56" s="123"/>
    </row>
    <row r="57" s="142" customFormat="1" ht="68" customHeight="1" spans="1:8">
      <c r="A57" s="28" t="s">
        <v>307</v>
      </c>
      <c r="B57" s="30" t="s">
        <v>399</v>
      </c>
      <c r="C57" s="104" t="s">
        <v>400</v>
      </c>
      <c r="D57" s="28" t="s">
        <v>170</v>
      </c>
      <c r="E57" s="123">
        <v>5</v>
      </c>
      <c r="F57" s="158"/>
      <c r="G57" s="101">
        <f t="shared" si="1"/>
        <v>0</v>
      </c>
      <c r="H57" s="123">
        <v>66.6</v>
      </c>
    </row>
    <row r="58" s="145" customFormat="1" ht="26" customHeight="1" spans="1:8">
      <c r="A58" s="28" t="s">
        <v>401</v>
      </c>
      <c r="B58" s="105" t="s">
        <v>402</v>
      </c>
      <c r="C58" s="164" t="s">
        <v>402</v>
      </c>
      <c r="D58" s="166" t="s">
        <v>170</v>
      </c>
      <c r="E58" s="123">
        <v>1</v>
      </c>
      <c r="F58" s="112"/>
      <c r="G58" s="101">
        <f t="shared" si="1"/>
        <v>0</v>
      </c>
      <c r="H58" s="113">
        <v>196</v>
      </c>
    </row>
    <row r="59" s="146" customFormat="1" ht="26" customHeight="1" spans="1:8">
      <c r="A59" s="99" t="s">
        <v>403</v>
      </c>
      <c r="B59" s="29" t="s">
        <v>404</v>
      </c>
      <c r="C59" s="99"/>
      <c r="D59" s="28"/>
      <c r="E59" s="99"/>
      <c r="F59" s="167"/>
      <c r="G59" s="101" t="str">
        <f t="shared" si="1"/>
        <v/>
      </c>
      <c r="H59" s="168"/>
    </row>
    <row r="60" s="89" customFormat="1" ht="26" customHeight="1" spans="1:8">
      <c r="A60" s="99" t="s">
        <v>405</v>
      </c>
      <c r="B60" s="30" t="s">
        <v>406</v>
      </c>
      <c r="C60" s="110" t="s">
        <v>407</v>
      </c>
      <c r="D60" s="166" t="s">
        <v>139</v>
      </c>
      <c r="E60" s="107">
        <v>10</v>
      </c>
      <c r="F60" s="169"/>
      <c r="G60" s="101">
        <f t="shared" si="1"/>
        <v>0</v>
      </c>
      <c r="H60" s="170">
        <v>746.3</v>
      </c>
    </row>
    <row r="61" s="69" customFormat="1" ht="26" customHeight="1" spans="1:8">
      <c r="A61" s="28" t="s">
        <v>408</v>
      </c>
      <c r="B61" s="30" t="s">
        <v>409</v>
      </c>
      <c r="C61" s="104"/>
      <c r="D61" s="156"/>
      <c r="E61" s="44"/>
      <c r="F61" s="56"/>
      <c r="G61" s="101" t="str">
        <f t="shared" si="1"/>
        <v/>
      </c>
      <c r="H61" s="44"/>
    </row>
    <row r="62" s="69" customFormat="1" ht="26" customHeight="1" spans="1:8">
      <c r="A62" s="28" t="s">
        <v>410</v>
      </c>
      <c r="B62" s="30" t="s">
        <v>411</v>
      </c>
      <c r="C62" s="104"/>
      <c r="D62" s="156"/>
      <c r="E62" s="44"/>
      <c r="F62" s="56"/>
      <c r="G62" s="101" t="str">
        <f t="shared" si="1"/>
        <v/>
      </c>
      <c r="H62" s="44"/>
    </row>
    <row r="63" s="145" customFormat="1" ht="37" customHeight="1" spans="1:8">
      <c r="A63" s="28" t="s">
        <v>412</v>
      </c>
      <c r="B63" s="30" t="s">
        <v>413</v>
      </c>
      <c r="C63" s="164" t="s">
        <v>414</v>
      </c>
      <c r="D63" s="166" t="s">
        <v>415</v>
      </c>
      <c r="E63" s="123">
        <v>1</v>
      </c>
      <c r="F63" s="112"/>
      <c r="G63" s="101">
        <f t="shared" si="1"/>
        <v>0</v>
      </c>
      <c r="H63" s="113">
        <v>103</v>
      </c>
    </row>
    <row r="64" s="69" customFormat="1" ht="26" customHeight="1" spans="1:8">
      <c r="A64" s="101" t="s">
        <v>359</v>
      </c>
      <c r="B64" s="160" t="s">
        <v>416</v>
      </c>
      <c r="C64" s="104"/>
      <c r="D64" s="28"/>
      <c r="E64" s="44"/>
      <c r="F64" s="56"/>
      <c r="G64" s="101" t="str">
        <f t="shared" si="1"/>
        <v/>
      </c>
      <c r="H64" s="44"/>
    </row>
    <row r="65" s="143" customFormat="1" ht="26" customHeight="1" spans="1:8">
      <c r="A65" s="101" t="s">
        <v>361</v>
      </c>
      <c r="B65" s="30" t="s">
        <v>416</v>
      </c>
      <c r="C65" s="128"/>
      <c r="D65" s="78"/>
      <c r="E65" s="125">
        <v>0</v>
      </c>
      <c r="F65" s="171"/>
      <c r="G65" s="101">
        <f t="shared" si="1"/>
        <v>0</v>
      </c>
      <c r="H65" s="172"/>
    </row>
    <row r="66" s="143" customFormat="1" ht="88" customHeight="1" spans="1:8">
      <c r="A66" s="101" t="s">
        <v>417</v>
      </c>
      <c r="B66" s="30" t="s">
        <v>418</v>
      </c>
      <c r="C66" s="128" t="s">
        <v>419</v>
      </c>
      <c r="D66" s="78" t="s">
        <v>294</v>
      </c>
      <c r="E66" s="125">
        <v>1</v>
      </c>
      <c r="F66" s="126"/>
      <c r="G66" s="101">
        <f t="shared" si="1"/>
        <v>0</v>
      </c>
      <c r="H66" s="125">
        <v>379</v>
      </c>
    </row>
    <row r="67" s="143" customFormat="1" ht="75" customHeight="1" spans="1:8">
      <c r="A67" s="101" t="s">
        <v>420</v>
      </c>
      <c r="B67" s="30" t="s">
        <v>416</v>
      </c>
      <c r="C67" s="128" t="s">
        <v>421</v>
      </c>
      <c r="D67" s="78" t="s">
        <v>294</v>
      </c>
      <c r="E67" s="125">
        <v>1</v>
      </c>
      <c r="F67" s="126"/>
      <c r="G67" s="101">
        <f t="shared" si="1"/>
        <v>0</v>
      </c>
      <c r="H67" s="125">
        <v>5967</v>
      </c>
    </row>
    <row r="68" s="143" customFormat="1" ht="26" customHeight="1" spans="1:8">
      <c r="A68" s="101" t="s">
        <v>422</v>
      </c>
      <c r="B68" s="30" t="s">
        <v>423</v>
      </c>
      <c r="C68" s="128" t="s">
        <v>424</v>
      </c>
      <c r="D68" s="78" t="s">
        <v>216</v>
      </c>
      <c r="E68" s="125">
        <v>12</v>
      </c>
      <c r="F68" s="126"/>
      <c r="G68" s="101">
        <f t="shared" si="1"/>
        <v>0</v>
      </c>
      <c r="H68" s="125">
        <v>26.17</v>
      </c>
    </row>
    <row r="69" s="143" customFormat="1" ht="26" customHeight="1" spans="1:8">
      <c r="A69" s="101" t="s">
        <v>425</v>
      </c>
      <c r="B69" s="128" t="s">
        <v>426</v>
      </c>
      <c r="C69" s="128" t="s">
        <v>427</v>
      </c>
      <c r="D69" s="78" t="s">
        <v>366</v>
      </c>
      <c r="E69" s="125">
        <v>35</v>
      </c>
      <c r="F69" s="126"/>
      <c r="G69" s="101">
        <f t="shared" si="1"/>
        <v>0</v>
      </c>
      <c r="H69" s="125">
        <v>6.8</v>
      </c>
    </row>
    <row r="70" s="4" customFormat="1" ht="26.1" customHeight="1" spans="1:8">
      <c r="A70" s="101" t="s">
        <v>428</v>
      </c>
      <c r="B70" s="105" t="s">
        <v>429</v>
      </c>
      <c r="C70" s="164" t="s">
        <v>430</v>
      </c>
      <c r="D70" s="166" t="s">
        <v>199</v>
      </c>
      <c r="E70" s="123">
        <v>1</v>
      </c>
      <c r="F70" s="108"/>
      <c r="G70" s="101">
        <f t="shared" si="1"/>
        <v>0</v>
      </c>
      <c r="H70" s="109">
        <v>14600</v>
      </c>
    </row>
    <row r="71" s="4" customFormat="1" ht="26.1" customHeight="1" spans="1:8">
      <c r="A71" s="101" t="s">
        <v>431</v>
      </c>
      <c r="B71" s="105" t="s">
        <v>432</v>
      </c>
      <c r="C71" s="164" t="s">
        <v>433</v>
      </c>
      <c r="D71" s="166" t="s">
        <v>415</v>
      </c>
      <c r="E71" s="123">
        <v>2</v>
      </c>
      <c r="F71" s="112"/>
      <c r="G71" s="101">
        <f t="shared" si="1"/>
        <v>0</v>
      </c>
      <c r="H71" s="113">
        <v>104.5</v>
      </c>
    </row>
    <row r="72" s="4" customFormat="1" ht="39" customHeight="1" spans="1:8">
      <c r="A72" s="101" t="s">
        <v>434</v>
      </c>
      <c r="B72" s="105" t="s">
        <v>435</v>
      </c>
      <c r="C72" s="164" t="s">
        <v>436</v>
      </c>
      <c r="D72" s="166" t="s">
        <v>415</v>
      </c>
      <c r="E72" s="123">
        <v>5</v>
      </c>
      <c r="F72" s="112"/>
      <c r="G72" s="101">
        <f t="shared" si="1"/>
        <v>0</v>
      </c>
      <c r="H72" s="113">
        <v>115.8</v>
      </c>
    </row>
    <row r="73" s="89" customFormat="1" ht="36" customHeight="1" spans="1:8">
      <c r="A73" s="101" t="s">
        <v>437</v>
      </c>
      <c r="B73" s="173" t="s">
        <v>438</v>
      </c>
      <c r="C73" s="164" t="s">
        <v>439</v>
      </c>
      <c r="D73" s="166" t="s">
        <v>415</v>
      </c>
      <c r="E73" s="107">
        <v>5</v>
      </c>
      <c r="F73" s="108"/>
      <c r="G73" s="101">
        <f t="shared" si="1"/>
        <v>0</v>
      </c>
      <c r="H73" s="109">
        <v>89.8</v>
      </c>
    </row>
    <row r="74" ht="26.1" customHeight="1" spans="1:8">
      <c r="A74" s="138" t="s">
        <v>440</v>
      </c>
      <c r="B74" s="84"/>
      <c r="C74" s="84"/>
      <c r="D74" s="84"/>
      <c r="E74" s="85">
        <f>SUM(G8:G73)</f>
        <v>0</v>
      </c>
      <c r="F74" s="85"/>
      <c r="G74" s="86" t="s">
        <v>83</v>
      </c>
      <c r="H74" s="87"/>
    </row>
  </sheetData>
  <sheetProtection algorithmName="SHA-512" hashValue="Fqx0IsOFY0NQHO5OFpnT873q2I0mgM6BO2lAEFAePd+QMSqZrBPKn1IYtT2Lvmoopz3s1Sus0kh3XUohUa7KZw==" saltValue="UU5fsb8PQEVDxU7uJu5cJA==" spinCount="100000" sheet="1" formatColumns="0" formatRows="0" objects="1"/>
  <protectedRanges>
    <protectedRange sqref="F70" name="区域1_1"/>
    <protectedRange sqref="F61:F63 F63" name="区域1_1_4"/>
    <protectedRange sqref="F71:F73" name="区域1_1_5"/>
    <protectedRange sqref="F70" name="区域1_1_9"/>
    <protectedRange sqref="F61:F63 F63" name="区域1_1_4_1"/>
    <protectedRange sqref="F71:F73" name="区域1_1_5_1"/>
    <protectedRange sqref="F58" name="区域1_1_3"/>
    <protectedRange sqref="F58" name="区域1_1_3_1"/>
  </protectedRanges>
  <mergeCells count="6">
    <mergeCell ref="A1:H1"/>
    <mergeCell ref="F2:H2"/>
    <mergeCell ref="A3:H3"/>
    <mergeCell ref="A74:D74"/>
    <mergeCell ref="E74:F74"/>
    <mergeCell ref="G74:H74"/>
  </mergeCells>
  <dataValidations count="1">
    <dataValidation type="decimal" operator="lessThanOrEqual" allowBlank="1" showInputMessage="1" showErrorMessage="1" sqref="F8:F73">
      <formula1>H8</formula1>
    </dataValidation>
  </dataValidations>
  <pageMargins left="0.751388888888889" right="0.751388888888889" top="1" bottom="1" header="0.5" footer="0.5"/>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H35"/>
  <sheetViews>
    <sheetView showZeros="0" view="pageBreakPreview" zoomScaleNormal="100" workbookViewId="0">
      <selection activeCell="F6" sqref="F6:F33"/>
    </sheetView>
  </sheetViews>
  <sheetFormatPr defaultColWidth="9" defaultRowHeight="28.5" customHeight="1" outlineLevelCol="7"/>
  <cols>
    <col min="1" max="1" width="9.5" style="8" customWidth="1"/>
    <col min="2" max="2" width="14.125" style="9" customWidth="1"/>
    <col min="3" max="3" width="19.875" style="10" customWidth="1"/>
    <col min="4" max="4" width="7.5" style="6" customWidth="1"/>
    <col min="5" max="5" width="7.625" style="11" customWidth="1"/>
    <col min="6" max="6" width="9" style="12" customWidth="1"/>
    <col min="7" max="7" width="7.625" style="13" customWidth="1"/>
    <col min="8" max="16384" width="9" style="13"/>
  </cols>
  <sheetData>
    <row r="1" s="1" customFormat="1" ht="24.95" customHeight="1" spans="1:8">
      <c r="A1" s="91" t="s">
        <v>65</v>
      </c>
      <c r="B1" s="91"/>
      <c r="C1" s="91"/>
      <c r="D1" s="91"/>
      <c r="E1" s="91"/>
      <c r="F1" s="91"/>
      <c r="G1" s="91"/>
      <c r="H1" s="91"/>
    </row>
    <row r="2" s="2" customFormat="1" ht="24.95" customHeight="1" spans="1:8">
      <c r="A2" s="92" t="str">
        <f>总说明!A3</f>
        <v>项目名称：2026年度南京江北新区农村公路县道日常修复项目</v>
      </c>
      <c r="B2" s="16"/>
      <c r="C2" s="17"/>
      <c r="D2" s="18"/>
      <c r="E2" s="19"/>
      <c r="F2" s="20" t="s">
        <v>66</v>
      </c>
      <c r="G2" s="20"/>
      <c r="H2" s="20"/>
    </row>
    <row r="3" s="3" customFormat="1" ht="38" customHeight="1" spans="1:8">
      <c r="A3" s="21" t="s">
        <v>441</v>
      </c>
      <c r="B3" s="21"/>
      <c r="C3" s="21"/>
      <c r="D3" s="21"/>
      <c r="E3" s="21"/>
      <c r="F3" s="21"/>
      <c r="G3" s="21"/>
      <c r="H3" s="21"/>
    </row>
    <row r="4" s="4" customFormat="1" ht="24.95" customHeight="1" spans="1:8">
      <c r="A4" s="93" t="s">
        <v>68</v>
      </c>
      <c r="B4" s="94" t="s">
        <v>69</v>
      </c>
      <c r="C4" s="94" t="s">
        <v>85</v>
      </c>
      <c r="D4" s="94" t="s">
        <v>71</v>
      </c>
      <c r="E4" s="95" t="s">
        <v>72</v>
      </c>
      <c r="F4" s="96" t="s">
        <v>284</v>
      </c>
      <c r="G4" s="97" t="s">
        <v>285</v>
      </c>
      <c r="H4" s="98" t="s">
        <v>75</v>
      </c>
    </row>
    <row r="5" s="4" customFormat="1" ht="24.95" customHeight="1" spans="1:8">
      <c r="A5" s="99" t="s">
        <v>442</v>
      </c>
      <c r="B5" s="29" t="s">
        <v>443</v>
      </c>
      <c r="C5" s="23"/>
      <c r="D5" s="23"/>
      <c r="E5" s="24"/>
      <c r="F5" s="25"/>
      <c r="G5" s="26"/>
      <c r="H5" s="100"/>
    </row>
    <row r="6" s="88" customFormat="1" ht="35.1" customHeight="1" spans="1:8">
      <c r="A6" s="99" t="s">
        <v>444</v>
      </c>
      <c r="B6" s="29" t="s">
        <v>445</v>
      </c>
      <c r="C6" s="35" t="s">
        <v>446</v>
      </c>
      <c r="D6" s="36" t="s">
        <v>170</v>
      </c>
      <c r="E6" s="44">
        <v>50</v>
      </c>
      <c r="F6" s="45"/>
      <c r="G6" s="101">
        <f t="shared" ref="G6:G33" si="0">IF(E6="","",ROUND(E6*F6,0))</f>
        <v>0</v>
      </c>
      <c r="H6" s="38">
        <v>97.96</v>
      </c>
    </row>
    <row r="7" s="88" customFormat="1" ht="26" customHeight="1" spans="1:8">
      <c r="A7" s="99" t="s">
        <v>447</v>
      </c>
      <c r="B7" s="29" t="s">
        <v>448</v>
      </c>
      <c r="C7" s="35"/>
      <c r="D7" s="36"/>
      <c r="E7" s="37">
        <v>0</v>
      </c>
      <c r="F7" s="102"/>
      <c r="G7" s="101">
        <f t="shared" si="0"/>
        <v>0</v>
      </c>
      <c r="H7" s="103"/>
    </row>
    <row r="8" s="88" customFormat="1" ht="45" customHeight="1" spans="1:8">
      <c r="A8" s="99" t="s">
        <v>449</v>
      </c>
      <c r="B8" s="54" t="s">
        <v>450</v>
      </c>
      <c r="C8" s="35" t="s">
        <v>451</v>
      </c>
      <c r="D8" s="46" t="s">
        <v>259</v>
      </c>
      <c r="E8" s="44">
        <v>30</v>
      </c>
      <c r="F8" s="45"/>
      <c r="G8" s="101">
        <f t="shared" si="0"/>
        <v>0</v>
      </c>
      <c r="H8" s="38">
        <v>61.6</v>
      </c>
    </row>
    <row r="9" s="88" customFormat="1" ht="48" customHeight="1" spans="1:8">
      <c r="A9" s="99" t="s">
        <v>452</v>
      </c>
      <c r="B9" s="29" t="s">
        <v>453</v>
      </c>
      <c r="C9" s="35"/>
      <c r="D9" s="46"/>
      <c r="E9" s="44"/>
      <c r="F9" s="45"/>
      <c r="G9" s="101" t="str">
        <f t="shared" si="0"/>
        <v/>
      </c>
      <c r="H9" s="38"/>
    </row>
    <row r="10" s="6" customFormat="1" ht="35.1" customHeight="1" spans="1:8">
      <c r="A10" s="99" t="s">
        <v>454</v>
      </c>
      <c r="B10" s="53" t="s">
        <v>455</v>
      </c>
      <c r="C10" s="35" t="s">
        <v>456</v>
      </c>
      <c r="D10" s="46" t="s">
        <v>265</v>
      </c>
      <c r="E10" s="44">
        <v>20</v>
      </c>
      <c r="F10" s="45"/>
      <c r="G10" s="101">
        <f t="shared" si="0"/>
        <v>0</v>
      </c>
      <c r="H10" s="38">
        <v>239.4</v>
      </c>
    </row>
    <row r="11" s="6" customFormat="1" ht="35.1" customHeight="1" spans="1:8">
      <c r="A11" s="99" t="s">
        <v>457</v>
      </c>
      <c r="B11" s="53" t="s">
        <v>458</v>
      </c>
      <c r="C11" s="104" t="s">
        <v>456</v>
      </c>
      <c r="D11" s="46" t="s">
        <v>459</v>
      </c>
      <c r="E11" s="44">
        <v>20</v>
      </c>
      <c r="F11" s="45"/>
      <c r="G11" s="101">
        <f t="shared" si="0"/>
        <v>0</v>
      </c>
      <c r="H11" s="38">
        <v>36.85</v>
      </c>
    </row>
    <row r="12" s="4" customFormat="1" ht="26" customHeight="1" spans="1:8">
      <c r="A12" s="99" t="s">
        <v>460</v>
      </c>
      <c r="B12" s="29" t="s">
        <v>461</v>
      </c>
      <c r="C12" s="35"/>
      <c r="D12" s="36"/>
      <c r="E12" s="37"/>
      <c r="F12" s="45"/>
      <c r="G12" s="101" t="str">
        <f t="shared" si="0"/>
        <v/>
      </c>
      <c r="H12" s="38"/>
    </row>
    <row r="13" s="4" customFormat="1" ht="26" customHeight="1" spans="1:8">
      <c r="A13" s="99" t="s">
        <v>462</v>
      </c>
      <c r="B13" s="34" t="s">
        <v>463</v>
      </c>
      <c r="C13" s="54" t="s">
        <v>464</v>
      </c>
      <c r="D13" s="36" t="s">
        <v>164</v>
      </c>
      <c r="E13" s="37">
        <v>10.9</v>
      </c>
      <c r="F13" s="45"/>
      <c r="G13" s="101">
        <f t="shared" si="0"/>
        <v>0</v>
      </c>
      <c r="H13" s="38">
        <v>2500</v>
      </c>
    </row>
    <row r="14" s="4" customFormat="1" ht="26" customHeight="1" spans="1:8">
      <c r="A14" s="99" t="s">
        <v>465</v>
      </c>
      <c r="B14" s="34" t="s">
        <v>466</v>
      </c>
      <c r="C14" s="54" t="s">
        <v>467</v>
      </c>
      <c r="D14" s="36" t="s">
        <v>164</v>
      </c>
      <c r="E14" s="37">
        <v>15.2</v>
      </c>
      <c r="F14" s="45"/>
      <c r="G14" s="101">
        <f t="shared" si="0"/>
        <v>0</v>
      </c>
      <c r="H14" s="38">
        <v>2500</v>
      </c>
    </row>
    <row r="15" s="4" customFormat="1" ht="26" customHeight="1" spans="1:8">
      <c r="A15" s="99" t="s">
        <v>468</v>
      </c>
      <c r="B15" s="34" t="s">
        <v>469</v>
      </c>
      <c r="C15" s="54" t="s">
        <v>470</v>
      </c>
      <c r="D15" s="36" t="s">
        <v>164</v>
      </c>
      <c r="E15" s="37">
        <v>13.5</v>
      </c>
      <c r="F15" s="45"/>
      <c r="G15" s="101">
        <f t="shared" si="0"/>
        <v>0</v>
      </c>
      <c r="H15" s="38">
        <v>2500</v>
      </c>
    </row>
    <row r="16" s="89" customFormat="1" ht="64" customHeight="1" spans="1:8">
      <c r="A16" s="99" t="s">
        <v>471</v>
      </c>
      <c r="B16" s="105" t="s">
        <v>472</v>
      </c>
      <c r="C16" s="106" t="s">
        <v>473</v>
      </c>
      <c r="D16" s="43" t="s">
        <v>265</v>
      </c>
      <c r="E16" s="107">
        <v>5</v>
      </c>
      <c r="F16" s="108"/>
      <c r="G16" s="101">
        <f t="shared" si="0"/>
        <v>0</v>
      </c>
      <c r="H16" s="109">
        <v>1248.4</v>
      </c>
    </row>
    <row r="17" s="6" customFormat="1" ht="26" customHeight="1" spans="1:8">
      <c r="A17" s="99" t="s">
        <v>474</v>
      </c>
      <c r="B17" s="29" t="s">
        <v>475</v>
      </c>
      <c r="C17" s="104"/>
      <c r="D17" s="46"/>
      <c r="E17" s="44"/>
      <c r="F17" s="45"/>
      <c r="G17" s="101" t="str">
        <f t="shared" si="0"/>
        <v/>
      </c>
      <c r="H17" s="38"/>
    </row>
    <row r="18" s="4" customFormat="1" ht="35.1" customHeight="1" spans="1:8">
      <c r="A18" s="99" t="s">
        <v>476</v>
      </c>
      <c r="B18" s="29" t="s">
        <v>477</v>
      </c>
      <c r="C18" s="35" t="s">
        <v>478</v>
      </c>
      <c r="D18" s="46" t="s">
        <v>459</v>
      </c>
      <c r="E18" s="44">
        <v>20</v>
      </c>
      <c r="F18" s="45"/>
      <c r="G18" s="101">
        <f t="shared" si="0"/>
        <v>0</v>
      </c>
      <c r="H18" s="38">
        <v>200.45</v>
      </c>
    </row>
    <row r="19" s="89" customFormat="1" ht="26" customHeight="1" spans="1:8">
      <c r="A19" s="99" t="s">
        <v>479</v>
      </c>
      <c r="B19" s="29" t="s">
        <v>480</v>
      </c>
      <c r="C19" s="110"/>
      <c r="D19" s="43"/>
      <c r="E19" s="107"/>
      <c r="F19" s="108"/>
      <c r="G19" s="101" t="str">
        <f t="shared" si="0"/>
        <v/>
      </c>
      <c r="H19" s="109"/>
    </row>
    <row r="20" s="89" customFormat="1" ht="39" customHeight="1" spans="1:8">
      <c r="A20" s="99" t="s">
        <v>481</v>
      </c>
      <c r="B20" s="29" t="s">
        <v>482</v>
      </c>
      <c r="C20" s="111" t="s">
        <v>483</v>
      </c>
      <c r="D20" s="43" t="s">
        <v>265</v>
      </c>
      <c r="E20" s="107">
        <v>10</v>
      </c>
      <c r="F20" s="112"/>
      <c r="G20" s="101">
        <f t="shared" si="0"/>
        <v>0</v>
      </c>
      <c r="H20" s="113">
        <v>90</v>
      </c>
    </row>
    <row r="21" s="90" customFormat="1" ht="26" customHeight="1" spans="1:8">
      <c r="A21" s="99" t="s">
        <v>484</v>
      </c>
      <c r="B21" s="29" t="s">
        <v>485</v>
      </c>
      <c r="C21" s="29" t="s">
        <v>486</v>
      </c>
      <c r="D21" s="52" t="s">
        <v>164</v>
      </c>
      <c r="E21" s="107">
        <v>10</v>
      </c>
      <c r="F21" s="112"/>
      <c r="G21" s="101">
        <f t="shared" si="0"/>
        <v>0</v>
      </c>
      <c r="H21" s="113">
        <v>22.2</v>
      </c>
    </row>
    <row r="22" s="4" customFormat="1" ht="26" customHeight="1" spans="1:8">
      <c r="A22" s="99" t="s">
        <v>487</v>
      </c>
      <c r="B22" s="29" t="s">
        <v>488</v>
      </c>
      <c r="C22" s="114"/>
      <c r="D22" s="115"/>
      <c r="E22" s="44">
        <v>0</v>
      </c>
      <c r="F22" s="116"/>
      <c r="G22" s="101">
        <f t="shared" si="0"/>
        <v>0</v>
      </c>
      <c r="H22" s="117"/>
    </row>
    <row r="23" s="4" customFormat="1" ht="51.95" customHeight="1" spans="1:8">
      <c r="A23" s="99" t="s">
        <v>489</v>
      </c>
      <c r="B23" s="118" t="s">
        <v>490</v>
      </c>
      <c r="C23" s="51" t="s">
        <v>491</v>
      </c>
      <c r="D23" s="52" t="s">
        <v>164</v>
      </c>
      <c r="E23" s="44">
        <v>2148.42</v>
      </c>
      <c r="F23" s="45"/>
      <c r="G23" s="101">
        <f t="shared" si="0"/>
        <v>0</v>
      </c>
      <c r="H23" s="38">
        <v>47.39</v>
      </c>
    </row>
    <row r="24" s="4" customFormat="1" ht="37" customHeight="1" spans="1:8">
      <c r="A24" s="119" t="s">
        <v>492</v>
      </c>
      <c r="B24" s="120" t="s">
        <v>493</v>
      </c>
      <c r="C24" s="35"/>
      <c r="D24" s="36"/>
      <c r="E24" s="37"/>
      <c r="F24" s="45"/>
      <c r="G24" s="101" t="str">
        <f t="shared" si="0"/>
        <v/>
      </c>
      <c r="H24" s="38"/>
    </row>
    <row r="25" s="4" customFormat="1" ht="51" customHeight="1" spans="1:8">
      <c r="A25" s="119" t="s">
        <v>494</v>
      </c>
      <c r="B25" s="34" t="s">
        <v>495</v>
      </c>
      <c r="C25" s="54" t="s">
        <v>496</v>
      </c>
      <c r="D25" s="46" t="s">
        <v>273</v>
      </c>
      <c r="E25" s="37">
        <v>3</v>
      </c>
      <c r="F25" s="45"/>
      <c r="G25" s="101">
        <f t="shared" si="0"/>
        <v>0</v>
      </c>
      <c r="H25" s="38">
        <v>13650</v>
      </c>
    </row>
    <row r="26" s="4" customFormat="1" ht="36" customHeight="1" spans="1:8">
      <c r="A26" s="119" t="s">
        <v>497</v>
      </c>
      <c r="B26" s="34" t="s">
        <v>498</v>
      </c>
      <c r="C26" s="54" t="s">
        <v>499</v>
      </c>
      <c r="D26" s="46" t="s">
        <v>273</v>
      </c>
      <c r="E26" s="37">
        <v>1</v>
      </c>
      <c r="F26" s="45"/>
      <c r="G26" s="101">
        <f t="shared" si="0"/>
        <v>0</v>
      </c>
      <c r="H26" s="38">
        <v>11000</v>
      </c>
    </row>
    <row r="27" s="4" customFormat="1" ht="26" customHeight="1" spans="1:8">
      <c r="A27" s="121" t="s">
        <v>492</v>
      </c>
      <c r="B27" s="30" t="s">
        <v>500</v>
      </c>
      <c r="C27" s="54"/>
      <c r="D27" s="46"/>
      <c r="E27" s="37"/>
      <c r="F27" s="45"/>
      <c r="G27" s="101" t="str">
        <f t="shared" si="0"/>
        <v/>
      </c>
      <c r="H27" s="38"/>
    </row>
    <row r="28" s="4" customFormat="1" ht="26" customHeight="1" spans="1:8">
      <c r="A28" s="121" t="s">
        <v>494</v>
      </c>
      <c r="B28" s="122" t="s">
        <v>501</v>
      </c>
      <c r="C28" s="81"/>
      <c r="D28" s="55"/>
      <c r="E28" s="123"/>
      <c r="F28" s="124"/>
      <c r="G28" s="101" t="str">
        <f t="shared" si="0"/>
        <v/>
      </c>
      <c r="H28" s="55"/>
    </row>
    <row r="29" s="4" customFormat="1" ht="26" customHeight="1" spans="1:8">
      <c r="A29" s="121" t="s">
        <v>502</v>
      </c>
      <c r="B29" s="30" t="s">
        <v>503</v>
      </c>
      <c r="C29" s="104" t="s">
        <v>504</v>
      </c>
      <c r="D29" s="27" t="s">
        <v>505</v>
      </c>
      <c r="E29" s="125">
        <v>50</v>
      </c>
      <c r="F29" s="126"/>
      <c r="G29" s="101">
        <f t="shared" si="0"/>
        <v>0</v>
      </c>
      <c r="H29" s="125">
        <v>345</v>
      </c>
    </row>
    <row r="30" s="4" customFormat="1" ht="36" customHeight="1" spans="1:8">
      <c r="A30" s="121" t="s">
        <v>506</v>
      </c>
      <c r="B30" s="127" t="s">
        <v>507</v>
      </c>
      <c r="C30" s="128" t="s">
        <v>508</v>
      </c>
      <c r="D30" s="27" t="s">
        <v>459</v>
      </c>
      <c r="E30" s="123">
        <v>500</v>
      </c>
      <c r="F30" s="126"/>
      <c r="G30" s="101">
        <f t="shared" si="0"/>
        <v>0</v>
      </c>
      <c r="H30" s="125">
        <v>131.02</v>
      </c>
    </row>
    <row r="31" s="69" customFormat="1" ht="29.1" customHeight="1" spans="1:8">
      <c r="A31" s="121" t="s">
        <v>497</v>
      </c>
      <c r="B31" s="30" t="s">
        <v>509</v>
      </c>
      <c r="C31" s="104" t="s">
        <v>510</v>
      </c>
      <c r="D31" s="27" t="s">
        <v>511</v>
      </c>
      <c r="E31" s="44">
        <v>1000</v>
      </c>
      <c r="F31" s="129"/>
      <c r="G31" s="101">
        <f t="shared" si="0"/>
        <v>0</v>
      </c>
      <c r="H31" s="130">
        <v>200</v>
      </c>
    </row>
    <row r="32" s="69" customFormat="1" ht="29.1" customHeight="1" spans="1:8">
      <c r="A32" s="121" t="s">
        <v>512</v>
      </c>
      <c r="B32" s="30" t="s">
        <v>513</v>
      </c>
      <c r="C32" s="104" t="s">
        <v>504</v>
      </c>
      <c r="D32" s="27" t="s">
        <v>505</v>
      </c>
      <c r="E32" s="44">
        <v>50</v>
      </c>
      <c r="F32" s="129"/>
      <c r="G32" s="101">
        <f t="shared" si="0"/>
        <v>0</v>
      </c>
      <c r="H32" s="130">
        <v>1300</v>
      </c>
    </row>
    <row r="33" s="69" customFormat="1" ht="29.1" customHeight="1" spans="1:8">
      <c r="A33" s="131" t="s">
        <v>514</v>
      </c>
      <c r="B33" s="132" t="s">
        <v>515</v>
      </c>
      <c r="C33" s="133" t="s">
        <v>504</v>
      </c>
      <c r="D33" s="134" t="s">
        <v>505</v>
      </c>
      <c r="E33" s="135">
        <v>50</v>
      </c>
      <c r="F33" s="136"/>
      <c r="G33" s="101">
        <f t="shared" si="0"/>
        <v>0</v>
      </c>
      <c r="H33" s="137">
        <v>1000</v>
      </c>
    </row>
    <row r="34" s="6" customFormat="1" customHeight="1" spans="1:8">
      <c r="A34" s="138" t="s">
        <v>516</v>
      </c>
      <c r="B34" s="58"/>
      <c r="C34" s="59"/>
      <c r="D34" s="58"/>
      <c r="E34" s="60">
        <f>SUM(G6:G33)</f>
        <v>0</v>
      </c>
      <c r="F34" s="60"/>
      <c r="G34" s="61" t="s">
        <v>83</v>
      </c>
      <c r="H34" s="62"/>
    </row>
    <row r="35" s="7" customFormat="1" customHeight="1" spans="1:8">
      <c r="A35" s="63"/>
      <c r="B35" s="64"/>
      <c r="C35" s="65"/>
      <c r="D35" s="63"/>
      <c r="E35" s="63"/>
      <c r="F35" s="66"/>
    </row>
  </sheetData>
  <sheetProtection algorithmName="SHA-512" hashValue="EK3ywrkD8OuP/tcB91DKsYcuvekBIAoDnzN8WRk9z+ARpy5XrCZq5PEVYrCnUjuhsQzlCmAik1L2iOwcoms2Fw==" saltValue="k5pZ62yCK0OmpYYwmwNhLQ==" spinCount="100000" sheet="1" formatColumns="0" formatRows="0" objects="1"/>
  <mergeCells count="6">
    <mergeCell ref="A1:H1"/>
    <mergeCell ref="F2:H2"/>
    <mergeCell ref="A3:H3"/>
    <mergeCell ref="A34:D34"/>
    <mergeCell ref="E34:F34"/>
    <mergeCell ref="G34:H34"/>
  </mergeCells>
  <dataValidations count="1">
    <dataValidation type="decimal" operator="lessThanOrEqual" allowBlank="1" showInputMessage="1" showErrorMessage="1" sqref="F6:F33">
      <formula1>H6</formula1>
    </dataValidation>
  </dataValidations>
  <printOptions horizontalCentered="1"/>
  <pageMargins left="0.55" right="0.55" top="0.79" bottom="0.79" header="0.51" footer="0.51"/>
  <pageSetup paperSize="9" orientation="portrait"/>
  <headerFooter alignWithMargins="0"/>
  <rowBreaks count="3" manualBreakCount="3">
    <brk id="34" max="16383" man="1"/>
    <brk id="34" max="16383" man="1"/>
    <brk id="3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18"/>
  <sheetViews>
    <sheetView showZeros="0" view="pageBreakPreview" zoomScaleNormal="100" topLeftCell="A3" workbookViewId="0">
      <selection activeCell="F5" sqref="F5:F17"/>
    </sheetView>
  </sheetViews>
  <sheetFormatPr defaultColWidth="9" defaultRowHeight="13.8" outlineLevelCol="7"/>
  <cols>
    <col min="1" max="1" width="9" style="67"/>
    <col min="2" max="2" width="14" style="67" customWidth="1"/>
    <col min="3" max="3" width="16.5" style="67" customWidth="1"/>
    <col min="4" max="4" width="6" style="67" customWidth="1"/>
    <col min="5" max="5" width="8.5" style="67" customWidth="1"/>
    <col min="6" max="6" width="8.38333333333333" style="67" customWidth="1"/>
    <col min="7" max="7" width="9.63333333333333" style="67" customWidth="1"/>
    <col min="8" max="16380" width="9" style="67"/>
    <col min="16381" max="16384" width="9" style="68"/>
  </cols>
  <sheetData>
    <row r="1" ht="29.1" customHeight="1" spans="1:8">
      <c r="A1" s="14" t="s">
        <v>517</v>
      </c>
      <c r="B1" s="14"/>
      <c r="C1" s="14"/>
      <c r="D1" s="14"/>
      <c r="E1" s="14"/>
      <c r="F1" s="14"/>
      <c r="G1" s="14"/>
      <c r="H1" s="14"/>
    </row>
    <row r="2" ht="27" customHeight="1" spans="1:8">
      <c r="A2" s="69" t="str">
        <f>总说明!A3</f>
        <v>项目名称：2026年度南京江北新区农村公路县道日常修复项目</v>
      </c>
      <c r="B2" s="70"/>
      <c r="C2" s="70"/>
      <c r="D2" s="71"/>
      <c r="E2" s="72"/>
      <c r="F2" s="73" t="s">
        <v>66</v>
      </c>
      <c r="G2" s="73"/>
      <c r="H2" s="73"/>
    </row>
    <row r="3" ht="38" customHeight="1" spans="1:8">
      <c r="A3" s="74" t="s">
        <v>518</v>
      </c>
      <c r="B3" s="74"/>
      <c r="C3" s="74"/>
      <c r="D3" s="74"/>
      <c r="E3" s="74"/>
      <c r="F3" s="74"/>
      <c r="G3" s="74"/>
      <c r="H3" s="74"/>
    </row>
    <row r="4" ht="26.1" customHeight="1" spans="1:8">
      <c r="A4" s="28" t="s">
        <v>519</v>
      </c>
      <c r="B4" s="27" t="s">
        <v>69</v>
      </c>
      <c r="C4" s="27" t="s">
        <v>85</v>
      </c>
      <c r="D4" s="27" t="s">
        <v>71</v>
      </c>
      <c r="E4" s="75" t="s">
        <v>72</v>
      </c>
      <c r="F4" s="75" t="s">
        <v>284</v>
      </c>
      <c r="G4" s="48" t="s">
        <v>285</v>
      </c>
      <c r="H4" s="27" t="s">
        <v>75</v>
      </c>
    </row>
    <row r="5" ht="35" customHeight="1" spans="1:8">
      <c r="A5" s="28" t="s">
        <v>520</v>
      </c>
      <c r="B5" s="76" t="s">
        <v>521</v>
      </c>
      <c r="C5" s="77" t="s">
        <v>522</v>
      </c>
      <c r="D5" s="78" t="s">
        <v>216</v>
      </c>
      <c r="E5" s="44">
        <v>1000</v>
      </c>
      <c r="F5" s="56"/>
      <c r="G5" s="39">
        <f t="shared" ref="G5:G17" si="0">IF(E5="","",ROUND(E5*F5,0))</f>
        <v>0</v>
      </c>
      <c r="H5" s="44">
        <v>8.4</v>
      </c>
    </row>
    <row r="6" ht="36.95" customHeight="1" spans="1:8">
      <c r="A6" s="28" t="s">
        <v>523</v>
      </c>
      <c r="B6" s="79" t="s">
        <v>524</v>
      </c>
      <c r="C6" s="79" t="s">
        <v>525</v>
      </c>
      <c r="D6" s="80" t="s">
        <v>164</v>
      </c>
      <c r="E6" s="44">
        <v>500</v>
      </c>
      <c r="F6" s="56"/>
      <c r="G6" s="39">
        <f t="shared" si="0"/>
        <v>0</v>
      </c>
      <c r="H6" s="44">
        <v>24.32</v>
      </c>
    </row>
    <row r="7" ht="26" customHeight="1" spans="1:8">
      <c r="A7" s="28" t="s">
        <v>526</v>
      </c>
      <c r="B7" s="29" t="s">
        <v>527</v>
      </c>
      <c r="C7" s="79"/>
      <c r="D7" s="80"/>
      <c r="E7" s="44"/>
      <c r="F7" s="56"/>
      <c r="G7" s="39" t="str">
        <f t="shared" si="0"/>
        <v/>
      </c>
      <c r="H7" s="44"/>
    </row>
    <row r="8" ht="39" customHeight="1" spans="1:8">
      <c r="A8" s="28" t="s">
        <v>528</v>
      </c>
      <c r="B8" s="81" t="s">
        <v>529</v>
      </c>
      <c r="C8" s="79" t="s">
        <v>530</v>
      </c>
      <c r="D8" s="82" t="s">
        <v>531</v>
      </c>
      <c r="E8" s="44">
        <v>5</v>
      </c>
      <c r="F8" s="56"/>
      <c r="G8" s="39">
        <f t="shared" si="0"/>
        <v>0</v>
      </c>
      <c r="H8" s="44">
        <v>1101.2</v>
      </c>
    </row>
    <row r="9" ht="39" customHeight="1" spans="1:8">
      <c r="A9" s="28" t="s">
        <v>532</v>
      </c>
      <c r="B9" s="81" t="s">
        <v>533</v>
      </c>
      <c r="C9" s="79" t="s">
        <v>530</v>
      </c>
      <c r="D9" s="82" t="s">
        <v>531</v>
      </c>
      <c r="E9" s="44">
        <v>5</v>
      </c>
      <c r="F9" s="56"/>
      <c r="G9" s="39">
        <f t="shared" si="0"/>
        <v>0</v>
      </c>
      <c r="H9" s="44">
        <v>2515.8</v>
      </c>
    </row>
    <row r="10" ht="39" customHeight="1" spans="1:8">
      <c r="A10" s="28" t="s">
        <v>534</v>
      </c>
      <c r="B10" s="81" t="s">
        <v>535</v>
      </c>
      <c r="C10" s="79" t="s">
        <v>530</v>
      </c>
      <c r="D10" s="82" t="s">
        <v>531</v>
      </c>
      <c r="E10" s="44">
        <v>5</v>
      </c>
      <c r="F10" s="56"/>
      <c r="G10" s="39">
        <f t="shared" si="0"/>
        <v>0</v>
      </c>
      <c r="H10" s="44">
        <v>1309.6</v>
      </c>
    </row>
    <row r="11" ht="39" customHeight="1" spans="1:8">
      <c r="A11" s="28" t="s">
        <v>536</v>
      </c>
      <c r="B11" s="83" t="s">
        <v>537</v>
      </c>
      <c r="C11" s="79" t="s">
        <v>530</v>
      </c>
      <c r="D11" s="82" t="s">
        <v>531</v>
      </c>
      <c r="E11" s="44">
        <v>5</v>
      </c>
      <c r="F11" s="56"/>
      <c r="G11" s="39">
        <f t="shared" si="0"/>
        <v>0</v>
      </c>
      <c r="H11" s="44">
        <v>238.4</v>
      </c>
    </row>
    <row r="12" ht="39" customHeight="1" spans="1:8">
      <c r="A12" s="28" t="s">
        <v>538</v>
      </c>
      <c r="B12" s="83" t="s">
        <v>539</v>
      </c>
      <c r="C12" s="79" t="s">
        <v>530</v>
      </c>
      <c r="D12" s="82" t="s">
        <v>531</v>
      </c>
      <c r="E12" s="44">
        <v>5</v>
      </c>
      <c r="F12" s="56"/>
      <c r="G12" s="39">
        <f t="shared" si="0"/>
        <v>0</v>
      </c>
      <c r="H12" s="44">
        <v>376.6</v>
      </c>
    </row>
    <row r="13" ht="39" customHeight="1" spans="1:8">
      <c r="A13" s="28" t="s">
        <v>540</v>
      </c>
      <c r="B13" s="83" t="s">
        <v>541</v>
      </c>
      <c r="C13" s="79" t="s">
        <v>530</v>
      </c>
      <c r="D13" s="82" t="s">
        <v>531</v>
      </c>
      <c r="E13" s="44">
        <v>5</v>
      </c>
      <c r="F13" s="56"/>
      <c r="G13" s="39">
        <f t="shared" si="0"/>
        <v>0</v>
      </c>
      <c r="H13" s="44">
        <v>3175.2</v>
      </c>
    </row>
    <row r="14" ht="39" customHeight="1" spans="1:8">
      <c r="A14" s="28" t="s">
        <v>542</v>
      </c>
      <c r="B14" s="83" t="s">
        <v>543</v>
      </c>
      <c r="C14" s="79" t="s">
        <v>530</v>
      </c>
      <c r="D14" s="82" t="s">
        <v>531</v>
      </c>
      <c r="E14" s="44">
        <v>5</v>
      </c>
      <c r="F14" s="56"/>
      <c r="G14" s="39">
        <f t="shared" si="0"/>
        <v>0</v>
      </c>
      <c r="H14" s="44">
        <v>152</v>
      </c>
    </row>
    <row r="15" ht="26.1" customHeight="1" spans="1:8">
      <c r="A15" s="28" t="s">
        <v>544</v>
      </c>
      <c r="B15" s="29" t="s">
        <v>545</v>
      </c>
      <c r="C15" s="79"/>
      <c r="D15" s="82"/>
      <c r="E15" s="44"/>
      <c r="F15" s="56"/>
      <c r="G15" s="39" t="str">
        <f t="shared" si="0"/>
        <v/>
      </c>
      <c r="H15" s="44"/>
    </row>
    <row r="16" ht="48" customHeight="1" spans="1:8">
      <c r="A16" s="28" t="s">
        <v>546</v>
      </c>
      <c r="B16" s="79" t="s">
        <v>547</v>
      </c>
      <c r="C16" s="79" t="s">
        <v>530</v>
      </c>
      <c r="D16" s="82" t="s">
        <v>531</v>
      </c>
      <c r="E16" s="44">
        <v>5</v>
      </c>
      <c r="F16" s="56"/>
      <c r="G16" s="39">
        <f t="shared" si="0"/>
        <v>0</v>
      </c>
      <c r="H16" s="44">
        <v>96</v>
      </c>
    </row>
    <row r="17" ht="41" customHeight="1" spans="1:8">
      <c r="A17" s="28" t="s">
        <v>548</v>
      </c>
      <c r="B17" s="79" t="s">
        <v>549</v>
      </c>
      <c r="C17" s="79" t="s">
        <v>530</v>
      </c>
      <c r="D17" s="82" t="s">
        <v>531</v>
      </c>
      <c r="E17" s="44">
        <v>5</v>
      </c>
      <c r="F17" s="56"/>
      <c r="G17" s="39">
        <f t="shared" si="0"/>
        <v>0</v>
      </c>
      <c r="H17" s="44">
        <v>94.4</v>
      </c>
    </row>
    <row r="18" ht="26.1" customHeight="1" spans="1:8">
      <c r="A18" s="57" t="s">
        <v>550</v>
      </c>
      <c r="B18" s="84"/>
      <c r="C18" s="84"/>
      <c r="D18" s="84"/>
      <c r="E18" s="85">
        <f>SUM(G5:G17)</f>
        <v>0</v>
      </c>
      <c r="F18" s="85"/>
      <c r="G18" s="86" t="s">
        <v>83</v>
      </c>
      <c r="H18" s="87"/>
    </row>
  </sheetData>
  <sheetProtection algorithmName="SHA-512" hashValue="QeGafVS/mwFUS+8l3hlPkKEwXVVooS41cYe2vkSZZvXriWBoTOnT8xwIvjYHxfl6p3djnyIsTi2PY0CnFCy5XQ==" saltValue="Vuf0nyKCeyuYwbgorJckDg==" spinCount="100000" sheet="1" formatColumns="0" formatRows="0" objects="1"/>
  <mergeCells count="6">
    <mergeCell ref="A1:H1"/>
    <mergeCell ref="F2:H2"/>
    <mergeCell ref="A3:H3"/>
    <mergeCell ref="A18:D18"/>
    <mergeCell ref="E18:F18"/>
    <mergeCell ref="G18:H18"/>
  </mergeCells>
  <dataValidations count="1">
    <dataValidation type="decimal" operator="lessThanOrEqual" allowBlank="1" showInputMessage="1" showErrorMessage="1" sqref="F5:F17">
      <formula1>H5</formula1>
    </dataValidation>
  </dataValidation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9" master="" otherUserPermission="visible"/>
  <rangeList sheetStid="40" master="" otherUserPermission="visible"/>
  <rangeList sheetStid="41" master="" otherUserPermission="visible"/>
  <rangeList sheetStid="23" master="" otherUserPermission="visible"/>
  <rangeList sheetStid="33" master="" otherUserPermission="visible"/>
  <rangeList sheetStid="36" master="" otherUserPermission="visible">
    <arrUserId title="区域1_1_4" rangeCreator="" othersAccessPermission="edit"/>
    <arrUserId title="区域1_1_4_1" rangeCreator="" othersAccessPermission="edit"/>
  </rangeList>
  <rangeList sheetStid="42" master="" otherUserPermission="visible">
    <arrUserId title="区域1_1" rangeCreator="" othersAccessPermission="edit"/>
    <arrUserId title="区域1_1_4" rangeCreator="" othersAccessPermission="edit"/>
    <arrUserId title="区域1_1_5" rangeCreator="" othersAccessPermission="edit"/>
    <arrUserId title="区域1_1_9" rangeCreator="" othersAccessPermission="edit"/>
    <arrUserId title="区域1_1_4_1" rangeCreator="" othersAccessPermission="edit"/>
    <arrUserId title="区域1_1_5_1" rangeCreator="" othersAccessPermission="edit"/>
    <arrUserId title="区域1_1_3" rangeCreator="" othersAccessPermission="edit"/>
    <arrUserId title="区域1_1_3_1" rangeCreator="" othersAccessPermission="edit"/>
  </rangeList>
  <rangeList sheetStid="37" master="" otherUserPermission="visible"/>
  <rangeList sheetStid="43" master="" otherUserPermission="visible"/>
  <rangeList sheetStid="3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10</vt:i4>
      </vt:variant>
    </vt:vector>
  </HeadingPairs>
  <TitlesOfParts>
    <vt:vector size="10" baseType="lpstr">
      <vt:lpstr>封面</vt:lpstr>
      <vt:lpstr>总说明</vt:lpstr>
      <vt:lpstr>汇总表</vt:lpstr>
      <vt:lpstr>第100章</vt:lpstr>
      <vt:lpstr>第200章</vt:lpstr>
      <vt:lpstr>第300章</vt:lpstr>
      <vt:lpstr>第400章</vt:lpstr>
      <vt:lpstr>第600章</vt:lpstr>
      <vt:lpstr>第700章</vt:lpstr>
      <vt:lpstr>第800章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沈银燕</dc:creator>
  <cp:lastModifiedBy>DLP</cp:lastModifiedBy>
  <dcterms:created xsi:type="dcterms:W3CDTF">2000-12-22T02:28:00Z</dcterms:created>
  <cp:lastPrinted>2019-07-01T01:35:00Z</cp:lastPrinted>
  <dcterms:modified xsi:type="dcterms:W3CDTF">2026-08-25T06:23:57Z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641D68A6F303437CB78A072A199B5E14_13</vt:lpwstr>
  </property>
  <property fmtid="{D5CDD505-2E9C-101B-9397-08002B2CF9AE}" pid="4" name="KSOReadingLayout">
    <vt:bool>false</vt:bool>
  </property>
  <property fmtid="{D5CDD505-2E9C-101B-9397-08002B2CF9AE}" pid="5" name="CalculationRule">
    <vt:i4>0</vt:i4>
  </property>
</Properties>
</file>