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05-成套招标项目\2026\02 待开标\20260902 朱维祥-南京工程学院公共楼宇空调采购及配套设施改造项目\03 招标文件（第二次）\0811 发布稿\"/>
    </mc:Choice>
  </mc:AlternateContent>
  <bookViews>
    <workbookView windowWidth="24750" windowHeight="10480" activeTab="1"/>
  </bookViews>
  <sheets>
    <sheet name="汇总表" sheetId="19" r:id="rId1"/>
    <sheet name="经管D座" sheetId="13" r:id="rId2"/>
  </sheets>
  <definedNames>
    <definedName name="_xlnm.Print_Area" localSheetId="1">经管D座!$A$1:$I$54</definedName>
    <definedName name="_xlnm.Print_Titles" localSheetId="1">经管D座!$1:$2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<sst xmlns="http://schemas.openxmlformats.org/spreadsheetml/2006/main" count="161" uniqueCount="106">
  <si>
    <t>包1分项报价汇总表：公共楼宇空调采购及安装</t>
  </si>
  <si>
    <t>序号</t>
  </si>
  <si>
    <t>楼栋</t>
  </si>
  <si>
    <t>金额（元）</t>
  </si>
  <si>
    <t>备注</t>
  </si>
  <si>
    <t>经管D座</t>
  </si>
  <si>
    <t>包1分项报价表：公共楼宇空调采购及安装-经管D座18个教室</t>
  </si>
  <si>
    <t>名称</t>
  </si>
  <si>
    <t>项目特征</t>
  </si>
  <si>
    <t>数量</t>
  </si>
  <si>
    <t>单位</t>
  </si>
  <si>
    <t>全费用综合单价（元）</t>
  </si>
  <si>
    <t>合价（元）</t>
  </si>
  <si>
    <t>品牌</t>
  </si>
  <si>
    <t>型号</t>
  </si>
  <si>
    <t>大金</t>
  </si>
  <si>
    <t>格力</t>
  </si>
  <si>
    <t>变更</t>
  </si>
  <si>
    <t>多联机室外机</t>
  </si>
  <si>
    <t>1、多联机空调室外机
2、型号≥38HP
3、制冷量≥106.5KW，制热量≥108KW   
4、落地安装（含橡胶减震垫）
5、含外机运输、汽车吊装、就位、水平校正、人工安装、机械配合等。</t>
  </si>
  <si>
    <t>台</t>
  </si>
  <si>
    <t>26.96/27.26</t>
  </si>
  <si>
    <t>35.1/34.51</t>
  </si>
  <si>
    <t>30/30</t>
  </si>
  <si>
    <t>1、多联机空调室外机
2、型号≥48HP
3、制冷量≥135KW，制热量≥136KW
4、落地安装（含橡胶减震垫）
5、、含外机运输、汽车吊装、就位、水平校正、人工安装、机械配合等。</t>
  </si>
  <si>
    <t>不变更</t>
  </si>
  <si>
    <t>组合机</t>
  </si>
  <si>
    <t>多联式室内机</t>
  </si>
  <si>
    <t>1、多联空调室内机
2、四面出风卡嵌式100
3、制冷量≥10KW，制热量≥11KW
4、设备支吊架
5、配冷凝水排水泵  
6、含内机运输、人工安装、减震、脚手架、安全防护措施及吊筋(≥φ12)等辅材。</t>
  </si>
  <si>
    <t>1、多联空调室内机
2、四面出风卡嵌式125
3、制冷量≥12.5KW，制热量≥14KW
4、设备支吊架
5、配冷凝水排水泵 
6、含内机运输、人工安装、减震、脚手架、安全防护措施及吊筋(≥φ12)等辅材。</t>
  </si>
  <si>
    <t>铜管</t>
  </si>
  <si>
    <t>1.安装部位：室内
2.输送介质：冷媒
3.材质：磷酸脱氧无缝铜管
4.规格：O型Φ9.52*0.8
5.连接方式：焊接
6.套管形式：一般钢套管
7.氮气吹扫排污、氮气气密性泄露试验、真空干燥
8.绝热材料品种20mmB1级泡沫橡塑保温棉.
9.含铜管吊装的支架/吊杆</t>
  </si>
  <si>
    <t>m</t>
  </si>
  <si>
    <t>1.安装部位：室内
2.输送介质：冷媒
3.材质：磷酸脱氧无缝铜管
4.规格：O型Φ12.7*0.8
5.连接方式：焊接
6.套管形式：一般钢套管
7.氮气吹扫排污、氮气气密性泄露试验、真空干燥
8.绝热材料品种20mmB1级泡沫橡塑保温棉.
9.含铜管吊装的支架/吊杆</t>
  </si>
  <si>
    <t>1.安装部位：室内
2.输送介质：冷媒
3.材质：磷酸脱氧无缝铜管
4.规格：O型Φ15.88*1.0
5.连接方式：焊接
6.套管形式：一般钢套管
7.氮气吹扫排污、氮气气密性泄露试验、真空干燥
8.绝热材料品种20mmB1级泡沫橡塑保温棉.
9.含铜管吊装的支架/吊杆</t>
  </si>
  <si>
    <t>1.安装部位：室内
2.输送介质：冷媒
3.材质：磷酸脱氧无缝铜管
4.规格：O型Φ19.01*1.0
5.连接方式：焊接
6.套管形式：一般钢套管
7.氮气吹扫排污、氮气气密性泄露试验、真空干燥
8.绝热材料品种20mmB1级泡沫橡塑保温棉.
9.含铜管吊装的支架/吊杆</t>
  </si>
  <si>
    <t>1.安装部位：室内
2.输送介质：冷媒
3.材质：磷酸脱氧无缝铜管
4.规格：O型Φ22.2*1.2
5.连接方式：焊接
6.套管形式：一般钢套管
7.氮气吹扫排污、氮气气密性泄露试验、真空干燥
8.绝热材料品种20mmB1级泡沫橡塑保温棉.
9.含铜管吊装的支架/吊杆</t>
  </si>
  <si>
    <t>1.安装部位：室内
2.输送介质：冷媒
3.材质：磷酸脱氧无缝铜管
4.规格：O型Φ25.4*1.2
5.连接方式：焊接
6.套管形式：一般钢套管
7.氮气吹扫排污、氮气气密性泄露试验、真空干燥
8.绝热材料品种20mmB1级泡沫橡塑保温棉.
9.含铜管吊装的支架/吊杆</t>
  </si>
  <si>
    <t>1.安装部位：室内
2.输送介质：冷媒
3.材质：磷酸脱氧无缝铜管
4.规格：O型Φ28.6*1.2
5.连接方式：焊接
6.套管形式：一般钢套管
7.氮气吹扫排污、氮气气密性泄露试验、真空干燥
8.绝热材料品种20mmB1级泡沫橡塑保温棉.
9.含铜管吊装的支架/吊杆</t>
  </si>
  <si>
    <t>1.安装部位：室内
2.输送介质：冷媒
3.材质：磷酸脱氧无缝铜管
4.规格：O型Φ31.8*1.3
5.连接方式：焊接
6.套管形式：一般钢套管
7.氮气吹扫排污、氮气气密性泄露试验、真空干燥
8.绝热材料品种20mmB1级泡沫橡塑保温棉.
9.含铜管吊装的支架/吊杆</t>
  </si>
  <si>
    <t>1.安装部位：室内
2.输送介质：冷媒
3.材质：磷酸脱氧无缝铜管
4.规格：O型Φ38.1*1.4
5.连接方式：焊接
6.套管形式：一般钢套管
7.氮气吹扫排污、氮气气密性泄露试验、真空干燥
8.绝热材料品种20mmB1级泡沫橡塑保温棉.
9.含铜管吊装的支架/吊杆</t>
  </si>
  <si>
    <t>1.安装部位：室内
2.输送介质：冷媒
3.材质：磷酸脱氧无缝铜管
4.规格：O型Φ41.3*1.5
5.连接方式：焊接
6.套管形式：一般钢套管
7.氮气吹扫排污、氮气气密性泄露试验、真空干燥
8.绝热材料品种20mmB1级泡沫橡塑保温棉.
9.含铜管吊装的支架/吊杆</t>
  </si>
  <si>
    <t>1.安装部位：室内
2.输送介质：冷媒
3.材质：磷酸脱氧无缝铜管
4.规格：O型Φ44.5*1.5
5.连接方式：焊接
6.套管形式：一般钢套管
7.氮气吹扫排污、氮气气密性泄露试验、真空干燥
8.绝热材料品种20mmB1级泡沫橡塑保温棉.
9.含铜管吊装的支架/吊杆</t>
  </si>
  <si>
    <t>1.安装部位：室内
2.输送介质：冷媒
3.材质：磷酸脱氧无缝铜管
4.规格：O型Φ50.8*1.5
5.连接方式：焊接
6.套管形式：一般钢套管
7.氮气吹扫排污、氮气气密性泄露试验、真空干燥
8.绝热材料品种20mmB1级泡沫橡塑保温棉.
9.含铜管吊装的支架/吊杆</t>
  </si>
  <si>
    <t>冷凝水管</t>
  </si>
  <si>
    <t>1.安装部位：室内
2.输送介质：冷凝水
3.材质：UPVC
4.规格：De32*0.6MPa
5.连接方式：粘结
6.套管形式：一般钢套管
7.管网水冲洗
8.绝热材料品种15mmB1级泡沫橡塑保温棉.</t>
  </si>
  <si>
    <t>1.安装部位：室内
2.输送介质：冷凝水
3.材质：UPVC
4.规格：De40*0.6MPa
5.连接方式：粘结
6.套管形式：一般钢套管
7.管网水冲洗
8.绝热材料品种15mmB1级泡沫橡塑保温棉.</t>
  </si>
  <si>
    <t>1.安装部位：室内
2.输送介质：冷凝水
3.材质：UPVC
4.规格：De50*0.6MPa
5.连接方式：粘结
6.套管形式：一般钢套管
7.管网水冲洗
8.绝热材料品种15mmB1级泡沫橡塑保温棉.</t>
  </si>
  <si>
    <t>外墙铜管装饰套管</t>
  </si>
  <si>
    <t>PVC，Φ100</t>
  </si>
  <si>
    <t>空调室内电源配线</t>
  </si>
  <si>
    <t>BV2.5mm2</t>
  </si>
  <si>
    <t>BV4mm2</t>
  </si>
  <si>
    <t>配管</t>
  </si>
  <si>
    <t>PVC电线管，Φ20mm</t>
  </si>
  <si>
    <t>PVC电线管，Φ25mm</t>
  </si>
  <si>
    <t>分歧管</t>
  </si>
  <si>
    <t>多联机分流分歧管，规格33T，紫铜材质，含坡口处理、焊接施工、氮气试压、管路保温、成品保护，含全部安装辅材；</t>
  </si>
  <si>
    <t>套</t>
  </si>
  <si>
    <t>多联机分流分歧管，规格72T，紫铜材质，含坡口处理、焊接施工、氮气试压、管路保温、成品保护，含全部安装辅材；</t>
  </si>
  <si>
    <t>多联机分流分歧管，规格73T，紫铜材质，含坡口处理、焊接施工、氮气试压、管路保温、成品保护，含全部安装辅材；</t>
  </si>
  <si>
    <t>多联机分流分歧管，规格75T，紫铜材质，含坡口处理、焊接施工、氮气试压、管路保温、成品保护，含全部安装辅材；</t>
  </si>
  <si>
    <t>模块连接件</t>
  </si>
  <si>
    <t>将多个独立的基础模块拼装成一台整机的专用配件</t>
  </si>
  <si>
    <t>信号线</t>
  </si>
  <si>
    <t>1.配线形式 管内穿线
2.导线型号、材质、规格 RVVP2*0.75
3.敷设部位或线制 室内和屋面</t>
  </si>
  <si>
    <t>线管</t>
  </si>
  <si>
    <t>1.名称 PVC电线管
2.规格 20mm
3.配置形式及部位 室内、屋面随铜管支架明配</t>
  </si>
  <si>
    <t>集控系统</t>
  </si>
  <si>
    <t>含经管楼D座，文理楼A栋B栋，设计楼集控系统。接入原有节能软件服务管理云平台，获得原有集控软件扩容授权，在原有节能软件新增经管D座，文理楼A栋B栋，设计楼的空调系统。设备、施工全部包含在内，相关设备如下：
一、VRV空调网关
1、支持RS485接口、KNX接口、BUS接口
2、LAN接口：1*RJ45
3、支持插孔及供电端子
二、交换机
1、非网管型千兆以太网交换机
2、交换容量 ≥ 16 Gbps，包转发率 ≥ 11.9 Mpps，MAC地址表 ≥ 4K，工作模式 全双工/半双工自适应，支持MDI/MDIX自动翻转，电源 交流 100～240V，50/60Hz，内置电源适配器，可靠性 MTBF ≥ 50,000 小时</t>
  </si>
  <si>
    <t>项</t>
  </si>
  <si>
    <t>追加制冷剂</t>
  </si>
  <si>
    <t>R410A</t>
  </si>
  <si>
    <t>kg</t>
  </si>
  <si>
    <t>消防强切</t>
  </si>
  <si>
    <t>满足使用要求和消防验收要求</t>
  </si>
  <si>
    <t>系统调试</t>
  </si>
  <si>
    <t>经管楼D座，文理楼A栋B栋，设计楼4栋楼集控调试
1、空调调试、集控系统调试
2.安装物联网关及交换机设备并调试
3.空调机管控设备的安装调试
4.能源管理平台系统集成调试
5.此项按楼栋（系统）计量，结算单价不调整</t>
  </si>
  <si>
    <t>外机支架</t>
  </si>
  <si>
    <t>1、材质、规格：12#120*74*5工字钢，固定在混凝土设备基础上；2、样式：井字架，通过膨胀螺栓或预埋铁板焊接固定在混凝土基础上；
3、尺寸钢底座尺寸应大于外机底座尺寸。</t>
  </si>
  <si>
    <t>室外设备基础</t>
  </si>
  <si>
    <t xml:space="preserve">1、基础尺寸：根据室外机设备尺寸确定（约1700×1050×200mm）；
2、基础材质：C30，现浇混凝土；每边比设备大100-150mm，厚度：200～300mm（屋面）；300～400mm（地面），内配Φ8@200双层双向配筋；
3、预埋螺栓等配件
4、含模板、钢筋、混凝土浇筑、养护、成品保护。
</t>
  </si>
  <si>
    <t>接地系统</t>
  </si>
  <si>
    <t>1、室外基础在1层位置时，在室外打接地极（用镀锌角钢50*5 长2.5m 2根，与基础钢筋埋件焊接，形成可靠连接）；如室外机安装在屋面，采用10mm镀锌圆钢与基础钢筋和原屋面接地网至少2个接地点可靠连接；2、室外机安装在1层位置，用16mm²接地线与预埋螺栓可靠连接，每台室外机至少2个连接点；3、每段桥架之间采用6mm²黄绿接地线进行连接。</t>
  </si>
  <si>
    <t>墙面顶面拆除恢复</t>
  </si>
  <si>
    <t>墙面顶面拆除并恢复</t>
  </si>
  <si>
    <t>垃圾外运</t>
  </si>
  <si>
    <t>施工过程中产生的建筑垃圾袋装，外运出校自行考虑运距</t>
  </si>
  <si>
    <t>主电缆</t>
  </si>
  <si>
    <t>ZR-YJV-4×185+1×95，含电缆头及附件</t>
  </si>
  <si>
    <t>ZR-YJV-4*95+1*50，含电缆头及附件</t>
  </si>
  <si>
    <t>支电缆</t>
  </si>
  <si>
    <t>ZR-YJV-4*70+1*35，含电缆头及附件</t>
  </si>
  <si>
    <t>桥架</t>
  </si>
  <si>
    <t>普通喷塑桥架，400×100mm，含桥架支撑架和刷漆</t>
  </si>
  <si>
    <t>普通喷塑桥架，200×100mm，含桥架支撑架和刷漆</t>
  </si>
  <si>
    <t>配电箱（经管楼）</t>
  </si>
  <si>
    <t>总进线柜≥800*1700*400mm：
1、回路数量详见系统图纸；
2、箱体：冷轧钢板柜体，静电喷塑，厚度≥1.2mm；
3、配置：总进线断路器、分路塑壳断路器、接地排、零排，铜母线接线端子；
4、含箱体开孔、内部布线、压线紧固、PE可靠接地、标识编号、箱内二次配线；
5、配套安装固定支架、膨胀螺栓、金属软管、锁母等全套辅材；
6、箱体就位固定、接线、绝缘测试、通电调试、成品保护。</t>
  </si>
  <si>
    <t>1、2楼配电箱≥700*1700*400mm：
1、回路数量详见系统图纸；
2、箱体：冷轧钢板柜体，静电喷塑，厚度≥1.2mm；
3、配置：总进线断路器、分路塑壳断路器、接地排、零排，铜母线接线端子；
4、含箱体开孔、内部布线、压线紧固、PE 可靠接地、标识编号、箱内二次配线；
5、配套安装固定支架、膨胀螺栓、金属软管、锁母等全套辅材；
6、箱体就位固定、接线、绝缘测试、通电调试、成品保护。</t>
  </si>
  <si>
    <t>3、4楼配电箱大于等于900*600*220mm：
1、回路数量详见系统图纸；
2、箱体：冷轧钢板柜体，静电喷塑，厚度≥1.2mm；
3、配置：总进线断路器、分路塑壳断路器、接地排、零排，铜母线接线端子；
4、含箱体开孔、内部布线、压线紧固、PE可靠接地、标识编号、箱内二次配线；
5、配套安装固定支架、膨胀螺栓、金属软管、锁母等全套辅材；
6、箱体就位固定、接线、绝缘测试、通电调试、成品保护。</t>
  </si>
  <si>
    <t>墙面开孔</t>
  </si>
  <si>
    <t>电缆穿墙、空调铜管穿墙、板。综合考虑开孔孔径</t>
  </si>
  <si>
    <t>防火封堵</t>
  </si>
  <si>
    <t>结合图纸，综合考虑尺寸大小</t>
  </si>
  <si>
    <t>总计</t>
  </si>
  <si>
    <t>室内外机的制冷量、制热量为单台参数要求。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</si>
</sst>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  <scheme val="minor"/>
    </font>
    <font>
      <b/>
      <sz val="10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0" fillId="0" borderId="0"/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7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left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0" xfId="0" applyNumberForma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5年空调方案样板1.48" xfId="49"/>
    <cellStyle name="標準_Sheet1" xfId="50"/>
    <cellStyle name="常规_措施费清单暂列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5715</xdr:colOff>
      <xdr:row>0</xdr:row>
      <xdr:rowOff>0</xdr:rowOff>
    </xdr:from>
    <xdr:to>
      <xdr:col>0</xdr:col>
      <xdr:colOff>208280</xdr:colOff>
      <xdr:row>0</xdr:row>
      <xdr:rowOff>88900</xdr:rowOff>
    </xdr:to>
    <xdr:sp>
      <xdr:nvSpPr>
        <xdr:cNvPr id="2" name=" "/>
        <xdr:cNvSpPr txBox="1"/>
      </xdr:nvSpPr>
      <xdr:spPr>
        <a:xfrm>
          <a:off x="5715" y="0"/>
          <a:ext cx="202565" cy="88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8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                                                                                                                                                     </a:t>
          </a:r>
          <a:endParaRPr lang="en-US" altLang="zh-CN" sz="8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5584</xdr:colOff>
      <xdr:row>28</xdr:row>
      <xdr:rowOff>87808</xdr:rowOff>
    </xdr:from>
    <xdr:to>
      <xdr:col>2</xdr:col>
      <xdr:colOff>164334</xdr:colOff>
      <xdr:row>28</xdr:row>
      <xdr:rowOff>278308</xdr:rowOff>
    </xdr:to>
    <xdr:sp>
      <xdr:nvSpPr>
        <xdr:cNvPr id="3" name=" "/>
        <xdr:cNvSpPr txBox="1"/>
      </xdr:nvSpPr>
      <xdr:spPr>
        <a:xfrm>
          <a:off x="1701165" y="29641165"/>
          <a:ext cx="158750" cy="190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u="sng">
              <a:solidFill>
                <a:srgbClr val="000000"/>
              </a:solidFill>
              <a:latin typeface="Arial" panose="020B0604020202020204" pitchFamily="7" charset="0"/>
              <a:ea typeface="Arial" panose="020B0604020202020204" pitchFamily="7" charset="0"/>
            </a:rPr>
            <a:t>	</a:t>
          </a:r>
          <a:endParaRPr lang="en-US" altLang="zh-CN" sz="1000" u="sng">
            <a:solidFill>
              <a:srgbClr val="000000"/>
            </a:solidFill>
            <a:latin typeface="Arial" panose="020B0604020202020204" pitchFamily="7" charset="0"/>
            <a:ea typeface="Arial" panose="020B0604020202020204" pitchFamily="7" charset="0"/>
          </a:endParaRPr>
        </a:p>
      </xdr:txBody>
    </xdr:sp>
    <xdr:clientData/>
  </xdr:twoCellAnchor>
  <xdr:twoCellAnchor editAs="oneCell">
    <xdr:from>
      <xdr:col>0</xdr:col>
      <xdr:colOff>5715</xdr:colOff>
      <xdr:row>0</xdr:row>
      <xdr:rowOff>0</xdr:rowOff>
    </xdr:from>
    <xdr:to>
      <xdr:col>0</xdr:col>
      <xdr:colOff>63500</xdr:colOff>
      <xdr:row>0</xdr:row>
      <xdr:rowOff>93345</xdr:rowOff>
    </xdr:to>
    <xdr:sp>
      <xdr:nvSpPr>
        <xdr:cNvPr id="4" name=" "/>
        <xdr:cNvSpPr txBox="1"/>
      </xdr:nvSpPr>
      <xdr:spPr>
        <a:xfrm flipH="1">
          <a:off x="5715" y="0"/>
          <a:ext cx="57785" cy="933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8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                                                                                                                      </a:t>
          </a:r>
          <a:endParaRPr lang="en-US" altLang="zh-CN" sz="8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zoomScale="115" zoomScaleNormal="115" workbookViewId="0">
      <selection activeCell="C3" sqref="C3"/>
    </sheetView>
  </sheetViews>
  <sheetFormatPr defaultColWidth="9.02727272727273" defaultRowHeight="14" outlineLevelRow="2"/>
  <cols>
    <col min="3" max="3" width="17.8272727272727" customWidth="1"/>
    <col min="4" max="4" width="13.1454545454545" customWidth="1"/>
    <col min="5" max="5" width="12.6272727272727"/>
    <col min="9" max="9" width="12.6272727272727" hidden="1" customWidth="1"/>
  </cols>
  <sheetData>
    <row r="1" ht="33" customHeight="1" spans="1:9">
      <c r="A1" s="40" t="s">
        <v>0</v>
      </c>
      <c r="B1" s="40"/>
      <c r="C1" s="40"/>
      <c r="D1" s="40"/>
    </row>
    <row r="2" ht="42" customHeight="1" spans="1:9">
      <c r="A2" s="41" t="s">
        <v>1</v>
      </c>
      <c r="B2" s="41" t="s">
        <v>2</v>
      </c>
      <c r="C2" s="41" t="s">
        <v>3</v>
      </c>
      <c r="D2" s="41" t="s">
        <v>4</v>
      </c>
    </row>
    <row r="3" ht="42" customHeight="1" spans="1:9">
      <c r="A3" s="41">
        <v>1</v>
      </c>
      <c r="B3" s="41" t="s">
        <v>5</v>
      </c>
      <c r="C3" s="41">
        <f>经管D座!G53</f>
        <v>0</v>
      </c>
      <c r="D3" s="41"/>
      <c r="I3" s="42" t="e">
        <v>#REF!</v>
      </c>
    </row>
  </sheetData>
  <mergeCells count="1">
    <mergeCell ref="A1:D1"/>
  </mergeCells>
  <pageMargins left="0.75" right="0.75" top="1" bottom="1" header="0.5" footer="0.5"/>
  <pageSetup paperSize="9" scale="9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54"/>
  <sheetViews>
    <sheetView tabSelected="1" topLeftCell="A49" workbookViewId="0">
      <selection activeCell="K50" sqref="K50"/>
    </sheetView>
  </sheetViews>
  <sheetFormatPr defaultColWidth="9" defaultRowHeight="20" customHeight="1"/>
  <cols>
    <col min="1" max="1" width="5.74545454545455" style="1" customWidth="1"/>
    <col min="2" max="2" width="18.5363636363636" style="5" customWidth="1"/>
    <col min="3" max="3" width="35.6272727272727" style="6" customWidth="1"/>
    <col min="4" max="4" width="8.06363636363636" style="6" customWidth="1"/>
    <col min="5" max="5" width="6.74545454545455" style="1" customWidth="1"/>
    <col min="6" max="6" width="20" style="1" customWidth="1"/>
    <col min="7" max="7" width="16.0636363636364" style="6" customWidth="1"/>
    <col min="8" max="11" width="9" style="1"/>
    <col min="12" max="12" width="14.2545454545455" style="1" customWidth="1"/>
    <col min="13" max="13" width="16.6272727272727" style="1" customWidth="1"/>
    <col min="14" max="14" width="14.5" style="1" customWidth="1"/>
    <col min="15" max="15" width="11.6272727272727" style="1" customWidth="1"/>
    <col min="16" max="16" width="9" style="1"/>
    <col min="17" max="18" width="14.1272727272727" style="1" customWidth="1"/>
    <col min="19" max="19" width="10.7545454545455" style="1" customWidth="1"/>
    <col min="20" max="16373" width="9" style="1"/>
    <col min="16374" max="16384" width="9" style="3"/>
  </cols>
  <sheetData>
    <row r="1" s="1" customFormat="1" ht="37.05" customHeight="1" spans="1:1024 1025:16384">
      <c r="A1" s="7" t="s">
        <v>6</v>
      </c>
      <c r="B1" s="7"/>
      <c r="C1" s="7"/>
      <c r="D1" s="7"/>
      <c r="E1" s="7"/>
      <c r="F1" s="7"/>
      <c r="G1" s="7"/>
      <c r="H1" s="7"/>
      <c r="I1" s="7"/>
      <c r="XET1" s="3"/>
      <c r="XEU1" s="3"/>
      <c r="XEV1" s="3"/>
      <c r="XEW1" s="3"/>
      <c r="XEX1" s="3"/>
      <c r="XEY1" s="3"/>
    </row>
    <row r="2" s="1" customFormat="1" customHeight="1" spans="1:1024 1025:16384">
      <c r="A2" s="8" t="s">
        <v>1</v>
      </c>
      <c r="B2" s="9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8" t="s">
        <v>12</v>
      </c>
      <c r="H2" s="8" t="s">
        <v>13</v>
      </c>
      <c r="I2" s="8" t="s">
        <v>14</v>
      </c>
      <c r="O2" s="10"/>
      <c r="P2" s="10"/>
      <c r="Q2" s="10"/>
      <c r="R2" s="10" t="s">
        <v>15</v>
      </c>
      <c r="S2" s="10" t="s">
        <v>16</v>
      </c>
      <c r="T2" s="10" t="s">
        <v>17</v>
      </c>
      <c r="XET2" s="3"/>
      <c r="XEU2" s="3"/>
      <c r="XEV2" s="3"/>
      <c r="XEW2" s="3"/>
      <c r="XEX2" s="3"/>
      <c r="XEY2" s="3"/>
    </row>
    <row r="3" s="2" customFormat="1" ht="106" customHeight="1" spans="1:1024 1025:16384">
      <c r="A3" s="11">
        <v>1</v>
      </c>
      <c r="B3" s="12" t="s">
        <v>18</v>
      </c>
      <c r="C3" s="13" t="s">
        <v>19</v>
      </c>
      <c r="D3" s="14">
        <v>2</v>
      </c>
      <c r="E3" s="11" t="s">
        <v>20</v>
      </c>
      <c r="F3" s="15"/>
      <c r="G3" s="16">
        <f>F3*D3</f>
        <v>0</v>
      </c>
      <c r="H3" s="17"/>
      <c r="I3" s="17"/>
      <c r="J3" s="18"/>
      <c r="K3" s="18"/>
      <c r="L3" s="18"/>
      <c r="M3" s="18"/>
      <c r="N3" s="18"/>
      <c r="O3" s="18"/>
      <c r="P3" s="18"/>
      <c r="Q3" s="18"/>
      <c r="R3" s="18" t="s">
        <v>21</v>
      </c>
      <c r="S3" s="18" t="s">
        <v>22</v>
      </c>
      <c r="T3" s="18" t="s">
        <v>23</v>
      </c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8"/>
      <c r="XEQ3" s="18"/>
      <c r="XER3" s="18"/>
      <c r="XES3" s="18"/>
      <c r="XET3" s="3"/>
      <c r="XEU3" s="3"/>
      <c r="XEV3" s="3"/>
      <c r="XEW3" s="3"/>
      <c r="XEX3" s="3"/>
      <c r="XEY3" s="3"/>
      <c r="XEZ3" s="3"/>
      <c r="XFA3" s="3"/>
      <c r="XFB3" s="3"/>
      <c r="XFC3" s="3"/>
      <c r="XFD3" s="3"/>
    </row>
    <row r="4" s="3" customFormat="1" ht="105" customHeight="1" spans="1:1024 1025:16384">
      <c r="A4" s="11">
        <v>2</v>
      </c>
      <c r="B4" s="19"/>
      <c r="C4" s="13" t="s">
        <v>24</v>
      </c>
      <c r="D4" s="14">
        <v>2</v>
      </c>
      <c r="E4" s="11" t="s">
        <v>20</v>
      </c>
      <c r="F4" s="20"/>
      <c r="G4" s="16">
        <f t="shared" ref="G4:G35" si="0">F4*D4</f>
        <v>0</v>
      </c>
      <c r="H4" s="21"/>
      <c r="I4" s="21"/>
      <c r="T4" s="3" t="s">
        <v>25</v>
      </c>
      <c r="U4" s="3" t="s">
        <v>26</v>
      </c>
    </row>
    <row r="5" s="3" customFormat="1" ht="112" spans="1:1024 1025:16384">
      <c r="A5" s="11">
        <v>3</v>
      </c>
      <c r="B5" s="12" t="s">
        <v>27</v>
      </c>
      <c r="C5" s="13" t="s">
        <v>28</v>
      </c>
      <c r="D5" s="14">
        <v>48</v>
      </c>
      <c r="E5" s="11" t="s">
        <v>20</v>
      </c>
      <c r="F5" s="15"/>
      <c r="G5" s="16">
        <f t="shared" si="0"/>
        <v>0</v>
      </c>
      <c r="H5" s="21"/>
      <c r="I5" s="21"/>
    </row>
    <row r="6" s="3" customFormat="1" ht="112" spans="1:1024 1025:16384">
      <c r="A6" s="11">
        <v>4</v>
      </c>
      <c r="B6" s="19"/>
      <c r="C6" s="13" t="s">
        <v>29</v>
      </c>
      <c r="D6" s="14">
        <v>6</v>
      </c>
      <c r="E6" s="11" t="s">
        <v>20</v>
      </c>
      <c r="F6" s="15"/>
      <c r="G6" s="16">
        <f t="shared" si="0"/>
        <v>0</v>
      </c>
      <c r="H6" s="21"/>
      <c r="I6" s="21"/>
    </row>
    <row r="7" s="4" customFormat="1" ht="117" customHeight="1" spans="1:1024 1025:16384">
      <c r="A7" s="11">
        <v>5</v>
      </c>
      <c r="B7" s="12" t="s">
        <v>30</v>
      </c>
      <c r="C7" s="22" t="s">
        <v>31</v>
      </c>
      <c r="D7" s="14">
        <v>135</v>
      </c>
      <c r="E7" s="15" t="s">
        <v>32</v>
      </c>
      <c r="F7" s="15"/>
      <c r="G7" s="16">
        <f t="shared" si="0"/>
        <v>0</v>
      </c>
      <c r="H7" s="23"/>
      <c r="I7" s="23"/>
    </row>
    <row r="8" s="4" customFormat="1" ht="110" customHeight="1" spans="1:1024 1025:16384">
      <c r="A8" s="11">
        <v>6</v>
      </c>
      <c r="B8" s="24"/>
      <c r="C8" s="22" t="s">
        <v>33</v>
      </c>
      <c r="D8" s="14">
        <v>49</v>
      </c>
      <c r="E8" s="15" t="s">
        <v>32</v>
      </c>
      <c r="F8" s="15"/>
      <c r="G8" s="16">
        <f t="shared" si="0"/>
        <v>0</v>
      </c>
      <c r="H8" s="23"/>
      <c r="I8" s="23"/>
    </row>
    <row r="9" s="4" customFormat="1" ht="110" customHeight="1" spans="1:1024 1025:16384">
      <c r="A9" s="11">
        <v>7</v>
      </c>
      <c r="B9" s="24"/>
      <c r="C9" s="22" t="s">
        <v>34</v>
      </c>
      <c r="D9" s="14">
        <v>179</v>
      </c>
      <c r="E9" s="15" t="s">
        <v>32</v>
      </c>
      <c r="F9" s="15"/>
      <c r="G9" s="16">
        <f t="shared" si="0"/>
        <v>0</v>
      </c>
      <c r="H9" s="23"/>
      <c r="I9" s="23"/>
    </row>
    <row r="10" s="4" customFormat="1" ht="110" customHeight="1" spans="1:1024 1025:16384">
      <c r="A10" s="11">
        <v>8</v>
      </c>
      <c r="B10" s="24"/>
      <c r="C10" s="22" t="s">
        <v>35</v>
      </c>
      <c r="D10" s="14">
        <v>164</v>
      </c>
      <c r="E10" s="15" t="s">
        <v>32</v>
      </c>
      <c r="F10" s="15"/>
      <c r="G10" s="16">
        <f t="shared" si="0"/>
        <v>0</v>
      </c>
      <c r="H10" s="23"/>
      <c r="I10" s="23"/>
    </row>
    <row r="11" s="4" customFormat="1" ht="110" customHeight="1" spans="1:1024 1025:16384">
      <c r="A11" s="11">
        <v>9</v>
      </c>
      <c r="B11" s="24"/>
      <c r="C11" s="22" t="s">
        <v>36</v>
      </c>
      <c r="D11" s="14">
        <v>128</v>
      </c>
      <c r="E11" s="15" t="s">
        <v>32</v>
      </c>
      <c r="F11" s="15"/>
      <c r="G11" s="16">
        <f t="shared" si="0"/>
        <v>0</v>
      </c>
      <c r="H11" s="23"/>
      <c r="I11" s="23"/>
    </row>
    <row r="12" s="4" customFormat="1" ht="110" customHeight="1" spans="1:1024 1025:16384">
      <c r="A12" s="11">
        <v>10</v>
      </c>
      <c r="B12" s="24"/>
      <c r="C12" s="22" t="s">
        <v>37</v>
      </c>
      <c r="D12" s="14">
        <v>56</v>
      </c>
      <c r="E12" s="15" t="s">
        <v>32</v>
      </c>
      <c r="F12" s="15"/>
      <c r="G12" s="16">
        <f t="shared" si="0"/>
        <v>0</v>
      </c>
      <c r="H12" s="23"/>
      <c r="I12" s="23"/>
    </row>
    <row r="13" s="4" customFormat="1" ht="110" customHeight="1" spans="1:1024 1025:16384">
      <c r="A13" s="11">
        <v>11</v>
      </c>
      <c r="B13" s="24"/>
      <c r="C13" s="22" t="s">
        <v>38</v>
      </c>
      <c r="D13" s="14">
        <v>66</v>
      </c>
      <c r="E13" s="15" t="s">
        <v>32</v>
      </c>
      <c r="F13" s="15"/>
      <c r="G13" s="16">
        <f t="shared" si="0"/>
        <v>0</v>
      </c>
      <c r="H13" s="23"/>
      <c r="I13" s="23"/>
    </row>
    <row r="14" s="4" customFormat="1" ht="110" customHeight="1" spans="1:1024 1025:16384">
      <c r="A14" s="11">
        <v>12</v>
      </c>
      <c r="B14" s="24"/>
      <c r="C14" s="22" t="s">
        <v>39</v>
      </c>
      <c r="D14" s="14">
        <v>136</v>
      </c>
      <c r="E14" s="15" t="s">
        <v>32</v>
      </c>
      <c r="F14" s="15"/>
      <c r="G14" s="16">
        <f t="shared" si="0"/>
        <v>0</v>
      </c>
      <c r="H14" s="23"/>
      <c r="I14" s="23"/>
    </row>
    <row r="15" s="4" customFormat="1" ht="110" customHeight="1" spans="1:1024 1025:16384">
      <c r="A15" s="11">
        <v>13</v>
      </c>
      <c r="B15" s="24"/>
      <c r="C15" s="22" t="s">
        <v>40</v>
      </c>
      <c r="D15" s="14">
        <v>88</v>
      </c>
      <c r="E15" s="15" t="s">
        <v>32</v>
      </c>
      <c r="F15" s="15"/>
      <c r="G15" s="16">
        <f t="shared" si="0"/>
        <v>0</v>
      </c>
      <c r="H15" s="23"/>
      <c r="I15" s="23"/>
    </row>
    <row r="16" s="4" customFormat="1" ht="110" customHeight="1" spans="1:1024 1025:16384">
      <c r="A16" s="11">
        <v>14</v>
      </c>
      <c r="B16" s="24"/>
      <c r="C16" s="22" t="s">
        <v>41</v>
      </c>
      <c r="D16" s="14">
        <v>86</v>
      </c>
      <c r="E16" s="15" t="s">
        <v>32</v>
      </c>
      <c r="F16" s="15"/>
      <c r="G16" s="16">
        <f t="shared" si="0"/>
        <v>0</v>
      </c>
      <c r="H16" s="23"/>
      <c r="I16" s="23"/>
    </row>
    <row r="17" s="4" customFormat="1" ht="110" customHeight="1" spans="1:9 16374:16381">
      <c r="A17" s="11">
        <v>15</v>
      </c>
      <c r="B17" s="24"/>
      <c r="C17" s="22" t="s">
        <v>42</v>
      </c>
      <c r="D17" s="14">
        <v>10</v>
      </c>
      <c r="E17" s="15" t="s">
        <v>32</v>
      </c>
      <c r="F17" s="15"/>
      <c r="G17" s="16">
        <f t="shared" si="0"/>
        <v>0</v>
      </c>
      <c r="H17" s="23"/>
      <c r="I17" s="23"/>
    </row>
    <row r="18" s="4" customFormat="1" ht="110" customHeight="1" spans="1:9 16374:16381">
      <c r="A18" s="11">
        <v>16</v>
      </c>
      <c r="B18" s="19"/>
      <c r="C18" s="22" t="s">
        <v>43</v>
      </c>
      <c r="D18" s="14">
        <v>10</v>
      </c>
      <c r="E18" s="15" t="s">
        <v>32</v>
      </c>
      <c r="F18" s="15"/>
      <c r="G18" s="16">
        <f t="shared" si="0"/>
        <v>0</v>
      </c>
      <c r="H18" s="23"/>
      <c r="I18" s="23"/>
    </row>
    <row r="19" s="1" customFormat="1" ht="110" customHeight="1" spans="1:9 16374:16381">
      <c r="A19" s="11">
        <v>17</v>
      </c>
      <c r="B19" s="11" t="s">
        <v>44</v>
      </c>
      <c r="C19" s="25" t="s">
        <v>45</v>
      </c>
      <c r="D19" s="11">
        <v>180</v>
      </c>
      <c r="E19" s="15" t="s">
        <v>32</v>
      </c>
      <c r="F19" s="20"/>
      <c r="G19" s="16">
        <f t="shared" si="0"/>
        <v>0</v>
      </c>
      <c r="H19" s="26"/>
      <c r="I19" s="26"/>
    </row>
    <row r="20" s="1" customFormat="1" ht="110" customHeight="1" spans="1:9 16374:16381">
      <c r="A20" s="11">
        <v>18</v>
      </c>
      <c r="B20" s="11" t="s">
        <v>44</v>
      </c>
      <c r="C20" s="25" t="s">
        <v>46</v>
      </c>
      <c r="D20" s="11">
        <v>312</v>
      </c>
      <c r="E20" s="15" t="s">
        <v>32</v>
      </c>
      <c r="F20" s="15"/>
      <c r="G20" s="16">
        <f t="shared" si="0"/>
        <v>0</v>
      </c>
      <c r="H20" s="26"/>
      <c r="I20" s="26"/>
    </row>
    <row r="21" s="1" customFormat="1" ht="110" customHeight="1" spans="1:9 16374:16381">
      <c r="A21" s="11">
        <v>19</v>
      </c>
      <c r="B21" s="11" t="s">
        <v>44</v>
      </c>
      <c r="C21" s="25" t="s">
        <v>47</v>
      </c>
      <c r="D21" s="11">
        <v>10</v>
      </c>
      <c r="E21" s="15" t="s">
        <v>32</v>
      </c>
      <c r="F21" s="15"/>
      <c r="G21" s="16">
        <f t="shared" si="0"/>
        <v>0</v>
      </c>
      <c r="H21" s="26"/>
      <c r="I21" s="26"/>
      <c r="J21" s="1"/>
      <c r="K21" s="1"/>
      <c r="XET21" s="3"/>
      <c r="XEU21" s="3"/>
      <c r="XEV21" s="3"/>
      <c r="XEW21" s="3"/>
      <c r="XEX21" s="3"/>
      <c r="XEY21" s="3"/>
      <c r="XEZ21" s="3"/>
      <c r="XFA21" s="3"/>
    </row>
    <row r="22" s="1" customFormat="1" customHeight="1" spans="1:9 16374:16381">
      <c r="A22" s="11">
        <v>20</v>
      </c>
      <c r="B22" s="11" t="s">
        <v>48</v>
      </c>
      <c r="C22" s="11" t="s">
        <v>49</v>
      </c>
      <c r="D22" s="11">
        <v>20</v>
      </c>
      <c r="E22" s="15" t="s">
        <v>32</v>
      </c>
      <c r="F22" s="15"/>
      <c r="G22" s="16">
        <f t="shared" si="0"/>
        <v>0</v>
      </c>
      <c r="H22" s="26"/>
      <c r="I22" s="26"/>
    </row>
    <row r="23" s="1" customFormat="1" customHeight="1" spans="1:9 16374:16381">
      <c r="A23" s="11">
        <v>21</v>
      </c>
      <c r="B23" s="11" t="s">
        <v>50</v>
      </c>
      <c r="C23" s="11" t="s">
        <v>51</v>
      </c>
      <c r="D23" s="11">
        <v>8000</v>
      </c>
      <c r="E23" s="15" t="s">
        <v>32</v>
      </c>
      <c r="F23" s="15"/>
      <c r="G23" s="16">
        <f t="shared" si="0"/>
        <v>0</v>
      </c>
      <c r="H23" s="26"/>
      <c r="I23" s="26"/>
    </row>
    <row r="24" s="1" customFormat="1" customHeight="1" spans="1:9 16374:16381">
      <c r="A24" s="11">
        <v>22</v>
      </c>
      <c r="B24" s="11" t="s">
        <v>50</v>
      </c>
      <c r="C24" s="11" t="s">
        <v>52</v>
      </c>
      <c r="D24" s="11">
        <v>2000</v>
      </c>
      <c r="E24" s="15" t="s">
        <v>32</v>
      </c>
      <c r="F24" s="15"/>
      <c r="G24" s="16">
        <f t="shared" si="0"/>
        <v>0</v>
      </c>
      <c r="H24" s="26"/>
      <c r="I24" s="26"/>
    </row>
    <row r="25" s="1" customFormat="1" customHeight="1" spans="1:9 16374:16381">
      <c r="A25" s="11">
        <v>23</v>
      </c>
      <c r="B25" s="11" t="s">
        <v>53</v>
      </c>
      <c r="C25" s="11" t="s">
        <v>54</v>
      </c>
      <c r="D25" s="11">
        <v>2000</v>
      </c>
      <c r="E25" s="15" t="s">
        <v>32</v>
      </c>
      <c r="F25" s="15"/>
      <c r="G25" s="16">
        <f t="shared" si="0"/>
        <v>0</v>
      </c>
      <c r="H25" s="26"/>
      <c r="I25" s="26"/>
    </row>
    <row r="26" s="1" customFormat="1" customHeight="1" spans="1:9 16374:16381">
      <c r="A26" s="11">
        <v>24</v>
      </c>
      <c r="B26" s="11" t="s">
        <v>53</v>
      </c>
      <c r="C26" s="11" t="s">
        <v>55</v>
      </c>
      <c r="D26" s="11">
        <v>1000</v>
      </c>
      <c r="E26" s="15" t="s">
        <v>32</v>
      </c>
      <c r="F26" s="15"/>
      <c r="G26" s="16">
        <f t="shared" si="0"/>
        <v>0</v>
      </c>
      <c r="H26" s="26"/>
      <c r="I26" s="26"/>
    </row>
    <row r="27" s="1" customFormat="1" ht="39" spans="1:9 16374:16381">
      <c r="A27" s="11">
        <v>25</v>
      </c>
      <c r="B27" s="27" t="s">
        <v>56</v>
      </c>
      <c r="C27" s="28" t="s">
        <v>57</v>
      </c>
      <c r="D27" s="11">
        <v>2</v>
      </c>
      <c r="E27" s="11" t="s">
        <v>58</v>
      </c>
      <c r="F27" s="15"/>
      <c r="G27" s="16">
        <f t="shared" si="0"/>
        <v>0</v>
      </c>
      <c r="H27" s="26"/>
      <c r="I27" s="26"/>
    </row>
    <row r="28" s="1" customFormat="1" ht="39" spans="1:9 16374:16381">
      <c r="A28" s="11">
        <v>26</v>
      </c>
      <c r="B28" s="29"/>
      <c r="C28" s="28" t="s">
        <v>59</v>
      </c>
      <c r="D28" s="11">
        <v>12</v>
      </c>
      <c r="E28" s="11" t="s">
        <v>58</v>
      </c>
      <c r="F28" s="15"/>
      <c r="G28" s="16">
        <f t="shared" si="0"/>
        <v>0</v>
      </c>
      <c r="H28" s="26"/>
      <c r="I28" s="26"/>
    </row>
    <row r="29" s="1" customFormat="1" ht="39" spans="1:9 16374:16381">
      <c r="A29" s="11">
        <v>27</v>
      </c>
      <c r="B29" s="29"/>
      <c r="C29" s="28" t="s">
        <v>60</v>
      </c>
      <c r="D29" s="11">
        <v>16</v>
      </c>
      <c r="E29" s="11" t="s">
        <v>58</v>
      </c>
      <c r="F29" s="15"/>
      <c r="G29" s="16">
        <f t="shared" si="0"/>
        <v>0</v>
      </c>
      <c r="H29" s="26"/>
      <c r="I29" s="26"/>
    </row>
    <row r="30" s="1" customFormat="1" ht="39" spans="1:9 16374:16381">
      <c r="A30" s="11">
        <v>28</v>
      </c>
      <c r="B30" s="30"/>
      <c r="C30" s="28" t="s">
        <v>61</v>
      </c>
      <c r="D30" s="11">
        <v>20</v>
      </c>
      <c r="E30" s="11" t="s">
        <v>58</v>
      </c>
      <c r="F30" s="15"/>
      <c r="G30" s="16">
        <f t="shared" si="0"/>
        <v>0</v>
      </c>
      <c r="H30" s="26"/>
      <c r="I30" s="26"/>
    </row>
    <row r="31" s="1" customFormat="1" ht="26" spans="1:9 16374:16381">
      <c r="A31" s="11">
        <v>29</v>
      </c>
      <c r="B31" s="11" t="s">
        <v>62</v>
      </c>
      <c r="C31" s="28" t="s">
        <v>63</v>
      </c>
      <c r="D31" s="11">
        <v>2</v>
      </c>
      <c r="E31" s="11" t="s">
        <v>58</v>
      </c>
      <c r="F31" s="15"/>
      <c r="G31" s="16">
        <f t="shared" si="0"/>
        <v>0</v>
      </c>
      <c r="H31" s="26"/>
      <c r="I31" s="26"/>
    </row>
    <row r="32" s="1" customFormat="1" ht="46" customHeight="1" spans="1:9 16374:16381">
      <c r="A32" s="11">
        <v>30</v>
      </c>
      <c r="B32" s="11" t="s">
        <v>64</v>
      </c>
      <c r="C32" s="25" t="s">
        <v>65</v>
      </c>
      <c r="D32" s="11">
        <v>600</v>
      </c>
      <c r="E32" s="15" t="s">
        <v>32</v>
      </c>
      <c r="F32" s="15"/>
      <c r="G32" s="16">
        <f t="shared" si="0"/>
        <v>0</v>
      </c>
      <c r="H32" s="26"/>
      <c r="I32" s="26"/>
    </row>
    <row r="33" s="1" customFormat="1" ht="49" customHeight="1" spans="1:9 16374:16379">
      <c r="A33" s="11">
        <v>31</v>
      </c>
      <c r="B33" s="11" t="s">
        <v>66</v>
      </c>
      <c r="C33" s="25" t="s">
        <v>67</v>
      </c>
      <c r="D33" s="11">
        <v>600</v>
      </c>
      <c r="E33" s="15" t="s">
        <v>32</v>
      </c>
      <c r="F33" s="15"/>
      <c r="G33" s="16">
        <f t="shared" si="0"/>
        <v>0</v>
      </c>
      <c r="H33" s="26"/>
      <c r="I33" s="26"/>
    </row>
    <row r="34" s="1" customFormat="1" ht="204" customHeight="1" spans="1:9 16374:16379">
      <c r="A34" s="11">
        <v>32</v>
      </c>
      <c r="B34" s="11" t="s">
        <v>68</v>
      </c>
      <c r="C34" s="25" t="s">
        <v>69</v>
      </c>
      <c r="D34" s="11">
        <v>4</v>
      </c>
      <c r="E34" s="15" t="s">
        <v>70</v>
      </c>
      <c r="F34" s="15"/>
      <c r="G34" s="16">
        <f t="shared" si="0"/>
        <v>0</v>
      </c>
      <c r="H34" s="26"/>
      <c r="I34" s="26"/>
    </row>
    <row r="35" s="1" customFormat="1" ht="27" customHeight="1" spans="1:9 16374:16379">
      <c r="A35" s="11">
        <v>33</v>
      </c>
      <c r="B35" s="11" t="s">
        <v>71</v>
      </c>
      <c r="C35" s="11" t="s">
        <v>72</v>
      </c>
      <c r="D35" s="11">
        <v>40</v>
      </c>
      <c r="E35" s="11" t="s">
        <v>73</v>
      </c>
      <c r="F35" s="15"/>
      <c r="G35" s="16">
        <f t="shared" si="0"/>
        <v>0</v>
      </c>
      <c r="H35" s="26"/>
      <c r="I35" s="26"/>
    </row>
    <row r="36" s="1" customFormat="1" ht="27" customHeight="1" spans="1:9 16374:16379">
      <c r="A36" s="11">
        <v>34</v>
      </c>
      <c r="B36" s="31" t="s">
        <v>74</v>
      </c>
      <c r="C36" s="32" t="s">
        <v>75</v>
      </c>
      <c r="D36" s="11">
        <v>1</v>
      </c>
      <c r="E36" s="11" t="s">
        <v>70</v>
      </c>
      <c r="F36" s="15"/>
      <c r="G36" s="16">
        <f t="shared" ref="G36:G52" si="1">F36*D36</f>
        <v>0</v>
      </c>
      <c r="H36" s="26"/>
      <c r="I36" s="26"/>
    </row>
    <row r="37" s="1" customFormat="1" ht="96" customHeight="1" spans="1:9 16374:16379">
      <c r="A37" s="11">
        <v>35</v>
      </c>
      <c r="B37" s="31" t="s">
        <v>76</v>
      </c>
      <c r="C37" s="33" t="s">
        <v>77</v>
      </c>
      <c r="D37" s="11">
        <v>4</v>
      </c>
      <c r="E37" s="11" t="s">
        <v>70</v>
      </c>
      <c r="F37" s="15"/>
      <c r="G37" s="16">
        <f t="shared" si="1"/>
        <v>0</v>
      </c>
      <c r="H37" s="26"/>
      <c r="I37" s="26"/>
    </row>
    <row r="38" s="1" customFormat="1" ht="57" customHeight="1" spans="1:9 16374:16379">
      <c r="A38" s="11">
        <v>36</v>
      </c>
      <c r="B38" s="11" t="s">
        <v>78</v>
      </c>
      <c r="C38" s="33" t="s">
        <v>79</v>
      </c>
      <c r="D38" s="11">
        <f>D3+D4</f>
        <v>4</v>
      </c>
      <c r="E38" s="11" t="s">
        <v>58</v>
      </c>
      <c r="F38" s="15"/>
      <c r="G38" s="16">
        <f t="shared" si="1"/>
        <v>0</v>
      </c>
      <c r="H38" s="26"/>
      <c r="I38" s="26"/>
    </row>
    <row r="39" s="1" customFormat="1" ht="130" spans="1:9 16374:16379">
      <c r="A39" s="11">
        <v>37</v>
      </c>
      <c r="B39" s="11" t="s">
        <v>80</v>
      </c>
      <c r="C39" s="33" t="s">
        <v>81</v>
      </c>
      <c r="D39" s="11">
        <v>4</v>
      </c>
      <c r="E39" s="11" t="s">
        <v>70</v>
      </c>
      <c r="F39" s="15"/>
      <c r="G39" s="16">
        <f t="shared" si="1"/>
        <v>0</v>
      </c>
      <c r="H39" s="26"/>
      <c r="I39" s="26"/>
    </row>
    <row r="40" s="1" customFormat="1" ht="117" spans="1:9 16374:16379">
      <c r="A40" s="11">
        <v>38</v>
      </c>
      <c r="B40" s="11" t="s">
        <v>82</v>
      </c>
      <c r="C40" s="33" t="s">
        <v>83</v>
      </c>
      <c r="D40" s="11">
        <v>1</v>
      </c>
      <c r="E40" s="11" t="s">
        <v>70</v>
      </c>
      <c r="F40" s="15"/>
      <c r="G40" s="16">
        <f t="shared" si="1"/>
        <v>0</v>
      </c>
      <c r="H40" s="26"/>
      <c r="I40" s="26"/>
    </row>
    <row r="41" s="1" customFormat="1" customHeight="1" spans="1:9 16374:16379">
      <c r="A41" s="11">
        <v>39</v>
      </c>
      <c r="B41" s="11" t="s">
        <v>84</v>
      </c>
      <c r="C41" s="32" t="s">
        <v>85</v>
      </c>
      <c r="D41" s="11">
        <v>1</v>
      </c>
      <c r="E41" s="11" t="s">
        <v>70</v>
      </c>
      <c r="F41" s="15"/>
      <c r="G41" s="16">
        <f t="shared" si="1"/>
        <v>0</v>
      </c>
      <c r="H41" s="26"/>
      <c r="I41" s="26"/>
    </row>
    <row r="42" s="1" customFormat="1" ht="27" customHeight="1" spans="1:9 16374:16379">
      <c r="A42" s="11">
        <v>40</v>
      </c>
      <c r="B42" s="11" t="s">
        <v>86</v>
      </c>
      <c r="C42" s="34" t="s">
        <v>87</v>
      </c>
      <c r="D42" s="11">
        <v>1</v>
      </c>
      <c r="E42" s="11" t="s">
        <v>70</v>
      </c>
      <c r="F42" s="15"/>
      <c r="G42" s="16">
        <f t="shared" si="1"/>
        <v>0</v>
      </c>
      <c r="H42" s="26"/>
      <c r="I42" s="26"/>
    </row>
    <row r="43" s="1" customFormat="1" customHeight="1" spans="1:9 16374:16379">
      <c r="A43" s="11">
        <v>41</v>
      </c>
      <c r="B43" s="31" t="s">
        <v>88</v>
      </c>
      <c r="C43" s="31" t="s">
        <v>89</v>
      </c>
      <c r="D43" s="31">
        <v>200</v>
      </c>
      <c r="E43" s="31" t="s">
        <v>32</v>
      </c>
      <c r="F43" s="20"/>
      <c r="G43" s="16">
        <f t="shared" si="1"/>
        <v>0</v>
      </c>
      <c r="H43" s="26"/>
      <c r="I43" s="26"/>
      <c r="XET43" s="3"/>
      <c r="XEU43" s="3"/>
      <c r="XEV43" s="3"/>
      <c r="XEW43" s="3"/>
      <c r="XEX43" s="3"/>
      <c r="XEY43" s="3"/>
    </row>
    <row r="44" s="1" customFormat="1" customHeight="1" spans="1:9 16374:16379">
      <c r="A44" s="11">
        <v>42</v>
      </c>
      <c r="B44" s="31" t="s">
        <v>88</v>
      </c>
      <c r="C44" s="31" t="s">
        <v>90</v>
      </c>
      <c r="D44" s="31">
        <v>140</v>
      </c>
      <c r="E44" s="31" t="s">
        <v>32</v>
      </c>
      <c r="F44" s="20"/>
      <c r="G44" s="16">
        <f t="shared" si="1"/>
        <v>0</v>
      </c>
      <c r="H44" s="26"/>
      <c r="I44" s="26"/>
      <c r="XET44" s="3"/>
      <c r="XEU44" s="3"/>
      <c r="XEV44" s="3"/>
      <c r="XEW44" s="3"/>
      <c r="XEX44" s="3"/>
      <c r="XEY44" s="3"/>
    </row>
    <row r="45" s="1" customFormat="1" customHeight="1" spans="1:9 16374:16379">
      <c r="A45" s="11">
        <v>43</v>
      </c>
      <c r="B45" s="31" t="s">
        <v>91</v>
      </c>
      <c r="C45" s="31" t="s">
        <v>92</v>
      </c>
      <c r="D45" s="31">
        <v>140</v>
      </c>
      <c r="E45" s="31" t="s">
        <v>32</v>
      </c>
      <c r="F45" s="20"/>
      <c r="G45" s="16">
        <f t="shared" si="1"/>
        <v>0</v>
      </c>
      <c r="H45" s="26"/>
      <c r="I45" s="26"/>
      <c r="XET45" s="3"/>
      <c r="XEU45" s="3"/>
      <c r="XEV45" s="3"/>
      <c r="XEW45" s="3"/>
      <c r="XEX45" s="3"/>
      <c r="XEY45" s="3"/>
    </row>
    <row r="46" s="1" customFormat="1" ht="29" customHeight="1" spans="1:9 16374:16379">
      <c r="A46" s="11">
        <v>44</v>
      </c>
      <c r="B46" s="31" t="s">
        <v>93</v>
      </c>
      <c r="C46" s="31" t="s">
        <v>94</v>
      </c>
      <c r="D46" s="31">
        <v>70</v>
      </c>
      <c r="E46" s="31" t="s">
        <v>32</v>
      </c>
      <c r="F46" s="15"/>
      <c r="G46" s="16">
        <f t="shared" si="1"/>
        <v>0</v>
      </c>
      <c r="H46" s="26"/>
      <c r="I46" s="26"/>
      <c r="XET46" s="3"/>
      <c r="XEU46" s="3"/>
      <c r="XEV46" s="3"/>
      <c r="XEW46" s="3"/>
      <c r="XEX46" s="3"/>
      <c r="XEY46" s="3"/>
    </row>
    <row r="47" s="1" customFormat="1" ht="29" customHeight="1" spans="1:9 16374:16379">
      <c r="A47" s="11">
        <v>45</v>
      </c>
      <c r="B47" s="31" t="s">
        <v>93</v>
      </c>
      <c r="C47" s="31" t="s">
        <v>95</v>
      </c>
      <c r="D47" s="31">
        <v>200</v>
      </c>
      <c r="E47" s="31" t="s">
        <v>32</v>
      </c>
      <c r="F47" s="15"/>
      <c r="G47" s="16">
        <f t="shared" si="1"/>
        <v>0</v>
      </c>
      <c r="H47" s="26"/>
      <c r="I47" s="26"/>
      <c r="XET47" s="3"/>
      <c r="XEU47" s="3"/>
      <c r="XEV47" s="3"/>
      <c r="XEW47" s="3"/>
      <c r="XEX47" s="3"/>
      <c r="XEY47" s="3"/>
    </row>
    <row r="48" s="1" customFormat="1" ht="148" customHeight="1" spans="1:9 16374:16379">
      <c r="A48" s="11">
        <v>46</v>
      </c>
      <c r="B48" s="31" t="s">
        <v>96</v>
      </c>
      <c r="C48" s="35" t="s">
        <v>97</v>
      </c>
      <c r="D48" s="31">
        <v>1</v>
      </c>
      <c r="E48" s="31" t="s">
        <v>20</v>
      </c>
      <c r="F48" s="15"/>
      <c r="G48" s="16">
        <f t="shared" si="1"/>
        <v>0</v>
      </c>
      <c r="H48" s="26"/>
      <c r="I48" s="26"/>
      <c r="XET48" s="3"/>
      <c r="XEU48" s="3"/>
      <c r="XEV48" s="3"/>
      <c r="XEW48" s="3"/>
      <c r="XEX48" s="3"/>
      <c r="XEY48" s="3"/>
    </row>
    <row r="49" s="1" customFormat="1" ht="156" spans="1:9 16374:16379">
      <c r="A49" s="11">
        <v>47</v>
      </c>
      <c r="B49" s="31" t="s">
        <v>96</v>
      </c>
      <c r="C49" s="35" t="s">
        <v>98</v>
      </c>
      <c r="D49" s="31">
        <v>2</v>
      </c>
      <c r="E49" s="31" t="s">
        <v>20</v>
      </c>
      <c r="F49" s="15"/>
      <c r="G49" s="16">
        <f t="shared" si="1"/>
        <v>0</v>
      </c>
      <c r="H49" s="26"/>
      <c r="I49" s="26"/>
      <c r="XET49" s="3"/>
      <c r="XEU49" s="3"/>
      <c r="XEV49" s="3"/>
      <c r="XEW49" s="3"/>
      <c r="XEX49" s="3"/>
      <c r="XEY49" s="3"/>
    </row>
    <row r="50" s="1" customFormat="1" ht="156" spans="1:9 16374:16379">
      <c r="A50" s="11">
        <v>48</v>
      </c>
      <c r="B50" s="31" t="s">
        <v>96</v>
      </c>
      <c r="C50" s="35" t="s">
        <v>99</v>
      </c>
      <c r="D50" s="31">
        <v>2</v>
      </c>
      <c r="E50" s="31" t="s">
        <v>20</v>
      </c>
      <c r="F50" s="15"/>
      <c r="G50" s="16">
        <f t="shared" si="1"/>
        <v>0</v>
      </c>
      <c r="H50" s="26"/>
      <c r="I50" s="26"/>
      <c r="XET50" s="3"/>
      <c r="XEU50" s="3"/>
      <c r="XEV50" s="3"/>
      <c r="XEW50" s="3"/>
      <c r="XEX50" s="3"/>
      <c r="XEY50" s="3"/>
    </row>
    <row r="51" s="1" customFormat="1" ht="26" spans="1:9 16374:16379">
      <c r="A51" s="11">
        <v>49</v>
      </c>
      <c r="B51" s="31" t="s">
        <v>100</v>
      </c>
      <c r="C51" s="31" t="s">
        <v>101</v>
      </c>
      <c r="D51" s="31">
        <v>1</v>
      </c>
      <c r="E51" s="31" t="s">
        <v>70</v>
      </c>
      <c r="F51" s="15"/>
      <c r="G51" s="16">
        <f t="shared" si="1"/>
        <v>0</v>
      </c>
      <c r="H51" s="26"/>
      <c r="I51" s="26"/>
      <c r="XET51" s="3"/>
      <c r="XEU51" s="3"/>
      <c r="XEV51" s="3"/>
      <c r="XEW51" s="3"/>
      <c r="XEX51" s="3"/>
      <c r="XEY51" s="3"/>
    </row>
    <row r="52" s="1" customFormat="1" customHeight="1" spans="1:9 16374:16379">
      <c r="A52" s="11">
        <v>50</v>
      </c>
      <c r="B52" s="31" t="s">
        <v>102</v>
      </c>
      <c r="C52" s="31" t="s">
        <v>103</v>
      </c>
      <c r="D52" s="31">
        <v>1</v>
      </c>
      <c r="E52" s="31" t="s">
        <v>70</v>
      </c>
      <c r="F52" s="15"/>
      <c r="G52" s="16">
        <f t="shared" si="1"/>
        <v>0</v>
      </c>
      <c r="H52" s="26"/>
      <c r="I52" s="26"/>
      <c r="XET52" s="3"/>
      <c r="XEU52" s="3"/>
      <c r="XEV52" s="3"/>
      <c r="XEW52" s="3"/>
      <c r="XEX52" s="3"/>
      <c r="XEY52" s="3"/>
    </row>
    <row r="53" s="1" customFormat="1" ht="22" customHeight="1" spans="1:9 16374:16379">
      <c r="A53" s="11"/>
      <c r="B53" s="36" t="s">
        <v>104</v>
      </c>
      <c r="C53" s="37"/>
      <c r="D53" s="37"/>
      <c r="E53" s="37"/>
      <c r="F53" s="38"/>
      <c r="G53" s="8">
        <f>SUM(G3:G52)</f>
        <v>0</v>
      </c>
      <c r="H53" s="26"/>
      <c r="I53" s="26"/>
      <c r="XET53" s="3"/>
      <c r="XEU53" s="3"/>
      <c r="XEV53" s="3"/>
      <c r="XEW53" s="3"/>
      <c r="XEX53" s="3"/>
      <c r="XEY53" s="3"/>
    </row>
    <row r="54" ht="48" customHeight="1" spans="1:9 16374:16379">
      <c r="A54" s="1" t="s">
        <v>4</v>
      </c>
      <c r="B54" s="39" t="s">
        <v>105</v>
      </c>
      <c r="C54" s="39"/>
      <c r="D54" s="39"/>
      <c r="E54" s="39"/>
      <c r="F54" s="39"/>
      <c r="G54" s="39"/>
      <c r="H54" s="39"/>
      <c r="I54" s="39"/>
    </row>
  </sheetData>
  <mergeCells count="7">
    <mergeCell ref="A1:I1"/>
    <mergeCell ref="B53:F53"/>
    <mergeCell ref="B54:I54"/>
    <mergeCell ref="B3:B4"/>
    <mergeCell ref="B5:B6"/>
    <mergeCell ref="B7:B18"/>
    <mergeCell ref="B27:B30"/>
  </mergeCells>
  <pageMargins left="0.751388888888889" right="0.751388888888889" top="0.511805555555556" bottom="0.629166666666667" header="0.354166666666667" footer="0.5"/>
  <pageSetup paperSize="9" scale="68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经管D座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z</cp:lastModifiedBy>
  <dcterms:created xsi:type="dcterms:W3CDTF">2020-05-23T05:09:00Z</dcterms:created>
  <dcterms:modified xsi:type="dcterms:W3CDTF">2026-08-12T00:58:22Z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BC35E355F0EB4DE2807C93836EEE46D9_13</vt:lpwstr>
  </property>
  <property fmtid="{D5CDD505-2E9C-101B-9397-08002B2CF9AE}" pid="4" name="KSOReadingLayout">
    <vt:bool>true</vt:bool>
  </property>
  <property fmtid="{D5CDD505-2E9C-101B-9397-08002B2CF9AE}" pid="5" name="commondata">
    <vt:lpwstr>eyJoZGlkIjoiNWQ4ODJjNGI1NTMxNjE2MDk2OGZhZjA4ZmNiNGE4ZDEifQ==</vt:lpwstr>
  </property>
  <property fmtid="{D5CDD505-2E9C-101B-9397-08002B2CF9AE}" pid="6" name="CalculationRule">
    <vt:i4>0</vt:i4>
  </property>
</Properties>
</file>