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陆家镇“物业城市”二期项目服务\招标文件附件\"/>
    </mc:Choice>
  </mc:AlternateContent>
  <bookViews>
    <workbookView windowWidth="27945" windowHeight="12375"/>
  </bookViews>
  <sheets>
    <sheet name="道路清单" sheetId="1" r:id="rId1"/>
  </sheets>
  <definedNames>
    <definedName name="_xlnm._FilterDatabase" localSheetId="0" hidden="1">道路清单!$A$1:$U$47</definedName>
    <definedName name="C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<sst xmlns="http://schemas.openxmlformats.org/spreadsheetml/2006/main" count="255" uniqueCount="115">
  <si>
    <t>道路清单</t>
  </si>
  <si>
    <t>序号</t>
  </si>
  <si>
    <t>道路名称</t>
  </si>
  <si>
    <t>分段起始</t>
  </si>
  <si>
    <t>作业等级</t>
  </si>
  <si>
    <t>道路等级</t>
  </si>
  <si>
    <t>道路              长度         (m)</t>
  </si>
  <si>
    <t>道路面积(㎡)</t>
  </si>
  <si>
    <t>绿化面积(㎡)</t>
  </si>
  <si>
    <t>合计      （道路+绿化）(㎡)</t>
  </si>
  <si>
    <t>冲洗里程</t>
  </si>
  <si>
    <t>洗扫里程</t>
  </si>
  <si>
    <t>小型扫地 里程（km）</t>
  </si>
  <si>
    <t>作业时间段</t>
  </si>
  <si>
    <t>人工保洁</t>
  </si>
  <si>
    <t>机动车道(快速车道)</t>
  </si>
  <si>
    <t>非机动车道(慢速车道)</t>
  </si>
  <si>
    <t>人行道</t>
  </si>
  <si>
    <t>路旁绿化~第一排建构筑物</t>
  </si>
  <si>
    <t>小计</t>
  </si>
  <si>
    <t>路中间    隔离带</t>
  </si>
  <si>
    <t>机非隔离带</t>
  </si>
  <si>
    <t>道路旁    绿化</t>
  </si>
  <si>
    <t>保洁班次（一）</t>
  </si>
  <si>
    <t>保洁班次（二）</t>
  </si>
  <si>
    <t>菉溪路</t>
  </si>
  <si>
    <t>陆丰东路~童泾路</t>
  </si>
  <si>
    <t>一</t>
  </si>
  <si>
    <t>主干道</t>
  </si>
  <si>
    <r>
      <rPr>
        <sz val="10.5"/>
        <color theme="1"/>
        <rFont val="Times New Roman"/>
        <charset val="0"/>
      </rPr>
      <t>5:00-9:00</t>
    </r>
    <r>
      <rPr>
        <sz val="10.5"/>
        <color indexed="8"/>
        <rFont val="宋体"/>
        <charset val="134"/>
      </rPr>
      <t>；</t>
    </r>
    <r>
      <rPr>
        <sz val="10.5"/>
        <color indexed="8"/>
        <rFont val="Times New Roman"/>
        <charset val="0"/>
      </rPr>
      <t>12:30-16:30</t>
    </r>
  </si>
  <si>
    <r>
      <rPr>
        <sz val="10.5"/>
        <color theme="1"/>
        <rFont val="Times New Roman"/>
        <charset val="0"/>
      </rPr>
      <t>9</t>
    </r>
    <r>
      <rPr>
        <sz val="10.5"/>
        <color indexed="8"/>
        <rFont val="宋体"/>
        <charset val="134"/>
      </rPr>
      <t>：</t>
    </r>
    <r>
      <rPr>
        <sz val="10.5"/>
        <color indexed="8"/>
        <rFont val="Times New Roman"/>
        <charset val="0"/>
      </rPr>
      <t>00-12:30</t>
    </r>
    <r>
      <rPr>
        <sz val="10.5"/>
        <color indexed="8"/>
        <rFont val="宋体"/>
        <charset val="134"/>
      </rPr>
      <t>；</t>
    </r>
    <r>
      <rPr>
        <sz val="10.5"/>
        <color indexed="8"/>
        <rFont val="Times New Roman"/>
        <charset val="0"/>
      </rPr>
      <t>16:30-21:00</t>
    </r>
  </si>
  <si>
    <t>菉溪路（西段）</t>
  </si>
  <si>
    <t>童泾路~龙溪路</t>
  </si>
  <si>
    <t>三</t>
  </si>
  <si>
    <t>次干道</t>
  </si>
  <si>
    <t>龙溪路</t>
  </si>
  <si>
    <t>陆千路~夏驾河</t>
  </si>
  <si>
    <t>支路</t>
  </si>
  <si>
    <r>
      <rPr>
        <sz val="10.5"/>
        <color theme="1"/>
        <rFont val="Times New Roman"/>
        <charset val="0"/>
      </rPr>
      <t>6:00-10:00</t>
    </r>
    <r>
      <rPr>
        <sz val="10.5"/>
        <color indexed="8"/>
        <rFont val="宋体"/>
        <charset val="134"/>
      </rPr>
      <t>；</t>
    </r>
    <r>
      <rPr>
        <sz val="10.5"/>
        <color indexed="8"/>
        <rFont val="Times New Roman"/>
        <charset val="0"/>
      </rPr>
      <t>12:30-16:30</t>
    </r>
  </si>
  <si>
    <t xml:space="preserve"> </t>
  </si>
  <si>
    <t>童泾路（北段）</t>
  </si>
  <si>
    <t>菉溪路~陆丰西路</t>
  </si>
  <si>
    <t>童泾路（南段）</t>
  </si>
  <si>
    <t>菉溪路~古木江</t>
  </si>
  <si>
    <t>二</t>
  </si>
  <si>
    <t>陆家浜北路</t>
  </si>
  <si>
    <t>菉溪路~光夏路</t>
  </si>
  <si>
    <t>教堂路</t>
  </si>
  <si>
    <t>教堂~陆家浜路</t>
  </si>
  <si>
    <t>碧湖苑前道路</t>
  </si>
  <si>
    <t>镇北路~碧湖苑门卫</t>
  </si>
  <si>
    <t>陆家浜南路（一段）</t>
  </si>
  <si>
    <t>菉溪路~木瓜河</t>
  </si>
  <si>
    <t>陆家浜南路（二段）</t>
  </si>
  <si>
    <t>唐板桥路~古木河</t>
  </si>
  <si>
    <t>唐板桥路</t>
  </si>
  <si>
    <t>联谊路~陆家浜路</t>
  </si>
  <si>
    <t>联谊路</t>
  </si>
  <si>
    <t>南木瓜路~菉溪路</t>
  </si>
  <si>
    <t>新开河路</t>
  </si>
  <si>
    <t>陆丰东路~陆家浜路</t>
  </si>
  <si>
    <t>陈家浜路</t>
  </si>
  <si>
    <t>陆家浜~陆仟路</t>
  </si>
  <si>
    <t>育才路</t>
  </si>
  <si>
    <t>育才新村~陈家浜路</t>
  </si>
  <si>
    <t>小巷</t>
  </si>
  <si>
    <t>菉溪新村南门</t>
  </si>
  <si>
    <t>陈家浜路~菉溪新村南门</t>
  </si>
  <si>
    <t>南木瓜路</t>
  </si>
  <si>
    <t>东城大道~陆仟路</t>
  </si>
  <si>
    <t>小夏驾河路</t>
  </si>
  <si>
    <t>菉溪路~陆家浜路</t>
  </si>
  <si>
    <t>富荣南路</t>
  </si>
  <si>
    <t>元丰大道~南粮路</t>
  </si>
  <si>
    <t>富荣北路</t>
  </si>
  <si>
    <t>南粮路~陆丰西路</t>
  </si>
  <si>
    <t>如意铭著前道路</t>
  </si>
  <si>
    <t>门前道路</t>
  </si>
  <si>
    <t>南粮路（东段）</t>
  </si>
  <si>
    <t>童泾路~香花路</t>
  </si>
  <si>
    <t>朱家弄</t>
  </si>
  <si>
    <t>南粮路~友谊路</t>
  </si>
  <si>
    <t>南粮路（西段）</t>
  </si>
  <si>
    <t>香花路-孔巷停车场</t>
  </si>
  <si>
    <t>南粮路（西段2）</t>
  </si>
  <si>
    <t>孔巷停车场~黄浦江路</t>
  </si>
  <si>
    <t>友谊东路</t>
  </si>
  <si>
    <t>陆丰西路~童泾路</t>
  </si>
  <si>
    <t>友谊路</t>
  </si>
  <si>
    <t>童泾路~孔巷停车场</t>
  </si>
  <si>
    <t>友谊西路</t>
  </si>
  <si>
    <t>香花路（北段）</t>
  </si>
  <si>
    <t>南江路~陆丰西路</t>
  </si>
  <si>
    <t>朱家路</t>
  </si>
  <si>
    <t>永业服饰~黄浦江路</t>
  </si>
  <si>
    <t>南江路（西段）</t>
  </si>
  <si>
    <t>香花路~元丰大道</t>
  </si>
  <si>
    <t>南江路（东段）</t>
  </si>
  <si>
    <t>富荣路~香花路</t>
  </si>
  <si>
    <t>孔巷路</t>
  </si>
  <si>
    <t>童泾路~黄浦江路</t>
  </si>
  <si>
    <t>光夏路</t>
  </si>
  <si>
    <t>陆丰西路~黄浦江路</t>
  </si>
  <si>
    <t>南圩路</t>
  </si>
  <si>
    <t>陆千路~绿色廊道</t>
  </si>
  <si>
    <t>永富路南延</t>
  </si>
  <si>
    <t>南圩路~元丰大道</t>
  </si>
  <si>
    <t>纵二路</t>
  </si>
  <si>
    <t>陈巷路</t>
  </si>
  <si>
    <t>菉葭生态园</t>
  </si>
  <si>
    <t>公园</t>
  </si>
  <si>
    <t>菉溪公园</t>
  </si>
  <si>
    <t>吴淞江绿色廊道</t>
  </si>
  <si>
    <t>体育公园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</si>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</sst>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3"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.5"/>
      <color theme="1"/>
      <name val="宋体"/>
      <charset val="134"/>
      <scheme val="minor"/>
    </font>
    <font>
      <b/>
      <sz val="10.5"/>
      <color indexed="8"/>
      <name val="宋体"/>
      <charset val="134"/>
      <scheme val="minor"/>
    </font>
    <font>
      <b/>
      <sz val="10.5"/>
      <color rgb="FF000000"/>
      <name val="宋体"/>
      <charset val="134"/>
      <scheme val="minor"/>
    </font>
    <font>
      <b/>
      <sz val="10"/>
      <name val="宋体"/>
      <charset val="134"/>
      <scheme val="minor"/>
    </font>
    <font>
      <sz val="10.5"/>
      <color theme="1"/>
      <name val="宋体"/>
      <charset val="134"/>
      <scheme val="minor"/>
    </font>
    <font>
      <sz val="10.5"/>
      <color theme="1"/>
      <name val="Times New Roman"/>
      <charset val="0"/>
    </font>
    <font>
      <sz val="11"/>
      <color theme="1"/>
      <name val="Times New Roman"/>
      <charset val="0"/>
    </font>
    <font>
      <sz val="10.5"/>
      <name val="Times New Roman"/>
      <charset val="0"/>
    </font>
    <font>
      <b/>
      <sz val="11"/>
      <color theme="1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indexed="8"/>
      <name val="宋体"/>
      <charset val="134"/>
    </font>
    <font>
      <sz val="10.5"/>
      <color indexed="8"/>
      <name val="Times New Roman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3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Fill="1" applyBorder="1" applyAlignment="1">
      <alignment horizontal="center" vertical="center" wrapText="1"/>
    </xf>
    <xf numFmtId="176" fontId="6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10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53"/>
  <sheetViews>
    <sheetView tabSelected="1" workbookViewId="0">
      <selection activeCell="R53" sqref="B2:R53"/>
    </sheetView>
  </sheetViews>
  <sheetFormatPr defaultColWidth="9" defaultRowHeight="13.5"/>
  <cols>
    <col min="1" max="1" width="9" style="1"/>
    <col min="2" max="2" width="17.125" style="1" customWidth="1"/>
    <col min="3" max="3" width="21.375" style="1" customWidth="1"/>
    <col min="4" max="4" width="10" style="1" customWidth="1"/>
    <col min="5" max="5" width="12.125" style="1" customWidth="1"/>
    <col min="6" max="6" width="10.5" style="1" customWidth="1"/>
    <col min="7" max="7" width="8.75" style="1" customWidth="1"/>
    <col min="8" max="8" width="10.375" style="1" customWidth="1"/>
    <col min="9" max="9" width="9" style="1"/>
    <col min="10" max="10" width="12.75" style="1" customWidth="1"/>
    <col min="11" max="11" width="10.125" style="1" customWidth="1"/>
    <col min="12" max="15" width="9" style="1"/>
    <col min="16" max="16" width="9.25" style="1"/>
    <col min="17" max="19" width="9" style="1"/>
    <col min="20" max="20" width="12.875" style="1" customWidth="1"/>
    <col min="21" max="21" width="14.125" style="1" customWidth="1"/>
    <col min="22" max="253" width="9" style="1"/>
    <col min="254" max="16384" width="9" style="4"/>
  </cols>
  <sheetData>
    <row r="1" s="1" customFormat="1" ht="30.95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="1" customFormat="1" ht="15" customHeight="1" spans="1:21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7" t="s">
        <v>7</v>
      </c>
      <c r="H2" s="7"/>
      <c r="I2" s="7"/>
      <c r="J2" s="7"/>
      <c r="K2" s="7"/>
      <c r="L2" s="7" t="s">
        <v>8</v>
      </c>
      <c r="M2" s="7"/>
      <c r="N2" s="7"/>
      <c r="O2" s="7"/>
      <c r="P2" s="8" t="s">
        <v>9</v>
      </c>
      <c r="Q2" s="9" t="s">
        <v>10</v>
      </c>
      <c r="R2" s="9" t="s">
        <v>11</v>
      </c>
      <c r="S2" s="10" t="s">
        <v>12</v>
      </c>
      <c r="T2" s="6" t="s">
        <v>13</v>
      </c>
      <c r="U2" s="6"/>
    </row>
    <row r="3" s="1" customFormat="1" ht="15" customHeight="1" spans="1:21">
      <c r="A3" s="6"/>
      <c r="B3" s="7"/>
      <c r="C3" s="7"/>
      <c r="D3" s="7"/>
      <c r="E3" s="7"/>
      <c r="F3" s="11"/>
      <c r="G3" s="7"/>
      <c r="H3" s="7"/>
      <c r="I3" s="7"/>
      <c r="J3" s="7"/>
      <c r="K3" s="7"/>
      <c r="L3" s="7"/>
      <c r="M3" s="7"/>
      <c r="N3" s="7"/>
      <c r="O3" s="7"/>
      <c r="P3" s="11"/>
      <c r="Q3" s="12"/>
      <c r="R3" s="12"/>
      <c r="S3" s="13"/>
      <c r="T3" s="6" t="s">
        <v>14</v>
      </c>
      <c r="U3" s="6"/>
    </row>
    <row r="4" s="1" customFormat="1" ht="38.25" spans="1:21">
      <c r="A4" s="6"/>
      <c r="B4" s="7"/>
      <c r="C4" s="7"/>
      <c r="D4" s="7"/>
      <c r="E4" s="7"/>
      <c r="F4" s="11"/>
      <c r="G4" s="7" t="s">
        <v>15</v>
      </c>
      <c r="H4" s="7" t="s">
        <v>16</v>
      </c>
      <c r="I4" s="7" t="s">
        <v>17</v>
      </c>
      <c r="J4" s="7" t="s">
        <v>18</v>
      </c>
      <c r="K4" s="7" t="s">
        <v>19</v>
      </c>
      <c r="L4" s="8" t="s">
        <v>20</v>
      </c>
      <c r="M4" s="7" t="s">
        <v>21</v>
      </c>
      <c r="N4" s="8" t="s">
        <v>22</v>
      </c>
      <c r="O4" s="7" t="s">
        <v>19</v>
      </c>
      <c r="P4" s="11"/>
      <c r="Q4" s="14"/>
      <c r="R4" s="14"/>
      <c r="S4" s="15"/>
      <c r="T4" s="6" t="s">
        <v>23</v>
      </c>
      <c r="U4" s="6" t="s">
        <v>24</v>
      </c>
    </row>
    <row r="5" s="1" customFormat="1" ht="27" spans="1:21">
      <c r="A5" s="16">
        <v>1</v>
      </c>
      <c r="B5" s="17" t="s">
        <v>25</v>
      </c>
      <c r="C5" s="17" t="s">
        <v>26</v>
      </c>
      <c r="D5" s="18" t="s">
        <v>27</v>
      </c>
      <c r="E5" s="19" t="s">
        <v>28</v>
      </c>
      <c r="F5" s="20">
        <v>950</v>
      </c>
      <c r="G5" s="20">
        <v>11400</v>
      </c>
      <c r="H5" s="20">
        <v>2850</v>
      </c>
      <c r="I5" s="20">
        <v>27550</v>
      </c>
      <c r="J5" s="20"/>
      <c r="K5" s="21">
        <f t="shared" ref="K5:K42" si="0">+G5+H5+I5+J5</f>
        <v>41800</v>
      </c>
      <c r="L5" s="20"/>
      <c r="M5" s="20"/>
      <c r="N5" s="20">
        <v>2850</v>
      </c>
      <c r="O5" s="20">
        <f t="shared" ref="O5:O11" si="1">+N5+M5+L5</f>
        <v>2850</v>
      </c>
      <c r="P5" s="20">
        <f t="shared" ref="P5:P15" si="2">+O5+K5</f>
        <v>44650</v>
      </c>
      <c r="Q5" s="20">
        <v>3.8</v>
      </c>
      <c r="R5" s="20">
        <v>3.8</v>
      </c>
      <c r="S5" s="22">
        <v>3.8</v>
      </c>
      <c r="T5" s="23" t="s">
        <v>29</v>
      </c>
      <c r="U5" s="23" t="s">
        <v>30</v>
      </c>
    </row>
    <row r="6" s="1" customFormat="1" ht="27" spans="1:21">
      <c r="A6" s="16">
        <v>2</v>
      </c>
      <c r="B6" s="17" t="s">
        <v>31</v>
      </c>
      <c r="C6" s="17" t="s">
        <v>32</v>
      </c>
      <c r="D6" s="17" t="s">
        <v>33</v>
      </c>
      <c r="E6" s="19" t="s">
        <v>34</v>
      </c>
      <c r="F6" s="20">
        <v>130</v>
      </c>
      <c r="G6" s="20">
        <v>910</v>
      </c>
      <c r="H6" s="20">
        <v>1040</v>
      </c>
      <c r="I6" s="20"/>
      <c r="J6" s="20"/>
      <c r="K6" s="21">
        <f t="shared" si="0"/>
        <v>1950</v>
      </c>
      <c r="L6" s="20"/>
      <c r="M6" s="20"/>
      <c r="N6" s="20">
        <v>390</v>
      </c>
      <c r="O6" s="20">
        <f t="shared" si="1"/>
        <v>390</v>
      </c>
      <c r="P6" s="20">
        <f t="shared" si="2"/>
        <v>2340</v>
      </c>
      <c r="Q6" s="20">
        <v>0.26</v>
      </c>
      <c r="R6" s="20">
        <v>0.26</v>
      </c>
      <c r="S6" s="22">
        <v>0</v>
      </c>
      <c r="T6" s="23" t="s">
        <v>29</v>
      </c>
      <c r="U6" s="23" t="s">
        <v>30</v>
      </c>
    </row>
    <row r="7" s="1" customFormat="1" ht="27" spans="1:21">
      <c r="A7" s="16">
        <v>3</v>
      </c>
      <c r="B7" s="17" t="s">
        <v>35</v>
      </c>
      <c r="C7" s="17" t="s">
        <v>36</v>
      </c>
      <c r="D7" s="17" t="s">
        <v>33</v>
      </c>
      <c r="E7" s="19" t="s">
        <v>37</v>
      </c>
      <c r="F7" s="20">
        <v>171</v>
      </c>
      <c r="G7" s="20"/>
      <c r="H7" s="20">
        <v>1320</v>
      </c>
      <c r="I7" s="20"/>
      <c r="J7" s="20"/>
      <c r="K7" s="21">
        <f t="shared" si="0"/>
        <v>1320</v>
      </c>
      <c r="L7" s="20"/>
      <c r="M7" s="20"/>
      <c r="N7" s="20"/>
      <c r="O7" s="20"/>
      <c r="P7" s="20">
        <f t="shared" si="2"/>
        <v>1320</v>
      </c>
      <c r="Q7" s="20">
        <v>0</v>
      </c>
      <c r="R7" s="20">
        <v>0</v>
      </c>
      <c r="S7" s="22">
        <v>0</v>
      </c>
      <c r="T7" s="23" t="s">
        <v>38</v>
      </c>
      <c r="U7" s="23" t="s">
        <v>39</v>
      </c>
    </row>
    <row r="8" s="1" customFormat="1" ht="27" spans="1:21">
      <c r="A8" s="16">
        <v>4</v>
      </c>
      <c r="B8" s="17" t="s">
        <v>40</v>
      </c>
      <c r="C8" s="17" t="s">
        <v>41</v>
      </c>
      <c r="D8" s="18" t="s">
        <v>27</v>
      </c>
      <c r="E8" s="19" t="s">
        <v>28</v>
      </c>
      <c r="F8" s="20">
        <v>1310</v>
      </c>
      <c r="G8" s="20">
        <v>19650</v>
      </c>
      <c r="H8" s="20">
        <v>3930</v>
      </c>
      <c r="I8" s="20">
        <v>9170</v>
      </c>
      <c r="J8" s="20"/>
      <c r="K8" s="21">
        <f t="shared" si="0"/>
        <v>32750</v>
      </c>
      <c r="L8" s="20"/>
      <c r="M8" s="20"/>
      <c r="N8" s="20">
        <v>15720</v>
      </c>
      <c r="O8" s="20">
        <f t="shared" si="1"/>
        <v>15720</v>
      </c>
      <c r="P8" s="20">
        <f t="shared" si="2"/>
        <v>48470</v>
      </c>
      <c r="Q8" s="20">
        <v>5.24</v>
      </c>
      <c r="R8" s="20">
        <v>5.24</v>
      </c>
      <c r="S8" s="22">
        <v>5.24</v>
      </c>
      <c r="T8" s="23" t="s">
        <v>29</v>
      </c>
      <c r="U8" s="23" t="s">
        <v>30</v>
      </c>
    </row>
    <row r="9" s="1" customFormat="1" ht="27" spans="1:21">
      <c r="A9" s="16">
        <v>5</v>
      </c>
      <c r="B9" s="17" t="s">
        <v>42</v>
      </c>
      <c r="C9" s="17" t="s">
        <v>43</v>
      </c>
      <c r="D9" s="18" t="s">
        <v>44</v>
      </c>
      <c r="E9" s="19" t="s">
        <v>34</v>
      </c>
      <c r="F9" s="20">
        <v>1440</v>
      </c>
      <c r="G9" s="20">
        <v>17280</v>
      </c>
      <c r="H9" s="20">
        <v>4320</v>
      </c>
      <c r="I9" s="20">
        <v>31680</v>
      </c>
      <c r="J9" s="20"/>
      <c r="K9" s="21">
        <f t="shared" si="0"/>
        <v>53280</v>
      </c>
      <c r="L9" s="20"/>
      <c r="M9" s="20">
        <v>2880</v>
      </c>
      <c r="N9" s="20">
        <v>21600</v>
      </c>
      <c r="O9" s="20">
        <f t="shared" si="1"/>
        <v>24480</v>
      </c>
      <c r="P9" s="20">
        <f t="shared" si="2"/>
        <v>77760</v>
      </c>
      <c r="Q9" s="20">
        <v>5.76</v>
      </c>
      <c r="R9" s="20">
        <v>5.76</v>
      </c>
      <c r="S9" s="22">
        <v>2.88</v>
      </c>
      <c r="T9" s="23" t="s">
        <v>29</v>
      </c>
      <c r="U9" s="23" t="s">
        <v>30</v>
      </c>
    </row>
    <row r="10" s="1" customFormat="1" ht="27" spans="1:21">
      <c r="A10" s="16">
        <v>6</v>
      </c>
      <c r="B10" s="17" t="s">
        <v>45</v>
      </c>
      <c r="C10" s="17" t="s">
        <v>46</v>
      </c>
      <c r="D10" s="18" t="s">
        <v>44</v>
      </c>
      <c r="E10" s="19" t="s">
        <v>28</v>
      </c>
      <c r="F10" s="20">
        <v>910</v>
      </c>
      <c r="G10" s="20">
        <v>5460</v>
      </c>
      <c r="H10" s="20">
        <v>2730</v>
      </c>
      <c r="I10" s="20">
        <v>8190</v>
      </c>
      <c r="J10" s="20"/>
      <c r="K10" s="21">
        <f t="shared" si="0"/>
        <v>16380</v>
      </c>
      <c r="L10" s="20"/>
      <c r="M10" s="20"/>
      <c r="N10" s="24">
        <v>6960</v>
      </c>
      <c r="O10" s="20">
        <f t="shared" si="1"/>
        <v>6960</v>
      </c>
      <c r="P10" s="20">
        <f t="shared" si="2"/>
        <v>23340</v>
      </c>
      <c r="Q10" s="20">
        <v>1.82</v>
      </c>
      <c r="R10" s="20">
        <v>1.82</v>
      </c>
      <c r="S10" s="22">
        <v>1.82</v>
      </c>
      <c r="T10" s="23" t="s">
        <v>29</v>
      </c>
      <c r="U10" s="23" t="s">
        <v>30</v>
      </c>
    </row>
    <row r="11" s="1" customFormat="1" ht="27" spans="1:21">
      <c r="A11" s="16">
        <v>7</v>
      </c>
      <c r="B11" s="17" t="s">
        <v>47</v>
      </c>
      <c r="C11" s="17" t="s">
        <v>48</v>
      </c>
      <c r="D11" s="17" t="s">
        <v>33</v>
      </c>
      <c r="E11" s="19" t="s">
        <v>37</v>
      </c>
      <c r="F11" s="20">
        <v>201</v>
      </c>
      <c r="G11" s="20">
        <v>201</v>
      </c>
      <c r="H11" s="20">
        <v>1050</v>
      </c>
      <c r="I11" s="20">
        <v>1050</v>
      </c>
      <c r="J11" s="20"/>
      <c r="K11" s="21">
        <f t="shared" si="0"/>
        <v>2301</v>
      </c>
      <c r="L11" s="20"/>
      <c r="M11" s="20"/>
      <c r="N11" s="20">
        <v>1050</v>
      </c>
      <c r="O11" s="20">
        <f t="shared" si="1"/>
        <v>1050</v>
      </c>
      <c r="P11" s="20">
        <f t="shared" si="2"/>
        <v>3351</v>
      </c>
      <c r="Q11" s="20">
        <v>0</v>
      </c>
      <c r="R11" s="20">
        <v>0</v>
      </c>
      <c r="S11" s="22">
        <v>0</v>
      </c>
      <c r="T11" s="23" t="s">
        <v>38</v>
      </c>
      <c r="U11" s="23" t="s">
        <v>39</v>
      </c>
    </row>
    <row r="12" s="2" customFormat="1" ht="24.95" customHeight="1" spans="1:21">
      <c r="A12" s="16">
        <v>8</v>
      </c>
      <c r="B12" s="25" t="s">
        <v>49</v>
      </c>
      <c r="C12" s="19" t="s">
        <v>50</v>
      </c>
      <c r="D12" s="17" t="s">
        <v>33</v>
      </c>
      <c r="E12" s="19" t="s">
        <v>37</v>
      </c>
      <c r="F12" s="20">
        <v>60</v>
      </c>
      <c r="G12" s="20">
        <v>240</v>
      </c>
      <c r="H12" s="20"/>
      <c r="I12" s="26"/>
      <c r="J12" s="26"/>
      <c r="K12" s="21">
        <f t="shared" si="0"/>
        <v>240</v>
      </c>
      <c r="L12" s="26"/>
      <c r="M12" s="26"/>
      <c r="N12" s="26"/>
      <c r="O12" s="26"/>
      <c r="P12" s="20">
        <f t="shared" si="2"/>
        <v>240</v>
      </c>
      <c r="Q12" s="20">
        <v>0</v>
      </c>
      <c r="R12" s="20">
        <v>0</v>
      </c>
      <c r="S12" s="22">
        <v>0</v>
      </c>
      <c r="T12" s="23" t="s">
        <v>38</v>
      </c>
      <c r="U12" s="27"/>
    </row>
    <row r="13" s="1" customFormat="1" ht="27" spans="1:21">
      <c r="A13" s="16">
        <v>9</v>
      </c>
      <c r="B13" s="17" t="s">
        <v>51</v>
      </c>
      <c r="C13" s="17" t="s">
        <v>52</v>
      </c>
      <c r="D13" s="18" t="s">
        <v>44</v>
      </c>
      <c r="E13" s="19" t="s">
        <v>34</v>
      </c>
      <c r="F13" s="20">
        <v>730</v>
      </c>
      <c r="G13" s="20">
        <v>6570</v>
      </c>
      <c r="H13" s="20">
        <v>2190</v>
      </c>
      <c r="I13" s="20">
        <v>12160</v>
      </c>
      <c r="J13" s="20"/>
      <c r="K13" s="21">
        <f t="shared" si="0"/>
        <v>20920</v>
      </c>
      <c r="L13" s="20"/>
      <c r="M13" s="20"/>
      <c r="N13" s="20"/>
      <c r="O13" s="20"/>
      <c r="P13" s="20">
        <f t="shared" si="2"/>
        <v>20920</v>
      </c>
      <c r="Q13" s="20">
        <v>1.46</v>
      </c>
      <c r="R13" s="20">
        <v>1.46</v>
      </c>
      <c r="S13" s="22">
        <v>0</v>
      </c>
      <c r="T13" s="23" t="s">
        <v>29</v>
      </c>
      <c r="U13" s="23" t="s">
        <v>30</v>
      </c>
    </row>
    <row r="14" s="1" customFormat="1" ht="27" spans="1:21">
      <c r="A14" s="16">
        <v>10</v>
      </c>
      <c r="B14" s="17" t="s">
        <v>53</v>
      </c>
      <c r="C14" s="17" t="s">
        <v>54</v>
      </c>
      <c r="D14" s="17" t="s">
        <v>33</v>
      </c>
      <c r="E14" s="19" t="s">
        <v>34</v>
      </c>
      <c r="F14" s="20">
        <v>630</v>
      </c>
      <c r="G14" s="20">
        <v>7560</v>
      </c>
      <c r="H14" s="20">
        <v>1890</v>
      </c>
      <c r="I14" s="20">
        <v>2520</v>
      </c>
      <c r="J14" s="20"/>
      <c r="K14" s="21">
        <f t="shared" si="0"/>
        <v>11970</v>
      </c>
      <c r="L14" s="20"/>
      <c r="M14" s="20"/>
      <c r="N14" s="20">
        <v>6300</v>
      </c>
      <c r="O14" s="20">
        <f t="shared" ref="O14:O17" si="3">+N14+M14+L14</f>
        <v>6300</v>
      </c>
      <c r="P14" s="20">
        <f t="shared" si="2"/>
        <v>18270</v>
      </c>
      <c r="Q14" s="20">
        <v>1.26</v>
      </c>
      <c r="R14" s="20">
        <v>1.26</v>
      </c>
      <c r="S14" s="22">
        <v>1.26</v>
      </c>
      <c r="T14" s="23" t="s">
        <v>38</v>
      </c>
      <c r="U14" s="23" t="s">
        <v>39</v>
      </c>
    </row>
    <row r="15" s="1" customFormat="1" ht="27" spans="1:21">
      <c r="A15" s="16">
        <v>11</v>
      </c>
      <c r="B15" s="17" t="s">
        <v>55</v>
      </c>
      <c r="C15" s="17" t="s">
        <v>56</v>
      </c>
      <c r="D15" s="17" t="s">
        <v>33</v>
      </c>
      <c r="E15" s="19" t="s">
        <v>34</v>
      </c>
      <c r="F15" s="20">
        <v>440</v>
      </c>
      <c r="G15" s="20">
        <v>3960</v>
      </c>
      <c r="H15" s="20">
        <v>1320</v>
      </c>
      <c r="I15" s="20">
        <v>8360</v>
      </c>
      <c r="J15" s="20"/>
      <c r="K15" s="21">
        <f t="shared" si="0"/>
        <v>13640</v>
      </c>
      <c r="L15" s="20"/>
      <c r="M15" s="20"/>
      <c r="N15" s="20">
        <v>7920</v>
      </c>
      <c r="O15" s="20">
        <f t="shared" si="3"/>
        <v>7920</v>
      </c>
      <c r="P15" s="20">
        <f t="shared" si="2"/>
        <v>21560</v>
      </c>
      <c r="Q15" s="20">
        <v>0.88</v>
      </c>
      <c r="R15" s="20">
        <v>0.88</v>
      </c>
      <c r="S15" s="22">
        <v>0.88</v>
      </c>
      <c r="T15" s="23" t="s">
        <v>38</v>
      </c>
      <c r="U15" s="23" t="s">
        <v>39</v>
      </c>
    </row>
    <row r="16" s="1" customFormat="1" ht="27" spans="1:21">
      <c r="A16" s="16">
        <v>12</v>
      </c>
      <c r="B16" s="17" t="s">
        <v>57</v>
      </c>
      <c r="C16" s="17" t="s">
        <v>58</v>
      </c>
      <c r="D16" s="17" t="s">
        <v>33</v>
      </c>
      <c r="E16" s="19" t="s">
        <v>34</v>
      </c>
      <c r="F16" s="20">
        <v>1180</v>
      </c>
      <c r="G16" s="20">
        <v>7080</v>
      </c>
      <c r="H16" s="20">
        <v>3540</v>
      </c>
      <c r="I16" s="20">
        <v>14640</v>
      </c>
      <c r="J16" s="20"/>
      <c r="K16" s="21">
        <f t="shared" si="0"/>
        <v>25260</v>
      </c>
      <c r="L16" s="20"/>
      <c r="M16" s="20"/>
      <c r="N16" s="24">
        <v>6250</v>
      </c>
      <c r="O16" s="20"/>
      <c r="P16" s="24">
        <f>+O16+K16+N16</f>
        <v>31510</v>
      </c>
      <c r="Q16" s="20">
        <v>2.36</v>
      </c>
      <c r="R16" s="20">
        <v>2.36</v>
      </c>
      <c r="S16" s="22">
        <v>2.36</v>
      </c>
      <c r="T16" s="23" t="s">
        <v>38</v>
      </c>
      <c r="U16" s="23" t="s">
        <v>39</v>
      </c>
    </row>
    <row r="17" s="1" customFormat="1" ht="27" spans="1:21">
      <c r="A17" s="16">
        <v>13</v>
      </c>
      <c r="B17" s="17" t="s">
        <v>59</v>
      </c>
      <c r="C17" s="17" t="s">
        <v>60</v>
      </c>
      <c r="D17" s="17" t="s">
        <v>33</v>
      </c>
      <c r="E17" s="19" t="s">
        <v>34</v>
      </c>
      <c r="F17" s="20">
        <v>820</v>
      </c>
      <c r="G17" s="20">
        <v>9020</v>
      </c>
      <c r="H17" s="20">
        <v>1640</v>
      </c>
      <c r="I17" s="20">
        <v>16400</v>
      </c>
      <c r="J17" s="20"/>
      <c r="K17" s="21">
        <f t="shared" si="0"/>
        <v>27060</v>
      </c>
      <c r="L17" s="20"/>
      <c r="M17" s="20"/>
      <c r="N17" s="20">
        <v>9840</v>
      </c>
      <c r="O17" s="20">
        <f t="shared" si="3"/>
        <v>9840</v>
      </c>
      <c r="P17" s="20">
        <f t="shared" ref="P17:P42" si="4">+O17+K17</f>
        <v>36900</v>
      </c>
      <c r="Q17" s="20">
        <v>3.28</v>
      </c>
      <c r="R17" s="20">
        <v>3.28</v>
      </c>
      <c r="S17" s="22">
        <v>0</v>
      </c>
      <c r="T17" s="23" t="s">
        <v>38</v>
      </c>
      <c r="U17" s="23" t="s">
        <v>39</v>
      </c>
    </row>
    <row r="18" s="1" customFormat="1" ht="27" spans="1:21">
      <c r="A18" s="16">
        <v>14</v>
      </c>
      <c r="B18" s="17" t="s">
        <v>61</v>
      </c>
      <c r="C18" s="17" t="s">
        <v>62</v>
      </c>
      <c r="D18" s="17" t="s">
        <v>33</v>
      </c>
      <c r="E18" s="19" t="s">
        <v>37</v>
      </c>
      <c r="F18" s="20">
        <v>409</v>
      </c>
      <c r="G18" s="20">
        <v>2520</v>
      </c>
      <c r="H18" s="20">
        <v>1260</v>
      </c>
      <c r="I18" s="20">
        <v>5460</v>
      </c>
      <c r="J18" s="20"/>
      <c r="K18" s="21">
        <f t="shared" si="0"/>
        <v>9240</v>
      </c>
      <c r="L18" s="20"/>
      <c r="M18" s="20"/>
      <c r="N18" s="20"/>
      <c r="O18" s="20"/>
      <c r="P18" s="20">
        <f t="shared" si="4"/>
        <v>9240</v>
      </c>
      <c r="Q18" s="20">
        <v>0</v>
      </c>
      <c r="R18" s="20">
        <v>0</v>
      </c>
      <c r="S18" s="22">
        <v>0</v>
      </c>
      <c r="T18" s="23" t="s">
        <v>38</v>
      </c>
      <c r="U18" s="23" t="s">
        <v>39</v>
      </c>
    </row>
    <row r="19" s="1" customFormat="1" ht="27" spans="1:21">
      <c r="A19" s="16">
        <v>15</v>
      </c>
      <c r="B19" s="17" t="s">
        <v>63</v>
      </c>
      <c r="C19" s="17" t="s">
        <v>64</v>
      </c>
      <c r="D19" s="17" t="s">
        <v>33</v>
      </c>
      <c r="E19" s="19" t="s">
        <v>65</v>
      </c>
      <c r="F19" s="20">
        <v>200</v>
      </c>
      <c r="G19" s="20">
        <v>200</v>
      </c>
      <c r="H19" s="20">
        <v>1440</v>
      </c>
      <c r="I19" s="20">
        <v>1440</v>
      </c>
      <c r="J19" s="20"/>
      <c r="K19" s="21">
        <f t="shared" si="0"/>
        <v>3080</v>
      </c>
      <c r="L19" s="20"/>
      <c r="M19" s="20"/>
      <c r="N19" s="20"/>
      <c r="O19" s="20"/>
      <c r="P19" s="20">
        <f t="shared" si="4"/>
        <v>3080</v>
      </c>
      <c r="Q19" s="20">
        <v>0</v>
      </c>
      <c r="R19" s="20">
        <v>0.4</v>
      </c>
      <c r="S19" s="22">
        <v>0</v>
      </c>
      <c r="T19" s="23" t="s">
        <v>38</v>
      </c>
      <c r="U19" s="23" t="s">
        <v>39</v>
      </c>
    </row>
    <row r="20" s="2" customFormat="1" ht="24.95" customHeight="1" spans="1:21">
      <c r="A20" s="16">
        <v>16</v>
      </c>
      <c r="B20" s="25" t="s">
        <v>66</v>
      </c>
      <c r="C20" s="19" t="s">
        <v>67</v>
      </c>
      <c r="D20" s="17" t="s">
        <v>33</v>
      </c>
      <c r="E20" s="19" t="s">
        <v>37</v>
      </c>
      <c r="F20" s="20">
        <v>99</v>
      </c>
      <c r="G20" s="20">
        <v>594</v>
      </c>
      <c r="H20" s="20"/>
      <c r="I20" s="26"/>
      <c r="J20" s="26"/>
      <c r="K20" s="21">
        <f t="shared" si="0"/>
        <v>594</v>
      </c>
      <c r="L20" s="26"/>
      <c r="M20" s="26"/>
      <c r="N20" s="26"/>
      <c r="O20" s="26"/>
      <c r="P20" s="20">
        <f t="shared" si="4"/>
        <v>594</v>
      </c>
      <c r="Q20" s="20">
        <v>0</v>
      </c>
      <c r="R20" s="20">
        <v>0</v>
      </c>
      <c r="S20" s="22">
        <v>0</v>
      </c>
      <c r="T20" s="23" t="s">
        <v>38</v>
      </c>
      <c r="U20" s="27"/>
    </row>
    <row r="21" s="1" customFormat="1" ht="27" spans="1:21">
      <c r="A21" s="16">
        <v>17</v>
      </c>
      <c r="B21" s="17" t="s">
        <v>68</v>
      </c>
      <c r="C21" s="17" t="s">
        <v>69</v>
      </c>
      <c r="D21" s="17" t="s">
        <v>33</v>
      </c>
      <c r="E21" s="19" t="s">
        <v>28</v>
      </c>
      <c r="F21" s="20">
        <v>850</v>
      </c>
      <c r="G21" s="20">
        <v>12750</v>
      </c>
      <c r="H21" s="20">
        <v>5950</v>
      </c>
      <c r="I21" s="20">
        <v>21250</v>
      </c>
      <c r="J21" s="20"/>
      <c r="K21" s="21">
        <f t="shared" si="0"/>
        <v>39950</v>
      </c>
      <c r="L21" s="20"/>
      <c r="M21" s="20">
        <v>6800</v>
      </c>
      <c r="N21" s="20">
        <v>10200</v>
      </c>
      <c r="O21" s="20">
        <f t="shared" ref="O21:O24" si="5">+N21+M21+L21</f>
        <v>17000</v>
      </c>
      <c r="P21" s="20">
        <f t="shared" si="4"/>
        <v>56950</v>
      </c>
      <c r="Q21" s="20">
        <v>3.4</v>
      </c>
      <c r="R21" s="20">
        <v>3.4</v>
      </c>
      <c r="S21" s="22">
        <v>3.4</v>
      </c>
      <c r="T21" s="23" t="s">
        <v>38</v>
      </c>
      <c r="U21" s="23" t="s">
        <v>39</v>
      </c>
    </row>
    <row r="22" s="1" customFormat="1" ht="27" spans="1:21">
      <c r="A22" s="16">
        <v>18</v>
      </c>
      <c r="B22" s="17" t="s">
        <v>70</v>
      </c>
      <c r="C22" s="17" t="s">
        <v>71</v>
      </c>
      <c r="D22" s="17" t="s">
        <v>33</v>
      </c>
      <c r="E22" s="19" t="s">
        <v>34</v>
      </c>
      <c r="F22" s="20">
        <v>610</v>
      </c>
      <c r="G22" s="20">
        <v>3050</v>
      </c>
      <c r="H22" s="20">
        <v>1220</v>
      </c>
      <c r="I22" s="20">
        <v>1830</v>
      </c>
      <c r="J22" s="20"/>
      <c r="K22" s="21">
        <f t="shared" si="0"/>
        <v>6100</v>
      </c>
      <c r="L22" s="20"/>
      <c r="M22" s="20"/>
      <c r="N22" s="20">
        <v>9150</v>
      </c>
      <c r="O22" s="20">
        <f t="shared" si="5"/>
        <v>9150</v>
      </c>
      <c r="P22" s="20">
        <f t="shared" si="4"/>
        <v>15250</v>
      </c>
      <c r="Q22" s="20">
        <v>2.44</v>
      </c>
      <c r="R22" s="20">
        <v>2.44</v>
      </c>
      <c r="S22" s="22">
        <v>1.22</v>
      </c>
      <c r="T22" s="23" t="s">
        <v>38</v>
      </c>
      <c r="U22" s="23" t="s">
        <v>39</v>
      </c>
    </row>
    <row r="23" s="1" customFormat="1" ht="27" spans="1:21">
      <c r="A23" s="16">
        <v>19</v>
      </c>
      <c r="B23" s="17" t="s">
        <v>72</v>
      </c>
      <c r="C23" s="17" t="s">
        <v>73</v>
      </c>
      <c r="D23" s="17" t="s">
        <v>33</v>
      </c>
      <c r="E23" s="19" t="s">
        <v>28</v>
      </c>
      <c r="F23" s="20">
        <v>1200</v>
      </c>
      <c r="G23" s="20">
        <v>18000</v>
      </c>
      <c r="H23" s="20">
        <v>3600</v>
      </c>
      <c r="I23" s="20">
        <v>4800</v>
      </c>
      <c r="J23" s="20"/>
      <c r="K23" s="21">
        <f t="shared" si="0"/>
        <v>26400</v>
      </c>
      <c r="L23" s="20"/>
      <c r="M23" s="20"/>
      <c r="N23" s="20">
        <v>26400</v>
      </c>
      <c r="O23" s="20">
        <f t="shared" si="5"/>
        <v>26400</v>
      </c>
      <c r="P23" s="20">
        <f t="shared" si="4"/>
        <v>52800</v>
      </c>
      <c r="Q23" s="20">
        <v>9.6</v>
      </c>
      <c r="R23" s="20">
        <v>9.6</v>
      </c>
      <c r="S23" s="22">
        <v>4.8</v>
      </c>
      <c r="T23" s="23" t="s">
        <v>38</v>
      </c>
      <c r="U23" s="23" t="s">
        <v>39</v>
      </c>
    </row>
    <row r="24" s="1" customFormat="1" ht="27" spans="1:21">
      <c r="A24" s="16">
        <v>20</v>
      </c>
      <c r="B24" s="17" t="s">
        <v>74</v>
      </c>
      <c r="C24" s="17" t="s">
        <v>75</v>
      </c>
      <c r="D24" s="18" t="s">
        <v>44</v>
      </c>
      <c r="E24" s="19" t="s">
        <v>28</v>
      </c>
      <c r="F24" s="20">
        <v>1400</v>
      </c>
      <c r="G24" s="20">
        <v>25200</v>
      </c>
      <c r="H24" s="20">
        <v>4200</v>
      </c>
      <c r="I24" s="20">
        <v>25450</v>
      </c>
      <c r="J24" s="20"/>
      <c r="K24" s="21">
        <f t="shared" si="0"/>
        <v>54850</v>
      </c>
      <c r="L24" s="20"/>
      <c r="M24" s="20"/>
      <c r="N24" s="20">
        <v>5600</v>
      </c>
      <c r="O24" s="20">
        <f t="shared" si="5"/>
        <v>5600</v>
      </c>
      <c r="P24" s="20">
        <f t="shared" si="4"/>
        <v>60450</v>
      </c>
      <c r="Q24" s="20">
        <v>5.6</v>
      </c>
      <c r="R24" s="20">
        <v>5.6</v>
      </c>
      <c r="S24" s="22">
        <v>2.8</v>
      </c>
      <c r="T24" s="23" t="s">
        <v>29</v>
      </c>
      <c r="U24" s="23" t="s">
        <v>30</v>
      </c>
    </row>
    <row r="25" s="2" customFormat="1" ht="24.95" customHeight="1" spans="1:21">
      <c r="A25" s="16">
        <v>21</v>
      </c>
      <c r="B25" s="25" t="s">
        <v>76</v>
      </c>
      <c r="C25" s="19" t="s">
        <v>77</v>
      </c>
      <c r="D25" s="17" t="s">
        <v>33</v>
      </c>
      <c r="E25" s="19" t="s">
        <v>37</v>
      </c>
      <c r="F25" s="28">
        <v>115</v>
      </c>
      <c r="G25" s="28">
        <v>690</v>
      </c>
      <c r="H25" s="28"/>
      <c r="I25" s="29"/>
      <c r="J25" s="29"/>
      <c r="K25" s="21">
        <f t="shared" si="0"/>
        <v>690</v>
      </c>
      <c r="L25" s="29"/>
      <c r="M25" s="29"/>
      <c r="N25" s="29"/>
      <c r="O25" s="29"/>
      <c r="P25" s="20">
        <f t="shared" si="4"/>
        <v>690</v>
      </c>
      <c r="Q25" s="20">
        <v>0</v>
      </c>
      <c r="R25" s="20">
        <v>0</v>
      </c>
      <c r="S25" s="22">
        <v>0</v>
      </c>
      <c r="T25" s="23" t="s">
        <v>38</v>
      </c>
      <c r="U25" s="30"/>
    </row>
    <row r="26" s="1" customFormat="1" ht="27" spans="1:21">
      <c r="A26" s="16">
        <v>22</v>
      </c>
      <c r="B26" s="17" t="s">
        <v>78</v>
      </c>
      <c r="C26" s="17" t="s">
        <v>79</v>
      </c>
      <c r="D26" s="18" t="s">
        <v>44</v>
      </c>
      <c r="E26" s="19" t="s">
        <v>34</v>
      </c>
      <c r="F26" s="20">
        <v>1120</v>
      </c>
      <c r="G26" s="20">
        <v>6720</v>
      </c>
      <c r="H26" s="20">
        <v>3360</v>
      </c>
      <c r="I26" s="20">
        <v>21280</v>
      </c>
      <c r="J26" s="20"/>
      <c r="K26" s="21">
        <f t="shared" si="0"/>
        <v>31360</v>
      </c>
      <c r="L26" s="20"/>
      <c r="M26" s="20"/>
      <c r="N26" s="20">
        <v>5600</v>
      </c>
      <c r="O26" s="20">
        <f t="shared" ref="O26:O39" si="6">+N26+M26+L26</f>
        <v>5600</v>
      </c>
      <c r="P26" s="20">
        <f t="shared" si="4"/>
        <v>36960</v>
      </c>
      <c r="Q26" s="20">
        <v>4.48</v>
      </c>
      <c r="R26" s="20">
        <v>2.24</v>
      </c>
      <c r="S26" s="22">
        <v>0</v>
      </c>
      <c r="T26" s="23" t="s">
        <v>29</v>
      </c>
      <c r="U26" s="23" t="s">
        <v>30</v>
      </c>
    </row>
    <row r="27" s="1" customFormat="1" ht="27" spans="1:21">
      <c r="A27" s="16">
        <v>23</v>
      </c>
      <c r="B27" s="17" t="s">
        <v>80</v>
      </c>
      <c r="C27" s="17" t="s">
        <v>81</v>
      </c>
      <c r="D27" s="17" t="s">
        <v>33</v>
      </c>
      <c r="E27" s="19" t="s">
        <v>37</v>
      </c>
      <c r="F27" s="20">
        <v>270</v>
      </c>
      <c r="G27" s="20"/>
      <c r="H27" s="20">
        <v>1620</v>
      </c>
      <c r="I27" s="20"/>
      <c r="J27" s="20"/>
      <c r="K27" s="21">
        <f t="shared" si="0"/>
        <v>1620</v>
      </c>
      <c r="L27" s="20"/>
      <c r="M27" s="20"/>
      <c r="N27" s="24">
        <v>550</v>
      </c>
      <c r="O27" s="20">
        <f t="shared" si="6"/>
        <v>550</v>
      </c>
      <c r="P27" s="20">
        <f t="shared" si="4"/>
        <v>2170</v>
      </c>
      <c r="Q27" s="20">
        <v>0</v>
      </c>
      <c r="R27" s="20">
        <v>0</v>
      </c>
      <c r="S27" s="22">
        <v>0</v>
      </c>
      <c r="T27" s="23" t="s">
        <v>38</v>
      </c>
      <c r="U27" s="23" t="s">
        <v>39</v>
      </c>
    </row>
    <row r="28" s="1" customFormat="1" ht="27" spans="1:21">
      <c r="A28" s="16">
        <v>24</v>
      </c>
      <c r="B28" s="17" t="s">
        <v>82</v>
      </c>
      <c r="C28" s="17" t="s">
        <v>83</v>
      </c>
      <c r="D28" s="17" t="s">
        <v>33</v>
      </c>
      <c r="E28" s="19" t="s">
        <v>34</v>
      </c>
      <c r="F28" s="20">
        <v>870</v>
      </c>
      <c r="G28" s="24">
        <v>5220</v>
      </c>
      <c r="H28" s="24">
        <v>2610</v>
      </c>
      <c r="I28" s="24">
        <v>16530</v>
      </c>
      <c r="J28" s="20"/>
      <c r="K28" s="21">
        <f t="shared" si="0"/>
        <v>24360</v>
      </c>
      <c r="L28" s="20"/>
      <c r="M28" s="20"/>
      <c r="N28" s="24">
        <v>4350</v>
      </c>
      <c r="O28" s="20">
        <f t="shared" si="6"/>
        <v>4350</v>
      </c>
      <c r="P28" s="20">
        <f t="shared" si="4"/>
        <v>28710</v>
      </c>
      <c r="Q28" s="20">
        <v>3.48</v>
      </c>
      <c r="R28" s="20">
        <v>1.74</v>
      </c>
      <c r="S28" s="22">
        <v>0</v>
      </c>
      <c r="T28" s="23" t="s">
        <v>38</v>
      </c>
      <c r="U28" s="23" t="s">
        <v>39</v>
      </c>
    </row>
    <row r="29" s="2" customFormat="1" ht="24.95" customHeight="1" spans="1:21">
      <c r="A29" s="16">
        <v>25</v>
      </c>
      <c r="B29" s="25" t="s">
        <v>84</v>
      </c>
      <c r="C29" s="19" t="s">
        <v>85</v>
      </c>
      <c r="D29" s="17" t="s">
        <v>33</v>
      </c>
      <c r="E29" s="19" t="s">
        <v>34</v>
      </c>
      <c r="F29" s="20">
        <v>513</v>
      </c>
      <c r="G29" s="24">
        <v>1540</v>
      </c>
      <c r="H29" s="24">
        <v>770</v>
      </c>
      <c r="I29" s="31">
        <v>3590</v>
      </c>
      <c r="J29" s="26"/>
      <c r="K29" s="21">
        <f t="shared" si="0"/>
        <v>5900</v>
      </c>
      <c r="L29" s="31"/>
      <c r="M29" s="31"/>
      <c r="N29" s="31">
        <v>2300</v>
      </c>
      <c r="O29" s="20">
        <f t="shared" si="6"/>
        <v>2300</v>
      </c>
      <c r="P29" s="20">
        <f t="shared" si="4"/>
        <v>8200</v>
      </c>
      <c r="Q29" s="26">
        <v>1.26</v>
      </c>
      <c r="R29" s="26">
        <v>1.26</v>
      </c>
      <c r="S29" s="22">
        <v>0</v>
      </c>
      <c r="T29" s="23" t="s">
        <v>38</v>
      </c>
      <c r="U29" s="27"/>
    </row>
    <row r="30" s="1" customFormat="1" ht="27" spans="1:21">
      <c r="A30" s="16">
        <v>26</v>
      </c>
      <c r="B30" s="17" t="s">
        <v>86</v>
      </c>
      <c r="C30" s="17" t="s">
        <v>87</v>
      </c>
      <c r="D30" s="18" t="s">
        <v>44</v>
      </c>
      <c r="E30" s="19" t="s">
        <v>28</v>
      </c>
      <c r="F30" s="20">
        <v>620</v>
      </c>
      <c r="G30" s="20">
        <v>9300</v>
      </c>
      <c r="H30" s="20">
        <v>1860</v>
      </c>
      <c r="I30" s="20">
        <v>6500</v>
      </c>
      <c r="J30" s="20"/>
      <c r="K30" s="21">
        <f t="shared" si="0"/>
        <v>17660</v>
      </c>
      <c r="L30" s="20"/>
      <c r="M30" s="20"/>
      <c r="N30" s="20">
        <v>3720</v>
      </c>
      <c r="O30" s="20">
        <f t="shared" si="6"/>
        <v>3720</v>
      </c>
      <c r="P30" s="20">
        <f t="shared" si="4"/>
        <v>21380</v>
      </c>
      <c r="Q30" s="20">
        <v>2.48</v>
      </c>
      <c r="R30" s="20">
        <v>2.48</v>
      </c>
      <c r="S30" s="22">
        <v>1.24</v>
      </c>
      <c r="T30" s="23" t="s">
        <v>29</v>
      </c>
      <c r="U30" s="23" t="s">
        <v>30</v>
      </c>
    </row>
    <row r="31" s="1" customFormat="1" ht="27" spans="1:21">
      <c r="A31" s="16">
        <v>27</v>
      </c>
      <c r="B31" s="17" t="s">
        <v>88</v>
      </c>
      <c r="C31" s="17" t="s">
        <v>89</v>
      </c>
      <c r="D31" s="18" t="s">
        <v>27</v>
      </c>
      <c r="E31" s="19" t="s">
        <v>28</v>
      </c>
      <c r="F31" s="20">
        <v>1850</v>
      </c>
      <c r="G31" s="20">
        <v>22200</v>
      </c>
      <c r="H31" s="20">
        <v>5550</v>
      </c>
      <c r="I31" s="20">
        <v>40700</v>
      </c>
      <c r="J31" s="20"/>
      <c r="K31" s="21">
        <f t="shared" si="0"/>
        <v>68450</v>
      </c>
      <c r="L31" s="20"/>
      <c r="M31" s="20"/>
      <c r="N31" s="20">
        <v>5550</v>
      </c>
      <c r="O31" s="20">
        <f t="shared" si="6"/>
        <v>5550</v>
      </c>
      <c r="P31" s="20">
        <f t="shared" si="4"/>
        <v>74000</v>
      </c>
      <c r="Q31" s="20">
        <v>7.4</v>
      </c>
      <c r="R31" s="20">
        <v>7.4</v>
      </c>
      <c r="S31" s="22">
        <v>3.7</v>
      </c>
      <c r="T31" s="23" t="s">
        <v>29</v>
      </c>
      <c r="U31" s="23" t="s">
        <v>30</v>
      </c>
    </row>
    <row r="32" s="2" customFormat="1" ht="24.95" customHeight="1" spans="1:21">
      <c r="A32" s="16">
        <v>28</v>
      </c>
      <c r="B32" s="25" t="s">
        <v>90</v>
      </c>
      <c r="C32" s="19" t="s">
        <v>85</v>
      </c>
      <c r="D32" s="17" t="s">
        <v>33</v>
      </c>
      <c r="E32" s="19" t="s">
        <v>34</v>
      </c>
      <c r="F32" s="20">
        <v>455</v>
      </c>
      <c r="G32" s="20">
        <v>5460</v>
      </c>
      <c r="H32" s="20">
        <v>1365</v>
      </c>
      <c r="I32" s="26">
        <v>8645</v>
      </c>
      <c r="J32" s="26"/>
      <c r="K32" s="21">
        <f t="shared" si="0"/>
        <v>15470</v>
      </c>
      <c r="L32" s="26"/>
      <c r="M32" s="26"/>
      <c r="N32" s="31">
        <v>4150</v>
      </c>
      <c r="O32" s="20">
        <f t="shared" si="6"/>
        <v>4150</v>
      </c>
      <c r="P32" s="20">
        <f t="shared" si="4"/>
        <v>19620</v>
      </c>
      <c r="Q32" s="26">
        <v>3.84</v>
      </c>
      <c r="R32" s="26">
        <v>3.84</v>
      </c>
      <c r="S32" s="22">
        <v>0.91</v>
      </c>
      <c r="T32" s="23" t="s">
        <v>38</v>
      </c>
      <c r="U32" s="27"/>
    </row>
    <row r="33" s="1" customFormat="1" ht="27" spans="1:21">
      <c r="A33" s="16">
        <v>29</v>
      </c>
      <c r="B33" s="18" t="s">
        <v>91</v>
      </c>
      <c r="C33" s="17" t="s">
        <v>92</v>
      </c>
      <c r="D33" s="18" t="s">
        <v>44</v>
      </c>
      <c r="E33" s="19" t="s">
        <v>34</v>
      </c>
      <c r="F33" s="20">
        <v>1800</v>
      </c>
      <c r="G33" s="20">
        <v>25200</v>
      </c>
      <c r="H33" s="20">
        <v>12600</v>
      </c>
      <c r="I33" s="20">
        <v>12600</v>
      </c>
      <c r="J33" s="20"/>
      <c r="K33" s="21">
        <f t="shared" si="0"/>
        <v>50400</v>
      </c>
      <c r="L33" s="20">
        <v>7200</v>
      </c>
      <c r="M33" s="20"/>
      <c r="N33" s="20">
        <v>18000</v>
      </c>
      <c r="O33" s="20">
        <f t="shared" si="6"/>
        <v>25200</v>
      </c>
      <c r="P33" s="20">
        <f t="shared" si="4"/>
        <v>75600</v>
      </c>
      <c r="Q33" s="20">
        <v>7.2</v>
      </c>
      <c r="R33" s="20">
        <v>7.2</v>
      </c>
      <c r="S33" s="22">
        <v>3.6</v>
      </c>
      <c r="T33" s="23" t="s">
        <v>38</v>
      </c>
      <c r="U33" s="23" t="s">
        <v>39</v>
      </c>
    </row>
    <row r="34" s="1" customFormat="1" ht="27" spans="1:21">
      <c r="A34" s="16">
        <v>30</v>
      </c>
      <c r="B34" s="17" t="s">
        <v>93</v>
      </c>
      <c r="C34" s="17" t="s">
        <v>94</v>
      </c>
      <c r="D34" s="17" t="s">
        <v>33</v>
      </c>
      <c r="E34" s="19" t="s">
        <v>37</v>
      </c>
      <c r="F34" s="20">
        <v>456</v>
      </c>
      <c r="G34" s="20"/>
      <c r="H34" s="20">
        <v>4800</v>
      </c>
      <c r="I34" s="20"/>
      <c r="J34" s="20"/>
      <c r="K34" s="21">
        <f t="shared" si="0"/>
        <v>4800</v>
      </c>
      <c r="L34" s="20"/>
      <c r="M34" s="20"/>
      <c r="N34" s="20">
        <v>11200</v>
      </c>
      <c r="O34" s="20">
        <f t="shared" si="6"/>
        <v>11200</v>
      </c>
      <c r="P34" s="20">
        <f t="shared" si="4"/>
        <v>16000</v>
      </c>
      <c r="Q34" s="20">
        <v>0</v>
      </c>
      <c r="R34" s="20">
        <v>0</v>
      </c>
      <c r="S34" s="32">
        <v>0.912</v>
      </c>
      <c r="T34" s="23" t="s">
        <v>38</v>
      </c>
      <c r="U34" s="23" t="s">
        <v>39</v>
      </c>
    </row>
    <row r="35" s="1" customFormat="1" ht="27" spans="1:21">
      <c r="A35" s="16">
        <v>31</v>
      </c>
      <c r="B35" s="17" t="s">
        <v>95</v>
      </c>
      <c r="C35" s="17" t="s">
        <v>96</v>
      </c>
      <c r="D35" s="17" t="s">
        <v>33</v>
      </c>
      <c r="E35" s="19" t="s">
        <v>34</v>
      </c>
      <c r="F35" s="20">
        <v>930</v>
      </c>
      <c r="G35" s="20">
        <v>8370</v>
      </c>
      <c r="H35" s="20">
        <v>2790</v>
      </c>
      <c r="I35" s="20">
        <v>19530</v>
      </c>
      <c r="J35" s="20"/>
      <c r="K35" s="21">
        <f t="shared" si="0"/>
        <v>30690</v>
      </c>
      <c r="L35" s="20"/>
      <c r="M35" s="20"/>
      <c r="N35" s="24">
        <v>42470</v>
      </c>
      <c r="O35" s="24">
        <f t="shared" si="6"/>
        <v>42470</v>
      </c>
      <c r="P35" s="24">
        <f t="shared" si="4"/>
        <v>73160</v>
      </c>
      <c r="Q35" s="20">
        <v>3.72</v>
      </c>
      <c r="R35" s="20">
        <v>1.86</v>
      </c>
      <c r="S35" s="22">
        <v>0</v>
      </c>
      <c r="T35" s="23" t="s">
        <v>38</v>
      </c>
      <c r="U35" s="23" t="s">
        <v>39</v>
      </c>
    </row>
    <row r="36" s="1" customFormat="1" ht="27" spans="1:21">
      <c r="A36" s="16">
        <v>32</v>
      </c>
      <c r="B36" s="17" t="s">
        <v>97</v>
      </c>
      <c r="C36" s="17" t="s">
        <v>98</v>
      </c>
      <c r="D36" s="17" t="s">
        <v>33</v>
      </c>
      <c r="E36" s="19" t="s">
        <v>34</v>
      </c>
      <c r="F36" s="20">
        <v>470</v>
      </c>
      <c r="G36" s="20">
        <v>0</v>
      </c>
      <c r="H36" s="20">
        <v>4230</v>
      </c>
      <c r="I36" s="20">
        <v>7050</v>
      </c>
      <c r="J36" s="20"/>
      <c r="K36" s="21">
        <f t="shared" si="0"/>
        <v>11280</v>
      </c>
      <c r="L36" s="20"/>
      <c r="M36" s="20"/>
      <c r="N36" s="20">
        <v>2820</v>
      </c>
      <c r="O36" s="20">
        <f t="shared" si="6"/>
        <v>2820</v>
      </c>
      <c r="P36" s="20">
        <f t="shared" si="4"/>
        <v>14100</v>
      </c>
      <c r="Q36" s="20">
        <v>0.94</v>
      </c>
      <c r="R36" s="20">
        <v>0.94</v>
      </c>
      <c r="S36" s="22">
        <v>0</v>
      </c>
      <c r="T36" s="23" t="s">
        <v>38</v>
      </c>
      <c r="U36" s="23" t="s">
        <v>39</v>
      </c>
    </row>
    <row r="37" s="1" customFormat="1" ht="27" spans="1:21">
      <c r="A37" s="16">
        <v>33</v>
      </c>
      <c r="B37" s="17" t="s">
        <v>99</v>
      </c>
      <c r="C37" s="17" t="s">
        <v>100</v>
      </c>
      <c r="D37" s="18" t="s">
        <v>44</v>
      </c>
      <c r="E37" s="19" t="s">
        <v>28</v>
      </c>
      <c r="F37" s="20">
        <v>1540</v>
      </c>
      <c r="G37" s="20">
        <f>13*1540</f>
        <v>20020</v>
      </c>
      <c r="H37" s="20">
        <v>10710</v>
      </c>
      <c r="I37" s="20">
        <v>26180</v>
      </c>
      <c r="J37" s="20"/>
      <c r="K37" s="21">
        <f t="shared" si="0"/>
        <v>56910</v>
      </c>
      <c r="L37" s="20"/>
      <c r="M37" s="20">
        <v>6160</v>
      </c>
      <c r="N37" s="20"/>
      <c r="O37" s="20">
        <f t="shared" si="6"/>
        <v>6160</v>
      </c>
      <c r="P37" s="20">
        <f t="shared" si="4"/>
        <v>63070</v>
      </c>
      <c r="Q37" s="20">
        <v>6.16</v>
      </c>
      <c r="R37" s="20">
        <v>6.16</v>
      </c>
      <c r="S37" s="22">
        <v>3.08</v>
      </c>
      <c r="T37" s="23" t="s">
        <v>38</v>
      </c>
      <c r="U37" s="23" t="s">
        <v>39</v>
      </c>
    </row>
    <row r="38" s="1" customFormat="1" ht="27" spans="1:21">
      <c r="A38" s="16">
        <v>34</v>
      </c>
      <c r="B38" s="17" t="s">
        <v>101</v>
      </c>
      <c r="C38" s="17" t="s">
        <v>102</v>
      </c>
      <c r="D38" s="17" t="s">
        <v>33</v>
      </c>
      <c r="E38" s="19" t="s">
        <v>34</v>
      </c>
      <c r="F38" s="20">
        <v>2030</v>
      </c>
      <c r="G38" s="20">
        <v>14210</v>
      </c>
      <c r="H38" s="20">
        <v>6090</v>
      </c>
      <c r="I38" s="20">
        <v>38700</v>
      </c>
      <c r="J38" s="20"/>
      <c r="K38" s="21">
        <f t="shared" si="0"/>
        <v>59000</v>
      </c>
      <c r="L38" s="20"/>
      <c r="M38" s="20"/>
      <c r="N38" s="20">
        <v>12180</v>
      </c>
      <c r="O38" s="20">
        <f t="shared" si="6"/>
        <v>12180</v>
      </c>
      <c r="P38" s="20">
        <f t="shared" si="4"/>
        <v>71180</v>
      </c>
      <c r="Q38" s="20">
        <v>8.12</v>
      </c>
      <c r="R38" s="20">
        <v>4.06</v>
      </c>
      <c r="S38" s="22">
        <v>0</v>
      </c>
      <c r="T38" s="23" t="s">
        <v>38</v>
      </c>
      <c r="U38" s="23" t="s">
        <v>39</v>
      </c>
    </row>
    <row r="39" s="1" customFormat="1" ht="27" spans="1:21">
      <c r="A39" s="16">
        <v>35</v>
      </c>
      <c r="B39" s="17" t="s">
        <v>103</v>
      </c>
      <c r="C39" s="17" t="s">
        <v>104</v>
      </c>
      <c r="D39" s="17" t="s">
        <v>33</v>
      </c>
      <c r="E39" s="19" t="s">
        <v>34</v>
      </c>
      <c r="F39" s="20">
        <v>1600</v>
      </c>
      <c r="G39" s="20">
        <v>14400</v>
      </c>
      <c r="H39" s="20">
        <v>4800</v>
      </c>
      <c r="I39" s="20">
        <v>5640</v>
      </c>
      <c r="J39" s="20"/>
      <c r="K39" s="21">
        <f t="shared" si="0"/>
        <v>24840</v>
      </c>
      <c r="L39" s="20"/>
      <c r="M39" s="20"/>
      <c r="N39" s="20">
        <v>16000</v>
      </c>
      <c r="O39" s="20">
        <f t="shared" si="6"/>
        <v>16000</v>
      </c>
      <c r="P39" s="20">
        <f t="shared" si="4"/>
        <v>40840</v>
      </c>
      <c r="Q39" s="20">
        <v>1.6</v>
      </c>
      <c r="R39" s="20">
        <v>1.6</v>
      </c>
      <c r="S39" s="22">
        <v>0</v>
      </c>
      <c r="T39" s="23" t="s">
        <v>38</v>
      </c>
      <c r="U39" s="23" t="s">
        <v>39</v>
      </c>
    </row>
    <row r="40" s="2" customFormat="1" ht="24.95" customHeight="1" spans="1:21">
      <c r="A40" s="16">
        <v>36</v>
      </c>
      <c r="B40" s="25" t="s">
        <v>105</v>
      </c>
      <c r="C40" s="19" t="s">
        <v>106</v>
      </c>
      <c r="D40" s="17" t="s">
        <v>33</v>
      </c>
      <c r="E40" s="19" t="s">
        <v>37</v>
      </c>
      <c r="F40" s="20">
        <v>300</v>
      </c>
      <c r="G40" s="20">
        <v>1800</v>
      </c>
      <c r="H40" s="20">
        <v>900</v>
      </c>
      <c r="I40" s="26">
        <v>900</v>
      </c>
      <c r="J40" s="26"/>
      <c r="K40" s="21">
        <f t="shared" si="0"/>
        <v>3600</v>
      </c>
      <c r="L40" s="26"/>
      <c r="M40" s="26"/>
      <c r="N40" s="31"/>
      <c r="O40" s="31"/>
      <c r="P40" s="20">
        <f t="shared" si="4"/>
        <v>3600</v>
      </c>
      <c r="Q40" s="26">
        <v>0.6</v>
      </c>
      <c r="R40" s="26">
        <v>0.6</v>
      </c>
      <c r="S40" s="22">
        <v>0</v>
      </c>
      <c r="T40" s="23" t="s">
        <v>38</v>
      </c>
      <c r="U40" s="27"/>
    </row>
    <row r="41" s="2" customFormat="1" ht="24.95" customHeight="1" spans="1:21">
      <c r="A41" s="16">
        <v>37</v>
      </c>
      <c r="B41" s="25" t="s">
        <v>107</v>
      </c>
      <c r="C41" s="19" t="s">
        <v>106</v>
      </c>
      <c r="D41" s="17" t="s">
        <v>33</v>
      </c>
      <c r="E41" s="19" t="s">
        <v>37</v>
      </c>
      <c r="F41" s="20">
        <v>285</v>
      </c>
      <c r="G41" s="20">
        <v>1710</v>
      </c>
      <c r="H41" s="20">
        <v>855</v>
      </c>
      <c r="I41" s="26">
        <v>855</v>
      </c>
      <c r="J41" s="26"/>
      <c r="K41" s="21">
        <f t="shared" si="0"/>
        <v>3420</v>
      </c>
      <c r="L41" s="26"/>
      <c r="M41" s="26"/>
      <c r="N41" s="26"/>
      <c r="O41" s="26"/>
      <c r="P41" s="20">
        <f t="shared" si="4"/>
        <v>3420</v>
      </c>
      <c r="Q41" s="26">
        <v>0.57</v>
      </c>
      <c r="R41" s="26">
        <v>0.57</v>
      </c>
      <c r="S41" s="22">
        <v>0</v>
      </c>
      <c r="T41" s="23" t="s">
        <v>38</v>
      </c>
      <c r="U41" s="27"/>
    </row>
    <row r="42" s="2" customFormat="1" ht="24.95" customHeight="1" spans="1:21">
      <c r="A42" s="16">
        <v>38</v>
      </c>
      <c r="B42" s="25" t="s">
        <v>108</v>
      </c>
      <c r="C42" s="19" t="s">
        <v>106</v>
      </c>
      <c r="D42" s="17" t="s">
        <v>33</v>
      </c>
      <c r="E42" s="19" t="s">
        <v>37</v>
      </c>
      <c r="F42" s="20">
        <v>524</v>
      </c>
      <c r="G42" s="20">
        <v>4192</v>
      </c>
      <c r="H42" s="20"/>
      <c r="I42" s="26"/>
      <c r="J42" s="26"/>
      <c r="K42" s="21">
        <f t="shared" si="0"/>
        <v>4192</v>
      </c>
      <c r="L42" s="26"/>
      <c r="M42" s="26"/>
      <c r="N42" s="26"/>
      <c r="O42" s="26"/>
      <c r="P42" s="20">
        <f t="shared" si="4"/>
        <v>4192</v>
      </c>
      <c r="Q42" s="26">
        <v>1.48</v>
      </c>
      <c r="R42" s="26">
        <v>1.48</v>
      </c>
      <c r="S42" s="22">
        <v>0</v>
      </c>
      <c r="T42" s="23" t="s">
        <v>38</v>
      </c>
      <c r="U42" s="27"/>
    </row>
    <row r="43" ht="24.95" customHeight="1" spans="1:21">
      <c r="A43" s="16">
        <v>39</v>
      </c>
      <c r="B43" s="33" t="s">
        <v>109</v>
      </c>
      <c r="C43" s="34" t="s">
        <v>110</v>
      </c>
      <c r="D43" s="35"/>
      <c r="E43" s="35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7">
        <v>173650</v>
      </c>
      <c r="Q43" s="20"/>
      <c r="R43" s="20"/>
      <c r="S43" s="22"/>
      <c r="T43" s="38"/>
      <c r="U43" s="38"/>
    </row>
    <row r="44" ht="24.95" customHeight="1" spans="1:21">
      <c r="A44" s="16">
        <v>40</v>
      </c>
      <c r="B44" s="34" t="s">
        <v>111</v>
      </c>
      <c r="C44" s="34" t="s">
        <v>110</v>
      </c>
      <c r="D44" s="35"/>
      <c r="E44" s="35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20">
        <v>18471</v>
      </c>
      <c r="Q44" s="20"/>
      <c r="R44" s="20"/>
      <c r="S44" s="22"/>
      <c r="T44" s="38"/>
      <c r="U44" s="38"/>
    </row>
    <row r="45" ht="24.95" customHeight="1" spans="1:21">
      <c r="A45" s="16">
        <v>41</v>
      </c>
      <c r="B45" s="33" t="s">
        <v>112</v>
      </c>
      <c r="C45" s="34" t="s">
        <v>110</v>
      </c>
      <c r="D45" s="35"/>
      <c r="E45" s="35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24">
        <v>114600</v>
      </c>
      <c r="Q45" s="20"/>
      <c r="R45" s="20"/>
      <c r="S45" s="22"/>
      <c r="T45" s="38"/>
      <c r="U45" s="38"/>
    </row>
    <row r="46" ht="24.95" customHeight="1" spans="1:21">
      <c r="A46" s="16">
        <v>42</v>
      </c>
      <c r="B46" s="33" t="s">
        <v>113</v>
      </c>
      <c r="C46" s="34" t="s">
        <v>110</v>
      </c>
      <c r="D46" s="35"/>
      <c r="E46" s="35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40">
        <v>23750</v>
      </c>
      <c r="Q46" s="28"/>
      <c r="R46" s="28"/>
      <c r="S46" s="41"/>
      <c r="T46" s="42"/>
      <c r="U46" s="42"/>
    </row>
    <row r="47" s="3" customFormat="1" ht="24.95" customHeight="1" spans="1:21">
      <c r="A47" s="16">
        <v>43</v>
      </c>
      <c r="B47" s="43" t="s">
        <v>114</v>
      </c>
      <c r="C47" s="43"/>
      <c r="D47" s="43"/>
      <c r="E47" s="43"/>
      <c r="F47" s="44">
        <f>SUM(F2:F43)</f>
        <v>29488</v>
      </c>
      <c r="G47" s="44"/>
      <c r="H47" s="44"/>
      <c r="I47" s="44"/>
      <c r="J47" s="44"/>
      <c r="K47" s="44">
        <f>SUM(K5:K45)</f>
        <v>803727</v>
      </c>
      <c r="L47" s="44"/>
      <c r="M47" s="44"/>
      <c r="N47" s="44"/>
      <c r="O47" s="44">
        <f>SUM(O5:O45)</f>
        <v>275910</v>
      </c>
      <c r="P47" s="44">
        <f>SUM(P5:P46)</f>
        <v>1416358</v>
      </c>
      <c r="Q47" s="44">
        <f t="shared" ref="Q47:S47" si="7">SUM(Q2:Q43)</f>
        <v>100.49</v>
      </c>
      <c r="R47" s="44">
        <f t="shared" si="7"/>
        <v>90.99</v>
      </c>
      <c r="S47" s="45">
        <f t="shared" si="7"/>
        <v>43.902</v>
      </c>
      <c r="T47" s="45"/>
      <c r="U47" s="45"/>
    </row>
    <row r="48" s="1" customFormat="1" ht="22.5" customHeight="1" spans="1:21">
      <c r="B48" s="46"/>
      <c r="C48" s="46"/>
      <c r="D48" s="46"/>
      <c r="E48" s="46"/>
      <c r="F48" s="47"/>
      <c r="G48" s="46"/>
      <c r="H48" s="46"/>
      <c r="I48" s="46"/>
      <c r="J48" s="46"/>
      <c r="K48" s="48"/>
      <c r="L48" s="46"/>
      <c r="M48" s="46"/>
      <c r="N48" s="46"/>
      <c r="O48" s="46"/>
      <c r="P48" s="46"/>
      <c r="Q48" s="46"/>
      <c r="R48" s="46"/>
    </row>
    <row r="49" spans="2:18">
      <c r="B49" s="49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</row>
    <row r="50" spans="2:18">
      <c r="B50" s="49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</row>
    <row r="51" spans="2:18"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</row>
    <row r="52" spans="2:18"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</row>
    <row r="53" spans="2:18"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</row>
  </sheetData>
  <mergeCells count="15">
    <mergeCell ref="A1:U1"/>
    <mergeCell ref="G2:K2"/>
    <mergeCell ref="L2:O2"/>
    <mergeCell ref="T2:U2"/>
    <mergeCell ref="T3:U3"/>
    <mergeCell ref="A2:A4"/>
    <mergeCell ref="B2:B4"/>
    <mergeCell ref="C2:C4"/>
    <mergeCell ref="D2:D4"/>
    <mergeCell ref="E2:E4"/>
    <mergeCell ref="F2:F4"/>
    <mergeCell ref="P2:P4"/>
    <mergeCell ref="Q2:Q4"/>
    <mergeCell ref="R2:R4"/>
    <mergeCell ref="S2:S4"/>
  </mergeCells>
  <pageMargins left="0.75" right="0.75" top="1" bottom="1" header="0.5" footer="0.5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道路清单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BAN</cp:lastModifiedBy>
  <dcterms:created xsi:type="dcterms:W3CDTF">2026-07-29T01:52:00Z</dcterms:created>
  <dcterms:modified xsi:type="dcterms:W3CDTF">2026-08-05T08:21:07Z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433AF21ECE17473BB8A1292476737FC2_11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