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1480" activeTab="1"/>
  </bookViews>
  <sheets>
    <sheet name="绿地游园" sheetId="7" r:id="rId1"/>
    <sheet name="标段明细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<sst xmlns="http://schemas.openxmlformats.org/spreadsheetml/2006/main" count="2620" uniqueCount="889">
  <si>
    <t xml:space="preserve">（14.2外）姑苏区绿地、开放式公园、口袋公园明细        </t>
  </si>
  <si>
    <t>序号</t>
  </si>
  <si>
    <t>标段</t>
  </si>
  <si>
    <t>街道</t>
  </si>
  <si>
    <t>主次干道</t>
  </si>
  <si>
    <t>街巷</t>
  </si>
  <si>
    <t>备注</t>
  </si>
  <si>
    <t>名称</t>
  </si>
  <si>
    <t>面积（㎡）</t>
  </si>
  <si>
    <t>位置</t>
  </si>
  <si>
    <t>平江</t>
  </si>
  <si>
    <t>相门公园（相门桥堍东北堍）</t>
  </si>
  <si>
    <t>咏林园</t>
  </si>
  <si>
    <t>冯家村内</t>
  </si>
  <si>
    <t>丝绸工学院东侧小游园
（苏大北门往东）</t>
  </si>
  <si>
    <t>里河园</t>
  </si>
  <si>
    <t>里河新村199幢东侧</t>
  </si>
  <si>
    <t>日规路小游园（日规路）</t>
  </si>
  <si>
    <t>翠园湖公园</t>
  </si>
  <si>
    <t>糖坊湾桥堍公园</t>
  </si>
  <si>
    <t>里河新村断头浜小游园</t>
  </si>
  <si>
    <t>里河新村</t>
  </si>
  <si>
    <t>糖坊湾小游园</t>
  </si>
  <si>
    <t>葑绿园</t>
  </si>
  <si>
    <t>里河新村5幢北侧</t>
  </si>
  <si>
    <t>三星园</t>
  </si>
  <si>
    <t>日新园</t>
  </si>
  <si>
    <t>向阳桥东匝道小游园</t>
  </si>
  <si>
    <t>向阳桥西匝道小游园</t>
  </si>
  <si>
    <t>齐王庙公共绿地（东汇路安齐王庙西侧）</t>
  </si>
  <si>
    <t>齐门桥东侧公共绿地（齐门桥东北角）</t>
  </si>
  <si>
    <t>齐门桥西北角公共绿地（齐门桥西北角）</t>
  </si>
  <si>
    <t>原官渎里7标公共绿地</t>
  </si>
  <si>
    <t>原官渎里10标公共绿地</t>
  </si>
  <si>
    <t>原官渎里12标公共绿地</t>
  </si>
  <si>
    <t>梅花新村东侧绿地</t>
  </si>
  <si>
    <t>双塔</t>
  </si>
  <si>
    <t>葑门公园（葑门路东环路口）</t>
  </si>
  <si>
    <t>现代花园</t>
  </si>
  <si>
    <t>城投小游园</t>
  </si>
  <si>
    <t>迎春路小游园</t>
  </si>
  <si>
    <t>洋关公园（觅渡桥下）</t>
  </si>
  <si>
    <t>湿地公园</t>
  </si>
  <si>
    <t>南园桥匝道绿地（南园桥南堍）</t>
  </si>
  <si>
    <t>南环桥公共绿地</t>
  </si>
  <si>
    <t>南环路南园路口小游园</t>
  </si>
  <si>
    <t>东南环一标公共绿地</t>
  </si>
  <si>
    <t>东南环二标公共绿地</t>
  </si>
  <si>
    <t>东南环三标公共绿地</t>
  </si>
  <si>
    <t>东南环四标公共绿地</t>
  </si>
  <si>
    <t>环古城风貌带三期公共绿地</t>
  </si>
  <si>
    <t>环古城风貌带三期延伸段公共绿地（南环路以南）</t>
  </si>
  <si>
    <t>环古城三期南延</t>
  </si>
  <si>
    <t>东南环市政养护（原东南环市政养护所）</t>
  </si>
  <si>
    <t>轻轨五号线外河桥地块</t>
  </si>
  <si>
    <t>沧浪</t>
  </si>
  <si>
    <t>寺泾桥公园（三香路桐泾路口）</t>
  </si>
  <si>
    <t>康泰苑</t>
  </si>
  <si>
    <t>泰南路胥江派出所东侧</t>
  </si>
  <si>
    <t>老三香公园（三香路疾控中心西侧）</t>
  </si>
  <si>
    <t>胥江路136号</t>
  </si>
  <si>
    <t>胥江路21号7幢北侧</t>
  </si>
  <si>
    <t>新三香公园（宝石御景园内）</t>
  </si>
  <si>
    <t>秀园</t>
  </si>
  <si>
    <t>三香路红旗新村7幢北侧（从开发大楼西侧小路进入）</t>
  </si>
  <si>
    <t>三香广场绿地（三香路雅都对面）</t>
  </si>
  <si>
    <t>彩虹园</t>
  </si>
  <si>
    <t>彩虹一村</t>
  </si>
  <si>
    <t>三香路阊胥路口绿地</t>
  </si>
  <si>
    <t>彩虹双园</t>
  </si>
  <si>
    <t>彩虹二村</t>
  </si>
  <si>
    <t>白金汉宫绿地
（华亭大厦北三香路阊胥西南堍）</t>
  </si>
  <si>
    <t>淮阳园</t>
  </si>
  <si>
    <t>淮阳路东侧</t>
  </si>
  <si>
    <t>禾香园（三香路华侨饭店对面）</t>
  </si>
  <si>
    <t>朱家小园</t>
  </si>
  <si>
    <t>朱家庄新村东入口</t>
  </si>
  <si>
    <t>劳动公园（劳动路桐泾路口）</t>
  </si>
  <si>
    <t>东虹园</t>
  </si>
  <si>
    <t>三元桥西侧</t>
  </si>
  <si>
    <t>两河一江绿化工程（东北）</t>
  </si>
  <si>
    <t>彩香园</t>
  </si>
  <si>
    <t>彩香二村内</t>
  </si>
  <si>
    <t>金阊</t>
  </si>
  <si>
    <t>创元公园（干将路彩香路口）</t>
  </si>
  <si>
    <t>菱塘新村东口袋公园</t>
  </si>
  <si>
    <t>干将西路北侧，红菱苑入口东侧</t>
  </si>
  <si>
    <t>革命博物馆绿地
（三香路家乐福对面）</t>
  </si>
  <si>
    <t>新元口袋公园</t>
  </si>
  <si>
    <t>新元小区内</t>
  </si>
  <si>
    <t>经贸大厦公共绿地</t>
  </si>
  <si>
    <t>金门公园</t>
  </si>
  <si>
    <t>眼镜一厂公共绿地
（金阊外国语学校旁）</t>
  </si>
  <si>
    <t>上塘河滨河绿地西段（桐泾路—寒山寺）（南）</t>
  </si>
  <si>
    <t>下津园（枫桥路）</t>
  </si>
  <si>
    <t>三元园（三元二村沿金门路）</t>
  </si>
  <si>
    <t>双亭园</t>
  </si>
  <si>
    <t>宝石御景苑小游园
（阊胥路宝石御景苑小区门前）</t>
  </si>
  <si>
    <t>拥军楼公共绿地</t>
  </si>
  <si>
    <t>馨虹花园绿地（馨虹花园东）</t>
  </si>
  <si>
    <t>馨泓花园新改造绿地</t>
  </si>
  <si>
    <t>听钟园（何山桥东北堍）</t>
  </si>
  <si>
    <t>何山桥下沉绿地（何山桥东西环路西）</t>
  </si>
  <si>
    <t>吴门桥</t>
  </si>
  <si>
    <t>人民桥东匝道</t>
  </si>
  <si>
    <t>内马路</t>
  </si>
  <si>
    <t>内马路9-4号小区8幢北侧</t>
  </si>
  <si>
    <t>人民桥西匝道</t>
  </si>
  <si>
    <t>朱公桥小游园</t>
  </si>
  <si>
    <t>吴门桥街道卫生服务中心东侧</t>
  </si>
  <si>
    <t>大龙港公园</t>
  </si>
  <si>
    <t>南华公寓口袋公园</t>
  </si>
  <si>
    <t>南华公寓小区内</t>
  </si>
  <si>
    <t>城南公园（明日家园前）</t>
  </si>
  <si>
    <t>金塘口袋公园</t>
  </si>
  <si>
    <t>金塘一村小区内</t>
  </si>
  <si>
    <t>胥虹桥公园（胥虹桥南堍）</t>
  </si>
  <si>
    <t>秋香公园（解放路唐寅园西侧）</t>
  </si>
  <si>
    <t>连心园</t>
  </si>
  <si>
    <t>友联一村7幢西侧沿河</t>
  </si>
  <si>
    <t>沧浪新城文化公园（姜昆艺术馆）</t>
  </si>
  <si>
    <t>友联二村北</t>
  </si>
  <si>
    <t>友联二村53幢北侧</t>
  </si>
  <si>
    <t>杨素路小游园</t>
  </si>
  <si>
    <t>友新二村南</t>
  </si>
  <si>
    <t>友联二村42南侧</t>
  </si>
  <si>
    <t>沧浪中心公园</t>
  </si>
  <si>
    <t>姑香小学口袋公园</t>
  </si>
  <si>
    <t>姑香苑小区内</t>
  </si>
  <si>
    <t>广大家园</t>
  </si>
  <si>
    <t>象牙新村小游园（象牙新村）</t>
  </si>
  <si>
    <t>姑香苑绿地</t>
  </si>
  <si>
    <t>桐泾路劳动路口西北角绿地
（原石湖大酒店绿地）</t>
  </si>
  <si>
    <t>胥江河北岸绿地</t>
  </si>
  <si>
    <t>两河一江绿化工程（西南）</t>
  </si>
  <si>
    <t>运河一、二区（北带状公园）</t>
  </si>
  <si>
    <t>友新路西侧绿地</t>
  </si>
  <si>
    <t>沧浪运河南带状公园</t>
  </si>
  <si>
    <t>友新路东侧公园</t>
  </si>
  <si>
    <t>友新立交D标</t>
  </si>
  <si>
    <t>友新立交E标</t>
  </si>
  <si>
    <t>匝道公园（原匝道公园+新匝道公园-部分宝带路）</t>
  </si>
  <si>
    <t>宝新1标（原宝新1标-部分合并至吴中西路）</t>
  </si>
  <si>
    <t>友新高架绿化</t>
  </si>
  <si>
    <t>世茂二期（太湖西路北侧）</t>
  </si>
  <si>
    <t>运河大桥南堍绿地（原友新路部分）</t>
  </si>
  <si>
    <t>友新高架西侧绿地（工程移交）</t>
  </si>
  <si>
    <t>友新立交A标绿地</t>
  </si>
  <si>
    <t>友新立交B标绿地</t>
  </si>
  <si>
    <t>友新立交Ｃ标绿地</t>
  </si>
  <si>
    <t>运河东绿地</t>
  </si>
  <si>
    <t>劳动路88号（劳动西路西环路口）</t>
  </si>
  <si>
    <t>宝新路道路绿化</t>
  </si>
  <si>
    <t xml:space="preserve"> 九曲港中段河道绿化</t>
  </si>
  <si>
    <t>仙人大港南侧文化绿地绿化</t>
  </si>
  <si>
    <t xml:space="preserve"> 福星路西侧绿地绿化</t>
  </si>
  <si>
    <t>九曲港生态景观河道绿化</t>
  </si>
  <si>
    <t>虎丘</t>
  </si>
  <si>
    <t>广济公园（广济路留园路口）</t>
  </si>
  <si>
    <t>望塔园</t>
  </si>
  <si>
    <t>观景二村</t>
  </si>
  <si>
    <t>山塘街区</t>
  </si>
  <si>
    <t>西长善浜小游园</t>
  </si>
  <si>
    <t>西长善浜</t>
  </si>
  <si>
    <t>上塘河滨河绿地东段（桐泾路—广济桥）</t>
  </si>
  <si>
    <t>小隐园</t>
  </si>
  <si>
    <t>南五泾浜</t>
  </si>
  <si>
    <t>上塘河滨河绿地西段（桐泾路—寒山寺）（北）</t>
  </si>
  <si>
    <t>莲花园</t>
  </si>
  <si>
    <t>猪行河头</t>
  </si>
  <si>
    <t>冰厂路公园</t>
  </si>
  <si>
    <t>常新园</t>
  </si>
  <si>
    <t>辛庄新村内</t>
  </si>
  <si>
    <t>金阊园、清洁路小游园</t>
  </si>
  <si>
    <t>同心园</t>
  </si>
  <si>
    <t>清塘新村内</t>
  </si>
  <si>
    <t>西园路小游园（西园路西环路口）</t>
  </si>
  <si>
    <t>清新园</t>
  </si>
  <si>
    <t>五彩园（桐泾路玻纤路口）</t>
  </si>
  <si>
    <t>木星园</t>
  </si>
  <si>
    <t>木耳场</t>
  </si>
  <si>
    <t>新新家园（新新家园前公园）</t>
  </si>
  <si>
    <t>新佳园</t>
  </si>
  <si>
    <t>辛庄小学南侧</t>
  </si>
  <si>
    <t>观景新村及盘龙园小游园</t>
  </si>
  <si>
    <t>半边园</t>
  </si>
  <si>
    <t>留园北侧</t>
  </si>
  <si>
    <t>虎丘27号地块游园</t>
  </si>
  <si>
    <t>景园</t>
  </si>
  <si>
    <t>新观景二村</t>
  </si>
  <si>
    <t>广济公园停车场公共绿地</t>
  </si>
  <si>
    <t>望塔苑绿地</t>
  </si>
  <si>
    <t>C13</t>
  </si>
  <si>
    <t>B12</t>
  </si>
  <si>
    <t>A3</t>
  </si>
  <si>
    <t>草屋村地块</t>
  </si>
  <si>
    <t>虎阜花园绿地</t>
  </si>
  <si>
    <t>虎泉河木头桥浜</t>
  </si>
  <si>
    <t>C11</t>
  </si>
  <si>
    <t>C12</t>
  </si>
  <si>
    <t>C9</t>
  </si>
  <si>
    <t>C10</t>
  </si>
  <si>
    <t>苏锦</t>
  </si>
  <si>
    <t>前塘河公园</t>
  </si>
  <si>
    <t>前塘河绿地（江宙路—江月路）</t>
  </si>
  <si>
    <t>前塘河绿地（广济路—江月路）</t>
  </si>
  <si>
    <t>体育公园（广济路北延平海路口）</t>
  </si>
  <si>
    <t>信息公园</t>
  </si>
  <si>
    <t>幸福公园</t>
  </si>
  <si>
    <t>江星路停车场</t>
  </si>
  <si>
    <t>苏锦公园</t>
  </si>
  <si>
    <t>石曲街北公园（江月路平泷路中间）</t>
  </si>
  <si>
    <t>石曲街南公园（江月路平泷路中间）</t>
  </si>
  <si>
    <t>江月路滨河公园</t>
  </si>
  <si>
    <t>凝碧园</t>
  </si>
  <si>
    <t>江月路两侧游园</t>
  </si>
  <si>
    <t>平河路锦堂街地铁口</t>
  </si>
  <si>
    <t>苏站路西侧绿地</t>
  </si>
  <si>
    <t>平江新城石渔桥浜</t>
  </si>
  <si>
    <t>斜河浜北绿地</t>
  </si>
  <si>
    <t>斜河浜北绿地二期</t>
  </si>
  <si>
    <t>西石曲浜绿地（江月路西侧沿河）</t>
  </si>
  <si>
    <t>沪宁轴线三期1标绿地</t>
  </si>
  <si>
    <t>沪宁轴线三期2标绿地</t>
  </si>
  <si>
    <t>沪宁轴线三期3标绿地</t>
  </si>
  <si>
    <t>沪宁轴线三期4标绿地</t>
  </si>
  <si>
    <t>沪宁轴线四期一标</t>
  </si>
  <si>
    <t>沪宁轴线四期二标03地块</t>
  </si>
  <si>
    <t>沪宁轴线四期二标04地块</t>
  </si>
  <si>
    <t>沪宁轴线景观带二期东南侧绿地</t>
  </si>
  <si>
    <t>沪宁轴线景观带二期西南侧绿地</t>
  </si>
  <si>
    <t>沪宁轴线景观带一期北侧绿地</t>
  </si>
  <si>
    <t>友谊绿地</t>
  </si>
  <si>
    <t>312国道大寨河绿地</t>
  </si>
  <si>
    <t>特种油品厂绿地</t>
  </si>
  <si>
    <t>白洋湾</t>
  </si>
  <si>
    <t>白洋湾湿地公园A标</t>
  </si>
  <si>
    <t>白洋湾湿地公园B标</t>
  </si>
  <si>
    <t>白洋湾湿地公园C标</t>
  </si>
  <si>
    <t>白洋湾湿地公园D标</t>
  </si>
  <si>
    <t>K标段含工程移交（夕阳红护理院）</t>
  </si>
  <si>
    <t>陆步桥小游园</t>
  </si>
  <si>
    <t>黄花泾公园</t>
  </si>
  <si>
    <t>黄花泾公园2期</t>
  </si>
  <si>
    <t>长青转盘东北角绿地</t>
  </si>
  <si>
    <t>富邻广场绿地</t>
  </si>
  <si>
    <t>新区出入口二期</t>
  </si>
  <si>
    <t>长青转盘东南角绿地</t>
  </si>
  <si>
    <t>新区出入口景观绿化提升工程一期C区</t>
  </si>
  <si>
    <t>金阊新城滨河绿化项目（传化物流园内）</t>
  </si>
  <si>
    <t>A1公园</t>
  </si>
  <si>
    <t>A2公园北</t>
  </si>
  <si>
    <t>春馨园（虎泉路西）</t>
  </si>
  <si>
    <t>长青转盘西南角</t>
  </si>
  <si>
    <t>金筑街和虎林路口绿地</t>
  </si>
  <si>
    <t>春馨园北侧地块</t>
  </si>
  <si>
    <t>B8</t>
  </si>
  <si>
    <t>B9</t>
  </si>
  <si>
    <t>B10</t>
  </si>
  <si>
    <t>B11</t>
  </si>
  <si>
    <t>C1—C3绿地</t>
  </si>
  <si>
    <t>C4绿地</t>
  </si>
  <si>
    <t>C5绿地</t>
  </si>
  <si>
    <t>C6绿地</t>
  </si>
  <si>
    <t>C7绿地</t>
  </si>
  <si>
    <t>C8绿地</t>
  </si>
  <si>
    <t>金政街保留绿地</t>
  </si>
  <si>
    <t>合计</t>
  </si>
  <si>
    <t xml:space="preserve">（14.2外）姑苏区标段划分明细及具体要求            </t>
  </si>
  <si>
    <t>标
段</t>
  </si>
  <si>
    <t>道路
保洁</t>
  </si>
  <si>
    <t>道路名称</t>
  </si>
  <si>
    <t>起</t>
  </si>
  <si>
    <t>止</t>
  </si>
  <si>
    <t>道路保洁面积(㎡)</t>
  </si>
  <si>
    <t>道路长度（km）</t>
  </si>
  <si>
    <t>绿化带保洁面积(㎡)</t>
  </si>
  <si>
    <t>绿地、游园保洁面积（㎡）</t>
  </si>
  <si>
    <t>乱涂乱贴(m)</t>
  </si>
  <si>
    <t>交通隔离栏（片）</t>
  </si>
  <si>
    <t>果壳箱（只）</t>
  </si>
  <si>
    <t>油污清洗（需清洗）</t>
  </si>
  <si>
    <t>综合保洁当班岗位数</t>
  </si>
  <si>
    <t>综合保洁总岗位数</t>
  </si>
  <si>
    <t>平江+双塔</t>
  </si>
  <si>
    <t>相门北匝道</t>
  </si>
  <si>
    <t>干将东路</t>
  </si>
  <si>
    <t>莫邪路</t>
  </si>
  <si>
    <t>√</t>
  </si>
  <si>
    <t>糖坊湾桥</t>
  </si>
  <si>
    <t>相门桥</t>
  </si>
  <si>
    <t>东环路西侧道板（含上高路）</t>
  </si>
  <si>
    <t>苏站路</t>
  </si>
  <si>
    <t>新苏桥</t>
  </si>
  <si>
    <t>糖坊湾支路</t>
  </si>
  <si>
    <t>东环路</t>
  </si>
  <si>
    <t>娄门路</t>
  </si>
  <si>
    <t>向阳桥</t>
  </si>
  <si>
    <t>娄门桥</t>
  </si>
  <si>
    <t>向阳桥匝道</t>
  </si>
  <si>
    <t>娄门桥南匝道</t>
  </si>
  <si>
    <t>三新路</t>
  </si>
  <si>
    <t>日规路</t>
  </si>
  <si>
    <t>北环路</t>
  </si>
  <si>
    <t>元和塘桥</t>
  </si>
  <si>
    <t>光华桥</t>
  </si>
  <si>
    <t>上高路</t>
  </si>
  <si>
    <t>东汇路</t>
  </si>
  <si>
    <t>齐门外大街</t>
  </si>
  <si>
    <t>挹秀支路</t>
  </si>
  <si>
    <t>北环东路</t>
  </si>
  <si>
    <t>梅巷下穿</t>
  </si>
  <si>
    <t>齐陆路</t>
  </si>
  <si>
    <t>东升立交</t>
  </si>
  <si>
    <t>相城交界</t>
  </si>
  <si>
    <t>江宇路</t>
  </si>
  <si>
    <t>上高路（含支路）</t>
  </si>
  <si>
    <t>坝基桥</t>
  </si>
  <si>
    <t>城北公路</t>
  </si>
  <si>
    <t>齐门外大街南段</t>
  </si>
  <si>
    <t>齐门桥</t>
  </si>
  <si>
    <t>齐门外大街北段</t>
  </si>
  <si>
    <t>东汇支路</t>
  </si>
  <si>
    <t>洋泾塘桥中</t>
  </si>
  <si>
    <t>外洋泾塘桥中</t>
  </si>
  <si>
    <t>洋泾角路</t>
  </si>
  <si>
    <t>齐门北大街</t>
  </si>
  <si>
    <t>惠宇华庭</t>
  </si>
  <si>
    <t>惠宇华庭小区西面大门道路</t>
  </si>
  <si>
    <t>小区门口口</t>
  </si>
  <si>
    <t>东升立交桥旁边路</t>
  </si>
  <si>
    <t>沪宁高速出口</t>
  </si>
  <si>
    <t>葑门路</t>
  </si>
  <si>
    <t>莫邪路北段</t>
  </si>
  <si>
    <t>东环南路</t>
  </si>
  <si>
    <t>园区界碑</t>
  </si>
  <si>
    <t>东兴路口</t>
  </si>
  <si>
    <t>庄先湾路</t>
  </si>
  <si>
    <t>东环快速路</t>
  </si>
  <si>
    <t>南门路(含东侧弯道）</t>
  </si>
  <si>
    <t>觅渡桥</t>
  </si>
  <si>
    <t>南园路</t>
  </si>
  <si>
    <t>杨枝塘路</t>
  </si>
  <si>
    <t>莫邪路南段</t>
  </si>
  <si>
    <t>冬青路</t>
  </si>
  <si>
    <t>南门路</t>
  </si>
  <si>
    <t>南朱泾桥</t>
  </si>
  <si>
    <t>翠庭路（电瓷厂路）</t>
  </si>
  <si>
    <t>南环东路</t>
  </si>
  <si>
    <t>东环路西侧道板</t>
  </si>
  <si>
    <t>东南环立交西侧道板</t>
  </si>
  <si>
    <t>评审中心路</t>
  </si>
  <si>
    <t>杨支塘路</t>
  </si>
  <si>
    <t>小桥南侧</t>
  </si>
  <si>
    <t>南环东路11车道</t>
  </si>
  <si>
    <t>迎春路</t>
  </si>
  <si>
    <t>觅渡桥二侧弯道</t>
  </si>
  <si>
    <t>南环桥二侧弯道</t>
  </si>
  <si>
    <t>南环路</t>
  </si>
  <si>
    <t>迎春路东匝道</t>
  </si>
  <si>
    <t>吴中东路（含辅路）</t>
  </si>
  <si>
    <t>吴中交界处（吴中东路灯004附近）</t>
  </si>
  <si>
    <t>冬翠路（翠湖路）</t>
  </si>
  <si>
    <t>翠庭路</t>
  </si>
  <si>
    <t>金秋路</t>
  </si>
  <si>
    <t>吴中东路</t>
  </si>
  <si>
    <t>苏苑街</t>
  </si>
  <si>
    <t>夏莲路</t>
  </si>
  <si>
    <t>小    计</t>
  </si>
  <si>
    <t>街巷
新村
保洁</t>
  </si>
  <si>
    <t>社区名称</t>
  </si>
  <si>
    <t>街巷面积(㎡)</t>
  </si>
  <si>
    <t>新村面积(㎡)</t>
  </si>
  <si>
    <t xml:space="preserve">行政村保洁(㎡) </t>
  </si>
  <si>
    <t xml:space="preserve">游园保洁面积(㎡) </t>
  </si>
  <si>
    <t>道路(含大院)</t>
  </si>
  <si>
    <t>绿化</t>
  </si>
  <si>
    <t>新村</t>
  </si>
  <si>
    <t>新湘苑社区</t>
  </si>
  <si>
    <t>东环社区</t>
  </si>
  <si>
    <t>惠宇华庭社区</t>
  </si>
  <si>
    <t>娄江社区</t>
  </si>
  <si>
    <t>永林社区</t>
  </si>
  <si>
    <t>梅巷社区</t>
  </si>
  <si>
    <t>齐门社区</t>
  </si>
  <si>
    <t>官渎社区</t>
  </si>
  <si>
    <t>葑溪社区</t>
  </si>
  <si>
    <t>宏葑社区</t>
  </si>
  <si>
    <t>横街社区</t>
  </si>
  <si>
    <t>里河社区</t>
  </si>
  <si>
    <t>杨枝社区</t>
  </si>
  <si>
    <t>觅渡社区</t>
  </si>
  <si>
    <t>杏秀社区</t>
  </si>
  <si>
    <t>翠园社区</t>
  </si>
  <si>
    <t>长岛社区</t>
  </si>
  <si>
    <t>联青社区</t>
  </si>
  <si>
    <t>城湾社区</t>
  </si>
  <si>
    <t>相门社区</t>
  </si>
  <si>
    <t>小计</t>
  </si>
  <si>
    <t>机械化作业路段</t>
  </si>
  <si>
    <t>机械化作业明细</t>
  </si>
  <si>
    <t>多功能扫路车
（辆）</t>
  </si>
  <si>
    <t>驾驶员
（人）</t>
  </si>
  <si>
    <t>高温高压清洗车
（辆）</t>
  </si>
  <si>
    <t>轻型冲洗车（辆）</t>
  </si>
  <si>
    <t>标段内所有道路及符合通行条件街巷</t>
  </si>
  <si>
    <t xml:space="preserve">垃圾
收集  </t>
  </si>
  <si>
    <t>垃圾收集作业范围</t>
  </si>
  <si>
    <t>垃圾量（吨/年）</t>
  </si>
  <si>
    <t>三轮清洗车（电动车）（辆）</t>
  </si>
  <si>
    <t>三轮清洗车（电动车）操作工（人）</t>
  </si>
  <si>
    <t>小型高位后翻桶自卸式垃圾清运车（辆）</t>
  </si>
  <si>
    <t>小型高位后翻桶自卸式垃圾清运车驾驶员（人）</t>
  </si>
  <si>
    <t>后装式压缩垃圾车（辆）</t>
  </si>
  <si>
    <t>压缩车驾驶员及辅助（人）</t>
  </si>
  <si>
    <t>新能源平板车（辆）</t>
  </si>
  <si>
    <t>新能源平板车驾驶员（人）</t>
  </si>
  <si>
    <t>皮卡（辆）</t>
  </si>
  <si>
    <t>皮卡车驾驶员（人）</t>
  </si>
  <si>
    <t>14.2平方公里以外平江（娄门）、双塔（葑门）街道范围内的其他垃圾、部分街巷居民厨余垃圾、沿街店铺分类垃圾、4m³以下无主垃圾</t>
  </si>
  <si>
    <t>沧浪+金阊</t>
  </si>
  <si>
    <t>阊胥路/盘胥路</t>
  </si>
  <si>
    <t>新市路</t>
  </si>
  <si>
    <t>小日晖桥</t>
  </si>
  <si>
    <t>盘胥路</t>
  </si>
  <si>
    <t>盘景苑</t>
  </si>
  <si>
    <t>三香苑路</t>
  </si>
  <si>
    <t>三香路</t>
  </si>
  <si>
    <t>夏架河</t>
  </si>
  <si>
    <t>华亭路</t>
  </si>
  <si>
    <t>枣市街</t>
  </si>
  <si>
    <t>劳动路</t>
  </si>
  <si>
    <t>劳动路（含地铁广场）</t>
  </si>
  <si>
    <t>桐泾南路</t>
  </si>
  <si>
    <t>阊胥路</t>
  </si>
  <si>
    <t>劳动西路</t>
  </si>
  <si>
    <t>胥江路</t>
  </si>
  <si>
    <t>西大街</t>
  </si>
  <si>
    <t>里双桥</t>
  </si>
  <si>
    <t>桐馨桥以东约200m</t>
  </si>
  <si>
    <t>胥涛路</t>
  </si>
  <si>
    <t>胥波路（原彩虹路）</t>
  </si>
  <si>
    <t>东小桥浜路</t>
  </si>
  <si>
    <t>胥江南岸</t>
  </si>
  <si>
    <t>泰南路</t>
  </si>
  <si>
    <t>枫桥路</t>
  </si>
  <si>
    <t>桐泾北路</t>
  </si>
  <si>
    <t>金门路</t>
  </si>
  <si>
    <t>上塘街</t>
  </si>
  <si>
    <t>广济桥匝道口</t>
  </si>
  <si>
    <t>西环路</t>
  </si>
  <si>
    <t>干将路</t>
  </si>
  <si>
    <t>五环桥</t>
  </si>
  <si>
    <t>枫桥路（含太湖珍珠馆门口广场）</t>
  </si>
  <si>
    <t>京杭运河姑苏段道路</t>
  </si>
  <si>
    <t>里双河</t>
  </si>
  <si>
    <t>馨泓南路</t>
  </si>
  <si>
    <t>爱河桥路（东西）</t>
  </si>
  <si>
    <t>广济南路</t>
  </si>
  <si>
    <t>爱河桥路（南北）</t>
  </si>
  <si>
    <t>南阳里路</t>
  </si>
  <si>
    <t>积善坊</t>
  </si>
  <si>
    <t>干将西路</t>
  </si>
  <si>
    <t>阊胥路（演出中心西侧广场、品珍福地写字楼广场）</t>
  </si>
  <si>
    <t>景德桥西堍</t>
  </si>
  <si>
    <t>景德桥</t>
  </si>
  <si>
    <t>烽火路</t>
  </si>
  <si>
    <t>谈家南巷</t>
  </si>
  <si>
    <t>三香弄</t>
  </si>
  <si>
    <t>彩香路</t>
  </si>
  <si>
    <t>金门路（包含新苏天地广场）</t>
  </si>
  <si>
    <t>永津桥</t>
  </si>
  <si>
    <t>奥林路</t>
  </si>
  <si>
    <t>奥林桥</t>
  </si>
  <si>
    <t>桐泾路</t>
  </si>
  <si>
    <t>新元路</t>
  </si>
  <si>
    <t>馨泓北路</t>
  </si>
  <si>
    <t>银泓路</t>
  </si>
  <si>
    <t>银泰路</t>
  </si>
  <si>
    <t>元彩巷</t>
  </si>
  <si>
    <t>馨泓路</t>
  </si>
  <si>
    <t>来凤桥</t>
  </si>
  <si>
    <t>何山大桥</t>
  </si>
  <si>
    <t>万年社区</t>
  </si>
  <si>
    <t>三香社区</t>
  </si>
  <si>
    <t>潼泾一社区</t>
  </si>
  <si>
    <t>潼泾二社区</t>
  </si>
  <si>
    <t>泰南社区</t>
  </si>
  <si>
    <t>胥江社区</t>
  </si>
  <si>
    <t>胥虹社区</t>
  </si>
  <si>
    <t>新沧社区</t>
  </si>
  <si>
    <t>运河社区</t>
  </si>
  <si>
    <t>滨河社区</t>
  </si>
  <si>
    <t>三元四村社区</t>
  </si>
  <si>
    <t>白莲社区</t>
  </si>
  <si>
    <t>金夏社区</t>
  </si>
  <si>
    <t>三元一村社区</t>
  </si>
  <si>
    <t>毛家桥社区</t>
  </si>
  <si>
    <t>虹桥社区</t>
  </si>
  <si>
    <t>彩香二村北社区</t>
  </si>
  <si>
    <t>彩香二村南社区</t>
  </si>
  <si>
    <t>彩虹社区</t>
  </si>
  <si>
    <t>双虹社区</t>
  </si>
  <si>
    <t>朱家庄社区</t>
  </si>
  <si>
    <t>彩香一村四区社区</t>
  </si>
  <si>
    <t>彩香一村三社区</t>
  </si>
  <si>
    <t>佳菱社区</t>
  </si>
  <si>
    <t>彩香一村南社区</t>
  </si>
  <si>
    <t>石路社区</t>
  </si>
  <si>
    <t>信记社区</t>
  </si>
  <si>
    <t>14.2平方公里以外沧浪（胥江）、金阊（彩香、石路）街道范围内的其他垃圾、部分街巷居民厨余垃圾、沿街店铺分类垃圾、4m³以下无主垃圾</t>
  </si>
  <si>
    <t>吴门桥(吴门桥)</t>
  </si>
  <si>
    <t>南汽车后门路</t>
  </si>
  <si>
    <t>湄长路</t>
  </si>
  <si>
    <t>湄长路（南、北）</t>
  </si>
  <si>
    <t>南园南路</t>
  </si>
  <si>
    <t>南园桥</t>
  </si>
  <si>
    <t>人民路</t>
  </si>
  <si>
    <t>南环大街</t>
  </si>
  <si>
    <t>普悦街</t>
  </si>
  <si>
    <t>锦南巷</t>
  </si>
  <si>
    <t>同和街</t>
  </si>
  <si>
    <t>南环东路辅路</t>
  </si>
  <si>
    <t>南环西路</t>
  </si>
  <si>
    <t>解放东路（含地铁广场）</t>
  </si>
  <si>
    <t>友新路北段</t>
  </si>
  <si>
    <t>解放东路</t>
  </si>
  <si>
    <t>长吴路</t>
  </si>
  <si>
    <t>南门路（含西侧弯道）</t>
  </si>
  <si>
    <t>人民桥</t>
  </si>
  <si>
    <t>盘门路</t>
  </si>
  <si>
    <t>苏纶路</t>
  </si>
  <si>
    <t>端文路</t>
  </si>
  <si>
    <t>福星路</t>
  </si>
  <si>
    <t>盘蠡路</t>
  </si>
  <si>
    <t>吴中交界处</t>
  </si>
  <si>
    <t>水城丽都巷(无名路)</t>
  </si>
  <si>
    <t>东吴北路</t>
  </si>
  <si>
    <t>盘联路（北纬路）</t>
  </si>
  <si>
    <t>板桥街</t>
  </si>
  <si>
    <t>板桥街（何家路一期）（潘慈巷）</t>
  </si>
  <si>
    <t>盘联路</t>
  </si>
  <si>
    <t>金塘社区</t>
  </si>
  <si>
    <t>何家塔社区</t>
  </si>
  <si>
    <t>解放社区</t>
  </si>
  <si>
    <t>润达社区</t>
  </si>
  <si>
    <t>盘溪社区</t>
  </si>
  <si>
    <t>兴隆桥社区</t>
  </si>
  <si>
    <t>大龙社区</t>
  </si>
  <si>
    <t>龙港苑社区</t>
  </si>
  <si>
    <t>内马路社区</t>
  </si>
  <si>
    <t>湄长社区</t>
  </si>
  <si>
    <t>南华社区</t>
  </si>
  <si>
    <t>南环一社区</t>
  </si>
  <si>
    <t>南环二社区</t>
  </si>
  <si>
    <t>南环三社区</t>
  </si>
  <si>
    <t>吴门桥街道（原吴门桥街道）范围内的其他垃圾、部分街巷居民厨余垃圾、沿街店铺分类垃圾、4m³以下无主垃圾</t>
  </si>
  <si>
    <t>吴门桥(友新)</t>
  </si>
  <si>
    <t>见山桥</t>
  </si>
  <si>
    <t>晋源桥</t>
  </si>
  <si>
    <t>晋源新桥段</t>
  </si>
  <si>
    <t>索山桥</t>
  </si>
  <si>
    <t>解放西路（含地铁广场）</t>
  </si>
  <si>
    <t>凌波路</t>
  </si>
  <si>
    <t>运智路(市容市政局通道)</t>
  </si>
  <si>
    <t>金品巷</t>
  </si>
  <si>
    <t>双元路</t>
  </si>
  <si>
    <t>解放西路</t>
  </si>
  <si>
    <t>吴中西路</t>
  </si>
  <si>
    <t>长吴路（含地铁广场）</t>
  </si>
  <si>
    <t>宝带西路</t>
  </si>
  <si>
    <t>吴中西路（含通道）</t>
  </si>
  <si>
    <t>友新路</t>
  </si>
  <si>
    <t>友长街（友新街道两侧）</t>
  </si>
  <si>
    <t>友新街道公园两侧道路</t>
  </si>
  <si>
    <t>盘蠡巷南西（名君别苑西路）</t>
  </si>
  <si>
    <t>友长街</t>
  </si>
  <si>
    <t>盘蠡巷南（名君别苑南路）</t>
  </si>
  <si>
    <t>名君别苑南路</t>
  </si>
  <si>
    <t>福运路（含福运公寓广场）</t>
  </si>
  <si>
    <t>范成大路</t>
  </si>
  <si>
    <t>太湖西路</t>
  </si>
  <si>
    <t>宴宫路</t>
  </si>
  <si>
    <t>吴中西路延伸段</t>
  </si>
  <si>
    <t>福运路</t>
  </si>
  <si>
    <t>宴香街</t>
  </si>
  <si>
    <t>太宴街</t>
  </si>
  <si>
    <t>新郭港路</t>
  </si>
  <si>
    <t>友新路南段</t>
  </si>
  <si>
    <t>郭运路</t>
  </si>
  <si>
    <t>天辰路</t>
  </si>
  <si>
    <t>杨素路</t>
  </si>
  <si>
    <t>宝运路</t>
  </si>
  <si>
    <t>石湖大桥</t>
  </si>
  <si>
    <t>友新大桥</t>
  </si>
  <si>
    <t>友新立交出口</t>
  </si>
  <si>
    <t>吴中区交界(见山桥)</t>
  </si>
  <si>
    <t>新郭路</t>
  </si>
  <si>
    <t>友联桥环车道</t>
  </si>
  <si>
    <t>万祥路</t>
  </si>
  <si>
    <t>胥台路（含匝道）</t>
  </si>
  <si>
    <t>港务路（新康路）</t>
  </si>
  <si>
    <t>桐馨桥以西约115m</t>
  </si>
  <si>
    <t>云庭路</t>
  </si>
  <si>
    <t>静岸街（港通路）</t>
  </si>
  <si>
    <t>旺西路（公园天下）</t>
  </si>
  <si>
    <t>新康新村南门</t>
  </si>
  <si>
    <t>宝新路</t>
  </si>
  <si>
    <t>吴中西路北侧河边</t>
  </si>
  <si>
    <t>小宴街</t>
  </si>
  <si>
    <t>世茂小区区间路</t>
  </si>
  <si>
    <t>吴越路</t>
  </si>
  <si>
    <t>西施家村路</t>
  </si>
  <si>
    <t>东施家村路</t>
  </si>
  <si>
    <t>运泰路</t>
  </si>
  <si>
    <t>胥台路</t>
  </si>
  <si>
    <t>新康路</t>
  </si>
  <si>
    <t>港湾路</t>
  </si>
  <si>
    <t>新叶桥</t>
  </si>
  <si>
    <t>世茂地块</t>
  </si>
  <si>
    <t>京杭大运河友联运河段以南创业区</t>
  </si>
  <si>
    <t>连接西环路辅路</t>
  </si>
  <si>
    <t>枣市街往北约285米</t>
  </si>
  <si>
    <t>象牙社区</t>
  </si>
  <si>
    <t>姑香社区</t>
  </si>
  <si>
    <t>双桥社区</t>
  </si>
  <si>
    <t>新康社区</t>
  </si>
  <si>
    <t>友联社区</t>
  </si>
  <si>
    <t>梅亭社区</t>
  </si>
  <si>
    <t>福星社区</t>
  </si>
  <si>
    <t>新郭社区</t>
  </si>
  <si>
    <t>四季晶华社区</t>
  </si>
  <si>
    <t>友一社区</t>
  </si>
  <si>
    <t>友三社区</t>
  </si>
  <si>
    <t>新城二社区</t>
  </si>
  <si>
    <t>吴门桥街道（友新）范围内的其他垃圾、部分街巷居民厨余垃圾、沿街店铺分类垃圾、4m³以下无主垃圾</t>
  </si>
  <si>
    <t>留园路</t>
  </si>
  <si>
    <t>广济路</t>
  </si>
  <si>
    <t>虎丘路</t>
  </si>
  <si>
    <t>虎丘路立交桥</t>
  </si>
  <si>
    <t>和园路</t>
  </si>
  <si>
    <t>北环快速路</t>
  </si>
  <si>
    <t>西园路</t>
  </si>
  <si>
    <t>十字洋桥</t>
  </si>
  <si>
    <t>玻纤西路</t>
  </si>
  <si>
    <t>西园路（东）（含品园门口广场）</t>
  </si>
  <si>
    <t>北环路（含嘉业路虎丘段）</t>
  </si>
  <si>
    <t>寒山大桥</t>
  </si>
  <si>
    <t>黄家庄路段</t>
  </si>
  <si>
    <t>虎丘婚纱城</t>
  </si>
  <si>
    <t>西园路（西）</t>
  </si>
  <si>
    <t>姚家浜</t>
  </si>
  <si>
    <t>虎丘立交桥北</t>
  </si>
  <si>
    <t>山塘街</t>
  </si>
  <si>
    <t>新民桥</t>
  </si>
  <si>
    <t>钱万里桥</t>
  </si>
  <si>
    <t>广济桥</t>
  </si>
  <si>
    <t>清塘路</t>
  </si>
  <si>
    <t>桃花桥路</t>
  </si>
  <si>
    <t>虎阜路</t>
  </si>
  <si>
    <t>城北西路</t>
  </si>
  <si>
    <t>十字洋河</t>
  </si>
  <si>
    <t>金湾街</t>
  </si>
  <si>
    <t>虎池路</t>
  </si>
  <si>
    <t>虎阜路2</t>
  </si>
  <si>
    <t>虎阜路1</t>
  </si>
  <si>
    <t>虎丘西路</t>
  </si>
  <si>
    <t>黄家庄铁路</t>
  </si>
  <si>
    <t>西塘河路</t>
  </si>
  <si>
    <t>苏城大道</t>
  </si>
  <si>
    <t>街道交界</t>
  </si>
  <si>
    <t>半塘寺街、蒲庵路(原塔影路）</t>
  </si>
  <si>
    <t>苏和雅集</t>
  </si>
  <si>
    <t>清歌路</t>
  </si>
  <si>
    <t>西园路北</t>
  </si>
  <si>
    <t>缘园路</t>
  </si>
  <si>
    <t>玻纤路</t>
  </si>
  <si>
    <t>缘园路西</t>
  </si>
  <si>
    <t>冶方浜路</t>
  </si>
  <si>
    <t>培德堂街</t>
  </si>
  <si>
    <t>冶坊浜街</t>
  </si>
  <si>
    <t>元明庵路</t>
  </si>
  <si>
    <t>海涌山路（虎金路道路、景观桥梁、雨污水管等工程）</t>
  </si>
  <si>
    <t>金鸡墩路</t>
  </si>
  <si>
    <t>海涌山路（北段）（虎金路下穿城北路）</t>
  </si>
  <si>
    <t>城北路（含下穿道路）</t>
  </si>
  <si>
    <t>金姬墩街（金鸡墩路）</t>
  </si>
  <si>
    <t>海涌山路</t>
  </si>
  <si>
    <t>花神浜街（木桥路）</t>
  </si>
  <si>
    <t>海峰路（虎丘北侧支路）</t>
  </si>
  <si>
    <t>北环西路</t>
  </si>
  <si>
    <t>青年路</t>
  </si>
  <si>
    <t>西塘河</t>
  </si>
  <si>
    <t>里塔水桥路</t>
  </si>
  <si>
    <t>虎东路（隧道）</t>
  </si>
  <si>
    <t>冠云路</t>
  </si>
  <si>
    <t>半边街</t>
  </si>
  <si>
    <t>虎北路</t>
  </si>
  <si>
    <t>虎北桥020灯杆</t>
  </si>
  <si>
    <t>青年路（东山庙街）</t>
  </si>
  <si>
    <t>来运路</t>
  </si>
  <si>
    <t>新庄二村巷</t>
  </si>
  <si>
    <t>来运社区</t>
  </si>
  <si>
    <t>来凤社区</t>
  </si>
  <si>
    <t>观景社区</t>
  </si>
  <si>
    <t>新庄社区</t>
  </si>
  <si>
    <t>西园社区</t>
  </si>
  <si>
    <t>虎丘路社区</t>
  </si>
  <si>
    <t>硕房庄社区</t>
  </si>
  <si>
    <t>留园社区</t>
  </si>
  <si>
    <t>仁安社区</t>
  </si>
  <si>
    <t>玻纤路社区</t>
  </si>
  <si>
    <t>湖田社区</t>
  </si>
  <si>
    <t>茶花社区</t>
  </si>
  <si>
    <t>虎丘社区</t>
  </si>
  <si>
    <t>山塘社区</t>
  </si>
  <si>
    <t>虎阜社区</t>
  </si>
  <si>
    <t>清塘社区</t>
  </si>
  <si>
    <t>红星社区</t>
  </si>
  <si>
    <t>桐星社区</t>
  </si>
  <si>
    <t>曹杨社区</t>
  </si>
  <si>
    <t>虎丘街道范围内的其他垃圾、部分街巷居民厨余垃圾、沿街店铺分类垃圾、4m³以下无主垃圾</t>
  </si>
  <si>
    <t>苏锦+白洋湾</t>
  </si>
  <si>
    <t>人民路延伸段</t>
  </si>
  <si>
    <t>平川路</t>
  </si>
  <si>
    <t>平河路东</t>
  </si>
  <si>
    <t>总官堂路</t>
  </si>
  <si>
    <t>水岸家园</t>
  </si>
  <si>
    <t>人民路延伸段　</t>
  </si>
  <si>
    <t>平泉路</t>
  </si>
  <si>
    <t>广济北路</t>
  </si>
  <si>
    <t>苏站西路</t>
  </si>
  <si>
    <t>江宙路</t>
  </si>
  <si>
    <t>江月路</t>
  </si>
  <si>
    <t>平河路</t>
  </si>
  <si>
    <t>锦芳街</t>
  </si>
  <si>
    <t>广济北路（江日路）</t>
  </si>
  <si>
    <t>创新桥</t>
  </si>
  <si>
    <t>江乾路</t>
  </si>
  <si>
    <t>锦乾桥</t>
  </si>
  <si>
    <t>锦芳桥</t>
  </si>
  <si>
    <t>平泉路　</t>
  </si>
  <si>
    <t>锦堂街</t>
  </si>
  <si>
    <t>锦堂桥</t>
  </si>
  <si>
    <t>锦宙桥</t>
  </si>
  <si>
    <t>锦荷街</t>
  </si>
  <si>
    <t>江坤路</t>
  </si>
  <si>
    <t>江天路</t>
  </si>
  <si>
    <t>平泷路</t>
  </si>
  <si>
    <t>秋分街</t>
  </si>
  <si>
    <t>泷庄桥</t>
  </si>
  <si>
    <t>齐溪街</t>
  </si>
  <si>
    <t>平海路</t>
  </si>
  <si>
    <t>城北东路</t>
  </si>
  <si>
    <t>江莲路</t>
  </si>
  <si>
    <t>春分街</t>
  </si>
  <si>
    <t>旺宅路</t>
  </si>
  <si>
    <t>莲升路东</t>
  </si>
  <si>
    <t>东升街</t>
  </si>
  <si>
    <t>江星路</t>
  </si>
  <si>
    <t>泷庄桥（陆家庄河）</t>
  </si>
  <si>
    <t>莲升路</t>
  </si>
  <si>
    <t>联城桥</t>
  </si>
  <si>
    <t>元和塘河</t>
  </si>
  <si>
    <t>石曲街（幼儿园旁）</t>
  </si>
  <si>
    <t>幼儿园</t>
  </si>
  <si>
    <t>草桥中学旁支路</t>
  </si>
  <si>
    <t>汇翠花园</t>
  </si>
  <si>
    <t>文里街（善耕小学旁）</t>
  </si>
  <si>
    <t>平河路西</t>
  </si>
  <si>
    <t>平海路旁三支路</t>
  </si>
  <si>
    <t>沪宁高速下</t>
  </si>
  <si>
    <t>利民街</t>
  </si>
  <si>
    <t>环卫所</t>
  </si>
  <si>
    <t>石曲街（苏江华恒旁）</t>
  </si>
  <si>
    <t>谷雨街、河谷街、河曲街南</t>
  </si>
  <si>
    <t>苏虞张旁便道</t>
  </si>
  <si>
    <t>苏虞张</t>
  </si>
  <si>
    <t>九都街（原平门塘滨水商业街）（含步道）</t>
  </si>
  <si>
    <t>梅林庙街（苏埭路）</t>
  </si>
  <si>
    <t>平润路</t>
  </si>
  <si>
    <t>友谊河路（苏虞张公路）</t>
  </si>
  <si>
    <t>阳澄湖西路(姑相交界)</t>
  </si>
  <si>
    <t>江昊路（苏清路）</t>
  </si>
  <si>
    <t>平泓路</t>
  </si>
  <si>
    <t>宁沪高速</t>
  </si>
  <si>
    <t>平泓路（合兴路）</t>
  </si>
  <si>
    <t>永方路</t>
  </si>
  <si>
    <t>锦芸街</t>
  </si>
  <si>
    <t>规划经一路</t>
  </si>
  <si>
    <t>彩云里路（星光路道路）</t>
  </si>
  <si>
    <t>永方路东</t>
  </si>
  <si>
    <t>平润路（原日益路工程）</t>
  </si>
  <si>
    <t>平津路</t>
  </si>
  <si>
    <t>江昊路</t>
  </si>
  <si>
    <t>江汇桥（相城区交界）</t>
  </si>
  <si>
    <t>花莲街</t>
  </si>
  <si>
    <t>彩云里路</t>
  </si>
  <si>
    <t>高速下穿口</t>
  </si>
  <si>
    <t>锦莉街</t>
  </si>
  <si>
    <t>相城区交界</t>
  </si>
  <si>
    <t>虎东路交叉口北侧</t>
  </si>
  <si>
    <t>金彩街</t>
  </si>
  <si>
    <t>平润路-彩云里路</t>
  </si>
  <si>
    <t>彩云里路-江昊路</t>
  </si>
  <si>
    <t>善耕实验小学西侧道路</t>
  </si>
  <si>
    <t>姑苏区相城区交界（桥中间）</t>
  </si>
  <si>
    <t>正谊路</t>
  </si>
  <si>
    <t>锦兰街</t>
  </si>
  <si>
    <t>金储街</t>
  </si>
  <si>
    <t>联洋街</t>
  </si>
  <si>
    <t>长泾庙街</t>
  </si>
  <si>
    <t>长泾塘路</t>
  </si>
  <si>
    <t>白洋街</t>
  </si>
  <si>
    <t>朱家湾街</t>
  </si>
  <si>
    <t>和平路</t>
  </si>
  <si>
    <t>虎殿路</t>
  </si>
  <si>
    <t>金政街</t>
  </si>
  <si>
    <t>虎殿路（金储街延伸）</t>
  </si>
  <si>
    <t>金筑街</t>
  </si>
  <si>
    <t>金业街</t>
  </si>
  <si>
    <t>黄花泾大桥（相城区交界）</t>
  </si>
  <si>
    <t>白洋湾生活垃圾环卫转运中心</t>
  </si>
  <si>
    <t>长青街</t>
  </si>
  <si>
    <t>西环快速路</t>
  </si>
  <si>
    <t>金储街（西）</t>
  </si>
  <si>
    <t>虎泉路</t>
  </si>
  <si>
    <t>虎林路</t>
  </si>
  <si>
    <t>城际大桥</t>
  </si>
  <si>
    <t>虎泉路（含嘉业路白洋湾段）</t>
  </si>
  <si>
    <t>浒关交界处</t>
  </si>
  <si>
    <t>储运路</t>
  </si>
  <si>
    <t>高速收费站</t>
  </si>
  <si>
    <t>黄花泾大桥（新区交界）</t>
  </si>
  <si>
    <t>粮食中转仓库</t>
  </si>
  <si>
    <t>富中街</t>
  </si>
  <si>
    <t>藕前路</t>
  </si>
  <si>
    <t>新颜路</t>
  </si>
  <si>
    <t>颜家圩路</t>
  </si>
  <si>
    <t>长浒大桥</t>
  </si>
  <si>
    <t>阳澄湖西路</t>
  </si>
  <si>
    <t>沪宁高速收费站</t>
  </si>
  <si>
    <t>苏虞张公路</t>
  </si>
  <si>
    <t>陆步桥街</t>
  </si>
  <si>
    <t>鹿山路</t>
  </si>
  <si>
    <t>鹿山大桥</t>
  </si>
  <si>
    <t>白塘泾街</t>
  </si>
  <si>
    <t>黄花泾河</t>
  </si>
  <si>
    <t>台角街</t>
  </si>
  <si>
    <t>星光耀商场停车场入口</t>
  </si>
  <si>
    <t>藕巷街</t>
  </si>
  <si>
    <t>苏州货运西站</t>
  </si>
  <si>
    <t>三角圩路（长和路）</t>
  </si>
  <si>
    <t>8号线时家桥临时接驳道路</t>
  </si>
  <si>
    <t>自由路与金业街高架工程交叉口，8号线时家桥1、3号出入口临时接驳道路</t>
  </si>
  <si>
    <t>齐白桥路</t>
  </si>
  <si>
    <t>洋南路</t>
  </si>
  <si>
    <t>路南街</t>
  </si>
  <si>
    <t>洋南路（含支路）</t>
  </si>
  <si>
    <t>运河步道</t>
  </si>
  <si>
    <t>辛庄立交地面</t>
  </si>
  <si>
    <t>辛庄地面灯068</t>
  </si>
  <si>
    <t>寒山桥中点</t>
  </si>
  <si>
    <t>路南街灯035</t>
  </si>
  <si>
    <t>新城路</t>
  </si>
  <si>
    <t>黄家庄巷(路南巷）</t>
  </si>
  <si>
    <t>自由路</t>
  </si>
  <si>
    <t>西郭桥</t>
  </si>
  <si>
    <t>新天地社区</t>
  </si>
  <si>
    <t>苏锦一社区</t>
  </si>
  <si>
    <t>苏锦二社区</t>
  </si>
  <si>
    <t>张网村委会</t>
  </si>
  <si>
    <t>长泾社会居委会</t>
  </si>
  <si>
    <t>新城村委会</t>
  </si>
  <si>
    <t>新益村委会</t>
  </si>
  <si>
    <t>富强社区</t>
  </si>
  <si>
    <t>路南社区</t>
  </si>
  <si>
    <t>苏锦及白洋湾街道范围内的其他垃圾、部分街巷居民厨余垃圾、沿街店铺分类垃圾、4m³以下无主垃圾</t>
  </si>
  <si>
    <t xml:space="preserve">
合
计</t>
  </si>
  <si>
    <t>道路保洁小计</t>
  </si>
  <si>
    <t>道路保洁面积（㎡）</t>
  </si>
  <si>
    <t>乱涂乱贴（m)</t>
  </si>
  <si>
    <t>果壳箱 
（只）</t>
  </si>
  <si>
    <t>油污清洗
（需清洗）</t>
  </si>
  <si>
    <t>街巷新村保洁小计</t>
  </si>
  <si>
    <t>机械化小计</t>
  </si>
  <si>
    <t xml:space="preserve">垃圾
收集小计 </t>
  </si>
  <si>
    <t>注：长度、面积等数值均为参考数值，仅作为投标报价的共同基础，具体作业以现场交付的保洁范围及作业方式为准，请投标单位在投标报价中综合考虑。</t>
  </si>
  <si>
    <t>上述内容以采购人现场交接为准。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</si>
</sst>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);\(0.00\)"/>
    <numFmt numFmtId="179" formatCode="0.00_ "/>
    <numFmt numFmtId="180" formatCode="0.0_);[Red]\(0.0\)"/>
    <numFmt numFmtId="181" formatCode="0.000_ "/>
    <numFmt numFmtId="182" formatCode="0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vertAlign val="superscript"/>
      <sz val="10"/>
      <name val="宋体"/>
      <charset val="134"/>
    </font>
    <font>
      <sz val="20"/>
      <name val="黑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Arial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name val="微软雅黑"/>
      <charset val="134"/>
    </font>
    <font>
      <b/>
      <sz val="20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2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8" borderId="19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1" fillId="9" borderId="19" applyNumberFormat="0" applyAlignment="0" applyProtection="0">
      <alignment vertical="center"/>
    </xf>
    <xf numFmtId="0" fontId="32" fillId="10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</cellStyleXfs>
  <cellXfs count="20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255" wrapText="1"/>
    </xf>
    <xf numFmtId="0" fontId="5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179" fontId="1" fillId="2" borderId="2" xfId="0" applyNumberFormat="1" applyFont="1" applyFill="1" applyBorder="1" applyAlignment="1">
      <alignment horizontal="center" vertical="center"/>
    </xf>
    <xf numFmtId="179" fontId="6" fillId="2" borderId="2" xfId="0" applyNumberFormat="1" applyFont="1" applyFill="1" applyBorder="1" applyAlignment="1">
      <alignment horizontal="center" vertical="center"/>
    </xf>
    <xf numFmtId="179" fontId="7" fillId="2" borderId="2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180" fontId="2" fillId="2" borderId="3" xfId="0" applyNumberFormat="1" applyFont="1" applyFill="1" applyBorder="1" applyAlignment="1">
      <alignment horizontal="center" vertical="center"/>
    </xf>
    <xf numFmtId="180" fontId="2" fillId="2" borderId="3" xfId="0" applyNumberFormat="1" applyFont="1" applyFill="1" applyBorder="1" applyAlignment="1">
      <alignment horizontal="center" vertical="center" wrapText="1"/>
    </xf>
    <xf numFmtId="180" fontId="9" fillId="2" borderId="2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 wrapText="1"/>
    </xf>
    <xf numFmtId="180" fontId="8" fillId="2" borderId="2" xfId="0" applyNumberFormat="1" applyFont="1" applyFill="1" applyBorder="1" applyAlignment="1">
      <alignment horizontal="center" vertical="center"/>
    </xf>
    <xf numFmtId="177" fontId="8" fillId="2" borderId="2" xfId="0" applyNumberFormat="1" applyFont="1" applyFill="1" applyBorder="1" applyAlignment="1">
      <alignment horizontal="center" vertical="center"/>
    </xf>
    <xf numFmtId="177" fontId="8" fillId="2" borderId="5" xfId="0" applyNumberFormat="1" applyFont="1" applyFill="1" applyBorder="1" applyAlignment="1">
      <alignment horizontal="center" vertical="center"/>
    </xf>
    <xf numFmtId="177" fontId="8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/>
    </xf>
    <xf numFmtId="180" fontId="2" fillId="2" borderId="2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177" fontId="10" fillId="2" borderId="3" xfId="0" applyNumberFormat="1" applyFont="1" applyFill="1" applyBorder="1" applyAlignment="1">
      <alignment horizontal="center" vertical="center" wrapText="1"/>
    </xf>
    <xf numFmtId="177" fontId="2" fillId="2" borderId="4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/>
    </xf>
    <xf numFmtId="0" fontId="2" fillId="2" borderId="2" xfId="51" applyFont="1" applyFill="1" applyBorder="1" applyAlignment="1">
      <alignment horizontal="center" vertical="center" wrapText="1"/>
    </xf>
    <xf numFmtId="0" fontId="2" fillId="2" borderId="5" xfId="51" applyFont="1" applyFill="1" applyBorder="1" applyAlignment="1">
      <alignment horizontal="center" vertical="center" wrapText="1"/>
    </xf>
    <xf numFmtId="179" fontId="11" fillId="2" borderId="2" xfId="51" applyNumberFormat="1" applyFont="1" applyFill="1" applyBorder="1" applyAlignment="1">
      <alignment horizontal="center" vertical="center" wrapText="1"/>
    </xf>
    <xf numFmtId="177" fontId="11" fillId="2" borderId="2" xfId="51" applyNumberFormat="1" applyFont="1" applyFill="1" applyBorder="1" applyAlignment="1">
      <alignment horizontal="center" vertical="center"/>
    </xf>
    <xf numFmtId="0" fontId="11" fillId="2" borderId="2" xfId="5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63" applyFont="1" applyFill="1" applyBorder="1" applyAlignment="1">
      <alignment horizontal="center" vertical="center" wrapText="1"/>
    </xf>
    <xf numFmtId="0" fontId="2" fillId="0" borderId="2" xfId="63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2" fillId="3" borderId="2" xfId="63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2" xfId="63" applyFont="1" applyFill="1" applyBorder="1" applyAlignment="1">
      <alignment horizontal="center" vertical="center" wrapText="1"/>
    </xf>
    <xf numFmtId="177" fontId="11" fillId="2" borderId="5" xfId="0" applyNumberFormat="1" applyFont="1" applyFill="1" applyBorder="1" applyAlignment="1">
      <alignment horizontal="center" vertical="center"/>
    </xf>
    <xf numFmtId="177" fontId="11" fillId="2" borderId="6" xfId="0" applyNumberFormat="1" applyFont="1" applyFill="1" applyBorder="1" applyAlignment="1">
      <alignment horizontal="center" vertical="center"/>
    </xf>
    <xf numFmtId="180" fontId="11" fillId="2" borderId="2" xfId="0" applyNumberFormat="1" applyFont="1" applyFill="1" applyBorder="1" applyAlignment="1">
      <alignment horizontal="center" vertical="center" wrapText="1"/>
    </xf>
    <xf numFmtId="177" fontId="2" fillId="2" borderId="2" xfId="51" applyNumberFormat="1" applyFont="1" applyFill="1" applyBorder="1" applyAlignment="1">
      <alignment horizontal="center" vertical="center" wrapText="1"/>
    </xf>
    <xf numFmtId="180" fontId="2" fillId="2" borderId="7" xfId="0" applyNumberFormat="1" applyFont="1" applyFill="1" applyBorder="1" applyAlignment="1">
      <alignment horizontal="center" vertical="center"/>
    </xf>
    <xf numFmtId="180" fontId="2" fillId="2" borderId="8" xfId="0" applyNumberFormat="1" applyFont="1" applyFill="1" applyBorder="1" applyAlignment="1">
      <alignment horizontal="center" vertical="center"/>
    </xf>
    <xf numFmtId="180" fontId="2" fillId="2" borderId="11" xfId="0" applyNumberFormat="1" applyFont="1" applyFill="1" applyBorder="1" applyAlignment="1">
      <alignment horizontal="center" vertical="center"/>
    </xf>
    <xf numFmtId="180" fontId="2" fillId="2" borderId="12" xfId="0" applyNumberFormat="1" applyFont="1" applyFill="1" applyBorder="1" applyAlignment="1">
      <alignment horizontal="center" vertical="center"/>
    </xf>
    <xf numFmtId="179" fontId="12" fillId="2" borderId="2" xfId="0" applyNumberFormat="1" applyFont="1" applyFill="1" applyBorder="1" applyAlignment="1">
      <alignment horizontal="center" vertical="center"/>
    </xf>
    <xf numFmtId="179" fontId="2" fillId="2" borderId="3" xfId="0" applyNumberFormat="1" applyFont="1" applyFill="1" applyBorder="1" applyAlignment="1">
      <alignment horizontal="center" vertical="center"/>
    </xf>
    <xf numFmtId="179" fontId="2" fillId="2" borderId="4" xfId="0" applyNumberFormat="1" applyFont="1" applyFill="1" applyBorder="1" applyAlignment="1">
      <alignment horizontal="center" vertical="center"/>
    </xf>
    <xf numFmtId="179" fontId="8" fillId="2" borderId="2" xfId="0" applyNumberFormat="1" applyFont="1" applyFill="1" applyBorder="1" applyAlignment="1">
      <alignment horizontal="center" vertical="center"/>
    </xf>
    <xf numFmtId="180" fontId="8" fillId="2" borderId="5" xfId="0" applyNumberFormat="1" applyFont="1" applyFill="1" applyBorder="1" applyAlignment="1">
      <alignment horizontal="center" vertical="center"/>
    </xf>
    <xf numFmtId="180" fontId="8" fillId="2" borderId="6" xfId="0" applyNumberFormat="1" applyFont="1" applyFill="1" applyBorder="1" applyAlignment="1">
      <alignment horizontal="center" vertical="center"/>
    </xf>
    <xf numFmtId="180" fontId="8" fillId="2" borderId="9" xfId="0" applyNumberFormat="1" applyFont="1" applyFill="1" applyBorder="1" applyAlignment="1">
      <alignment horizontal="center" vertical="center"/>
    </xf>
    <xf numFmtId="180" fontId="8" fillId="2" borderId="10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 wrapText="1"/>
    </xf>
    <xf numFmtId="18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81" fontId="6" fillId="2" borderId="2" xfId="0" applyNumberFormat="1" applyFont="1" applyFill="1" applyBorder="1" applyAlignment="1">
      <alignment horizontal="center" vertical="center"/>
    </xf>
    <xf numFmtId="0" fontId="2" fillId="2" borderId="2" xfId="63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182" fontId="8" fillId="2" borderId="2" xfId="0" applyNumberFormat="1" applyFont="1" applyFill="1" applyBorder="1" applyAlignment="1">
      <alignment horizontal="center" vertical="center"/>
    </xf>
    <xf numFmtId="178" fontId="13" fillId="2" borderId="2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13" fillId="4" borderId="2" xfId="0" applyNumberFormat="1" applyFont="1" applyFill="1" applyBorder="1" applyAlignment="1">
      <alignment horizontal="center" vertical="center"/>
    </xf>
    <xf numFmtId="177" fontId="13" fillId="3" borderId="2" xfId="0" applyNumberFormat="1" applyFont="1" applyFill="1" applyBorder="1" applyAlignment="1">
      <alignment horizontal="center" vertical="center"/>
    </xf>
    <xf numFmtId="177" fontId="13" fillId="2" borderId="2" xfId="0" applyNumberFormat="1" applyFont="1" applyFill="1" applyBorder="1" applyAlignment="1">
      <alignment horizontal="center" vertical="center"/>
    </xf>
    <xf numFmtId="0" fontId="8" fillId="2" borderId="11" xfId="51" applyFont="1" applyFill="1" applyBorder="1" applyAlignment="1">
      <alignment horizontal="center" vertical="center" wrapText="1"/>
    </xf>
    <xf numFmtId="0" fontId="8" fillId="2" borderId="0" xfId="51" applyFont="1" applyFill="1" applyAlignment="1">
      <alignment horizontal="center" vertical="center" wrapText="1"/>
    </xf>
    <xf numFmtId="0" fontId="8" fillId="2" borderId="2" xfId="51" applyFont="1" applyFill="1" applyBorder="1" applyAlignment="1">
      <alignment horizontal="center" vertical="center" wrapText="1"/>
    </xf>
    <xf numFmtId="0" fontId="8" fillId="2" borderId="2" xfId="51" applyFont="1" applyFill="1" applyBorder="1" applyAlignment="1">
      <alignment vertical="center" wrapText="1"/>
    </xf>
    <xf numFmtId="177" fontId="8" fillId="2" borderId="2" xfId="51" applyNumberFormat="1" applyFont="1" applyFill="1" applyBorder="1" applyAlignment="1">
      <alignment vertical="center" wrapText="1"/>
    </xf>
    <xf numFmtId="0" fontId="8" fillId="2" borderId="9" xfId="51" applyFont="1" applyFill="1" applyBorder="1" applyAlignment="1">
      <alignment horizontal="center" vertical="center" wrapText="1"/>
    </xf>
    <xf numFmtId="0" fontId="8" fillId="2" borderId="1" xfId="51" applyFont="1" applyFill="1" applyBorder="1" applyAlignment="1">
      <alignment horizontal="center" vertical="center" wrapText="1"/>
    </xf>
    <xf numFmtId="179" fontId="13" fillId="2" borderId="2" xfId="51" applyNumberFormat="1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177" fontId="8" fillId="2" borderId="9" xfId="0" applyNumberFormat="1" applyFont="1" applyFill="1" applyBorder="1" applyAlignment="1">
      <alignment horizontal="center" vertical="center"/>
    </xf>
    <xf numFmtId="177" fontId="8" fillId="2" borderId="10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7" fontId="8" fillId="2" borderId="2" xfId="0" applyNumberFormat="1" applyFont="1" applyFill="1" applyBorder="1" applyAlignment="1">
      <alignment horizontal="center" vertical="center" wrapText="1"/>
    </xf>
    <xf numFmtId="177" fontId="13" fillId="2" borderId="5" xfId="0" applyNumberFormat="1" applyFont="1" applyFill="1" applyBorder="1" applyAlignment="1">
      <alignment horizontal="center" vertical="center"/>
    </xf>
    <xf numFmtId="177" fontId="13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77" fontId="14" fillId="2" borderId="5" xfId="0" applyNumberFormat="1" applyFont="1" applyFill="1" applyBorder="1" applyAlignment="1">
      <alignment horizontal="center" vertical="center"/>
    </xf>
    <xf numFmtId="180" fontId="13" fillId="2" borderId="5" xfId="0" applyNumberFormat="1" applyFont="1" applyFill="1" applyBorder="1" applyAlignment="1">
      <alignment horizontal="center" vertical="center"/>
    </xf>
    <xf numFmtId="180" fontId="13" fillId="2" borderId="6" xfId="0" applyNumberFormat="1" applyFont="1" applyFill="1" applyBorder="1" applyAlignment="1">
      <alignment horizontal="center" vertical="center"/>
    </xf>
    <xf numFmtId="180" fontId="13" fillId="2" borderId="2" xfId="0" applyNumberFormat="1" applyFont="1" applyFill="1" applyBorder="1" applyAlignment="1">
      <alignment horizontal="center" vertical="center"/>
    </xf>
    <xf numFmtId="177" fontId="8" fillId="2" borderId="2" xfId="51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2" borderId="2" xfId="60" applyNumberFormat="1" applyFont="1" applyFill="1" applyBorder="1" applyAlignment="1">
      <alignment horizontal="center" vertical="center" wrapText="1"/>
    </xf>
    <xf numFmtId="0" fontId="16" fillId="0" borderId="2" xfId="60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9" fillId="2" borderId="2" xfId="60" applyNumberFormat="1" applyFont="1" applyFill="1" applyBorder="1" applyAlignment="1">
      <alignment horizontal="center" vertical="center" wrapText="1"/>
    </xf>
    <xf numFmtId="0" fontId="16" fillId="0" borderId="2" xfId="60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60" applyFont="1" applyBorder="1" applyAlignment="1">
      <alignment horizontal="center" vertical="center" wrapText="1"/>
    </xf>
    <xf numFmtId="0" fontId="16" fillId="2" borderId="2" xfId="52" applyNumberFormat="1" applyFont="1" applyFill="1" applyBorder="1" applyAlignment="1">
      <alignment horizontal="center" vertical="center" wrapText="1"/>
    </xf>
    <xf numFmtId="0" fontId="16" fillId="2" borderId="2" xfId="57" applyNumberFormat="1" applyFont="1" applyFill="1" applyBorder="1" applyAlignment="1">
      <alignment horizontal="center" vertical="center" wrapText="1"/>
    </xf>
    <xf numFmtId="0" fontId="16" fillId="0" borderId="2" xfId="6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center" wrapText="1"/>
    </xf>
    <xf numFmtId="0" fontId="16" fillId="2" borderId="2" xfId="49" applyNumberFormat="1" applyFont="1" applyFill="1" applyBorder="1" applyAlignment="1">
      <alignment horizontal="center" vertical="center" wrapText="1"/>
    </xf>
    <xf numFmtId="0" fontId="16" fillId="0" borderId="2" xfId="49" applyNumberFormat="1" applyFont="1" applyFill="1" applyBorder="1" applyAlignment="1">
      <alignment horizontal="center" vertical="center" wrapText="1"/>
    </xf>
    <xf numFmtId="0" fontId="2" fillId="0" borderId="2" xfId="58" applyFont="1" applyBorder="1" applyAlignment="1">
      <alignment horizontal="center" vertical="center" wrapText="1"/>
    </xf>
    <xf numFmtId="0" fontId="16" fillId="2" borderId="2" xfId="51" applyNumberFormat="1" applyFont="1" applyFill="1" applyBorder="1" applyAlignment="1">
      <alignment horizontal="center" vertical="center" wrapText="1"/>
    </xf>
    <xf numFmtId="0" fontId="16" fillId="2" borderId="2" xfId="56" applyNumberFormat="1" applyFont="1" applyFill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5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6" fillId="0" borderId="2" xfId="58" applyBorder="1" applyAlignment="1">
      <alignment horizontal="center" vertical="center" wrapText="1"/>
    </xf>
    <xf numFmtId="0" fontId="16" fillId="0" borderId="2" xfId="53" applyBorder="1" applyAlignment="1">
      <alignment horizontal="center" vertical="center" wrapText="1"/>
    </xf>
    <xf numFmtId="0" fontId="16" fillId="0" borderId="2" xfId="61" applyBorder="1" applyAlignment="1">
      <alignment horizontal="center" vertical="center" wrapText="1"/>
    </xf>
    <xf numFmtId="0" fontId="2" fillId="0" borderId="2" xfId="61" applyFont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2" fillId="0" borderId="2" xfId="0" applyFont="1" applyBorder="1">
      <alignment vertical="center"/>
    </xf>
    <xf numFmtId="0" fontId="12" fillId="5" borderId="2" xfId="0" applyFont="1" applyFill="1" applyBorder="1">
      <alignment vertical="center"/>
    </xf>
    <xf numFmtId="0" fontId="16" fillId="0" borderId="2" xfId="49" applyBorder="1" applyAlignment="1">
      <alignment horizontal="center" vertical="center" wrapText="1"/>
    </xf>
    <xf numFmtId="0" fontId="16" fillId="6" borderId="2" xfId="49" applyNumberFormat="1" applyFont="1" applyFill="1" applyBorder="1" applyAlignment="1">
      <alignment horizontal="center" vertical="center" wrapText="1"/>
    </xf>
    <xf numFmtId="0" fontId="16" fillId="6" borderId="2" xfId="0" applyNumberFormat="1" applyFont="1" applyFill="1" applyBorder="1" applyAlignment="1">
      <alignment horizontal="center" vertical="center" wrapText="1"/>
    </xf>
    <xf numFmtId="0" fontId="16" fillId="6" borderId="2" xfId="56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6" fillId="0" borderId="2" xfId="56" applyFont="1" applyBorder="1" applyAlignment="1">
      <alignment horizontal="center" vertical="center" wrapText="1"/>
    </xf>
    <xf numFmtId="0" fontId="16" fillId="5" borderId="2" xfId="51" applyFill="1" applyBorder="1" applyAlignment="1">
      <alignment horizontal="center" vertical="center" wrapText="1"/>
    </xf>
    <xf numFmtId="0" fontId="19" fillId="2" borderId="2" xfId="51" applyNumberFormat="1" applyFont="1" applyFill="1" applyBorder="1" applyAlignment="1">
      <alignment horizontal="center" vertical="center" wrapText="1"/>
    </xf>
    <xf numFmtId="0" fontId="16" fillId="6" borderId="2" xfId="51" applyNumberFormat="1" applyFont="1" applyFill="1" applyBorder="1" applyAlignment="1">
      <alignment horizontal="center" vertical="center" wrapText="1"/>
    </xf>
    <xf numFmtId="0" fontId="16" fillId="6" borderId="2" xfId="58" applyNumberFormat="1" applyFont="1" applyFill="1" applyBorder="1" applyAlignment="1">
      <alignment horizontal="center" vertical="center" wrapText="1"/>
    </xf>
    <xf numFmtId="0" fontId="16" fillId="0" borderId="2" xfId="58" applyNumberFormat="1" applyFont="1" applyFill="1" applyBorder="1" applyAlignment="1">
      <alignment horizontal="center" vertical="center" wrapText="1"/>
    </xf>
    <xf numFmtId="0" fontId="16" fillId="6" borderId="2" xfId="53" applyNumberFormat="1" applyFont="1" applyFill="1" applyBorder="1" applyAlignment="1">
      <alignment horizontal="center" vertical="center" wrapText="1"/>
    </xf>
    <xf numFmtId="0" fontId="16" fillId="0" borderId="2" xfId="61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51" applyFont="1" applyFill="1" applyBorder="1" applyAlignment="1">
      <alignment horizontal="center" vertical="center" wrapText="1"/>
    </xf>
    <xf numFmtId="0" fontId="16" fillId="2" borderId="2" xfId="56" applyFont="1" applyFill="1" applyBorder="1" applyAlignment="1">
      <alignment horizontal="center" vertical="center" wrapText="1"/>
    </xf>
    <xf numFmtId="0" fontId="16" fillId="2" borderId="2" xfId="50" applyNumberFormat="1" applyFont="1" applyFill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16" fillId="2" borderId="2" xfId="61" applyNumberFormat="1" applyFont="1" applyFill="1" applyBorder="1" applyAlignment="1">
      <alignment horizontal="center" vertical="center" wrapText="1"/>
    </xf>
    <xf numFmtId="0" fontId="16" fillId="2" borderId="2" xfId="58" applyNumberFormat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16" fillId="5" borderId="6" xfId="56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3" xfId="50"/>
    <cellStyle name="常规 2" xfId="51"/>
    <cellStyle name="常规 2 2" xfId="52"/>
    <cellStyle name="常规 2 4" xfId="53"/>
    <cellStyle name="常规 2 7" xfId="54"/>
    <cellStyle name="常规 2 9" xfId="55"/>
    <cellStyle name="常规 3" xfId="56"/>
    <cellStyle name="常规 3 2" xfId="57"/>
    <cellStyle name="常规 3 4" xfId="58"/>
    <cellStyle name="常规 32" xfId="59"/>
    <cellStyle name="常规 7" xfId="60"/>
    <cellStyle name="常规 9" xfId="61"/>
    <cellStyle name="常规_Sheet1" xfId="62"/>
    <cellStyle name="常规_道路保洁明细" xfId="63"/>
  </cellStyles>
  <tableStyles count="0" defaultTableStyle="TableStyleMedium2" defaultPivotStyle="PivotStyleLight16"/>
  <colors>
    <mruColors>
      <color rgb="0000000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1"/>
  <sheetViews>
    <sheetView topLeftCell="A111" workbookViewId="0">
      <selection activeCell="H126" sqref="H126"/>
    </sheetView>
  </sheetViews>
  <sheetFormatPr defaultColWidth="9" defaultRowHeight="13"/>
  <cols>
    <col min="1" max="1" width="5.46363636363636" style="128" customWidth="1"/>
    <col min="2" max="2" width="8" style="128" customWidth="1"/>
    <col min="3" max="3" width="14" style="128" customWidth="1"/>
    <col min="4" max="4" width="45.2545454545455" style="128" customWidth="1"/>
    <col min="5" max="5" width="9.46363636363636" style="128" customWidth="1"/>
    <col min="6" max="6" width="19.6272727272727" style="128" customWidth="1"/>
    <col min="7" max="7" width="31.8636363636364" style="128" customWidth="1"/>
    <col min="8" max="8" width="7" style="128" customWidth="1"/>
    <col min="9" max="9" width="22.8636363636364" style="128" customWidth="1"/>
    <col min="10" max="11" width="12.6" style="128"/>
    <col min="12" max="12" width="11.4636363636364" style="128"/>
    <col min="13" max="16384" width="9" style="128"/>
  </cols>
  <sheetData>
    <row r="1" ht="39" customHeight="1" spans="1:9">
      <c r="A1" s="129" t="s">
        <v>0</v>
      </c>
      <c r="B1" s="130"/>
      <c r="C1" s="130"/>
      <c r="D1" s="130"/>
      <c r="E1" s="130"/>
      <c r="F1" s="130"/>
      <c r="G1" s="130"/>
      <c r="H1" s="130"/>
      <c r="I1" s="130"/>
    </row>
    <row r="2" ht="18.95" customHeight="1" spans="1:9">
      <c r="A2" s="131" t="s">
        <v>1</v>
      </c>
      <c r="B2" s="131" t="s">
        <v>2</v>
      </c>
      <c r="C2" s="131" t="s">
        <v>3</v>
      </c>
      <c r="D2" s="131" t="s">
        <v>4</v>
      </c>
      <c r="E2" s="131"/>
      <c r="F2" s="131" t="s">
        <v>5</v>
      </c>
      <c r="G2" s="131"/>
      <c r="H2" s="131"/>
      <c r="I2" s="131" t="s">
        <v>6</v>
      </c>
    </row>
    <row r="3" ht="26" spans="1:9">
      <c r="A3" s="131"/>
      <c r="B3" s="131"/>
      <c r="C3" s="131"/>
      <c r="D3" s="131" t="s">
        <v>7</v>
      </c>
      <c r="E3" s="132" t="s">
        <v>8</v>
      </c>
      <c r="F3" s="131" t="s">
        <v>7</v>
      </c>
      <c r="G3" s="131" t="s">
        <v>9</v>
      </c>
      <c r="H3" s="132" t="s">
        <v>8</v>
      </c>
      <c r="I3" s="131"/>
    </row>
    <row r="4" ht="18.95" customHeight="1" spans="1:9">
      <c r="A4" s="133">
        <v>1</v>
      </c>
      <c r="B4" s="133">
        <v>1</v>
      </c>
      <c r="C4" s="133" t="s">
        <v>10</v>
      </c>
      <c r="D4" s="134" t="s">
        <v>11</v>
      </c>
      <c r="E4" s="135">
        <v>6916</v>
      </c>
      <c r="F4" s="136" t="s">
        <v>12</v>
      </c>
      <c r="G4" s="137" t="s">
        <v>13</v>
      </c>
      <c r="H4" s="138">
        <v>700</v>
      </c>
      <c r="I4" s="172"/>
    </row>
    <row r="5" ht="33" customHeight="1" spans="1:9">
      <c r="A5" s="131">
        <v>2</v>
      </c>
      <c r="B5" s="133">
        <v>1</v>
      </c>
      <c r="C5" s="133" t="s">
        <v>10</v>
      </c>
      <c r="D5" s="134" t="s">
        <v>14</v>
      </c>
      <c r="E5" s="135">
        <v>3038</v>
      </c>
      <c r="F5" s="136" t="s">
        <v>15</v>
      </c>
      <c r="G5" s="139" t="s">
        <v>16</v>
      </c>
      <c r="H5" s="137">
        <v>1000</v>
      </c>
      <c r="I5" s="172"/>
    </row>
    <row r="6" ht="18.95" customHeight="1" spans="1:9">
      <c r="A6" s="133">
        <v>3</v>
      </c>
      <c r="B6" s="133">
        <v>1</v>
      </c>
      <c r="C6" s="133" t="s">
        <v>10</v>
      </c>
      <c r="D6" s="140" t="s">
        <v>17</v>
      </c>
      <c r="E6" s="141">
        <v>4731</v>
      </c>
      <c r="F6" s="137" t="s">
        <v>18</v>
      </c>
      <c r="G6" s="137" t="s">
        <v>18</v>
      </c>
      <c r="H6" s="137">
        <v>32600</v>
      </c>
      <c r="I6" s="172"/>
    </row>
    <row r="7" ht="18.95" customHeight="1" spans="1:9">
      <c r="A7" s="131">
        <v>4</v>
      </c>
      <c r="B7" s="133">
        <v>1</v>
      </c>
      <c r="C7" s="133" t="s">
        <v>10</v>
      </c>
      <c r="D7" s="134" t="s">
        <v>19</v>
      </c>
      <c r="E7" s="141">
        <v>18265</v>
      </c>
      <c r="F7" s="142" t="s">
        <v>20</v>
      </c>
      <c r="G7" s="139" t="s">
        <v>21</v>
      </c>
      <c r="H7" s="137">
        <v>1200</v>
      </c>
      <c r="I7" s="172"/>
    </row>
    <row r="8" ht="18.95" customHeight="1" spans="1:9">
      <c r="A8" s="133">
        <v>5</v>
      </c>
      <c r="B8" s="133">
        <v>1</v>
      </c>
      <c r="C8" s="133" t="s">
        <v>10</v>
      </c>
      <c r="D8" s="134" t="s">
        <v>22</v>
      </c>
      <c r="E8" s="141">
        <v>3269</v>
      </c>
      <c r="F8" s="136" t="s">
        <v>23</v>
      </c>
      <c r="G8" s="139" t="s">
        <v>24</v>
      </c>
      <c r="H8" s="137">
        <v>591</v>
      </c>
      <c r="I8" s="172"/>
    </row>
    <row r="9" ht="18.95" customHeight="1" spans="1:9">
      <c r="A9" s="131">
        <v>6</v>
      </c>
      <c r="B9" s="133">
        <v>1</v>
      </c>
      <c r="C9" s="133" t="s">
        <v>10</v>
      </c>
      <c r="D9" s="134" t="s">
        <v>25</v>
      </c>
      <c r="E9" s="141">
        <v>454</v>
      </c>
      <c r="F9" s="143"/>
      <c r="G9" s="143"/>
      <c r="H9" s="143"/>
      <c r="I9" s="172"/>
    </row>
    <row r="10" ht="18.95" customHeight="1" spans="1:9">
      <c r="A10" s="133">
        <v>7</v>
      </c>
      <c r="B10" s="133">
        <v>1</v>
      </c>
      <c r="C10" s="133" t="s">
        <v>10</v>
      </c>
      <c r="D10" s="134" t="s">
        <v>26</v>
      </c>
      <c r="E10" s="141">
        <v>983</v>
      </c>
      <c r="F10" s="143"/>
      <c r="G10" s="143"/>
      <c r="H10" s="143"/>
      <c r="I10" s="172"/>
    </row>
    <row r="11" ht="18.95" customHeight="1" spans="1:9">
      <c r="A11" s="131">
        <v>8</v>
      </c>
      <c r="B11" s="133">
        <v>1</v>
      </c>
      <c r="C11" s="133" t="s">
        <v>10</v>
      </c>
      <c r="D11" s="134" t="s">
        <v>27</v>
      </c>
      <c r="E11" s="141">
        <v>3077</v>
      </c>
      <c r="F11" s="144"/>
      <c r="G11" s="144"/>
      <c r="H11" s="144"/>
      <c r="I11" s="172"/>
    </row>
    <row r="12" ht="18.95" customHeight="1" spans="1:9">
      <c r="A12" s="133">
        <v>9</v>
      </c>
      <c r="B12" s="133">
        <v>1</v>
      </c>
      <c r="C12" s="133" t="s">
        <v>10</v>
      </c>
      <c r="D12" s="134" t="s">
        <v>28</v>
      </c>
      <c r="E12" s="141">
        <v>3870</v>
      </c>
      <c r="F12" s="143"/>
      <c r="G12" s="143"/>
      <c r="H12" s="143"/>
      <c r="I12" s="172"/>
    </row>
    <row r="13" ht="18.95" customHeight="1" spans="1:9">
      <c r="A13" s="131">
        <v>10</v>
      </c>
      <c r="B13" s="133">
        <v>1</v>
      </c>
      <c r="C13" s="133" t="s">
        <v>10</v>
      </c>
      <c r="D13" s="134" t="s">
        <v>29</v>
      </c>
      <c r="E13" s="141">
        <v>2037</v>
      </c>
      <c r="F13" s="143"/>
      <c r="G13" s="143"/>
      <c r="H13" s="143"/>
      <c r="I13" s="172"/>
    </row>
    <row r="14" ht="18.95" customHeight="1" spans="1:9">
      <c r="A14" s="133">
        <v>11</v>
      </c>
      <c r="B14" s="133">
        <v>1</v>
      </c>
      <c r="C14" s="133" t="s">
        <v>10</v>
      </c>
      <c r="D14" s="145" t="s">
        <v>30</v>
      </c>
      <c r="E14" s="141">
        <v>6914</v>
      </c>
      <c r="F14" s="143"/>
      <c r="G14" s="143"/>
      <c r="H14" s="143"/>
      <c r="I14" s="172"/>
    </row>
    <row r="15" ht="18.95" customHeight="1" spans="1:9">
      <c r="A15" s="131">
        <v>12</v>
      </c>
      <c r="B15" s="133">
        <v>1</v>
      </c>
      <c r="C15" s="133" t="s">
        <v>10</v>
      </c>
      <c r="D15" s="145" t="s">
        <v>31</v>
      </c>
      <c r="E15" s="141">
        <v>2144</v>
      </c>
      <c r="F15" s="143"/>
      <c r="G15" s="143"/>
      <c r="H15" s="143"/>
      <c r="I15" s="172"/>
    </row>
    <row r="16" ht="18.95" customHeight="1" spans="1:9">
      <c r="A16" s="133">
        <v>13</v>
      </c>
      <c r="B16" s="133">
        <v>1</v>
      </c>
      <c r="C16" s="133" t="s">
        <v>10</v>
      </c>
      <c r="D16" s="146" t="s">
        <v>32</v>
      </c>
      <c r="E16" s="141">
        <v>1927</v>
      </c>
      <c r="F16" s="143"/>
      <c r="G16" s="143"/>
      <c r="H16" s="143"/>
      <c r="I16" s="172"/>
    </row>
    <row r="17" ht="18.95" customHeight="1" spans="1:9">
      <c r="A17" s="131">
        <v>14</v>
      </c>
      <c r="B17" s="133">
        <v>1</v>
      </c>
      <c r="C17" s="133" t="s">
        <v>10</v>
      </c>
      <c r="D17" s="146" t="s">
        <v>33</v>
      </c>
      <c r="E17" s="147">
        <v>31535</v>
      </c>
      <c r="F17" s="143"/>
      <c r="G17" s="143"/>
      <c r="H17" s="143"/>
      <c r="I17" s="172"/>
    </row>
    <row r="18" ht="18.95" customHeight="1" spans="1:9">
      <c r="A18" s="133">
        <v>15</v>
      </c>
      <c r="B18" s="133">
        <v>1</v>
      </c>
      <c r="C18" s="133" t="s">
        <v>10</v>
      </c>
      <c r="D18" s="146" t="s">
        <v>34</v>
      </c>
      <c r="E18" s="147">
        <v>15348</v>
      </c>
      <c r="F18" s="143"/>
      <c r="G18" s="143"/>
      <c r="H18" s="143"/>
      <c r="I18" s="172"/>
    </row>
    <row r="19" ht="15" spans="1:9">
      <c r="A19" s="131">
        <v>16</v>
      </c>
      <c r="B19" s="133">
        <v>1</v>
      </c>
      <c r="C19" s="133" t="s">
        <v>10</v>
      </c>
      <c r="D19" s="148" t="s">
        <v>35</v>
      </c>
      <c r="E19" s="149">
        <v>2687</v>
      </c>
      <c r="F19" s="143"/>
      <c r="G19" s="143"/>
      <c r="H19" s="143"/>
      <c r="I19" s="172"/>
    </row>
    <row r="20" ht="18.95" customHeight="1" spans="1:9">
      <c r="A20" s="133">
        <v>17</v>
      </c>
      <c r="B20" s="133">
        <v>1</v>
      </c>
      <c r="C20" s="133" t="s">
        <v>36</v>
      </c>
      <c r="D20" s="150" t="s">
        <v>37</v>
      </c>
      <c r="E20" s="149">
        <v>3994</v>
      </c>
      <c r="F20" s="143"/>
      <c r="G20" s="143"/>
      <c r="H20" s="143"/>
      <c r="I20" s="172"/>
    </row>
    <row r="21" ht="18.95" customHeight="1" spans="1:9">
      <c r="A21" s="131">
        <v>18</v>
      </c>
      <c r="B21" s="133">
        <v>1</v>
      </c>
      <c r="C21" s="133" t="s">
        <v>36</v>
      </c>
      <c r="D21" s="148" t="s">
        <v>38</v>
      </c>
      <c r="E21" s="149">
        <v>9350</v>
      </c>
      <c r="F21" s="143"/>
      <c r="G21" s="143"/>
      <c r="H21" s="143"/>
      <c r="I21" s="172"/>
    </row>
    <row r="22" ht="18.95" customHeight="1" spans="1:9">
      <c r="A22" s="133">
        <v>19</v>
      </c>
      <c r="B22" s="133">
        <v>1</v>
      </c>
      <c r="C22" s="133" t="s">
        <v>36</v>
      </c>
      <c r="D22" s="148" t="s">
        <v>39</v>
      </c>
      <c r="E22" s="149">
        <v>9350</v>
      </c>
      <c r="F22" s="143"/>
      <c r="G22" s="143"/>
      <c r="H22" s="143"/>
      <c r="I22" s="172"/>
    </row>
    <row r="23" ht="18.95" customHeight="1" spans="1:9">
      <c r="A23" s="131">
        <v>20</v>
      </c>
      <c r="B23" s="133">
        <v>1</v>
      </c>
      <c r="C23" s="133" t="s">
        <v>36</v>
      </c>
      <c r="D23" s="151" t="s">
        <v>40</v>
      </c>
      <c r="E23" s="152">
        <v>541</v>
      </c>
      <c r="F23" s="143"/>
      <c r="G23" s="143"/>
      <c r="H23" s="143"/>
      <c r="I23" s="172"/>
    </row>
    <row r="24" ht="18.95" customHeight="1" spans="1:9">
      <c r="A24" s="133">
        <v>21</v>
      </c>
      <c r="B24" s="133">
        <v>1</v>
      </c>
      <c r="C24" s="133" t="s">
        <v>36</v>
      </c>
      <c r="D24" s="148" t="s">
        <v>41</v>
      </c>
      <c r="E24" s="149">
        <v>3987</v>
      </c>
      <c r="F24" s="153"/>
      <c r="G24" s="153"/>
      <c r="H24" s="153"/>
      <c r="I24" s="172"/>
    </row>
    <row r="25" ht="18.95" customHeight="1" spans="1:9">
      <c r="A25" s="131">
        <v>22</v>
      </c>
      <c r="B25" s="133">
        <v>1</v>
      </c>
      <c r="C25" s="133" t="s">
        <v>36</v>
      </c>
      <c r="D25" s="148" t="s">
        <v>42</v>
      </c>
      <c r="E25" s="149">
        <v>2025</v>
      </c>
      <c r="F25" s="143"/>
      <c r="G25" s="143"/>
      <c r="H25" s="143"/>
      <c r="I25" s="172"/>
    </row>
    <row r="26" ht="18.95" customHeight="1" spans="1:9">
      <c r="A26" s="133">
        <v>23</v>
      </c>
      <c r="B26" s="133">
        <v>1</v>
      </c>
      <c r="C26" s="133" t="s">
        <v>36</v>
      </c>
      <c r="D26" s="150" t="s">
        <v>43</v>
      </c>
      <c r="E26" s="149">
        <v>5890</v>
      </c>
      <c r="F26" s="143"/>
      <c r="G26" s="143"/>
      <c r="H26" s="143"/>
      <c r="I26" s="172"/>
    </row>
    <row r="27" ht="18.95" customHeight="1" spans="1:9">
      <c r="A27" s="131">
        <v>24</v>
      </c>
      <c r="B27" s="133">
        <v>1</v>
      </c>
      <c r="C27" s="133" t="s">
        <v>36</v>
      </c>
      <c r="D27" s="150" t="s">
        <v>44</v>
      </c>
      <c r="E27" s="149">
        <v>28475</v>
      </c>
      <c r="F27" s="143"/>
      <c r="G27" s="143"/>
      <c r="H27" s="143"/>
      <c r="I27" s="172"/>
    </row>
    <row r="28" ht="18.95" customHeight="1" spans="1:9">
      <c r="A28" s="133">
        <v>25</v>
      </c>
      <c r="B28" s="133">
        <v>1</v>
      </c>
      <c r="C28" s="133" t="s">
        <v>36</v>
      </c>
      <c r="D28" s="151" t="s">
        <v>45</v>
      </c>
      <c r="E28" s="152">
        <v>1270</v>
      </c>
      <c r="F28" s="143"/>
      <c r="G28" s="143"/>
      <c r="H28" s="143"/>
      <c r="I28" s="172"/>
    </row>
    <row r="29" ht="18.95" customHeight="1" spans="1:9">
      <c r="A29" s="131">
        <v>26</v>
      </c>
      <c r="B29" s="133">
        <v>1</v>
      </c>
      <c r="C29" s="133" t="s">
        <v>36</v>
      </c>
      <c r="D29" s="154" t="s">
        <v>46</v>
      </c>
      <c r="E29" s="149">
        <v>55262</v>
      </c>
      <c r="F29" s="143"/>
      <c r="G29" s="143"/>
      <c r="H29" s="143"/>
      <c r="I29" s="172"/>
    </row>
    <row r="30" ht="18.95" customHeight="1" spans="1:9">
      <c r="A30" s="133">
        <v>27</v>
      </c>
      <c r="B30" s="133">
        <v>1</v>
      </c>
      <c r="C30" s="133" t="s">
        <v>36</v>
      </c>
      <c r="D30" s="154" t="s">
        <v>47</v>
      </c>
      <c r="E30" s="149">
        <v>39893</v>
      </c>
      <c r="F30" s="143"/>
      <c r="G30" s="143"/>
      <c r="H30" s="143"/>
      <c r="I30" s="172"/>
    </row>
    <row r="31" ht="18.95" customHeight="1" spans="1:9">
      <c r="A31" s="131">
        <v>28</v>
      </c>
      <c r="B31" s="133">
        <v>1</v>
      </c>
      <c r="C31" s="133" t="s">
        <v>36</v>
      </c>
      <c r="D31" s="154" t="s">
        <v>48</v>
      </c>
      <c r="E31" s="149">
        <v>20825</v>
      </c>
      <c r="F31" s="143"/>
      <c r="G31" s="143"/>
      <c r="H31" s="143"/>
      <c r="I31" s="172"/>
    </row>
    <row r="32" ht="18.95" customHeight="1" spans="1:9">
      <c r="A32" s="133">
        <v>29</v>
      </c>
      <c r="B32" s="133">
        <v>1</v>
      </c>
      <c r="C32" s="133" t="s">
        <v>36</v>
      </c>
      <c r="D32" s="154" t="s">
        <v>49</v>
      </c>
      <c r="E32" s="149">
        <v>49726</v>
      </c>
      <c r="F32" s="143"/>
      <c r="G32" s="143"/>
      <c r="H32" s="143"/>
      <c r="I32" s="172"/>
    </row>
    <row r="33" ht="18.95" customHeight="1" spans="1:9">
      <c r="A33" s="131">
        <v>30</v>
      </c>
      <c r="B33" s="133">
        <v>1</v>
      </c>
      <c r="C33" s="133" t="s">
        <v>36</v>
      </c>
      <c r="D33" s="148" t="s">
        <v>50</v>
      </c>
      <c r="E33" s="149">
        <v>20308.5</v>
      </c>
      <c r="F33" s="143"/>
      <c r="G33" s="143"/>
      <c r="H33" s="143"/>
      <c r="I33" s="172"/>
    </row>
    <row r="34" ht="18.95" customHeight="1" spans="1:9">
      <c r="A34" s="133">
        <v>31</v>
      </c>
      <c r="B34" s="133">
        <v>1</v>
      </c>
      <c r="C34" s="133" t="s">
        <v>36</v>
      </c>
      <c r="D34" s="148" t="s">
        <v>51</v>
      </c>
      <c r="E34" s="149">
        <v>20308.5</v>
      </c>
      <c r="F34" s="143"/>
      <c r="G34" s="143"/>
      <c r="H34" s="143"/>
      <c r="I34" s="172"/>
    </row>
    <row r="35" ht="18.95" customHeight="1" spans="1:9">
      <c r="A35" s="131">
        <v>32</v>
      </c>
      <c r="B35" s="133">
        <v>1</v>
      </c>
      <c r="C35" s="133" t="s">
        <v>36</v>
      </c>
      <c r="D35" s="155" t="s">
        <v>52</v>
      </c>
      <c r="E35" s="149">
        <v>24847</v>
      </c>
      <c r="F35" s="143"/>
      <c r="G35" s="143"/>
      <c r="H35" s="143"/>
      <c r="I35" s="172"/>
    </row>
    <row r="36" ht="18.95" customHeight="1" spans="1:9">
      <c r="A36" s="133">
        <v>33</v>
      </c>
      <c r="B36" s="133">
        <v>1</v>
      </c>
      <c r="C36" s="133" t="s">
        <v>36</v>
      </c>
      <c r="D36" s="155" t="s">
        <v>53</v>
      </c>
      <c r="E36" s="149">
        <v>5230</v>
      </c>
      <c r="F36" s="143"/>
      <c r="G36" s="143"/>
      <c r="H36" s="143"/>
      <c r="I36" s="172"/>
    </row>
    <row r="37" ht="18.95" customHeight="1" spans="1:9">
      <c r="A37" s="131">
        <v>34</v>
      </c>
      <c r="B37" s="133">
        <v>1</v>
      </c>
      <c r="C37" s="133" t="s">
        <v>36</v>
      </c>
      <c r="D37" s="155" t="s">
        <v>54</v>
      </c>
      <c r="E37" s="149">
        <v>291</v>
      </c>
      <c r="F37" s="156"/>
      <c r="G37" s="156"/>
      <c r="H37" s="156"/>
      <c r="I37" s="172"/>
    </row>
    <row r="38" ht="18.95" customHeight="1" spans="1:9">
      <c r="A38" s="157"/>
      <c r="B38" s="158"/>
      <c r="C38" s="158"/>
      <c r="D38" s="158"/>
      <c r="E38" s="159">
        <f>SUM(E4:E37)</f>
        <v>408768</v>
      </c>
      <c r="F38" s="160"/>
      <c r="G38" s="160"/>
      <c r="H38" s="161">
        <f>SUM(H4:H37)</f>
        <v>36091</v>
      </c>
      <c r="I38" s="173"/>
    </row>
    <row r="39" ht="18.95" customHeight="1" spans="1:9">
      <c r="A39" s="131">
        <v>35</v>
      </c>
      <c r="B39" s="133">
        <v>2</v>
      </c>
      <c r="C39" s="133" t="s">
        <v>55</v>
      </c>
      <c r="D39" s="162" t="s">
        <v>56</v>
      </c>
      <c r="E39" s="162">
        <v>3718</v>
      </c>
      <c r="F39" s="163" t="s">
        <v>57</v>
      </c>
      <c r="G39" s="164" t="s">
        <v>58</v>
      </c>
      <c r="H39" s="163">
        <v>1227</v>
      </c>
      <c r="I39" s="172"/>
    </row>
    <row r="40" ht="18.95" customHeight="1" spans="1:9">
      <c r="A40" s="131">
        <v>36</v>
      </c>
      <c r="B40" s="133">
        <v>2</v>
      </c>
      <c r="C40" s="133" t="s">
        <v>55</v>
      </c>
      <c r="D40" s="162" t="s">
        <v>59</v>
      </c>
      <c r="E40" s="162">
        <v>4288</v>
      </c>
      <c r="F40" s="163" t="s">
        <v>60</v>
      </c>
      <c r="G40" s="164" t="s">
        <v>61</v>
      </c>
      <c r="H40" s="163">
        <v>1680</v>
      </c>
      <c r="I40" s="172"/>
    </row>
    <row r="41" ht="31" customHeight="1" spans="1:9">
      <c r="A41" s="131">
        <v>37</v>
      </c>
      <c r="B41" s="133">
        <v>2</v>
      </c>
      <c r="C41" s="133" t="s">
        <v>55</v>
      </c>
      <c r="D41" s="162" t="s">
        <v>62</v>
      </c>
      <c r="E41" s="162">
        <v>7117</v>
      </c>
      <c r="F41" s="163" t="s">
        <v>63</v>
      </c>
      <c r="G41" s="164" t="s">
        <v>64</v>
      </c>
      <c r="H41" s="163">
        <v>500</v>
      </c>
      <c r="I41" s="172"/>
    </row>
    <row r="42" ht="18.95" customHeight="1" spans="1:9">
      <c r="A42" s="131">
        <v>38</v>
      </c>
      <c r="B42" s="133">
        <v>2</v>
      </c>
      <c r="C42" s="133" t="s">
        <v>55</v>
      </c>
      <c r="D42" s="165" t="s">
        <v>65</v>
      </c>
      <c r="E42" s="162">
        <v>5730</v>
      </c>
      <c r="F42" s="163" t="s">
        <v>66</v>
      </c>
      <c r="G42" s="164" t="s">
        <v>67</v>
      </c>
      <c r="H42" s="163">
        <v>1300</v>
      </c>
      <c r="I42" s="172"/>
    </row>
    <row r="43" ht="18.95" customHeight="1" spans="1:9">
      <c r="A43" s="131">
        <v>39</v>
      </c>
      <c r="B43" s="133">
        <v>2</v>
      </c>
      <c r="C43" s="133" t="s">
        <v>55</v>
      </c>
      <c r="D43" s="162" t="s">
        <v>68</v>
      </c>
      <c r="E43" s="162">
        <v>7176</v>
      </c>
      <c r="F43" s="163" t="s">
        <v>69</v>
      </c>
      <c r="G43" s="164" t="s">
        <v>70</v>
      </c>
      <c r="H43" s="163">
        <v>2240</v>
      </c>
      <c r="I43" s="172"/>
    </row>
    <row r="44" ht="38" customHeight="1" spans="1:9">
      <c r="A44" s="131">
        <v>40</v>
      </c>
      <c r="B44" s="133">
        <v>2</v>
      </c>
      <c r="C44" s="133" t="s">
        <v>55</v>
      </c>
      <c r="D44" s="162" t="s">
        <v>71</v>
      </c>
      <c r="E44" s="162">
        <v>1808</v>
      </c>
      <c r="F44" s="163" t="s">
        <v>72</v>
      </c>
      <c r="G44" s="164" t="s">
        <v>73</v>
      </c>
      <c r="H44" s="163">
        <v>5700</v>
      </c>
      <c r="I44" s="172"/>
    </row>
    <row r="45" ht="18.95" customHeight="1" spans="1:9">
      <c r="A45" s="131">
        <v>41</v>
      </c>
      <c r="B45" s="133">
        <v>2</v>
      </c>
      <c r="C45" s="133" t="s">
        <v>55</v>
      </c>
      <c r="D45" s="162" t="s">
        <v>74</v>
      </c>
      <c r="E45" s="162">
        <v>687</v>
      </c>
      <c r="F45" s="163" t="s">
        <v>75</v>
      </c>
      <c r="G45" s="164" t="s">
        <v>76</v>
      </c>
      <c r="H45" s="163">
        <v>1083</v>
      </c>
      <c r="I45" s="172"/>
    </row>
    <row r="46" ht="18.95" customHeight="1" spans="1:9">
      <c r="A46" s="131">
        <v>42</v>
      </c>
      <c r="B46" s="133">
        <v>2</v>
      </c>
      <c r="C46" s="133" t="s">
        <v>55</v>
      </c>
      <c r="D46" s="166" t="s">
        <v>77</v>
      </c>
      <c r="E46" s="162">
        <v>7121</v>
      </c>
      <c r="F46" s="163" t="s">
        <v>78</v>
      </c>
      <c r="G46" s="164" t="s">
        <v>79</v>
      </c>
      <c r="H46" s="163">
        <v>2700</v>
      </c>
      <c r="I46" s="172"/>
    </row>
    <row r="47" ht="18.95" customHeight="1" spans="1:9">
      <c r="A47" s="131">
        <v>43</v>
      </c>
      <c r="B47" s="133">
        <v>2</v>
      </c>
      <c r="C47" s="133" t="s">
        <v>55</v>
      </c>
      <c r="D47" s="167" t="s">
        <v>80</v>
      </c>
      <c r="E47" s="167">
        <v>22844.765</v>
      </c>
      <c r="F47" s="163" t="s">
        <v>81</v>
      </c>
      <c r="G47" s="164" t="s">
        <v>82</v>
      </c>
      <c r="H47" s="163">
        <v>1851</v>
      </c>
      <c r="I47" s="172"/>
    </row>
    <row r="48" ht="18.95" customHeight="1" spans="1:9">
      <c r="A48" s="131">
        <v>44</v>
      </c>
      <c r="B48" s="133">
        <v>2</v>
      </c>
      <c r="C48" s="133" t="s">
        <v>83</v>
      </c>
      <c r="D48" s="162" t="s">
        <v>84</v>
      </c>
      <c r="E48" s="162">
        <v>6124</v>
      </c>
      <c r="F48" s="163" t="s">
        <v>85</v>
      </c>
      <c r="G48" s="164" t="s">
        <v>86</v>
      </c>
      <c r="H48" s="163">
        <v>1000</v>
      </c>
      <c r="I48" s="172"/>
    </row>
    <row r="49" ht="31.05" customHeight="1" spans="1:9">
      <c r="A49" s="131">
        <v>45</v>
      </c>
      <c r="B49" s="133">
        <v>2</v>
      </c>
      <c r="C49" s="133" t="s">
        <v>83</v>
      </c>
      <c r="D49" s="165" t="s">
        <v>87</v>
      </c>
      <c r="E49" s="162">
        <v>4030</v>
      </c>
      <c r="F49" s="163" t="s">
        <v>88</v>
      </c>
      <c r="G49" s="164" t="s">
        <v>89</v>
      </c>
      <c r="H49" s="163">
        <v>1000</v>
      </c>
      <c r="I49" s="172"/>
    </row>
    <row r="50" ht="20" customHeight="1" spans="1:9">
      <c r="A50" s="131">
        <v>46</v>
      </c>
      <c r="B50" s="133">
        <v>2</v>
      </c>
      <c r="C50" s="133" t="s">
        <v>83</v>
      </c>
      <c r="D50" s="162" t="s">
        <v>90</v>
      </c>
      <c r="E50" s="162">
        <v>4372</v>
      </c>
      <c r="F50" s="143"/>
      <c r="G50" s="143"/>
      <c r="H50" s="143"/>
      <c r="I50" s="172"/>
    </row>
    <row r="51" ht="18.95" customHeight="1" spans="1:9">
      <c r="A51" s="131">
        <v>47</v>
      </c>
      <c r="B51" s="133">
        <v>2</v>
      </c>
      <c r="C51" s="133" t="s">
        <v>83</v>
      </c>
      <c r="D51" s="166" t="s">
        <v>91</v>
      </c>
      <c r="E51" s="162">
        <v>4474</v>
      </c>
      <c r="F51" s="143"/>
      <c r="G51" s="143"/>
      <c r="H51" s="143"/>
      <c r="I51" s="172"/>
    </row>
    <row r="52" ht="34.05" customHeight="1" spans="1:9">
      <c r="A52" s="131">
        <v>48</v>
      </c>
      <c r="B52" s="133">
        <v>2</v>
      </c>
      <c r="C52" s="133" t="s">
        <v>83</v>
      </c>
      <c r="D52" s="166" t="s">
        <v>92</v>
      </c>
      <c r="E52" s="162">
        <v>4392</v>
      </c>
      <c r="F52" s="143"/>
      <c r="G52" s="143"/>
      <c r="H52" s="143"/>
      <c r="I52" s="172"/>
    </row>
    <row r="53" ht="34.05" customHeight="1" spans="1:9">
      <c r="A53" s="131">
        <v>49</v>
      </c>
      <c r="B53" s="133">
        <v>2</v>
      </c>
      <c r="C53" s="133" t="s">
        <v>83</v>
      </c>
      <c r="D53" s="168" t="s">
        <v>93</v>
      </c>
      <c r="E53" s="169">
        <v>10064</v>
      </c>
      <c r="F53" s="143"/>
      <c r="G53" s="143"/>
      <c r="H53" s="143"/>
      <c r="I53" s="172"/>
    </row>
    <row r="54" ht="19.05" customHeight="1" spans="1:9">
      <c r="A54" s="131">
        <v>50</v>
      </c>
      <c r="B54" s="133">
        <v>2</v>
      </c>
      <c r="C54" s="133" t="s">
        <v>83</v>
      </c>
      <c r="D54" s="169" t="s">
        <v>94</v>
      </c>
      <c r="E54" s="169">
        <v>3345</v>
      </c>
      <c r="F54" s="143"/>
      <c r="G54" s="143"/>
      <c r="H54" s="143"/>
      <c r="I54" s="172"/>
    </row>
    <row r="55" ht="18.95" customHeight="1" spans="1:9">
      <c r="A55" s="131">
        <v>51</v>
      </c>
      <c r="B55" s="133">
        <v>2</v>
      </c>
      <c r="C55" s="133" t="s">
        <v>83</v>
      </c>
      <c r="D55" s="166" t="s">
        <v>95</v>
      </c>
      <c r="E55" s="162">
        <v>889</v>
      </c>
      <c r="F55" s="170"/>
      <c r="G55" s="170"/>
      <c r="H55" s="170"/>
      <c r="I55" s="172"/>
    </row>
    <row r="56" ht="18.95" customHeight="1" spans="1:9">
      <c r="A56" s="131">
        <v>52</v>
      </c>
      <c r="B56" s="133">
        <v>2</v>
      </c>
      <c r="C56" s="133" t="s">
        <v>83</v>
      </c>
      <c r="D56" s="166" t="s">
        <v>96</v>
      </c>
      <c r="E56" s="162">
        <v>2260</v>
      </c>
      <c r="F56" s="170"/>
      <c r="G56" s="170"/>
      <c r="H56" s="170"/>
      <c r="I56" s="172"/>
    </row>
    <row r="57" ht="34.05" customHeight="1" spans="1:9">
      <c r="A57" s="131">
        <v>53</v>
      </c>
      <c r="B57" s="133">
        <v>2</v>
      </c>
      <c r="C57" s="133" t="s">
        <v>83</v>
      </c>
      <c r="D57" s="166" t="s">
        <v>97</v>
      </c>
      <c r="E57" s="162">
        <v>2295</v>
      </c>
      <c r="F57" s="143"/>
      <c r="G57" s="143"/>
      <c r="H57" s="143"/>
      <c r="I57" s="172"/>
    </row>
    <row r="58" ht="18.95" customHeight="1" spans="1:9">
      <c r="A58" s="131">
        <v>54</v>
      </c>
      <c r="B58" s="133">
        <v>2</v>
      </c>
      <c r="C58" s="133" t="s">
        <v>83</v>
      </c>
      <c r="D58" s="166" t="s">
        <v>98</v>
      </c>
      <c r="E58" s="162">
        <v>7424</v>
      </c>
      <c r="F58" s="143"/>
      <c r="G58" s="143"/>
      <c r="H58" s="143"/>
      <c r="I58" s="172"/>
    </row>
    <row r="59" ht="18.95" customHeight="1" spans="1:9">
      <c r="A59" s="131">
        <v>55</v>
      </c>
      <c r="B59" s="133">
        <v>2</v>
      </c>
      <c r="C59" s="133" t="s">
        <v>83</v>
      </c>
      <c r="D59" s="166" t="s">
        <v>99</v>
      </c>
      <c r="E59" s="162">
        <v>4820</v>
      </c>
      <c r="F59" s="143"/>
      <c r="G59" s="143"/>
      <c r="H59" s="143"/>
      <c r="I59" s="172"/>
    </row>
    <row r="60" ht="18.95" customHeight="1" spans="1:9">
      <c r="A60" s="131">
        <v>56</v>
      </c>
      <c r="B60" s="133">
        <v>2</v>
      </c>
      <c r="C60" s="133" t="s">
        <v>83</v>
      </c>
      <c r="D60" s="166" t="s">
        <v>100</v>
      </c>
      <c r="E60" s="162">
        <v>786</v>
      </c>
      <c r="F60" s="143"/>
      <c r="G60" s="143"/>
      <c r="H60" s="143"/>
      <c r="I60" s="172"/>
    </row>
    <row r="61" ht="18.95" customHeight="1" spans="1:9">
      <c r="A61" s="131">
        <v>57</v>
      </c>
      <c r="B61" s="133">
        <v>2</v>
      </c>
      <c r="C61" s="133" t="s">
        <v>83</v>
      </c>
      <c r="D61" s="166" t="s">
        <v>101</v>
      </c>
      <c r="E61" s="162">
        <v>1346</v>
      </c>
      <c r="F61" s="143"/>
      <c r="G61" s="143"/>
      <c r="H61" s="143"/>
      <c r="I61" s="172"/>
    </row>
    <row r="62" ht="18.95" customHeight="1" spans="1:9">
      <c r="A62" s="131">
        <v>58</v>
      </c>
      <c r="B62" s="133">
        <v>2</v>
      </c>
      <c r="C62" s="133" t="s">
        <v>83</v>
      </c>
      <c r="D62" s="166" t="s">
        <v>102</v>
      </c>
      <c r="E62" s="162">
        <v>3598</v>
      </c>
      <c r="F62" s="143"/>
      <c r="G62" s="143"/>
      <c r="H62" s="143"/>
      <c r="I62" s="172"/>
    </row>
    <row r="63" ht="18.95" customHeight="1" spans="1:9">
      <c r="A63" s="157"/>
      <c r="B63" s="158"/>
      <c r="C63" s="158"/>
      <c r="D63" s="171"/>
      <c r="E63" s="159">
        <f>SUM(E39:E62)</f>
        <v>120708.765</v>
      </c>
      <c r="F63" s="159"/>
      <c r="G63" s="159"/>
      <c r="H63" s="159">
        <f>SUM(H39:H62)</f>
        <v>20281</v>
      </c>
      <c r="I63" s="173"/>
    </row>
    <row r="64" ht="18.95" customHeight="1" spans="1:9">
      <c r="A64" s="131">
        <v>59</v>
      </c>
      <c r="B64" s="133">
        <v>3</v>
      </c>
      <c r="C64" s="133" t="s">
        <v>103</v>
      </c>
      <c r="D64" s="166" t="s">
        <v>104</v>
      </c>
      <c r="E64" s="162">
        <v>5630</v>
      </c>
      <c r="F64" s="163" t="s">
        <v>105</v>
      </c>
      <c r="G64" s="164" t="s">
        <v>106</v>
      </c>
      <c r="H64" s="163">
        <v>540</v>
      </c>
      <c r="I64" s="172"/>
    </row>
    <row r="65" ht="18.95" customHeight="1" spans="1:9">
      <c r="A65" s="131">
        <v>60</v>
      </c>
      <c r="B65" s="133">
        <v>3</v>
      </c>
      <c r="C65" s="133" t="s">
        <v>103</v>
      </c>
      <c r="D65" s="166" t="s">
        <v>107</v>
      </c>
      <c r="E65" s="162">
        <v>2368</v>
      </c>
      <c r="F65" s="163" t="s">
        <v>108</v>
      </c>
      <c r="G65" s="164" t="s">
        <v>109</v>
      </c>
      <c r="H65" s="163">
        <v>4300</v>
      </c>
      <c r="I65" s="172"/>
    </row>
    <row r="66" ht="18.95" customHeight="1" spans="1:9">
      <c r="A66" s="131">
        <v>61</v>
      </c>
      <c r="B66" s="133">
        <v>3</v>
      </c>
      <c r="C66" s="133" t="s">
        <v>103</v>
      </c>
      <c r="D66" s="174" t="s">
        <v>110</v>
      </c>
      <c r="E66" s="174">
        <v>5517</v>
      </c>
      <c r="F66" s="163" t="s">
        <v>111</v>
      </c>
      <c r="G66" s="164" t="s">
        <v>112</v>
      </c>
      <c r="H66" s="163">
        <v>4200</v>
      </c>
      <c r="I66" s="172"/>
    </row>
    <row r="67" ht="18.95" customHeight="1" spans="1:9">
      <c r="A67" s="131">
        <v>62</v>
      </c>
      <c r="B67" s="133">
        <v>3</v>
      </c>
      <c r="C67" s="133" t="s">
        <v>103</v>
      </c>
      <c r="D67" s="174" t="s">
        <v>113</v>
      </c>
      <c r="E67" s="174">
        <v>8808</v>
      </c>
      <c r="F67" s="163" t="s">
        <v>114</v>
      </c>
      <c r="G67" s="164" t="s">
        <v>115</v>
      </c>
      <c r="H67" s="163">
        <v>1000</v>
      </c>
      <c r="I67" s="172"/>
    </row>
    <row r="68" ht="18.95" customHeight="1" spans="1:9">
      <c r="A68" s="131">
        <v>63</v>
      </c>
      <c r="B68" s="133">
        <v>3</v>
      </c>
      <c r="C68" s="133" t="s">
        <v>103</v>
      </c>
      <c r="D68" s="162" t="s">
        <v>116</v>
      </c>
      <c r="E68" s="162">
        <v>10634</v>
      </c>
      <c r="F68" s="143"/>
      <c r="G68" s="143"/>
      <c r="H68" s="143"/>
      <c r="I68" s="172"/>
    </row>
    <row r="69" ht="18.95" customHeight="1" spans="1:9">
      <c r="A69" s="157"/>
      <c r="B69" s="158"/>
      <c r="C69" s="158"/>
      <c r="D69" s="159"/>
      <c r="E69" s="159">
        <f>SUM(E64:E68)</f>
        <v>32957</v>
      </c>
      <c r="F69" s="159"/>
      <c r="G69" s="159"/>
      <c r="H69" s="159">
        <f>SUM(H64:H68)</f>
        <v>10040</v>
      </c>
      <c r="I69" s="173"/>
    </row>
    <row r="70" ht="18.95" customHeight="1" spans="1:9">
      <c r="A70" s="131">
        <v>64</v>
      </c>
      <c r="B70" s="133">
        <v>4</v>
      </c>
      <c r="C70" s="133" t="s">
        <v>103</v>
      </c>
      <c r="D70" s="150" t="s">
        <v>117</v>
      </c>
      <c r="E70" s="149">
        <v>20469</v>
      </c>
      <c r="F70" s="163" t="s">
        <v>118</v>
      </c>
      <c r="G70" s="164" t="s">
        <v>119</v>
      </c>
      <c r="H70" s="163">
        <v>1400</v>
      </c>
      <c r="I70" s="172"/>
    </row>
    <row r="71" ht="18.95" customHeight="1" spans="1:9">
      <c r="A71" s="131">
        <v>65</v>
      </c>
      <c r="B71" s="133">
        <v>4</v>
      </c>
      <c r="C71" s="133" t="s">
        <v>103</v>
      </c>
      <c r="D71" s="151" t="s">
        <v>120</v>
      </c>
      <c r="E71" s="152">
        <v>15888</v>
      </c>
      <c r="F71" s="163" t="s">
        <v>121</v>
      </c>
      <c r="G71" s="164" t="s">
        <v>122</v>
      </c>
      <c r="H71" s="163">
        <v>1150</v>
      </c>
      <c r="I71" s="172"/>
    </row>
    <row r="72" ht="18.95" customHeight="1" spans="1:9">
      <c r="A72" s="131">
        <v>66</v>
      </c>
      <c r="B72" s="133">
        <v>4</v>
      </c>
      <c r="C72" s="133" t="s">
        <v>103</v>
      </c>
      <c r="D72" s="151" t="s">
        <v>123</v>
      </c>
      <c r="E72" s="152">
        <v>4426</v>
      </c>
      <c r="F72" s="163" t="s">
        <v>124</v>
      </c>
      <c r="G72" s="164" t="s">
        <v>125</v>
      </c>
      <c r="H72" s="163">
        <v>1576.5</v>
      </c>
      <c r="I72" s="172"/>
    </row>
    <row r="73" ht="18.95" customHeight="1" spans="1:9">
      <c r="A73" s="131">
        <v>67</v>
      </c>
      <c r="B73" s="133">
        <v>4</v>
      </c>
      <c r="C73" s="133" t="s">
        <v>103</v>
      </c>
      <c r="D73" s="151" t="s">
        <v>126</v>
      </c>
      <c r="E73" s="152">
        <v>16485</v>
      </c>
      <c r="F73" s="163" t="s">
        <v>127</v>
      </c>
      <c r="G73" s="164" t="s">
        <v>128</v>
      </c>
      <c r="H73" s="163">
        <v>4000</v>
      </c>
      <c r="I73" s="172"/>
    </row>
    <row r="74" ht="18.95" customHeight="1" spans="1:9">
      <c r="A74" s="131">
        <v>68</v>
      </c>
      <c r="B74" s="133">
        <v>4</v>
      </c>
      <c r="C74" s="133" t="s">
        <v>103</v>
      </c>
      <c r="D74" s="148" t="s">
        <v>129</v>
      </c>
      <c r="E74" s="149">
        <v>7003</v>
      </c>
      <c r="F74" s="143"/>
      <c r="G74" s="143"/>
      <c r="H74" s="143"/>
      <c r="I74" s="172"/>
    </row>
    <row r="75" ht="18.95" customHeight="1" spans="1:9">
      <c r="A75" s="131">
        <v>69</v>
      </c>
      <c r="B75" s="133">
        <v>4</v>
      </c>
      <c r="C75" s="133" t="s">
        <v>103</v>
      </c>
      <c r="D75" s="148" t="s">
        <v>130</v>
      </c>
      <c r="E75" s="149">
        <v>4818</v>
      </c>
      <c r="F75" s="170"/>
      <c r="G75" s="170"/>
      <c r="H75" s="170"/>
      <c r="I75" s="172"/>
    </row>
    <row r="76" ht="18.95" customHeight="1" spans="1:9">
      <c r="A76" s="131">
        <v>70</v>
      </c>
      <c r="B76" s="133">
        <v>4</v>
      </c>
      <c r="C76" s="133" t="s">
        <v>103</v>
      </c>
      <c r="D76" s="154" t="s">
        <v>131</v>
      </c>
      <c r="E76" s="149">
        <v>6520</v>
      </c>
      <c r="F76" s="143"/>
      <c r="G76" s="143"/>
      <c r="H76" s="143"/>
      <c r="I76" s="172"/>
    </row>
    <row r="77" ht="18.95" customHeight="1" spans="1:9">
      <c r="A77" s="131">
        <v>71</v>
      </c>
      <c r="B77" s="133">
        <v>4</v>
      </c>
      <c r="C77" s="133" t="s">
        <v>103</v>
      </c>
      <c r="D77" s="154" t="s">
        <v>132</v>
      </c>
      <c r="E77" s="148">
        <v>1474</v>
      </c>
      <c r="F77" s="143"/>
      <c r="G77" s="143"/>
      <c r="H77" s="143"/>
      <c r="I77" s="172"/>
    </row>
    <row r="78" ht="18.95" customHeight="1" spans="1:9">
      <c r="A78" s="131">
        <v>72</v>
      </c>
      <c r="B78" s="133">
        <v>4</v>
      </c>
      <c r="C78" s="133" t="s">
        <v>103</v>
      </c>
      <c r="D78" s="154" t="s">
        <v>133</v>
      </c>
      <c r="E78" s="148">
        <v>37607</v>
      </c>
      <c r="F78" s="170"/>
      <c r="G78" s="170"/>
      <c r="H78" s="170"/>
      <c r="I78" s="172"/>
    </row>
    <row r="79" ht="18.95" customHeight="1" spans="1:9">
      <c r="A79" s="131">
        <v>73</v>
      </c>
      <c r="B79" s="133">
        <v>4</v>
      </c>
      <c r="C79" s="133" t="s">
        <v>103</v>
      </c>
      <c r="D79" s="154" t="s">
        <v>134</v>
      </c>
      <c r="E79" s="148">
        <v>22844.765</v>
      </c>
      <c r="F79" s="143"/>
      <c r="G79" s="143"/>
      <c r="H79" s="143"/>
      <c r="I79" s="172"/>
    </row>
    <row r="80" ht="18.95" customHeight="1" spans="1:9">
      <c r="A80" s="131">
        <v>74</v>
      </c>
      <c r="B80" s="133">
        <v>4</v>
      </c>
      <c r="C80" s="133" t="s">
        <v>103</v>
      </c>
      <c r="D80" s="175" t="s">
        <v>135</v>
      </c>
      <c r="E80" s="152">
        <v>31801</v>
      </c>
      <c r="F80" s="170"/>
      <c r="G80" s="170"/>
      <c r="H80" s="170"/>
      <c r="I80" s="172"/>
    </row>
    <row r="81" ht="18.95" customHeight="1" spans="1:9">
      <c r="A81" s="131">
        <v>75</v>
      </c>
      <c r="B81" s="133">
        <v>4</v>
      </c>
      <c r="C81" s="133" t="s">
        <v>103</v>
      </c>
      <c r="D81" s="175" t="s">
        <v>136</v>
      </c>
      <c r="E81" s="152">
        <v>14886</v>
      </c>
      <c r="F81" s="170"/>
      <c r="G81" s="170"/>
      <c r="H81" s="170"/>
      <c r="I81" s="172"/>
    </row>
    <row r="82" ht="18.95" customHeight="1" spans="1:9">
      <c r="A82" s="131">
        <v>76</v>
      </c>
      <c r="B82" s="133">
        <v>4</v>
      </c>
      <c r="C82" s="133" t="s">
        <v>103</v>
      </c>
      <c r="D82" s="175" t="s">
        <v>137</v>
      </c>
      <c r="E82" s="152">
        <v>67880.34</v>
      </c>
      <c r="F82" s="143"/>
      <c r="G82" s="143"/>
      <c r="H82" s="143"/>
      <c r="I82" s="172"/>
    </row>
    <row r="83" ht="18.95" customHeight="1" spans="1:9">
      <c r="A83" s="131">
        <v>77</v>
      </c>
      <c r="B83" s="133">
        <v>4</v>
      </c>
      <c r="C83" s="133" t="s">
        <v>103</v>
      </c>
      <c r="D83" s="175" t="s">
        <v>138</v>
      </c>
      <c r="E83" s="152">
        <v>64740</v>
      </c>
      <c r="F83" s="143"/>
      <c r="G83" s="143"/>
      <c r="H83" s="143"/>
      <c r="I83" s="172"/>
    </row>
    <row r="84" ht="18.95" customHeight="1" spans="1:9">
      <c r="A84" s="131">
        <v>78</v>
      </c>
      <c r="B84" s="133">
        <v>4</v>
      </c>
      <c r="C84" s="133" t="s">
        <v>103</v>
      </c>
      <c r="D84" s="175" t="s">
        <v>139</v>
      </c>
      <c r="E84" s="152">
        <v>31564</v>
      </c>
      <c r="F84" s="143"/>
      <c r="G84" s="143"/>
      <c r="H84" s="143"/>
      <c r="I84" s="172"/>
    </row>
    <row r="85" ht="18.95" customHeight="1" spans="1:9">
      <c r="A85" s="131">
        <v>79</v>
      </c>
      <c r="B85" s="133">
        <v>4</v>
      </c>
      <c r="C85" s="133" t="s">
        <v>103</v>
      </c>
      <c r="D85" s="175" t="s">
        <v>140</v>
      </c>
      <c r="E85" s="152">
        <v>31564</v>
      </c>
      <c r="F85" s="170"/>
      <c r="G85" s="170"/>
      <c r="H85" s="170"/>
      <c r="I85" s="172"/>
    </row>
    <row r="86" ht="18.95" customHeight="1" spans="1:9">
      <c r="A86" s="131">
        <v>80</v>
      </c>
      <c r="B86" s="133">
        <v>4</v>
      </c>
      <c r="C86" s="133" t="s">
        <v>103</v>
      </c>
      <c r="D86" s="175" t="s">
        <v>141</v>
      </c>
      <c r="E86" s="152">
        <v>6422</v>
      </c>
      <c r="F86" s="170"/>
      <c r="G86" s="170"/>
      <c r="H86" s="170"/>
      <c r="I86" s="172"/>
    </row>
    <row r="87" ht="18.95" customHeight="1" spans="1:9">
      <c r="A87" s="131">
        <v>81</v>
      </c>
      <c r="B87" s="133">
        <v>4</v>
      </c>
      <c r="C87" s="133" t="s">
        <v>103</v>
      </c>
      <c r="D87" s="175" t="s">
        <v>142</v>
      </c>
      <c r="E87" s="152">
        <v>3396</v>
      </c>
      <c r="F87" s="170"/>
      <c r="G87" s="170"/>
      <c r="H87" s="170"/>
      <c r="I87" s="172"/>
    </row>
    <row r="88" ht="18.95" customHeight="1" spans="1:9">
      <c r="A88" s="131">
        <v>82</v>
      </c>
      <c r="B88" s="133">
        <v>4</v>
      </c>
      <c r="C88" s="133" t="s">
        <v>103</v>
      </c>
      <c r="D88" s="175" t="s">
        <v>143</v>
      </c>
      <c r="E88" s="152">
        <v>3372</v>
      </c>
      <c r="F88" s="170"/>
      <c r="G88" s="170"/>
      <c r="H88" s="170"/>
      <c r="I88" s="172"/>
    </row>
    <row r="89" ht="18.95" customHeight="1" spans="1:9">
      <c r="A89" s="131">
        <v>83</v>
      </c>
      <c r="B89" s="133">
        <v>4</v>
      </c>
      <c r="C89" s="133" t="s">
        <v>103</v>
      </c>
      <c r="D89" s="175" t="s">
        <v>144</v>
      </c>
      <c r="E89" s="152">
        <v>3250.3</v>
      </c>
      <c r="F89" s="143"/>
      <c r="G89" s="143"/>
      <c r="H89" s="143"/>
      <c r="I89" s="172"/>
    </row>
    <row r="90" ht="18.95" customHeight="1" spans="1:9">
      <c r="A90" s="131">
        <v>84</v>
      </c>
      <c r="B90" s="133">
        <v>4</v>
      </c>
      <c r="C90" s="133" t="s">
        <v>103</v>
      </c>
      <c r="D90" s="175" t="s">
        <v>145</v>
      </c>
      <c r="E90" s="152">
        <v>343</v>
      </c>
      <c r="F90" s="143"/>
      <c r="G90" s="143"/>
      <c r="H90" s="143"/>
      <c r="I90" s="172"/>
    </row>
    <row r="91" ht="18.95" customHeight="1" spans="1:9">
      <c r="A91" s="131">
        <v>85</v>
      </c>
      <c r="B91" s="133">
        <v>4</v>
      </c>
      <c r="C91" s="133" t="s">
        <v>103</v>
      </c>
      <c r="D91" s="176" t="s">
        <v>146</v>
      </c>
      <c r="E91" s="149">
        <v>13822.3</v>
      </c>
      <c r="F91" s="143"/>
      <c r="G91" s="143"/>
      <c r="H91" s="143"/>
      <c r="I91" s="172"/>
    </row>
    <row r="92" ht="18.95" customHeight="1" spans="1:9">
      <c r="A92" s="131">
        <v>86</v>
      </c>
      <c r="B92" s="133">
        <v>4</v>
      </c>
      <c r="C92" s="133" t="s">
        <v>103</v>
      </c>
      <c r="D92" s="177" t="s">
        <v>147</v>
      </c>
      <c r="E92" s="149">
        <v>40201.55</v>
      </c>
      <c r="F92" s="143"/>
      <c r="G92" s="143"/>
      <c r="H92" s="143"/>
      <c r="I92" s="172"/>
    </row>
    <row r="93" ht="18.95" customHeight="1" spans="1:9">
      <c r="A93" s="131">
        <v>87</v>
      </c>
      <c r="B93" s="133">
        <v>4</v>
      </c>
      <c r="C93" s="133" t="s">
        <v>103</v>
      </c>
      <c r="D93" s="177" t="s">
        <v>148</v>
      </c>
      <c r="E93" s="149">
        <v>30596.35</v>
      </c>
      <c r="F93" s="143"/>
      <c r="G93" s="143"/>
      <c r="H93" s="143"/>
      <c r="I93" s="172"/>
    </row>
    <row r="94" ht="18.95" customHeight="1" spans="1:9">
      <c r="A94" s="131">
        <v>88</v>
      </c>
      <c r="B94" s="133">
        <v>4</v>
      </c>
      <c r="C94" s="133" t="s">
        <v>103</v>
      </c>
      <c r="D94" s="177" t="s">
        <v>149</v>
      </c>
      <c r="E94" s="149">
        <v>46173.3</v>
      </c>
      <c r="F94" s="143"/>
      <c r="G94" s="143"/>
      <c r="H94" s="143"/>
      <c r="I94" s="172"/>
    </row>
    <row r="95" ht="18.95" customHeight="1" spans="1:9">
      <c r="A95" s="131">
        <v>89</v>
      </c>
      <c r="B95" s="133">
        <v>4</v>
      </c>
      <c r="C95" s="133" t="s">
        <v>103</v>
      </c>
      <c r="D95" s="176" t="s">
        <v>150</v>
      </c>
      <c r="E95" s="149">
        <v>367</v>
      </c>
      <c r="F95" s="156"/>
      <c r="G95" s="156"/>
      <c r="H95" s="156"/>
      <c r="I95" s="172"/>
    </row>
    <row r="96" ht="18.95" customHeight="1" spans="1:9">
      <c r="A96" s="131">
        <v>90</v>
      </c>
      <c r="B96" s="133">
        <v>4</v>
      </c>
      <c r="C96" s="133" t="s">
        <v>103</v>
      </c>
      <c r="D96" s="148" t="s">
        <v>151</v>
      </c>
      <c r="E96" s="149">
        <v>5298</v>
      </c>
      <c r="F96" s="156"/>
      <c r="G96" s="156"/>
      <c r="H96" s="156"/>
      <c r="I96" s="172"/>
    </row>
    <row r="97" ht="18.95" customHeight="1" spans="1:9">
      <c r="A97" s="131">
        <v>91</v>
      </c>
      <c r="B97" s="133">
        <v>4</v>
      </c>
      <c r="C97" s="133" t="s">
        <v>103</v>
      </c>
      <c r="D97" s="148" t="s">
        <v>152</v>
      </c>
      <c r="E97" s="148">
        <v>4892</v>
      </c>
      <c r="F97" s="156"/>
      <c r="G97" s="156"/>
      <c r="H97" s="156"/>
      <c r="I97" s="172"/>
    </row>
    <row r="98" ht="18.95" customHeight="1" spans="1:9">
      <c r="A98" s="131">
        <v>92</v>
      </c>
      <c r="B98" s="133">
        <v>4</v>
      </c>
      <c r="C98" s="133" t="s">
        <v>103</v>
      </c>
      <c r="D98" s="148" t="s">
        <v>153</v>
      </c>
      <c r="E98" s="148">
        <v>2117</v>
      </c>
      <c r="F98" s="156"/>
      <c r="G98" s="156"/>
      <c r="H98" s="156"/>
      <c r="I98" s="172"/>
    </row>
    <row r="99" ht="18.95" customHeight="1" spans="1:9">
      <c r="A99" s="131">
        <v>93</v>
      </c>
      <c r="B99" s="133">
        <v>4</v>
      </c>
      <c r="C99" s="133" t="s">
        <v>103</v>
      </c>
      <c r="D99" s="148" t="s">
        <v>154</v>
      </c>
      <c r="E99" s="148">
        <v>1018</v>
      </c>
      <c r="F99" s="143"/>
      <c r="G99" s="143"/>
      <c r="H99" s="143"/>
      <c r="I99" s="172"/>
    </row>
    <row r="100" ht="18.95" customHeight="1" spans="1:9">
      <c r="A100" s="131">
        <v>94</v>
      </c>
      <c r="B100" s="133">
        <v>4</v>
      </c>
      <c r="C100" s="133" t="s">
        <v>103</v>
      </c>
      <c r="D100" s="148" t="s">
        <v>155</v>
      </c>
      <c r="E100" s="148">
        <v>4890</v>
      </c>
      <c r="F100" s="143"/>
      <c r="G100" s="143"/>
      <c r="H100" s="143"/>
      <c r="I100" s="172"/>
    </row>
    <row r="101" ht="18.95" customHeight="1" spans="1:9">
      <c r="A101" s="131">
        <v>95</v>
      </c>
      <c r="B101" s="133">
        <v>4</v>
      </c>
      <c r="C101" s="133" t="s">
        <v>103</v>
      </c>
      <c r="D101" s="148" t="s">
        <v>156</v>
      </c>
      <c r="E101" s="148">
        <v>4784</v>
      </c>
      <c r="F101" s="156"/>
      <c r="G101" s="156"/>
      <c r="H101" s="156"/>
      <c r="I101" s="172"/>
    </row>
    <row r="102" ht="18.95" customHeight="1" spans="1:9">
      <c r="A102" s="157"/>
      <c r="B102" s="158"/>
      <c r="C102" s="158"/>
      <c r="D102" s="159"/>
      <c r="E102" s="159">
        <f>SUM(E70:E101)</f>
        <v>550912.905</v>
      </c>
      <c r="F102" s="159"/>
      <c r="G102" s="159"/>
      <c r="H102" s="159">
        <f>SUM(H70:H101)</f>
        <v>8126.5</v>
      </c>
      <c r="I102" s="173"/>
    </row>
    <row r="103" ht="18.95" customHeight="1" spans="1:9">
      <c r="A103" s="131">
        <v>96</v>
      </c>
      <c r="B103" s="133">
        <v>5</v>
      </c>
      <c r="C103" s="133" t="s">
        <v>157</v>
      </c>
      <c r="D103" s="166" t="s">
        <v>158</v>
      </c>
      <c r="E103" s="162">
        <v>31590</v>
      </c>
      <c r="F103" s="178" t="s">
        <v>159</v>
      </c>
      <c r="G103" s="179" t="s">
        <v>160</v>
      </c>
      <c r="H103" s="178">
        <v>960</v>
      </c>
      <c r="I103" s="172"/>
    </row>
    <row r="104" ht="18.95" customHeight="1" spans="1:9">
      <c r="A104" s="131">
        <v>97</v>
      </c>
      <c r="B104" s="133">
        <v>5</v>
      </c>
      <c r="C104" s="133" t="s">
        <v>157</v>
      </c>
      <c r="D104" s="167" t="s">
        <v>161</v>
      </c>
      <c r="E104" s="167">
        <v>4900</v>
      </c>
      <c r="F104" s="178" t="s">
        <v>162</v>
      </c>
      <c r="G104" s="179" t="s">
        <v>163</v>
      </c>
      <c r="H104" s="178">
        <v>500</v>
      </c>
      <c r="I104" s="172"/>
    </row>
    <row r="105" ht="18.95" customHeight="1" spans="1:9">
      <c r="A105" s="131">
        <v>98</v>
      </c>
      <c r="B105" s="133">
        <v>5</v>
      </c>
      <c r="C105" s="133" t="s">
        <v>157</v>
      </c>
      <c r="D105" s="180" t="s">
        <v>164</v>
      </c>
      <c r="E105" s="162">
        <v>5321</v>
      </c>
      <c r="F105" s="178" t="s">
        <v>165</v>
      </c>
      <c r="G105" s="179" t="s">
        <v>166</v>
      </c>
      <c r="H105" s="178">
        <v>1500</v>
      </c>
      <c r="I105" s="172"/>
    </row>
    <row r="106" ht="18.95" customHeight="1" spans="1:9">
      <c r="A106" s="131">
        <v>99</v>
      </c>
      <c r="B106" s="133">
        <v>5</v>
      </c>
      <c r="C106" s="133" t="s">
        <v>157</v>
      </c>
      <c r="D106" s="168" t="s">
        <v>167</v>
      </c>
      <c r="E106" s="169">
        <v>10064</v>
      </c>
      <c r="F106" s="178" t="s">
        <v>168</v>
      </c>
      <c r="G106" s="179" t="s">
        <v>169</v>
      </c>
      <c r="H106" s="178">
        <v>1750</v>
      </c>
      <c r="I106" s="172"/>
    </row>
    <row r="107" ht="18.95" customHeight="1" spans="1:9">
      <c r="A107" s="131">
        <v>100</v>
      </c>
      <c r="B107" s="133">
        <v>5</v>
      </c>
      <c r="C107" s="133" t="s">
        <v>157</v>
      </c>
      <c r="D107" s="162" t="s">
        <v>170</v>
      </c>
      <c r="E107" s="162">
        <v>7418.13</v>
      </c>
      <c r="F107" s="178" t="s">
        <v>171</v>
      </c>
      <c r="G107" s="179" t="s">
        <v>172</v>
      </c>
      <c r="H107" s="178">
        <v>1920</v>
      </c>
      <c r="I107" s="172"/>
    </row>
    <row r="108" ht="18.95" customHeight="1" spans="1:9">
      <c r="A108" s="131">
        <v>101</v>
      </c>
      <c r="B108" s="133">
        <v>5</v>
      </c>
      <c r="C108" s="133" t="s">
        <v>157</v>
      </c>
      <c r="D108" s="162" t="s">
        <v>173</v>
      </c>
      <c r="E108" s="162">
        <v>4132</v>
      </c>
      <c r="F108" s="178" t="s">
        <v>174</v>
      </c>
      <c r="G108" s="179" t="s">
        <v>175</v>
      </c>
      <c r="H108" s="178">
        <v>696</v>
      </c>
      <c r="I108" s="172"/>
    </row>
    <row r="109" ht="18.95" customHeight="1" spans="1:9">
      <c r="A109" s="131">
        <v>102</v>
      </c>
      <c r="B109" s="133">
        <v>5</v>
      </c>
      <c r="C109" s="133" t="s">
        <v>157</v>
      </c>
      <c r="D109" s="169" t="s">
        <v>176</v>
      </c>
      <c r="E109" s="169">
        <v>2090</v>
      </c>
      <c r="F109" s="178" t="s">
        <v>177</v>
      </c>
      <c r="G109" s="179" t="s">
        <v>172</v>
      </c>
      <c r="H109" s="178">
        <v>1100</v>
      </c>
      <c r="I109" s="172"/>
    </row>
    <row r="110" ht="18.95" customHeight="1" spans="1:9">
      <c r="A110" s="131">
        <v>103</v>
      </c>
      <c r="B110" s="133">
        <v>5</v>
      </c>
      <c r="C110" s="133" t="s">
        <v>157</v>
      </c>
      <c r="D110" s="162" t="s">
        <v>178</v>
      </c>
      <c r="E110" s="162">
        <v>1856</v>
      </c>
      <c r="F110" s="178" t="s">
        <v>179</v>
      </c>
      <c r="G110" s="179" t="s">
        <v>180</v>
      </c>
      <c r="H110" s="178">
        <v>1000</v>
      </c>
      <c r="I110" s="172"/>
    </row>
    <row r="111" ht="18.95" customHeight="1" spans="1:9">
      <c r="A111" s="131">
        <v>104</v>
      </c>
      <c r="B111" s="133">
        <v>5</v>
      </c>
      <c r="C111" s="133" t="s">
        <v>157</v>
      </c>
      <c r="D111" s="169" t="s">
        <v>181</v>
      </c>
      <c r="E111" s="169">
        <v>8838</v>
      </c>
      <c r="F111" s="178" t="s">
        <v>182</v>
      </c>
      <c r="G111" s="179" t="s">
        <v>183</v>
      </c>
      <c r="H111" s="178">
        <v>2130</v>
      </c>
      <c r="I111" s="172"/>
    </row>
    <row r="112" ht="18.95" customHeight="1" spans="1:9">
      <c r="A112" s="131">
        <v>105</v>
      </c>
      <c r="B112" s="133">
        <v>5</v>
      </c>
      <c r="C112" s="133" t="s">
        <v>157</v>
      </c>
      <c r="D112" s="169" t="s">
        <v>184</v>
      </c>
      <c r="E112" s="169">
        <v>5333</v>
      </c>
      <c r="F112" s="178" t="s">
        <v>185</v>
      </c>
      <c r="G112" s="179" t="s">
        <v>186</v>
      </c>
      <c r="H112" s="178">
        <v>2526</v>
      </c>
      <c r="I112" s="172"/>
    </row>
    <row r="113" ht="18.95" customHeight="1" spans="1:9">
      <c r="A113" s="131">
        <v>106</v>
      </c>
      <c r="B113" s="133">
        <v>5</v>
      </c>
      <c r="C113" s="133" t="s">
        <v>157</v>
      </c>
      <c r="D113" s="180" t="s">
        <v>187</v>
      </c>
      <c r="E113" s="162">
        <v>12120.8</v>
      </c>
      <c r="F113" s="178" t="s">
        <v>188</v>
      </c>
      <c r="G113" s="179" t="s">
        <v>189</v>
      </c>
      <c r="H113" s="178">
        <v>1000</v>
      </c>
      <c r="I113" s="172"/>
    </row>
    <row r="114" ht="18.95" customHeight="1" spans="1:9">
      <c r="A114" s="131">
        <v>107</v>
      </c>
      <c r="B114" s="133">
        <v>5</v>
      </c>
      <c r="C114" s="133" t="s">
        <v>157</v>
      </c>
      <c r="D114" s="180" t="s">
        <v>190</v>
      </c>
      <c r="E114" s="162">
        <v>2111</v>
      </c>
      <c r="F114" s="156"/>
      <c r="G114" s="156"/>
      <c r="H114" s="156"/>
      <c r="I114" s="172"/>
    </row>
    <row r="115" ht="18.95" customHeight="1" spans="1:9">
      <c r="A115" s="131">
        <v>108</v>
      </c>
      <c r="B115" s="133">
        <v>5</v>
      </c>
      <c r="C115" s="133" t="s">
        <v>157</v>
      </c>
      <c r="D115" s="162" t="s">
        <v>191</v>
      </c>
      <c r="E115" s="162">
        <v>11034</v>
      </c>
      <c r="F115" s="143"/>
      <c r="G115" s="143"/>
      <c r="H115" s="143"/>
      <c r="I115" s="172"/>
    </row>
    <row r="116" ht="18.95" customHeight="1" spans="1:9">
      <c r="A116" s="131">
        <v>109</v>
      </c>
      <c r="B116" s="133">
        <v>5</v>
      </c>
      <c r="C116" s="133" t="s">
        <v>157</v>
      </c>
      <c r="D116" s="167" t="s">
        <v>192</v>
      </c>
      <c r="E116" s="169">
        <v>6443</v>
      </c>
      <c r="F116" s="143"/>
      <c r="G116" s="143"/>
      <c r="H116" s="143"/>
      <c r="I116" s="172"/>
    </row>
    <row r="117" ht="18.95" customHeight="1" spans="1:9">
      <c r="A117" s="131">
        <v>110</v>
      </c>
      <c r="B117" s="133">
        <v>5</v>
      </c>
      <c r="C117" s="133" t="s">
        <v>157</v>
      </c>
      <c r="D117" s="167" t="s">
        <v>193</v>
      </c>
      <c r="E117" s="169">
        <v>31575</v>
      </c>
      <c r="F117" s="143"/>
      <c r="G117" s="143"/>
      <c r="H117" s="143"/>
      <c r="I117" s="172"/>
    </row>
    <row r="118" ht="18.95" customHeight="1" spans="1:9">
      <c r="A118" s="131">
        <v>111</v>
      </c>
      <c r="B118" s="133">
        <v>5</v>
      </c>
      <c r="C118" s="133" t="s">
        <v>157</v>
      </c>
      <c r="D118" s="167" t="s">
        <v>194</v>
      </c>
      <c r="E118" s="169">
        <v>17754</v>
      </c>
      <c r="F118" s="143"/>
      <c r="G118" s="143"/>
      <c r="H118" s="143"/>
      <c r="I118" s="172"/>
    </row>
    <row r="119" ht="18.95" customHeight="1" spans="1:9">
      <c r="A119" s="131">
        <v>112</v>
      </c>
      <c r="B119" s="133">
        <v>5</v>
      </c>
      <c r="C119" s="133" t="s">
        <v>157</v>
      </c>
      <c r="D119" s="167" t="s">
        <v>195</v>
      </c>
      <c r="E119" s="169">
        <v>4648.6</v>
      </c>
      <c r="F119" s="143"/>
      <c r="G119" s="143"/>
      <c r="H119" s="143"/>
      <c r="I119" s="172"/>
    </row>
    <row r="120" ht="18.95" customHeight="1" spans="1:9">
      <c r="A120" s="131">
        <v>113</v>
      </c>
      <c r="B120" s="133">
        <v>5</v>
      </c>
      <c r="C120" s="133" t="s">
        <v>157</v>
      </c>
      <c r="D120" s="165" t="s">
        <v>196</v>
      </c>
      <c r="E120" s="162">
        <v>5284.12</v>
      </c>
      <c r="F120" s="143"/>
      <c r="G120" s="143"/>
      <c r="H120" s="143"/>
      <c r="I120" s="172"/>
    </row>
    <row r="121" ht="18.95" customHeight="1" spans="1:9">
      <c r="A121" s="131">
        <v>114</v>
      </c>
      <c r="B121" s="133">
        <v>5</v>
      </c>
      <c r="C121" s="133" t="s">
        <v>157</v>
      </c>
      <c r="D121" s="180" t="s">
        <v>197</v>
      </c>
      <c r="E121" s="162">
        <v>3684</v>
      </c>
      <c r="F121" s="143"/>
      <c r="G121" s="143"/>
      <c r="H121" s="143"/>
      <c r="I121" s="172"/>
    </row>
    <row r="122" ht="18.95" customHeight="1" spans="1:9">
      <c r="A122" s="131">
        <v>115</v>
      </c>
      <c r="B122" s="133">
        <v>5</v>
      </c>
      <c r="C122" s="133" t="s">
        <v>157</v>
      </c>
      <c r="D122" s="167" t="s">
        <v>198</v>
      </c>
      <c r="E122" s="162">
        <v>10000</v>
      </c>
      <c r="F122" s="143"/>
      <c r="G122" s="143"/>
      <c r="H122" s="143"/>
      <c r="I122" s="172"/>
    </row>
    <row r="123" ht="18.95" customHeight="1" spans="1:9">
      <c r="A123" s="131">
        <v>116</v>
      </c>
      <c r="B123" s="133">
        <v>5</v>
      </c>
      <c r="C123" s="133" t="s">
        <v>157</v>
      </c>
      <c r="D123" s="167" t="s">
        <v>199</v>
      </c>
      <c r="E123" s="169">
        <v>9099</v>
      </c>
      <c r="F123" s="143"/>
      <c r="G123" s="143"/>
      <c r="H123" s="143"/>
      <c r="I123" s="172"/>
    </row>
    <row r="124" ht="18.95" customHeight="1" spans="1:9">
      <c r="A124" s="131">
        <v>117</v>
      </c>
      <c r="B124" s="133">
        <v>5</v>
      </c>
      <c r="C124" s="133" t="s">
        <v>157</v>
      </c>
      <c r="D124" s="162" t="s">
        <v>200</v>
      </c>
      <c r="E124" s="162">
        <v>13285.5</v>
      </c>
      <c r="F124" s="143"/>
      <c r="G124" s="143"/>
      <c r="H124" s="143"/>
      <c r="I124" s="172"/>
    </row>
    <row r="125" ht="18.95" customHeight="1" spans="1:9">
      <c r="A125" s="131">
        <v>118</v>
      </c>
      <c r="B125" s="133">
        <v>5</v>
      </c>
      <c r="C125" s="133" t="s">
        <v>157</v>
      </c>
      <c r="D125" s="165" t="s">
        <v>201</v>
      </c>
      <c r="E125" s="162">
        <v>13285.5</v>
      </c>
      <c r="F125" s="143"/>
      <c r="G125" s="143"/>
      <c r="H125" s="143"/>
      <c r="I125" s="172"/>
    </row>
    <row r="126" ht="18.95" customHeight="1" spans="1:9">
      <c r="A126" s="157"/>
      <c r="B126" s="158"/>
      <c r="C126" s="158"/>
      <c r="D126" s="181"/>
      <c r="E126" s="159">
        <f>SUM(E103:E125)</f>
        <v>221866.65</v>
      </c>
      <c r="F126" s="159"/>
      <c r="G126" s="159"/>
      <c r="H126" s="159">
        <f>SUM(H103:H125)</f>
        <v>15082</v>
      </c>
      <c r="I126" s="173"/>
    </row>
    <row r="127" ht="18.95" customHeight="1" spans="1:9">
      <c r="A127" s="131">
        <v>119</v>
      </c>
      <c r="B127" s="133">
        <v>6</v>
      </c>
      <c r="C127" s="133" t="s">
        <v>202</v>
      </c>
      <c r="D127" s="150" t="s">
        <v>203</v>
      </c>
      <c r="E127" s="149">
        <v>25287</v>
      </c>
      <c r="F127" s="143"/>
      <c r="G127" s="143"/>
      <c r="H127" s="143"/>
      <c r="I127" s="172"/>
    </row>
    <row r="128" ht="18.95" customHeight="1" spans="1:9">
      <c r="A128" s="131">
        <v>120</v>
      </c>
      <c r="B128" s="133">
        <v>6</v>
      </c>
      <c r="C128" s="133" t="s">
        <v>202</v>
      </c>
      <c r="D128" s="182" t="s">
        <v>204</v>
      </c>
      <c r="E128" s="149">
        <v>12400</v>
      </c>
      <c r="F128" s="143"/>
      <c r="G128" s="143"/>
      <c r="H128" s="143"/>
      <c r="I128" s="172"/>
    </row>
    <row r="129" ht="18.95" customHeight="1" spans="1:9">
      <c r="A129" s="131">
        <v>121</v>
      </c>
      <c r="B129" s="133">
        <v>6</v>
      </c>
      <c r="C129" s="133" t="s">
        <v>202</v>
      </c>
      <c r="D129" s="182" t="s">
        <v>205</v>
      </c>
      <c r="E129" s="149">
        <v>60316</v>
      </c>
      <c r="F129" s="143"/>
      <c r="G129" s="143"/>
      <c r="H129" s="143"/>
      <c r="I129" s="172"/>
    </row>
    <row r="130" ht="18.95" customHeight="1" spans="1:9">
      <c r="A130" s="131">
        <v>122</v>
      </c>
      <c r="B130" s="133">
        <v>6</v>
      </c>
      <c r="C130" s="133" t="s">
        <v>202</v>
      </c>
      <c r="D130" s="148" t="s">
        <v>206</v>
      </c>
      <c r="E130" s="149">
        <v>12699</v>
      </c>
      <c r="F130" s="143"/>
      <c r="G130" s="143"/>
      <c r="H130" s="143"/>
      <c r="I130" s="172"/>
    </row>
    <row r="131" ht="18.95" customHeight="1" spans="1:9">
      <c r="A131" s="131">
        <v>123</v>
      </c>
      <c r="B131" s="133">
        <v>6</v>
      </c>
      <c r="C131" s="133" t="s">
        <v>202</v>
      </c>
      <c r="D131" s="176" t="s">
        <v>207</v>
      </c>
      <c r="E131" s="149">
        <v>19254</v>
      </c>
      <c r="F131" s="143"/>
      <c r="G131" s="143"/>
      <c r="H131" s="143"/>
      <c r="I131" s="172"/>
    </row>
    <row r="132" ht="18.95" customHeight="1" spans="1:9">
      <c r="A132" s="131">
        <v>124</v>
      </c>
      <c r="B132" s="133">
        <v>6</v>
      </c>
      <c r="C132" s="133" t="s">
        <v>202</v>
      </c>
      <c r="D132" s="176" t="s">
        <v>208</v>
      </c>
      <c r="E132" s="149">
        <v>11543</v>
      </c>
      <c r="F132" s="143"/>
      <c r="G132" s="143"/>
      <c r="H132" s="143"/>
      <c r="I132" s="172"/>
    </row>
    <row r="133" ht="18.95" customHeight="1" spans="1:9">
      <c r="A133" s="131">
        <v>125</v>
      </c>
      <c r="B133" s="133">
        <v>6</v>
      </c>
      <c r="C133" s="133" t="s">
        <v>202</v>
      </c>
      <c r="D133" s="183" t="s">
        <v>209</v>
      </c>
      <c r="E133" s="149">
        <v>8930.16</v>
      </c>
      <c r="F133" s="143"/>
      <c r="G133" s="143"/>
      <c r="H133" s="143"/>
      <c r="I133" s="172"/>
    </row>
    <row r="134" ht="18.95" customHeight="1" spans="1:9">
      <c r="A134" s="131">
        <v>126</v>
      </c>
      <c r="B134" s="133">
        <v>6</v>
      </c>
      <c r="C134" s="133" t="s">
        <v>202</v>
      </c>
      <c r="D134" s="176" t="s">
        <v>210</v>
      </c>
      <c r="E134" s="149">
        <v>8903</v>
      </c>
      <c r="F134" s="143"/>
      <c r="G134" s="143"/>
      <c r="H134" s="143"/>
      <c r="I134" s="172"/>
    </row>
    <row r="135" ht="18.95" customHeight="1" spans="1:9">
      <c r="A135" s="131">
        <v>127</v>
      </c>
      <c r="B135" s="133">
        <v>6</v>
      </c>
      <c r="C135" s="133" t="s">
        <v>202</v>
      </c>
      <c r="D135" s="176" t="s">
        <v>211</v>
      </c>
      <c r="E135" s="149">
        <v>6614</v>
      </c>
      <c r="F135" s="143"/>
      <c r="G135" s="143"/>
      <c r="H135" s="143"/>
      <c r="I135" s="172"/>
    </row>
    <row r="136" ht="18.95" customHeight="1" spans="1:9">
      <c r="A136" s="131">
        <v>128</v>
      </c>
      <c r="B136" s="133">
        <v>6</v>
      </c>
      <c r="C136" s="133" t="s">
        <v>202</v>
      </c>
      <c r="D136" s="176" t="s">
        <v>212</v>
      </c>
      <c r="E136" s="149">
        <v>4727</v>
      </c>
      <c r="F136" s="143"/>
      <c r="G136" s="143"/>
      <c r="H136" s="143"/>
      <c r="I136" s="172"/>
    </row>
    <row r="137" ht="18.95" customHeight="1" spans="1:9">
      <c r="A137" s="131">
        <v>129</v>
      </c>
      <c r="B137" s="133">
        <v>6</v>
      </c>
      <c r="C137" s="133" t="s">
        <v>202</v>
      </c>
      <c r="D137" s="176" t="s">
        <v>213</v>
      </c>
      <c r="E137" s="149">
        <v>8934</v>
      </c>
      <c r="F137" s="143"/>
      <c r="G137" s="143"/>
      <c r="H137" s="143"/>
      <c r="I137" s="172"/>
    </row>
    <row r="138" ht="18.95" customHeight="1" spans="1:9">
      <c r="A138" s="131">
        <v>130</v>
      </c>
      <c r="B138" s="133">
        <v>6</v>
      </c>
      <c r="C138" s="133" t="s">
        <v>202</v>
      </c>
      <c r="D138" s="184" t="s">
        <v>214</v>
      </c>
      <c r="E138" s="185">
        <v>8202.5</v>
      </c>
      <c r="F138" s="143"/>
      <c r="G138" s="143"/>
      <c r="H138" s="143"/>
      <c r="I138" s="172"/>
    </row>
    <row r="139" ht="18.95" customHeight="1" spans="1:9">
      <c r="A139" s="131">
        <v>131</v>
      </c>
      <c r="B139" s="133">
        <v>6</v>
      </c>
      <c r="C139" s="133" t="s">
        <v>202</v>
      </c>
      <c r="D139" s="177" t="s">
        <v>215</v>
      </c>
      <c r="E139" s="149">
        <v>6039</v>
      </c>
      <c r="F139" s="143"/>
      <c r="G139" s="143"/>
      <c r="H139" s="143"/>
      <c r="I139" s="172"/>
    </row>
    <row r="140" ht="18.95" customHeight="1" spans="1:9">
      <c r="A140" s="131">
        <v>132</v>
      </c>
      <c r="B140" s="133">
        <v>6</v>
      </c>
      <c r="C140" s="133" t="s">
        <v>202</v>
      </c>
      <c r="D140" s="176" t="s">
        <v>216</v>
      </c>
      <c r="E140" s="149">
        <v>4338.5</v>
      </c>
      <c r="F140" s="153"/>
      <c r="G140" s="153"/>
      <c r="H140" s="153"/>
      <c r="I140" s="172"/>
    </row>
    <row r="141" ht="18.95" customHeight="1" spans="1:9">
      <c r="A141" s="131">
        <v>133</v>
      </c>
      <c r="B141" s="133">
        <v>6</v>
      </c>
      <c r="C141" s="133" t="s">
        <v>202</v>
      </c>
      <c r="D141" s="177" t="s">
        <v>217</v>
      </c>
      <c r="E141" s="149">
        <v>5027</v>
      </c>
      <c r="F141" s="143"/>
      <c r="G141" s="143"/>
      <c r="H141" s="143"/>
      <c r="I141" s="172"/>
    </row>
    <row r="142" ht="18.95" customHeight="1" spans="1:9">
      <c r="A142" s="131">
        <v>134</v>
      </c>
      <c r="B142" s="133">
        <v>6</v>
      </c>
      <c r="C142" s="133" t="s">
        <v>202</v>
      </c>
      <c r="D142" s="155" t="s">
        <v>218</v>
      </c>
      <c r="E142" s="148">
        <v>3860</v>
      </c>
      <c r="F142" s="143"/>
      <c r="G142" s="143"/>
      <c r="H142" s="143"/>
      <c r="I142" s="172"/>
    </row>
    <row r="143" ht="18.95" customHeight="1" spans="1:9">
      <c r="A143" s="131">
        <v>135</v>
      </c>
      <c r="B143" s="133">
        <v>6</v>
      </c>
      <c r="C143" s="133" t="s">
        <v>202</v>
      </c>
      <c r="D143" s="176" t="s">
        <v>219</v>
      </c>
      <c r="E143" s="149">
        <v>6554</v>
      </c>
      <c r="F143" s="143"/>
      <c r="G143" s="143"/>
      <c r="H143" s="143"/>
      <c r="I143" s="172"/>
    </row>
    <row r="144" ht="18.95" customHeight="1" spans="1:9">
      <c r="A144" s="131">
        <v>136</v>
      </c>
      <c r="B144" s="133">
        <v>6</v>
      </c>
      <c r="C144" s="133" t="s">
        <v>202</v>
      </c>
      <c r="D144" s="176" t="s">
        <v>220</v>
      </c>
      <c r="E144" s="149">
        <v>7035</v>
      </c>
      <c r="F144" s="143"/>
      <c r="G144" s="143"/>
      <c r="H144" s="143"/>
      <c r="I144" s="172"/>
    </row>
    <row r="145" ht="18.95" customHeight="1" spans="1:9">
      <c r="A145" s="131">
        <v>137</v>
      </c>
      <c r="B145" s="133">
        <v>6</v>
      </c>
      <c r="C145" s="133" t="s">
        <v>202</v>
      </c>
      <c r="D145" s="176" t="s">
        <v>221</v>
      </c>
      <c r="E145" s="149">
        <v>11281</v>
      </c>
      <c r="F145" s="143"/>
      <c r="G145" s="143"/>
      <c r="H145" s="143"/>
      <c r="I145" s="172"/>
    </row>
    <row r="146" ht="18.95" customHeight="1" spans="1:9">
      <c r="A146" s="131">
        <v>138</v>
      </c>
      <c r="B146" s="133">
        <v>6</v>
      </c>
      <c r="C146" s="133" t="s">
        <v>202</v>
      </c>
      <c r="D146" s="176" t="s">
        <v>222</v>
      </c>
      <c r="E146" s="149">
        <v>28020</v>
      </c>
      <c r="F146" s="143"/>
      <c r="G146" s="143"/>
      <c r="H146" s="143"/>
      <c r="I146" s="172"/>
    </row>
    <row r="147" ht="18.95" customHeight="1" spans="1:9">
      <c r="A147" s="131">
        <v>139</v>
      </c>
      <c r="B147" s="133">
        <v>6</v>
      </c>
      <c r="C147" s="133" t="s">
        <v>202</v>
      </c>
      <c r="D147" s="176" t="s">
        <v>223</v>
      </c>
      <c r="E147" s="149">
        <v>22648</v>
      </c>
      <c r="F147" s="143"/>
      <c r="G147" s="143"/>
      <c r="H147" s="143"/>
      <c r="I147" s="172"/>
    </row>
    <row r="148" ht="18.95" customHeight="1" spans="1:9">
      <c r="A148" s="131">
        <v>140</v>
      </c>
      <c r="B148" s="133">
        <v>6</v>
      </c>
      <c r="C148" s="133" t="s">
        <v>202</v>
      </c>
      <c r="D148" s="176" t="s">
        <v>224</v>
      </c>
      <c r="E148" s="149">
        <v>24919</v>
      </c>
      <c r="F148" s="143"/>
      <c r="G148" s="143"/>
      <c r="H148" s="143"/>
      <c r="I148" s="172"/>
    </row>
    <row r="149" ht="18.95" customHeight="1" spans="1:9">
      <c r="A149" s="131">
        <v>141</v>
      </c>
      <c r="B149" s="133">
        <v>6</v>
      </c>
      <c r="C149" s="133" t="s">
        <v>202</v>
      </c>
      <c r="D149" s="176" t="s">
        <v>225</v>
      </c>
      <c r="E149" s="149">
        <v>10836</v>
      </c>
      <c r="F149" s="143"/>
      <c r="G149" s="143"/>
      <c r="H149" s="143"/>
      <c r="I149" s="172"/>
    </row>
    <row r="150" ht="18.95" customHeight="1" spans="1:9">
      <c r="A150" s="131">
        <v>142</v>
      </c>
      <c r="B150" s="133">
        <v>6</v>
      </c>
      <c r="C150" s="133" t="s">
        <v>202</v>
      </c>
      <c r="D150" s="176" t="s">
        <v>226</v>
      </c>
      <c r="E150" s="149">
        <v>39960</v>
      </c>
      <c r="F150" s="143"/>
      <c r="G150" s="143"/>
      <c r="H150" s="143"/>
      <c r="I150" s="172"/>
    </row>
    <row r="151" ht="18.95" customHeight="1" spans="1:9">
      <c r="A151" s="131">
        <v>143</v>
      </c>
      <c r="B151" s="133">
        <v>6</v>
      </c>
      <c r="C151" s="133" t="s">
        <v>202</v>
      </c>
      <c r="D151" s="176" t="s">
        <v>227</v>
      </c>
      <c r="E151" s="149">
        <v>15591</v>
      </c>
      <c r="F151" s="143"/>
      <c r="G151" s="143"/>
      <c r="H151" s="143"/>
      <c r="I151" s="172"/>
    </row>
    <row r="152" ht="18.95" customHeight="1" spans="1:9">
      <c r="A152" s="131">
        <v>144</v>
      </c>
      <c r="B152" s="133">
        <v>6</v>
      </c>
      <c r="C152" s="133" t="s">
        <v>202</v>
      </c>
      <c r="D152" s="176" t="s">
        <v>228</v>
      </c>
      <c r="E152" s="149">
        <v>11592</v>
      </c>
      <c r="F152" s="143"/>
      <c r="G152" s="143"/>
      <c r="H152" s="143"/>
      <c r="I152" s="172"/>
    </row>
    <row r="153" ht="18.95" customHeight="1" spans="1:9">
      <c r="A153" s="131">
        <v>145</v>
      </c>
      <c r="B153" s="133">
        <v>6</v>
      </c>
      <c r="C153" s="133" t="s">
        <v>202</v>
      </c>
      <c r="D153" s="183" t="s">
        <v>229</v>
      </c>
      <c r="E153" s="149">
        <v>20797</v>
      </c>
      <c r="F153" s="143"/>
      <c r="G153" s="143"/>
      <c r="H153" s="143"/>
      <c r="I153" s="172"/>
    </row>
    <row r="154" ht="18.95" customHeight="1" spans="1:9">
      <c r="A154" s="131">
        <v>146</v>
      </c>
      <c r="B154" s="133">
        <v>6</v>
      </c>
      <c r="C154" s="133" t="s">
        <v>202</v>
      </c>
      <c r="D154" s="183" t="s">
        <v>230</v>
      </c>
      <c r="E154" s="149">
        <v>53766</v>
      </c>
      <c r="F154" s="143"/>
      <c r="G154" s="143"/>
      <c r="H154" s="143"/>
      <c r="I154" s="172"/>
    </row>
    <row r="155" ht="18.95" customHeight="1" spans="1:9">
      <c r="A155" s="131">
        <v>147</v>
      </c>
      <c r="B155" s="133">
        <v>6</v>
      </c>
      <c r="C155" s="133" t="s">
        <v>202</v>
      </c>
      <c r="D155" s="183" t="s">
        <v>231</v>
      </c>
      <c r="E155" s="149">
        <v>65156</v>
      </c>
      <c r="F155" s="143"/>
      <c r="G155" s="143"/>
      <c r="H155" s="143"/>
      <c r="I155" s="172"/>
    </row>
    <row r="156" ht="18.95" customHeight="1" spans="1:9">
      <c r="A156" s="131">
        <v>148</v>
      </c>
      <c r="B156" s="133">
        <v>6</v>
      </c>
      <c r="C156" s="133" t="s">
        <v>202</v>
      </c>
      <c r="D156" s="176" t="s">
        <v>232</v>
      </c>
      <c r="E156" s="149">
        <v>47571</v>
      </c>
      <c r="F156" s="143"/>
      <c r="G156" s="143"/>
      <c r="H156" s="143"/>
      <c r="I156" s="172"/>
    </row>
    <row r="157" ht="18.95" customHeight="1" spans="1:9">
      <c r="A157" s="131">
        <v>149</v>
      </c>
      <c r="B157" s="133">
        <v>6</v>
      </c>
      <c r="C157" s="133" t="s">
        <v>202</v>
      </c>
      <c r="D157" s="176" t="s">
        <v>233</v>
      </c>
      <c r="E157" s="149">
        <v>4367</v>
      </c>
      <c r="F157" s="143"/>
      <c r="G157" s="143"/>
      <c r="H157" s="143"/>
      <c r="I157" s="172"/>
    </row>
    <row r="158" ht="18.95" customHeight="1" spans="1:9">
      <c r="A158" s="131">
        <v>150</v>
      </c>
      <c r="B158" s="133">
        <v>6</v>
      </c>
      <c r="C158" s="133" t="s">
        <v>202</v>
      </c>
      <c r="D158" s="176" t="s">
        <v>234</v>
      </c>
      <c r="E158" s="149">
        <v>44945</v>
      </c>
      <c r="F158" s="143"/>
      <c r="G158" s="143"/>
      <c r="H158" s="143"/>
      <c r="I158" s="172"/>
    </row>
    <row r="159" ht="18.95" customHeight="1" spans="1:9">
      <c r="A159" s="131">
        <v>151</v>
      </c>
      <c r="B159" s="133">
        <v>6</v>
      </c>
      <c r="C159" s="133" t="s">
        <v>235</v>
      </c>
      <c r="D159" s="176" t="s">
        <v>236</v>
      </c>
      <c r="E159" s="149">
        <v>28314</v>
      </c>
      <c r="F159" s="143"/>
      <c r="G159" s="143"/>
      <c r="H159" s="143"/>
      <c r="I159" s="172"/>
    </row>
    <row r="160" ht="18.95" customHeight="1" spans="1:9">
      <c r="A160" s="131">
        <v>152</v>
      </c>
      <c r="B160" s="133">
        <v>6</v>
      </c>
      <c r="C160" s="133" t="s">
        <v>235</v>
      </c>
      <c r="D160" s="176" t="s">
        <v>237</v>
      </c>
      <c r="E160" s="149">
        <v>28314</v>
      </c>
      <c r="F160" s="143"/>
      <c r="G160" s="143"/>
      <c r="H160" s="143"/>
      <c r="I160" s="172"/>
    </row>
    <row r="161" ht="18.95" customHeight="1" spans="1:9">
      <c r="A161" s="131">
        <v>153</v>
      </c>
      <c r="B161" s="133">
        <v>6</v>
      </c>
      <c r="C161" s="133" t="s">
        <v>235</v>
      </c>
      <c r="D161" s="176" t="s">
        <v>238</v>
      </c>
      <c r="E161" s="149">
        <v>28314</v>
      </c>
      <c r="F161" s="143"/>
      <c r="G161" s="143"/>
      <c r="H161" s="143"/>
      <c r="I161" s="172"/>
    </row>
    <row r="162" ht="18.95" customHeight="1" spans="1:9">
      <c r="A162" s="131">
        <v>154</v>
      </c>
      <c r="B162" s="133">
        <v>6</v>
      </c>
      <c r="C162" s="133" t="s">
        <v>235</v>
      </c>
      <c r="D162" s="176" t="s">
        <v>239</v>
      </c>
      <c r="E162" s="149">
        <v>28314</v>
      </c>
      <c r="F162" s="143"/>
      <c r="G162" s="143"/>
      <c r="H162" s="143"/>
      <c r="I162" s="172"/>
    </row>
    <row r="163" ht="18.95" customHeight="1" spans="1:9">
      <c r="A163" s="131">
        <v>155</v>
      </c>
      <c r="B163" s="133">
        <v>6</v>
      </c>
      <c r="C163" s="133" t="s">
        <v>235</v>
      </c>
      <c r="D163" s="186" t="s">
        <v>240</v>
      </c>
      <c r="E163" s="187">
        <v>24345</v>
      </c>
      <c r="F163" s="143"/>
      <c r="G163" s="143"/>
      <c r="H163" s="143"/>
      <c r="I163" s="172"/>
    </row>
    <row r="164" ht="18.95" customHeight="1" spans="1:9">
      <c r="A164" s="131">
        <v>156</v>
      </c>
      <c r="B164" s="133">
        <v>6</v>
      </c>
      <c r="C164" s="133" t="s">
        <v>235</v>
      </c>
      <c r="D164" s="188" t="s">
        <v>241</v>
      </c>
      <c r="E164" s="189">
        <v>7882</v>
      </c>
      <c r="F164" s="170"/>
      <c r="G164" s="170"/>
      <c r="H164" s="170"/>
      <c r="I164" s="172"/>
    </row>
    <row r="165" ht="18.95" customHeight="1" spans="1:9">
      <c r="A165" s="131">
        <v>157</v>
      </c>
      <c r="B165" s="133">
        <v>6</v>
      </c>
      <c r="C165" s="133" t="s">
        <v>235</v>
      </c>
      <c r="D165" s="188" t="s">
        <v>242</v>
      </c>
      <c r="E165" s="189">
        <v>20244</v>
      </c>
      <c r="F165" s="143"/>
      <c r="G165" s="143"/>
      <c r="H165" s="143"/>
      <c r="I165" s="172"/>
    </row>
    <row r="166" ht="18.95" customHeight="1" spans="1:9">
      <c r="A166" s="131">
        <v>158</v>
      </c>
      <c r="B166" s="133">
        <v>6</v>
      </c>
      <c r="C166" s="133" t="s">
        <v>235</v>
      </c>
      <c r="D166" s="188" t="s">
        <v>243</v>
      </c>
      <c r="E166" s="189">
        <v>42576</v>
      </c>
      <c r="F166" s="143"/>
      <c r="G166" s="143"/>
      <c r="H166" s="143"/>
      <c r="I166" s="172"/>
    </row>
    <row r="167" ht="18.95" customHeight="1" spans="1:9">
      <c r="A167" s="131">
        <v>159</v>
      </c>
      <c r="B167" s="133">
        <v>6</v>
      </c>
      <c r="C167" s="133" t="s">
        <v>235</v>
      </c>
      <c r="D167" s="190" t="s">
        <v>244</v>
      </c>
      <c r="E167" s="190">
        <v>7007</v>
      </c>
      <c r="F167" s="143"/>
      <c r="G167" s="143"/>
      <c r="H167" s="143"/>
      <c r="I167" s="172"/>
    </row>
    <row r="168" ht="18.95" customHeight="1" spans="1:9">
      <c r="A168" s="131">
        <v>160</v>
      </c>
      <c r="B168" s="133">
        <v>6</v>
      </c>
      <c r="C168" s="133" t="s">
        <v>235</v>
      </c>
      <c r="D168" s="191" t="s">
        <v>245</v>
      </c>
      <c r="E168" s="190">
        <v>9421</v>
      </c>
      <c r="F168" s="143"/>
      <c r="G168" s="143"/>
      <c r="H168" s="143"/>
      <c r="I168" s="172"/>
    </row>
    <row r="169" ht="18.95" customHeight="1" spans="1:9">
      <c r="A169" s="131">
        <v>161</v>
      </c>
      <c r="B169" s="133">
        <v>6</v>
      </c>
      <c r="C169" s="133" t="s">
        <v>235</v>
      </c>
      <c r="D169" s="192" t="s">
        <v>246</v>
      </c>
      <c r="E169" s="190">
        <v>63427</v>
      </c>
      <c r="F169" s="143"/>
      <c r="G169" s="143"/>
      <c r="H169" s="143"/>
      <c r="I169" s="172"/>
    </row>
    <row r="170" ht="18.95" customHeight="1" spans="1:9">
      <c r="A170" s="131">
        <v>162</v>
      </c>
      <c r="B170" s="133">
        <v>6</v>
      </c>
      <c r="C170" s="133" t="s">
        <v>235</v>
      </c>
      <c r="D170" s="193" t="s">
        <v>247</v>
      </c>
      <c r="E170" s="193">
        <v>6980</v>
      </c>
      <c r="F170" s="143"/>
      <c r="G170" s="143"/>
      <c r="H170" s="143"/>
      <c r="I170" s="172"/>
    </row>
    <row r="171" ht="18.95" customHeight="1" spans="1:9">
      <c r="A171" s="131">
        <v>163</v>
      </c>
      <c r="B171" s="133">
        <v>6</v>
      </c>
      <c r="C171" s="133" t="s">
        <v>235</v>
      </c>
      <c r="D171" s="192" t="s">
        <v>248</v>
      </c>
      <c r="E171" s="190">
        <v>10307</v>
      </c>
      <c r="F171" s="194"/>
      <c r="G171" s="194"/>
      <c r="H171" s="194"/>
      <c r="I171" s="172"/>
    </row>
    <row r="172" ht="18.95" customHeight="1" spans="1:9">
      <c r="A172" s="131">
        <v>164</v>
      </c>
      <c r="B172" s="133">
        <v>6</v>
      </c>
      <c r="C172" s="133" t="s">
        <v>235</v>
      </c>
      <c r="D172" s="192" t="s">
        <v>249</v>
      </c>
      <c r="E172" s="190">
        <v>48450</v>
      </c>
      <c r="F172" s="143"/>
      <c r="G172" s="143"/>
      <c r="H172" s="143"/>
      <c r="I172" s="172"/>
    </row>
    <row r="173" ht="18.95" customHeight="1" spans="1:9">
      <c r="A173" s="131">
        <v>165</v>
      </c>
      <c r="B173" s="133">
        <v>6</v>
      </c>
      <c r="C173" s="133" t="s">
        <v>235</v>
      </c>
      <c r="D173" s="148" t="s">
        <v>250</v>
      </c>
      <c r="E173" s="148">
        <v>64549</v>
      </c>
      <c r="F173" s="143"/>
      <c r="G173" s="143"/>
      <c r="H173" s="143"/>
      <c r="I173" s="172"/>
    </row>
    <row r="174" ht="18.95" customHeight="1" spans="1:9">
      <c r="A174" s="131">
        <v>166</v>
      </c>
      <c r="B174" s="133">
        <v>6</v>
      </c>
      <c r="C174" s="133" t="s">
        <v>235</v>
      </c>
      <c r="D174" s="148" t="s">
        <v>251</v>
      </c>
      <c r="E174" s="149">
        <v>32910</v>
      </c>
      <c r="F174" s="143"/>
      <c r="G174" s="143"/>
      <c r="H174" s="143"/>
      <c r="I174" s="172"/>
    </row>
    <row r="175" ht="18.95" customHeight="1" spans="1:9">
      <c r="A175" s="131">
        <v>167</v>
      </c>
      <c r="B175" s="133">
        <v>6</v>
      </c>
      <c r="C175" s="133" t="s">
        <v>235</v>
      </c>
      <c r="D175" s="195" t="s">
        <v>252</v>
      </c>
      <c r="E175" s="187">
        <v>5842</v>
      </c>
      <c r="F175" s="170"/>
      <c r="G175" s="170"/>
      <c r="H175" s="170"/>
      <c r="I175" s="172"/>
    </row>
    <row r="176" ht="18.95" customHeight="1" spans="1:9">
      <c r="A176" s="131">
        <v>168</v>
      </c>
      <c r="B176" s="133">
        <v>6</v>
      </c>
      <c r="C176" s="133" t="s">
        <v>235</v>
      </c>
      <c r="D176" s="155" t="s">
        <v>253</v>
      </c>
      <c r="E176" s="149">
        <v>3582</v>
      </c>
      <c r="F176" s="143"/>
      <c r="G176" s="143"/>
      <c r="H176" s="143"/>
      <c r="I176" s="172"/>
    </row>
    <row r="177" ht="18.95" customHeight="1" spans="1:9">
      <c r="A177" s="131">
        <v>169</v>
      </c>
      <c r="B177" s="133">
        <v>6</v>
      </c>
      <c r="C177" s="133" t="s">
        <v>235</v>
      </c>
      <c r="D177" s="155" t="s">
        <v>254</v>
      </c>
      <c r="E177" s="149">
        <v>3376</v>
      </c>
      <c r="F177" s="143"/>
      <c r="G177" s="143"/>
      <c r="H177" s="143"/>
      <c r="I177" s="172"/>
    </row>
    <row r="178" ht="18.95" customHeight="1" spans="1:9">
      <c r="A178" s="131">
        <v>170</v>
      </c>
      <c r="B178" s="133">
        <v>6</v>
      </c>
      <c r="C178" s="133" t="s">
        <v>235</v>
      </c>
      <c r="D178" s="196" t="s">
        <v>255</v>
      </c>
      <c r="E178" s="187">
        <v>22375</v>
      </c>
      <c r="F178" s="170"/>
      <c r="G178" s="170"/>
      <c r="H178" s="170"/>
      <c r="I178" s="172"/>
    </row>
    <row r="179" ht="18.95" customHeight="1" spans="1:9">
      <c r="A179" s="131">
        <v>171</v>
      </c>
      <c r="B179" s="133">
        <v>6</v>
      </c>
      <c r="C179" s="133" t="s">
        <v>235</v>
      </c>
      <c r="D179" s="196" t="s">
        <v>256</v>
      </c>
      <c r="E179" s="187">
        <v>43838</v>
      </c>
      <c r="F179" s="170"/>
      <c r="G179" s="170"/>
      <c r="H179" s="170"/>
      <c r="I179" s="172"/>
    </row>
    <row r="180" ht="18.95" customHeight="1" spans="1:9">
      <c r="A180" s="131">
        <v>172</v>
      </c>
      <c r="B180" s="133">
        <v>6</v>
      </c>
      <c r="C180" s="133" t="s">
        <v>235</v>
      </c>
      <c r="D180" s="196" t="s">
        <v>257</v>
      </c>
      <c r="E180" s="187">
        <v>24558</v>
      </c>
      <c r="F180" s="170"/>
      <c r="G180" s="170"/>
      <c r="H180" s="170"/>
      <c r="I180" s="172"/>
    </row>
    <row r="181" ht="18.95" customHeight="1" spans="1:9">
      <c r="A181" s="131">
        <v>173</v>
      </c>
      <c r="B181" s="133">
        <v>6</v>
      </c>
      <c r="C181" s="133" t="s">
        <v>235</v>
      </c>
      <c r="D181" s="196" t="s">
        <v>258</v>
      </c>
      <c r="E181" s="187">
        <v>8241</v>
      </c>
      <c r="F181" s="170"/>
      <c r="G181" s="170"/>
      <c r="H181" s="170"/>
      <c r="I181" s="172"/>
    </row>
    <row r="182" ht="18.95" customHeight="1" spans="1:9">
      <c r="A182" s="131">
        <v>174</v>
      </c>
      <c r="B182" s="133">
        <v>6</v>
      </c>
      <c r="C182" s="133" t="s">
        <v>235</v>
      </c>
      <c r="D182" s="196" t="s">
        <v>259</v>
      </c>
      <c r="E182" s="187">
        <v>27063</v>
      </c>
      <c r="F182" s="170"/>
      <c r="G182" s="170"/>
      <c r="H182" s="170"/>
      <c r="I182" s="172"/>
    </row>
    <row r="183" ht="18.95" customHeight="1" spans="1:9">
      <c r="A183" s="131">
        <v>175</v>
      </c>
      <c r="B183" s="133">
        <v>6</v>
      </c>
      <c r="C183" s="133" t="s">
        <v>235</v>
      </c>
      <c r="D183" s="154" t="s">
        <v>260</v>
      </c>
      <c r="E183" s="149">
        <v>11348.3333333333</v>
      </c>
      <c r="F183" s="143"/>
      <c r="G183" s="143"/>
      <c r="H183" s="143"/>
      <c r="I183" s="172"/>
    </row>
    <row r="184" ht="18.95" customHeight="1" spans="1:9">
      <c r="A184" s="131">
        <v>176</v>
      </c>
      <c r="B184" s="133">
        <v>6</v>
      </c>
      <c r="C184" s="133" t="s">
        <v>235</v>
      </c>
      <c r="D184" s="155" t="s">
        <v>261</v>
      </c>
      <c r="E184" s="149">
        <v>11348.3333333333</v>
      </c>
      <c r="F184" s="143"/>
      <c r="G184" s="143"/>
      <c r="H184" s="143"/>
      <c r="I184" s="172"/>
    </row>
    <row r="185" ht="18.95" customHeight="1" spans="1:9">
      <c r="A185" s="131">
        <v>177</v>
      </c>
      <c r="B185" s="133">
        <v>6</v>
      </c>
      <c r="C185" s="133" t="s">
        <v>235</v>
      </c>
      <c r="D185" s="155" t="s">
        <v>262</v>
      </c>
      <c r="E185" s="149">
        <v>11348.3333333333</v>
      </c>
      <c r="F185" s="143"/>
      <c r="G185" s="143"/>
      <c r="H185" s="143"/>
      <c r="I185" s="172"/>
    </row>
    <row r="186" ht="18.95" customHeight="1" spans="1:9">
      <c r="A186" s="131">
        <v>178</v>
      </c>
      <c r="B186" s="133">
        <v>6</v>
      </c>
      <c r="C186" s="133" t="s">
        <v>235</v>
      </c>
      <c r="D186" s="155" t="s">
        <v>263</v>
      </c>
      <c r="E186" s="149">
        <v>16066</v>
      </c>
      <c r="F186" s="143"/>
      <c r="G186" s="143"/>
      <c r="H186" s="143"/>
      <c r="I186" s="172"/>
    </row>
    <row r="187" ht="18.95" customHeight="1" spans="1:9">
      <c r="A187" s="131">
        <v>179</v>
      </c>
      <c r="B187" s="133">
        <v>6</v>
      </c>
      <c r="C187" s="133" t="s">
        <v>235</v>
      </c>
      <c r="D187" s="155" t="s">
        <v>264</v>
      </c>
      <c r="E187" s="149">
        <v>12699</v>
      </c>
      <c r="F187" s="143"/>
      <c r="G187" s="143"/>
      <c r="H187" s="143"/>
      <c r="I187" s="172"/>
    </row>
    <row r="188" ht="18.95" customHeight="1" spans="1:9">
      <c r="A188" s="131">
        <v>180</v>
      </c>
      <c r="B188" s="133">
        <v>6</v>
      </c>
      <c r="C188" s="133" t="s">
        <v>235</v>
      </c>
      <c r="D188" s="155" t="s">
        <v>265</v>
      </c>
      <c r="E188" s="149">
        <v>27777</v>
      </c>
      <c r="F188" s="143"/>
      <c r="G188" s="143"/>
      <c r="H188" s="143"/>
      <c r="I188" s="172"/>
    </row>
    <row r="189" ht="18.95" customHeight="1" spans="1:9">
      <c r="A189" s="131">
        <v>181</v>
      </c>
      <c r="B189" s="133">
        <v>6</v>
      </c>
      <c r="C189" s="133" t="s">
        <v>235</v>
      </c>
      <c r="D189" s="155" t="s">
        <v>266</v>
      </c>
      <c r="E189" s="149">
        <v>13380</v>
      </c>
      <c r="F189" s="143"/>
      <c r="G189" s="143"/>
      <c r="H189" s="143"/>
      <c r="I189" s="172"/>
    </row>
    <row r="190" ht="18.95" customHeight="1" spans="1:9">
      <c r="A190" s="197"/>
      <c r="B190" s="198"/>
      <c r="C190" s="198"/>
      <c r="D190" s="199"/>
      <c r="E190" s="159">
        <f>SUM(E127:E189)</f>
        <v>1316308.16</v>
      </c>
      <c r="F190" s="160"/>
      <c r="G190" s="160"/>
      <c r="H190" s="160"/>
      <c r="I190" s="173"/>
    </row>
    <row r="191" ht="18.95" customHeight="1" spans="1:9">
      <c r="A191" s="197" t="s">
        <v>267</v>
      </c>
      <c r="B191" s="200"/>
      <c r="C191" s="200"/>
      <c r="D191" s="201"/>
      <c r="E191" s="157">
        <f>E190+E126+E102+E69+E63+E38</f>
        <v>2651521.48</v>
      </c>
      <c r="F191" s="157">
        <f>F190+F126+F102+F69+F63+F38</f>
        <v>0</v>
      </c>
      <c r="G191" s="157">
        <f>G190+G126+G102+G69+G63+G38</f>
        <v>0</v>
      </c>
      <c r="H191" s="157">
        <f>H190+H126+H102+H69+H63+H38</f>
        <v>89620.5</v>
      </c>
      <c r="I191" s="173"/>
    </row>
  </sheetData>
  <mergeCells count="8">
    <mergeCell ref="A1:I1"/>
    <mergeCell ref="D2:E2"/>
    <mergeCell ref="F2:H2"/>
    <mergeCell ref="A191:D191"/>
    <mergeCell ref="A2:A3"/>
    <mergeCell ref="B2:B3"/>
    <mergeCell ref="C2:C3"/>
    <mergeCell ref="I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87"/>
  <sheetViews>
    <sheetView tabSelected="1" topLeftCell="C1" workbookViewId="0">
      <selection activeCell="A1" sqref="A1:Q1"/>
    </sheetView>
  </sheetViews>
  <sheetFormatPr defaultColWidth="9" defaultRowHeight="14"/>
  <cols>
    <col min="1" max="1" width="3.46363636363636" style="2" customWidth="1"/>
    <col min="2" max="2" width="6.13636363636364" style="2" customWidth="1"/>
    <col min="3" max="3" width="8.46363636363636" style="2" customWidth="1"/>
    <col min="4" max="4" width="30.7363636363636" style="2" customWidth="1"/>
    <col min="5" max="5" width="22.4636363636364" style="2" customWidth="1"/>
    <col min="6" max="6" width="19.7363636363636" style="2" customWidth="1"/>
    <col min="7" max="7" width="15.6" style="2" customWidth="1"/>
    <col min="8" max="8" width="16.6" style="3" customWidth="1"/>
    <col min="9" max="9" width="14.7363636363636" style="2" customWidth="1"/>
    <col min="10" max="11" width="12.6" style="2" customWidth="1"/>
    <col min="12" max="13" width="10.7363636363636" style="2" customWidth="1"/>
    <col min="14" max="14" width="12.4" style="2" customWidth="1"/>
    <col min="15" max="15" width="11.1363636363636" style="2" customWidth="1"/>
    <col min="16" max="16" width="10.4" style="4" customWidth="1"/>
    <col min="17" max="17" width="10.6" style="4" customWidth="1"/>
    <col min="18" max="16382" width="9" style="1"/>
    <col min="16383" max="16384" width="9" style="5"/>
  </cols>
  <sheetData>
    <row r="1" s="1" customFormat="1" ht="39" customHeight="1" spans="1:17">
      <c r="A1" s="6" t="s">
        <v>268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26" spans="1:17">
      <c r="A2" s="7" t="s">
        <v>3</v>
      </c>
      <c r="B2" s="7" t="s">
        <v>269</v>
      </c>
      <c r="C2" s="7" t="s">
        <v>270</v>
      </c>
      <c r="D2" s="7" t="s">
        <v>271</v>
      </c>
      <c r="E2" s="8" t="s">
        <v>272</v>
      </c>
      <c r="F2" s="8" t="s">
        <v>273</v>
      </c>
      <c r="G2" s="7" t="s">
        <v>274</v>
      </c>
      <c r="H2" s="7" t="s">
        <v>275</v>
      </c>
      <c r="I2" s="7" t="s">
        <v>276</v>
      </c>
      <c r="J2" s="7" t="s">
        <v>277</v>
      </c>
      <c r="K2" s="7" t="s">
        <v>278</v>
      </c>
      <c r="L2" s="20" t="s">
        <v>279</v>
      </c>
      <c r="M2" s="21"/>
      <c r="N2" s="7" t="s">
        <v>280</v>
      </c>
      <c r="O2" s="7" t="s">
        <v>281</v>
      </c>
      <c r="P2" s="22" t="s">
        <v>282</v>
      </c>
      <c r="Q2" s="22" t="s">
        <v>283</v>
      </c>
    </row>
    <row r="3" s="1" customFormat="1" ht="18" customHeight="1" spans="1:17">
      <c r="A3" s="9" t="s">
        <v>284</v>
      </c>
      <c r="B3" s="7">
        <v>1</v>
      </c>
      <c r="C3" s="7"/>
      <c r="D3" s="10" t="s">
        <v>285</v>
      </c>
      <c r="E3" s="11" t="s">
        <v>286</v>
      </c>
      <c r="F3" s="11" t="s">
        <v>287</v>
      </c>
      <c r="G3" s="12">
        <v>1920</v>
      </c>
      <c r="H3" s="13">
        <v>40.2679199268678</v>
      </c>
      <c r="I3" s="23">
        <v>286689</v>
      </c>
      <c r="J3" s="24">
        <v>408768</v>
      </c>
      <c r="K3" s="25" t="s">
        <v>288</v>
      </c>
      <c r="L3" s="26">
        <v>6</v>
      </c>
      <c r="M3" s="27"/>
      <c r="N3" s="28">
        <v>1</v>
      </c>
      <c r="O3" s="25" t="s">
        <v>288</v>
      </c>
      <c r="P3" s="22">
        <v>100</v>
      </c>
      <c r="Q3" s="22">
        <v>300</v>
      </c>
    </row>
    <row r="4" s="1" customFormat="1" ht="18" customHeight="1" spans="1:17">
      <c r="A4" s="9"/>
      <c r="B4" s="7"/>
      <c r="C4" s="7"/>
      <c r="D4" s="10" t="s">
        <v>287</v>
      </c>
      <c r="E4" s="11" t="s">
        <v>289</v>
      </c>
      <c r="F4" s="11" t="s">
        <v>290</v>
      </c>
      <c r="G4" s="12">
        <v>31480.3453442085</v>
      </c>
      <c r="H4" s="14"/>
      <c r="I4" s="29"/>
      <c r="J4" s="30"/>
      <c r="K4" s="25" t="s">
        <v>288</v>
      </c>
      <c r="L4" s="26">
        <v>18</v>
      </c>
      <c r="M4" s="27"/>
      <c r="N4" s="28">
        <v>9</v>
      </c>
      <c r="O4" s="25" t="s">
        <v>288</v>
      </c>
      <c r="P4" s="22"/>
      <c r="Q4" s="22"/>
    </row>
    <row r="5" s="1" customFormat="1" ht="18" customHeight="1" spans="1:17">
      <c r="A5" s="9"/>
      <c r="B5" s="7"/>
      <c r="C5" s="7"/>
      <c r="D5" s="10" t="s">
        <v>291</v>
      </c>
      <c r="E5" s="11" t="s">
        <v>292</v>
      </c>
      <c r="F5" s="11" t="s">
        <v>293</v>
      </c>
      <c r="G5" s="12">
        <v>10579.6592906351</v>
      </c>
      <c r="H5" s="14"/>
      <c r="I5" s="29"/>
      <c r="J5" s="30"/>
      <c r="K5" s="25" t="s">
        <v>288</v>
      </c>
      <c r="L5" s="26">
        <v>157</v>
      </c>
      <c r="M5" s="27"/>
      <c r="N5" s="28">
        <v>5</v>
      </c>
      <c r="O5" s="25" t="s">
        <v>288</v>
      </c>
      <c r="P5" s="22"/>
      <c r="Q5" s="22"/>
    </row>
    <row r="6" s="1" customFormat="1" ht="18" customHeight="1" spans="1:17">
      <c r="A6" s="9"/>
      <c r="B6" s="7"/>
      <c r="C6" s="7"/>
      <c r="D6" s="10" t="s">
        <v>294</v>
      </c>
      <c r="E6" s="11" t="s">
        <v>287</v>
      </c>
      <c r="F6" s="11" t="s">
        <v>295</v>
      </c>
      <c r="G6" s="12">
        <v>5391.28643677544</v>
      </c>
      <c r="H6" s="14"/>
      <c r="I6" s="29"/>
      <c r="J6" s="30"/>
      <c r="K6" s="25" t="s">
        <v>288</v>
      </c>
      <c r="L6" s="26">
        <v>9</v>
      </c>
      <c r="M6" s="27"/>
      <c r="N6" s="28">
        <v>4</v>
      </c>
      <c r="O6" s="25" t="s">
        <v>288</v>
      </c>
      <c r="P6" s="22"/>
      <c r="Q6" s="22"/>
    </row>
    <row r="7" s="1" customFormat="1" ht="18" customHeight="1" spans="1:17">
      <c r="A7" s="9"/>
      <c r="B7" s="7"/>
      <c r="C7" s="7"/>
      <c r="D7" s="10" t="s">
        <v>296</v>
      </c>
      <c r="E7" s="11" t="s">
        <v>297</v>
      </c>
      <c r="F7" s="11" t="s">
        <v>298</v>
      </c>
      <c r="G7" s="12">
        <v>34320</v>
      </c>
      <c r="H7" s="14"/>
      <c r="I7" s="29"/>
      <c r="J7" s="30"/>
      <c r="K7" s="25" t="s">
        <v>288</v>
      </c>
      <c r="L7" s="26">
        <v>443</v>
      </c>
      <c r="M7" s="27"/>
      <c r="N7" s="28">
        <v>3</v>
      </c>
      <c r="O7" s="25" t="s">
        <v>288</v>
      </c>
      <c r="P7" s="22"/>
      <c r="Q7" s="22"/>
    </row>
    <row r="8" s="1" customFormat="1" ht="18" customHeight="1" spans="1:17">
      <c r="A8" s="9"/>
      <c r="B8" s="7"/>
      <c r="C8" s="7"/>
      <c r="D8" s="10" t="s">
        <v>299</v>
      </c>
      <c r="E8" s="11" t="s">
        <v>296</v>
      </c>
      <c r="F8" s="11" t="s">
        <v>295</v>
      </c>
      <c r="G8" s="12">
        <v>2400</v>
      </c>
      <c r="H8" s="14"/>
      <c r="I8" s="29"/>
      <c r="J8" s="30"/>
      <c r="K8" s="25" t="s">
        <v>288</v>
      </c>
      <c r="L8" s="26">
        <v>5</v>
      </c>
      <c r="M8" s="27"/>
      <c r="N8" s="28">
        <v>1</v>
      </c>
      <c r="O8" s="25" t="s">
        <v>288</v>
      </c>
      <c r="P8" s="22"/>
      <c r="Q8" s="22"/>
    </row>
    <row r="9" s="1" customFormat="1" ht="18" customHeight="1" spans="1:17">
      <c r="A9" s="9"/>
      <c r="B9" s="7"/>
      <c r="C9" s="7"/>
      <c r="D9" s="10" t="s">
        <v>300</v>
      </c>
      <c r="E9" s="11" t="s">
        <v>296</v>
      </c>
      <c r="F9" s="11" t="s">
        <v>287</v>
      </c>
      <c r="G9" s="12">
        <v>4000</v>
      </c>
      <c r="H9" s="14"/>
      <c r="I9" s="29"/>
      <c r="J9" s="30"/>
      <c r="K9" s="25" t="s">
        <v>288</v>
      </c>
      <c r="L9" s="26">
        <v>41</v>
      </c>
      <c r="M9" s="27"/>
      <c r="N9" s="28">
        <v>2</v>
      </c>
      <c r="O9" s="25" t="s">
        <v>288</v>
      </c>
      <c r="P9" s="22"/>
      <c r="Q9" s="22"/>
    </row>
    <row r="10" s="1" customFormat="1" ht="18" customHeight="1" spans="1:17">
      <c r="A10" s="9"/>
      <c r="B10" s="7"/>
      <c r="C10" s="7"/>
      <c r="D10" s="10" t="s">
        <v>301</v>
      </c>
      <c r="E10" s="11" t="s">
        <v>287</v>
      </c>
      <c r="F10" s="11" t="s">
        <v>295</v>
      </c>
      <c r="G10" s="12">
        <v>7329.95840218449</v>
      </c>
      <c r="H10" s="14"/>
      <c r="I10" s="29"/>
      <c r="J10" s="30"/>
      <c r="K10" s="25" t="s">
        <v>288</v>
      </c>
      <c r="L10" s="26">
        <v>31</v>
      </c>
      <c r="M10" s="27"/>
      <c r="N10" s="28">
        <v>9</v>
      </c>
      <c r="O10" s="25" t="s">
        <v>288</v>
      </c>
      <c r="P10" s="22"/>
      <c r="Q10" s="22"/>
    </row>
    <row r="11" s="1" customFormat="1" ht="18" customHeight="1" spans="1:17">
      <c r="A11" s="9"/>
      <c r="B11" s="7"/>
      <c r="C11" s="7"/>
      <c r="D11" s="10" t="s">
        <v>302</v>
      </c>
      <c r="E11" s="11" t="s">
        <v>287</v>
      </c>
      <c r="F11" s="11" t="s">
        <v>295</v>
      </c>
      <c r="G11" s="12">
        <v>5801.30523624104</v>
      </c>
      <c r="H11" s="14"/>
      <c r="I11" s="29"/>
      <c r="J11" s="30"/>
      <c r="K11" s="25" t="s">
        <v>288</v>
      </c>
      <c r="L11" s="26"/>
      <c r="M11" s="27"/>
      <c r="N11" s="28">
        <v>6</v>
      </c>
      <c r="O11" s="25" t="s">
        <v>288</v>
      </c>
      <c r="P11" s="22"/>
      <c r="Q11" s="22"/>
    </row>
    <row r="12" s="1" customFormat="1" ht="18" customHeight="1" spans="1:17">
      <c r="A12" s="9"/>
      <c r="B12" s="7"/>
      <c r="C12" s="7"/>
      <c r="D12" s="10" t="s">
        <v>303</v>
      </c>
      <c r="E12" s="11" t="s">
        <v>304</v>
      </c>
      <c r="F12" s="11" t="s">
        <v>295</v>
      </c>
      <c r="G12" s="12">
        <v>63075</v>
      </c>
      <c r="H12" s="14"/>
      <c r="I12" s="29"/>
      <c r="J12" s="30"/>
      <c r="K12" s="25" t="s">
        <v>288</v>
      </c>
      <c r="L12" s="26"/>
      <c r="M12" s="27"/>
      <c r="N12" s="28">
        <v>4</v>
      </c>
      <c r="O12" s="25" t="s">
        <v>288</v>
      </c>
      <c r="P12" s="22"/>
      <c r="Q12" s="22"/>
    </row>
    <row r="13" s="1" customFormat="1" ht="18" customHeight="1" spans="1:17">
      <c r="A13" s="9"/>
      <c r="B13" s="7"/>
      <c r="C13" s="7"/>
      <c r="D13" s="10" t="s">
        <v>292</v>
      </c>
      <c r="E13" s="11" t="s">
        <v>305</v>
      </c>
      <c r="F13" s="11" t="s">
        <v>306</v>
      </c>
      <c r="G13" s="12">
        <v>47020.9040787817</v>
      </c>
      <c r="H13" s="14"/>
      <c r="I13" s="29"/>
      <c r="J13" s="30"/>
      <c r="K13" s="25" t="s">
        <v>288</v>
      </c>
      <c r="L13" s="26">
        <v>204</v>
      </c>
      <c r="M13" s="27"/>
      <c r="N13" s="28">
        <v>12</v>
      </c>
      <c r="O13" s="25" t="s">
        <v>288</v>
      </c>
      <c r="P13" s="22"/>
      <c r="Q13" s="22"/>
    </row>
    <row r="14" s="1" customFormat="1" ht="18" customHeight="1" spans="1:17">
      <c r="A14" s="9"/>
      <c r="B14" s="7"/>
      <c r="C14" s="7"/>
      <c r="D14" s="10" t="s">
        <v>307</v>
      </c>
      <c r="E14" s="11" t="s">
        <v>294</v>
      </c>
      <c r="F14" s="11" t="s">
        <v>308</v>
      </c>
      <c r="G14" s="12">
        <v>38014.7188449742</v>
      </c>
      <c r="H14" s="14"/>
      <c r="I14" s="29"/>
      <c r="J14" s="30"/>
      <c r="K14" s="25" t="s">
        <v>288</v>
      </c>
      <c r="L14" s="26">
        <v>162</v>
      </c>
      <c r="M14" s="27"/>
      <c r="N14" s="28">
        <v>8</v>
      </c>
      <c r="O14" s="25" t="s">
        <v>288</v>
      </c>
      <c r="P14" s="22"/>
      <c r="Q14" s="22"/>
    </row>
    <row r="15" s="1" customFormat="1" ht="18" customHeight="1" spans="1:17">
      <c r="A15" s="9"/>
      <c r="B15" s="7"/>
      <c r="C15" s="7"/>
      <c r="D15" s="10" t="s">
        <v>309</v>
      </c>
      <c r="E15" s="11" t="s">
        <v>307</v>
      </c>
      <c r="F15" s="11" t="s">
        <v>310</v>
      </c>
      <c r="G15" s="12">
        <v>3039.58219157487</v>
      </c>
      <c r="H15" s="14"/>
      <c r="I15" s="29"/>
      <c r="J15" s="30"/>
      <c r="K15" s="25" t="s">
        <v>288</v>
      </c>
      <c r="L15" s="26"/>
      <c r="M15" s="27"/>
      <c r="N15" s="28">
        <v>3</v>
      </c>
      <c r="O15" s="25" t="s">
        <v>288</v>
      </c>
      <c r="P15" s="22"/>
      <c r="Q15" s="22"/>
    </row>
    <row r="16" s="1" customFormat="1" ht="18" customHeight="1" spans="1:17">
      <c r="A16" s="9"/>
      <c r="B16" s="7"/>
      <c r="C16" s="7"/>
      <c r="D16" s="10" t="s">
        <v>311</v>
      </c>
      <c r="E16" s="11" t="s">
        <v>307</v>
      </c>
      <c r="F16" s="11" t="s">
        <v>292</v>
      </c>
      <c r="G16" s="12">
        <v>27280</v>
      </c>
      <c r="H16" s="14"/>
      <c r="I16" s="29"/>
      <c r="J16" s="30"/>
      <c r="K16" s="25" t="s">
        <v>288</v>
      </c>
      <c r="L16" s="26"/>
      <c r="M16" s="27"/>
      <c r="N16" s="28"/>
      <c r="O16" s="25" t="s">
        <v>288</v>
      </c>
      <c r="P16" s="22"/>
      <c r="Q16" s="22"/>
    </row>
    <row r="17" s="1" customFormat="1" ht="18" customHeight="1" spans="1:17">
      <c r="A17" s="9"/>
      <c r="B17" s="7"/>
      <c r="C17" s="7"/>
      <c r="D17" s="10" t="s">
        <v>312</v>
      </c>
      <c r="E17" s="11" t="s">
        <v>313</v>
      </c>
      <c r="F17" s="11" t="s">
        <v>314</v>
      </c>
      <c r="G17" s="12">
        <v>13800</v>
      </c>
      <c r="H17" s="14"/>
      <c r="I17" s="29"/>
      <c r="J17" s="30"/>
      <c r="K17" s="25" t="s">
        <v>288</v>
      </c>
      <c r="L17" s="26"/>
      <c r="M17" s="27"/>
      <c r="N17" s="28"/>
      <c r="O17" s="25" t="s">
        <v>288</v>
      </c>
      <c r="P17" s="22"/>
      <c r="Q17" s="22"/>
    </row>
    <row r="18" s="1" customFormat="1" ht="18" customHeight="1" spans="1:17">
      <c r="A18" s="9"/>
      <c r="B18" s="7"/>
      <c r="C18" s="7"/>
      <c r="D18" s="10" t="s">
        <v>315</v>
      </c>
      <c r="E18" s="11" t="s">
        <v>307</v>
      </c>
      <c r="F18" s="11" t="s">
        <v>314</v>
      </c>
      <c r="G18" s="12">
        <v>40335.9626446684</v>
      </c>
      <c r="H18" s="14"/>
      <c r="I18" s="29"/>
      <c r="J18" s="30"/>
      <c r="K18" s="25" t="s">
        <v>288</v>
      </c>
      <c r="L18" s="26">
        <v>27</v>
      </c>
      <c r="M18" s="27"/>
      <c r="N18" s="28">
        <v>6</v>
      </c>
      <c r="O18" s="25" t="s">
        <v>288</v>
      </c>
      <c r="P18" s="22"/>
      <c r="Q18" s="22"/>
    </row>
    <row r="19" s="1" customFormat="1" ht="18" customHeight="1" spans="1:17">
      <c r="A19" s="9"/>
      <c r="B19" s="7"/>
      <c r="C19" s="7"/>
      <c r="D19" s="10" t="s">
        <v>316</v>
      </c>
      <c r="E19" s="11" t="s">
        <v>317</v>
      </c>
      <c r="F19" s="11" t="s">
        <v>318</v>
      </c>
      <c r="G19" s="12">
        <v>63900</v>
      </c>
      <c r="H19" s="14"/>
      <c r="I19" s="29"/>
      <c r="J19" s="30"/>
      <c r="K19" s="25" t="s">
        <v>288</v>
      </c>
      <c r="L19" s="26">
        <v>157</v>
      </c>
      <c r="M19" s="27"/>
      <c r="N19" s="28">
        <v>5</v>
      </c>
      <c r="O19" s="25" t="s">
        <v>288</v>
      </c>
      <c r="P19" s="22"/>
      <c r="Q19" s="22"/>
    </row>
    <row r="20" s="1" customFormat="1" ht="18" customHeight="1" spans="1:17">
      <c r="A20" s="9"/>
      <c r="B20" s="7"/>
      <c r="C20" s="7"/>
      <c r="D20" s="10" t="s">
        <v>319</v>
      </c>
      <c r="E20" s="11" t="s">
        <v>320</v>
      </c>
      <c r="F20" s="11" t="s">
        <v>292</v>
      </c>
      <c r="G20" s="12">
        <v>13014.3222619434</v>
      </c>
      <c r="H20" s="14"/>
      <c r="I20" s="29"/>
      <c r="J20" s="30"/>
      <c r="K20" s="25" t="s">
        <v>288</v>
      </c>
      <c r="L20" s="26"/>
      <c r="M20" s="27"/>
      <c r="N20" s="28">
        <v>1</v>
      </c>
      <c r="O20" s="25" t="s">
        <v>288</v>
      </c>
      <c r="P20" s="22"/>
      <c r="Q20" s="22"/>
    </row>
    <row r="21" s="1" customFormat="1" ht="18" customHeight="1" spans="1:17">
      <c r="A21" s="9"/>
      <c r="B21" s="7"/>
      <c r="C21" s="7"/>
      <c r="D21" s="10" t="s">
        <v>321</v>
      </c>
      <c r="E21" s="11" t="s">
        <v>292</v>
      </c>
      <c r="F21" s="11" t="s">
        <v>314</v>
      </c>
      <c r="G21" s="12">
        <v>18335.894277176</v>
      </c>
      <c r="H21" s="14"/>
      <c r="I21" s="29"/>
      <c r="J21" s="30"/>
      <c r="K21" s="25" t="s">
        <v>288</v>
      </c>
      <c r="L21" s="26"/>
      <c r="M21" s="27"/>
      <c r="N21" s="28">
        <v>5</v>
      </c>
      <c r="O21" s="25" t="s">
        <v>288</v>
      </c>
      <c r="P21" s="22"/>
      <c r="Q21" s="22"/>
    </row>
    <row r="22" s="1" customFormat="1" ht="18" customHeight="1" spans="1:17">
      <c r="A22" s="9"/>
      <c r="B22" s="7"/>
      <c r="C22" s="7"/>
      <c r="D22" s="10" t="s">
        <v>322</v>
      </c>
      <c r="E22" s="11" t="s">
        <v>307</v>
      </c>
      <c r="F22" s="11" t="s">
        <v>303</v>
      </c>
      <c r="G22" s="12">
        <v>3552</v>
      </c>
      <c r="H22" s="14"/>
      <c r="I22" s="29"/>
      <c r="J22" s="30"/>
      <c r="K22" s="25" t="s">
        <v>288</v>
      </c>
      <c r="L22" s="26"/>
      <c r="M22" s="27"/>
      <c r="N22" s="28">
        <v>2</v>
      </c>
      <c r="O22" s="25" t="s">
        <v>288</v>
      </c>
      <c r="P22" s="22"/>
      <c r="Q22" s="22"/>
    </row>
    <row r="23" s="1" customFormat="1" ht="18" customHeight="1" spans="1:17">
      <c r="A23" s="9"/>
      <c r="B23" s="7"/>
      <c r="C23" s="7"/>
      <c r="D23" s="10" t="s">
        <v>318</v>
      </c>
      <c r="E23" s="11" t="s">
        <v>323</v>
      </c>
      <c r="F23" s="11" t="s">
        <v>324</v>
      </c>
      <c r="G23" s="12">
        <v>66000</v>
      </c>
      <c r="H23" s="14"/>
      <c r="I23" s="29"/>
      <c r="J23" s="30"/>
      <c r="K23" s="25" t="s">
        <v>288</v>
      </c>
      <c r="L23" s="26">
        <v>10</v>
      </c>
      <c r="M23" s="27"/>
      <c r="N23" s="28">
        <v>7</v>
      </c>
      <c r="O23" s="25" t="s">
        <v>288</v>
      </c>
      <c r="P23" s="22"/>
      <c r="Q23" s="22"/>
    </row>
    <row r="24" s="1" customFormat="1" ht="18" customHeight="1" spans="1:17">
      <c r="A24" s="9"/>
      <c r="B24" s="7"/>
      <c r="C24" s="7"/>
      <c r="D24" s="10" t="s">
        <v>325</v>
      </c>
      <c r="E24" s="11" t="s">
        <v>326</v>
      </c>
      <c r="F24" s="11" t="s">
        <v>327</v>
      </c>
      <c r="G24" s="12">
        <v>13755.5289941612</v>
      </c>
      <c r="H24" s="14"/>
      <c r="I24" s="29"/>
      <c r="J24" s="30"/>
      <c r="K24" s="25" t="s">
        <v>288</v>
      </c>
      <c r="L24" s="26">
        <v>18</v>
      </c>
      <c r="M24" s="27"/>
      <c r="N24" s="28">
        <v>6</v>
      </c>
      <c r="O24" s="25" t="s">
        <v>288</v>
      </c>
      <c r="P24" s="22"/>
      <c r="Q24" s="22"/>
    </row>
    <row r="25" s="1" customFormat="1" ht="18" customHeight="1" spans="1:17">
      <c r="A25" s="9"/>
      <c r="B25" s="7"/>
      <c r="C25" s="7"/>
      <c r="D25" s="10" t="s">
        <v>328</v>
      </c>
      <c r="E25" s="11" t="s">
        <v>329</v>
      </c>
      <c r="F25" s="11" t="s">
        <v>325</v>
      </c>
      <c r="G25" s="12">
        <v>1144</v>
      </c>
      <c r="H25" s="14"/>
      <c r="I25" s="29"/>
      <c r="J25" s="30"/>
      <c r="K25" s="25" t="s">
        <v>288</v>
      </c>
      <c r="L25" s="26">
        <v>56</v>
      </c>
      <c r="M25" s="27"/>
      <c r="N25" s="28"/>
      <c r="O25" s="25" t="s">
        <v>288</v>
      </c>
      <c r="P25" s="22"/>
      <c r="Q25" s="22"/>
    </row>
    <row r="26" s="1" customFormat="1" ht="18" customHeight="1" spans="1:17">
      <c r="A26" s="9"/>
      <c r="B26" s="7"/>
      <c r="C26" s="7"/>
      <c r="D26" s="10" t="s">
        <v>330</v>
      </c>
      <c r="E26" s="11" t="s">
        <v>312</v>
      </c>
      <c r="F26" s="11" t="s">
        <v>325</v>
      </c>
      <c r="G26" s="12">
        <v>2900</v>
      </c>
      <c r="H26" s="14"/>
      <c r="I26" s="29"/>
      <c r="J26" s="30"/>
      <c r="K26" s="25" t="s">
        <v>288</v>
      </c>
      <c r="L26" s="26">
        <v>100</v>
      </c>
      <c r="M26" s="27"/>
      <c r="N26" s="28"/>
      <c r="O26" s="25" t="s">
        <v>288</v>
      </c>
      <c r="P26" s="22"/>
      <c r="Q26" s="22"/>
    </row>
    <row r="27" s="1" customFormat="1" ht="18" customHeight="1" spans="1:17">
      <c r="A27" s="9"/>
      <c r="B27" s="7"/>
      <c r="C27" s="7"/>
      <c r="D27" s="10" t="s">
        <v>331</v>
      </c>
      <c r="E27" s="15"/>
      <c r="F27" s="15"/>
      <c r="G27" s="12">
        <v>24000</v>
      </c>
      <c r="H27" s="14"/>
      <c r="I27" s="29"/>
      <c r="J27" s="30"/>
      <c r="K27" s="25" t="s">
        <v>288</v>
      </c>
      <c r="L27" s="26"/>
      <c r="M27" s="27"/>
      <c r="N27" s="28"/>
      <c r="O27" s="25" t="s">
        <v>288</v>
      </c>
      <c r="P27" s="22"/>
      <c r="Q27" s="22"/>
    </row>
    <row r="28" s="1" customFormat="1" ht="18" customHeight="1" spans="1:17">
      <c r="A28" s="9"/>
      <c r="B28" s="7"/>
      <c r="C28" s="7"/>
      <c r="D28" s="16" t="s">
        <v>332</v>
      </c>
      <c r="E28" s="15" t="s">
        <v>295</v>
      </c>
      <c r="F28" s="15" t="s">
        <v>287</v>
      </c>
      <c r="G28" s="12">
        <v>17840.1617067156</v>
      </c>
      <c r="H28" s="14"/>
      <c r="I28" s="29"/>
      <c r="J28" s="30"/>
      <c r="K28" s="25" t="s">
        <v>288</v>
      </c>
      <c r="L28" s="26">
        <v>227</v>
      </c>
      <c r="M28" s="27"/>
      <c r="N28" s="28">
        <v>7</v>
      </c>
      <c r="O28" s="25" t="s">
        <v>288</v>
      </c>
      <c r="P28" s="22"/>
      <c r="Q28" s="22"/>
    </row>
    <row r="29" s="1" customFormat="1" ht="18" customHeight="1" spans="1:17">
      <c r="A29" s="9"/>
      <c r="B29" s="7"/>
      <c r="C29" s="7"/>
      <c r="D29" s="16" t="s">
        <v>333</v>
      </c>
      <c r="E29" s="15" t="s">
        <v>332</v>
      </c>
      <c r="F29" s="15" t="s">
        <v>290</v>
      </c>
      <c r="G29" s="12">
        <v>19067.5211421461</v>
      </c>
      <c r="H29" s="14"/>
      <c r="I29" s="29"/>
      <c r="J29" s="30"/>
      <c r="K29" s="25" t="s">
        <v>288</v>
      </c>
      <c r="L29" s="26">
        <v>4</v>
      </c>
      <c r="M29" s="27"/>
      <c r="N29" s="28">
        <v>8</v>
      </c>
      <c r="O29" s="25" t="s">
        <v>288</v>
      </c>
      <c r="P29" s="22"/>
      <c r="Q29" s="22"/>
    </row>
    <row r="30" s="1" customFormat="1" ht="18" customHeight="1" spans="1:17">
      <c r="A30" s="9"/>
      <c r="B30" s="7"/>
      <c r="C30" s="7"/>
      <c r="D30" s="16" t="s">
        <v>334</v>
      </c>
      <c r="E30" s="15" t="s">
        <v>335</v>
      </c>
      <c r="F30" s="15" t="s">
        <v>336</v>
      </c>
      <c r="G30" s="12">
        <v>17160</v>
      </c>
      <c r="H30" s="14"/>
      <c r="I30" s="29"/>
      <c r="J30" s="30"/>
      <c r="K30" s="25" t="s">
        <v>288</v>
      </c>
      <c r="L30" s="26">
        <v>60</v>
      </c>
      <c r="M30" s="27"/>
      <c r="N30" s="28">
        <v>0</v>
      </c>
      <c r="O30" s="25" t="s">
        <v>288</v>
      </c>
      <c r="P30" s="22"/>
      <c r="Q30" s="22"/>
    </row>
    <row r="31" s="1" customFormat="1" ht="18" customHeight="1" spans="1:17">
      <c r="A31" s="9"/>
      <c r="B31" s="7"/>
      <c r="C31" s="7"/>
      <c r="D31" s="16" t="s">
        <v>337</v>
      </c>
      <c r="E31" s="15" t="s">
        <v>338</v>
      </c>
      <c r="F31" s="15" t="s">
        <v>287</v>
      </c>
      <c r="G31" s="12">
        <v>10084.0756500205</v>
      </c>
      <c r="H31" s="14"/>
      <c r="I31" s="29"/>
      <c r="J31" s="30"/>
      <c r="K31" s="25" t="s">
        <v>288</v>
      </c>
      <c r="L31" s="26">
        <v>281</v>
      </c>
      <c r="M31" s="27"/>
      <c r="N31" s="28">
        <v>6</v>
      </c>
      <c r="O31" s="25" t="s">
        <v>288</v>
      </c>
      <c r="P31" s="22"/>
      <c r="Q31" s="22"/>
    </row>
    <row r="32" s="1" customFormat="1" ht="18" customHeight="1" spans="1:17">
      <c r="A32" s="9"/>
      <c r="B32" s="7"/>
      <c r="C32" s="7"/>
      <c r="D32" s="16" t="s">
        <v>339</v>
      </c>
      <c r="E32" s="15" t="s">
        <v>340</v>
      </c>
      <c r="F32" s="15" t="s">
        <v>341</v>
      </c>
      <c r="G32" s="12">
        <v>16401.2422436549</v>
      </c>
      <c r="H32" s="14"/>
      <c r="I32" s="29"/>
      <c r="J32" s="30"/>
      <c r="K32" s="25" t="s">
        <v>288</v>
      </c>
      <c r="L32" s="26">
        <v>500</v>
      </c>
      <c r="M32" s="27"/>
      <c r="N32" s="28">
        <v>3</v>
      </c>
      <c r="O32" s="25" t="s">
        <v>288</v>
      </c>
      <c r="P32" s="22"/>
      <c r="Q32" s="22"/>
    </row>
    <row r="33" s="1" customFormat="1" ht="18" customHeight="1" spans="1:17">
      <c r="A33" s="9"/>
      <c r="B33" s="7"/>
      <c r="C33" s="7"/>
      <c r="D33" s="16" t="s">
        <v>342</v>
      </c>
      <c r="E33" s="15" t="s">
        <v>295</v>
      </c>
      <c r="F33" s="15" t="s">
        <v>287</v>
      </c>
      <c r="G33" s="12">
        <v>24574.8383326857</v>
      </c>
      <c r="H33" s="14"/>
      <c r="I33" s="29"/>
      <c r="J33" s="30"/>
      <c r="K33" s="25" t="s">
        <v>288</v>
      </c>
      <c r="L33" s="26">
        <v>477</v>
      </c>
      <c r="M33" s="27"/>
      <c r="N33" s="28">
        <v>6</v>
      </c>
      <c r="O33" s="25" t="s">
        <v>288</v>
      </c>
      <c r="P33" s="22"/>
      <c r="Q33" s="22"/>
    </row>
    <row r="34" s="1" customFormat="1" ht="18" customHeight="1" spans="1:17">
      <c r="A34" s="9"/>
      <c r="B34" s="7"/>
      <c r="C34" s="7"/>
      <c r="D34" s="16" t="s">
        <v>343</v>
      </c>
      <c r="E34" s="15" t="s">
        <v>332</v>
      </c>
      <c r="F34" s="15" t="s">
        <v>342</v>
      </c>
      <c r="G34" s="12">
        <v>8721.12819241198</v>
      </c>
      <c r="H34" s="14"/>
      <c r="I34" s="29"/>
      <c r="J34" s="30"/>
      <c r="K34" s="25" t="s">
        <v>288</v>
      </c>
      <c r="L34" s="26">
        <v>735</v>
      </c>
      <c r="M34" s="27"/>
      <c r="N34" s="28">
        <v>13</v>
      </c>
      <c r="O34" s="25" t="s">
        <v>288</v>
      </c>
      <c r="P34" s="22"/>
      <c r="Q34" s="22"/>
    </row>
    <row r="35" s="1" customFormat="1" ht="18" customHeight="1" spans="1:17">
      <c r="A35" s="9"/>
      <c r="B35" s="7"/>
      <c r="C35" s="7"/>
      <c r="D35" s="16" t="s">
        <v>344</v>
      </c>
      <c r="E35" s="15" t="s">
        <v>345</v>
      </c>
      <c r="F35" s="15" t="s">
        <v>346</v>
      </c>
      <c r="G35" s="12">
        <v>46177.969109317</v>
      </c>
      <c r="H35" s="14"/>
      <c r="I35" s="29"/>
      <c r="J35" s="30"/>
      <c r="K35" s="25" t="s">
        <v>288</v>
      </c>
      <c r="L35" s="26">
        <v>83</v>
      </c>
      <c r="M35" s="27"/>
      <c r="N35" s="28">
        <v>8</v>
      </c>
      <c r="O35" s="25" t="s">
        <v>288</v>
      </c>
      <c r="P35" s="22"/>
      <c r="Q35" s="22"/>
    </row>
    <row r="36" s="1" customFormat="1" ht="18" customHeight="1" spans="1:17">
      <c r="A36" s="9"/>
      <c r="B36" s="7"/>
      <c r="C36" s="7"/>
      <c r="D36" s="16" t="s">
        <v>347</v>
      </c>
      <c r="E36" s="15" t="s">
        <v>345</v>
      </c>
      <c r="F36" s="15" t="s">
        <v>348</v>
      </c>
      <c r="G36" s="12">
        <v>13816.2729823397</v>
      </c>
      <c r="H36" s="14"/>
      <c r="I36" s="29"/>
      <c r="J36" s="30"/>
      <c r="K36" s="25" t="s">
        <v>288</v>
      </c>
      <c r="L36" s="26">
        <v>454</v>
      </c>
      <c r="M36" s="27"/>
      <c r="N36" s="28">
        <v>4</v>
      </c>
      <c r="O36" s="25" t="s">
        <v>288</v>
      </c>
      <c r="P36" s="22"/>
      <c r="Q36" s="22"/>
    </row>
    <row r="37" s="1" customFormat="1" ht="18" customHeight="1" spans="1:17">
      <c r="A37" s="9"/>
      <c r="B37" s="7"/>
      <c r="C37" s="7"/>
      <c r="D37" s="16" t="s">
        <v>349</v>
      </c>
      <c r="E37" s="15" t="s">
        <v>293</v>
      </c>
      <c r="F37" s="15" t="s">
        <v>348</v>
      </c>
      <c r="G37" s="12">
        <v>11429.1767319747</v>
      </c>
      <c r="H37" s="14"/>
      <c r="I37" s="29"/>
      <c r="J37" s="30"/>
      <c r="K37" s="25" t="s">
        <v>288</v>
      </c>
      <c r="L37" s="26"/>
      <c r="M37" s="27"/>
      <c r="N37" s="28">
        <v>9</v>
      </c>
      <c r="O37" s="25" t="s">
        <v>288</v>
      </c>
      <c r="P37" s="22"/>
      <c r="Q37" s="22"/>
    </row>
    <row r="38" s="1" customFormat="1" ht="18" customHeight="1" spans="1:17">
      <c r="A38" s="9"/>
      <c r="B38" s="7"/>
      <c r="C38" s="7"/>
      <c r="D38" s="16" t="s">
        <v>350</v>
      </c>
      <c r="E38" s="15" t="s">
        <v>348</v>
      </c>
      <c r="F38" s="15" t="s">
        <v>335</v>
      </c>
      <c r="G38" s="12">
        <v>732</v>
      </c>
      <c r="H38" s="14"/>
      <c r="I38" s="29"/>
      <c r="J38" s="30"/>
      <c r="K38" s="25" t="s">
        <v>288</v>
      </c>
      <c r="L38" s="26"/>
      <c r="M38" s="27"/>
      <c r="N38" s="28"/>
      <c r="O38" s="25" t="s">
        <v>288</v>
      </c>
      <c r="P38" s="22"/>
      <c r="Q38" s="22"/>
    </row>
    <row r="39" s="1" customFormat="1" ht="18" customHeight="1" spans="1:17">
      <c r="A39" s="9"/>
      <c r="B39" s="7"/>
      <c r="C39" s="7"/>
      <c r="D39" s="16" t="s">
        <v>351</v>
      </c>
      <c r="E39" s="15" t="s">
        <v>352</v>
      </c>
      <c r="F39" s="15" t="s">
        <v>353</v>
      </c>
      <c r="G39" s="12">
        <v>670</v>
      </c>
      <c r="H39" s="14"/>
      <c r="I39" s="29"/>
      <c r="J39" s="30"/>
      <c r="K39" s="25" t="s">
        <v>288</v>
      </c>
      <c r="L39" s="26">
        <v>30</v>
      </c>
      <c r="M39" s="27"/>
      <c r="N39" s="28"/>
      <c r="O39" s="25" t="s">
        <v>288</v>
      </c>
      <c r="P39" s="22"/>
      <c r="Q39" s="22"/>
    </row>
    <row r="40" s="1" customFormat="1" ht="18" customHeight="1" spans="1:17">
      <c r="A40" s="9"/>
      <c r="B40" s="7"/>
      <c r="C40" s="7"/>
      <c r="D40" s="16" t="s">
        <v>354</v>
      </c>
      <c r="E40" s="15" t="s">
        <v>355</v>
      </c>
      <c r="F40" s="15" t="s">
        <v>348</v>
      </c>
      <c r="G40" s="12">
        <v>2528.69643726254</v>
      </c>
      <c r="H40" s="14"/>
      <c r="I40" s="29"/>
      <c r="J40" s="30"/>
      <c r="K40" s="25" t="s">
        <v>288</v>
      </c>
      <c r="L40" s="26"/>
      <c r="M40" s="27"/>
      <c r="N40" s="28">
        <v>3</v>
      </c>
      <c r="O40" s="25" t="s">
        <v>288</v>
      </c>
      <c r="P40" s="22"/>
      <c r="Q40" s="22"/>
    </row>
    <row r="41" s="1" customFormat="1" ht="18" customHeight="1" spans="1:17">
      <c r="A41" s="9"/>
      <c r="B41" s="7"/>
      <c r="C41" s="7"/>
      <c r="D41" s="16" t="s">
        <v>348</v>
      </c>
      <c r="E41" s="15" t="s">
        <v>295</v>
      </c>
      <c r="F41" s="15" t="s">
        <v>355</v>
      </c>
      <c r="G41" s="12">
        <v>86410.4502718526</v>
      </c>
      <c r="H41" s="14"/>
      <c r="I41" s="29"/>
      <c r="J41" s="30"/>
      <c r="K41" s="25" t="s">
        <v>288</v>
      </c>
      <c r="L41" s="26">
        <v>124</v>
      </c>
      <c r="M41" s="27"/>
      <c r="N41" s="28">
        <v>8</v>
      </c>
      <c r="O41" s="25" t="s">
        <v>288</v>
      </c>
      <c r="P41" s="22"/>
      <c r="Q41" s="22"/>
    </row>
    <row r="42" s="1" customFormat="1" ht="18" customHeight="1" spans="1:17">
      <c r="A42" s="9"/>
      <c r="B42" s="7"/>
      <c r="C42" s="7"/>
      <c r="D42" s="16" t="s">
        <v>356</v>
      </c>
      <c r="E42" s="15" t="s">
        <v>345</v>
      </c>
      <c r="F42" s="15" t="s">
        <v>344</v>
      </c>
      <c r="G42" s="12">
        <v>8901</v>
      </c>
      <c r="H42" s="14"/>
      <c r="I42" s="29"/>
      <c r="J42" s="30"/>
      <c r="K42" s="25" t="s">
        <v>288</v>
      </c>
      <c r="L42" s="26"/>
      <c r="M42" s="27"/>
      <c r="N42" s="28">
        <v>6</v>
      </c>
      <c r="O42" s="25" t="s">
        <v>288</v>
      </c>
      <c r="P42" s="22"/>
      <c r="Q42" s="22"/>
    </row>
    <row r="43" s="1" customFormat="1" ht="18" customHeight="1" spans="1:17">
      <c r="A43" s="9"/>
      <c r="B43" s="7"/>
      <c r="C43" s="7"/>
      <c r="D43" s="16" t="s">
        <v>357</v>
      </c>
      <c r="E43" s="15" t="s">
        <v>344</v>
      </c>
      <c r="F43" s="15" t="s">
        <v>358</v>
      </c>
      <c r="G43" s="12">
        <v>5550</v>
      </c>
      <c r="H43" s="14"/>
      <c r="I43" s="29"/>
      <c r="J43" s="30"/>
      <c r="K43" s="25" t="s">
        <v>288</v>
      </c>
      <c r="L43" s="26"/>
      <c r="M43" s="27"/>
      <c r="N43" s="28">
        <v>14</v>
      </c>
      <c r="O43" s="25" t="s">
        <v>288</v>
      </c>
      <c r="P43" s="22"/>
      <c r="Q43" s="22"/>
    </row>
    <row r="44" s="1" customFormat="1" ht="18" customHeight="1" spans="1:17">
      <c r="A44" s="9"/>
      <c r="B44" s="7"/>
      <c r="C44" s="7"/>
      <c r="D44" s="16" t="s">
        <v>359</v>
      </c>
      <c r="E44" s="15" t="s">
        <v>355</v>
      </c>
      <c r="F44" s="15" t="s">
        <v>348</v>
      </c>
      <c r="G44" s="12">
        <v>23718.2804633067</v>
      </c>
      <c r="H44" s="14"/>
      <c r="I44" s="29"/>
      <c r="J44" s="30"/>
      <c r="K44" s="25" t="s">
        <v>288</v>
      </c>
      <c r="L44" s="26"/>
      <c r="M44" s="27"/>
      <c r="N44" s="28">
        <v>3</v>
      </c>
      <c r="O44" s="25" t="s">
        <v>288</v>
      </c>
      <c r="P44" s="22"/>
      <c r="Q44" s="22"/>
    </row>
    <row r="45" s="1" customFormat="1" ht="18" customHeight="1" spans="1:17">
      <c r="A45" s="9"/>
      <c r="B45" s="7"/>
      <c r="C45" s="7"/>
      <c r="D45" s="16" t="s">
        <v>360</v>
      </c>
      <c r="E45" s="15" t="s">
        <v>344</v>
      </c>
      <c r="F45" s="15" t="s">
        <v>361</v>
      </c>
      <c r="G45" s="12">
        <v>14958.6141044721</v>
      </c>
      <c r="H45" s="14"/>
      <c r="I45" s="29"/>
      <c r="J45" s="30"/>
      <c r="K45" s="25" t="s">
        <v>288</v>
      </c>
      <c r="L45" s="26">
        <v>15</v>
      </c>
      <c r="M45" s="27"/>
      <c r="N45" s="28"/>
      <c r="O45" s="25" t="s">
        <v>288</v>
      </c>
      <c r="P45" s="22"/>
      <c r="Q45" s="22"/>
    </row>
    <row r="46" s="1" customFormat="1" ht="18" customHeight="1" spans="1:17">
      <c r="A46" s="9"/>
      <c r="B46" s="7"/>
      <c r="C46" s="7"/>
      <c r="D46" s="16" t="s">
        <v>362</v>
      </c>
      <c r="E46" s="15" t="s">
        <v>344</v>
      </c>
      <c r="F46" s="15" t="s">
        <v>363</v>
      </c>
      <c r="G46" s="12">
        <v>3920</v>
      </c>
      <c r="H46" s="14"/>
      <c r="I46" s="29"/>
      <c r="J46" s="30"/>
      <c r="K46" s="25" t="s">
        <v>288</v>
      </c>
      <c r="L46" s="26"/>
      <c r="M46" s="27"/>
      <c r="N46" s="28">
        <v>2</v>
      </c>
      <c r="O46" s="25" t="s">
        <v>288</v>
      </c>
      <c r="P46" s="22"/>
      <c r="Q46" s="22"/>
    </row>
    <row r="47" s="1" customFormat="1" ht="18" customHeight="1" spans="1:17">
      <c r="A47" s="9"/>
      <c r="B47" s="7"/>
      <c r="C47" s="7"/>
      <c r="D47" s="16" t="s">
        <v>364</v>
      </c>
      <c r="E47" s="15" t="s">
        <v>365</v>
      </c>
      <c r="F47" s="15" t="s">
        <v>366</v>
      </c>
      <c r="G47" s="12">
        <v>2941.76694832531</v>
      </c>
      <c r="H47" s="14"/>
      <c r="I47" s="29"/>
      <c r="J47" s="30"/>
      <c r="K47" s="25" t="s">
        <v>288</v>
      </c>
      <c r="L47" s="26">
        <v>53</v>
      </c>
      <c r="M47" s="27"/>
      <c r="N47" s="28">
        <v>2</v>
      </c>
      <c r="O47" s="25" t="s">
        <v>288</v>
      </c>
      <c r="P47" s="22"/>
      <c r="Q47" s="22"/>
    </row>
    <row r="48" s="1" customFormat="1" ht="18" customHeight="1" spans="1:17">
      <c r="A48" s="9"/>
      <c r="B48" s="7"/>
      <c r="C48" s="7"/>
      <c r="D48" s="16" t="s">
        <v>367</v>
      </c>
      <c r="E48" s="15" t="s">
        <v>366</v>
      </c>
      <c r="F48" s="15" t="s">
        <v>365</v>
      </c>
      <c r="G48" s="12">
        <v>6805</v>
      </c>
      <c r="H48" s="14"/>
      <c r="I48" s="29"/>
      <c r="J48" s="30"/>
      <c r="K48" s="25" t="s">
        <v>288</v>
      </c>
      <c r="L48" s="26"/>
      <c r="M48" s="27"/>
      <c r="N48" s="28">
        <v>1</v>
      </c>
      <c r="O48" s="25" t="s">
        <v>288</v>
      </c>
      <c r="P48" s="22"/>
      <c r="Q48" s="22"/>
    </row>
    <row r="49" s="1" customFormat="1" ht="18" customHeight="1" spans="1:17">
      <c r="A49" s="9"/>
      <c r="B49" s="7"/>
      <c r="C49" s="7"/>
      <c r="D49" s="17" t="s">
        <v>368</v>
      </c>
      <c r="E49" s="17"/>
      <c r="F49" s="17"/>
      <c r="G49" s="18">
        <f t="shared" ref="G49:L49" si="0">SUM(G3:G48)</f>
        <v>884798.66231981</v>
      </c>
      <c r="H49" s="18">
        <f t="shared" si="0"/>
        <v>40.2679199268678</v>
      </c>
      <c r="I49" s="31">
        <f t="shared" si="0"/>
        <v>286689</v>
      </c>
      <c r="J49" s="31">
        <f t="shared" si="0"/>
        <v>408768</v>
      </c>
      <c r="K49" s="32">
        <f t="shared" si="0"/>
        <v>0</v>
      </c>
      <c r="L49" s="33">
        <f t="shared" si="0"/>
        <v>4487</v>
      </c>
      <c r="M49" s="34"/>
      <c r="N49" s="32">
        <f>SUM(N3:N48)</f>
        <v>202</v>
      </c>
      <c r="O49" s="32">
        <f>SUM(O3:O48)</f>
        <v>0</v>
      </c>
      <c r="P49" s="32">
        <f>SUM(P3:P48)</f>
        <v>100</v>
      </c>
      <c r="Q49" s="32">
        <f>SUM(Q3:Q48)</f>
        <v>300</v>
      </c>
    </row>
    <row r="50" s="1" customFormat="1" ht="13" spans="1:17">
      <c r="A50" s="9"/>
      <c r="B50" s="7"/>
      <c r="C50" s="7" t="s">
        <v>369</v>
      </c>
      <c r="D50" s="8" t="s">
        <v>370</v>
      </c>
      <c r="E50" s="8" t="s">
        <v>371</v>
      </c>
      <c r="F50" s="8"/>
      <c r="G50" s="8" t="s">
        <v>372</v>
      </c>
      <c r="H50" s="8"/>
      <c r="I50" s="7" t="s">
        <v>373</v>
      </c>
      <c r="J50" s="35" t="s">
        <v>278</v>
      </c>
      <c r="K50" s="36"/>
      <c r="L50" s="35" t="s">
        <v>374</v>
      </c>
      <c r="M50" s="36"/>
      <c r="N50" s="7"/>
      <c r="O50" s="7" t="s">
        <v>281</v>
      </c>
      <c r="P50" s="22" t="s">
        <v>282</v>
      </c>
      <c r="Q50" s="22" t="s">
        <v>283</v>
      </c>
    </row>
    <row r="51" s="1" customFormat="1" ht="13" spans="1:17">
      <c r="A51" s="9"/>
      <c r="B51" s="7"/>
      <c r="C51" s="7"/>
      <c r="D51" s="8"/>
      <c r="E51" s="7" t="s">
        <v>375</v>
      </c>
      <c r="F51" s="7" t="s">
        <v>376</v>
      </c>
      <c r="G51" s="7" t="s">
        <v>377</v>
      </c>
      <c r="H51" s="7" t="s">
        <v>376</v>
      </c>
      <c r="I51" s="7"/>
      <c r="J51" s="37"/>
      <c r="K51" s="38"/>
      <c r="L51" s="37"/>
      <c r="M51" s="38"/>
      <c r="N51" s="7"/>
      <c r="O51" s="7"/>
      <c r="P51" s="22"/>
      <c r="Q51" s="22"/>
    </row>
    <row r="52" s="1" customFormat="1" ht="18" customHeight="1" spans="1:17">
      <c r="A52" s="9"/>
      <c r="B52" s="7"/>
      <c r="C52" s="7"/>
      <c r="D52" s="8" t="s">
        <v>378</v>
      </c>
      <c r="E52" s="19">
        <v>2149</v>
      </c>
      <c r="F52" s="19">
        <v>135</v>
      </c>
      <c r="G52" s="19">
        <v>1904</v>
      </c>
      <c r="H52" s="19">
        <v>583</v>
      </c>
      <c r="I52" s="12"/>
      <c r="J52" s="39" t="s">
        <v>288</v>
      </c>
      <c r="K52" s="39"/>
      <c r="L52" s="40">
        <v>36091</v>
      </c>
      <c r="M52" s="40"/>
      <c r="N52" s="41"/>
      <c r="O52" s="42" t="s">
        <v>288</v>
      </c>
      <c r="P52" s="22">
        <v>80</v>
      </c>
      <c r="Q52" s="22">
        <v>160</v>
      </c>
    </row>
    <row r="53" s="1" customFormat="1" ht="18" customHeight="1" spans="1:17">
      <c r="A53" s="9"/>
      <c r="B53" s="7"/>
      <c r="C53" s="7"/>
      <c r="D53" s="8" t="s">
        <v>379</v>
      </c>
      <c r="E53" s="19">
        <v>1900</v>
      </c>
      <c r="F53" s="19">
        <v>350</v>
      </c>
      <c r="G53" s="19">
        <v>35387</v>
      </c>
      <c r="H53" s="19">
        <v>12293.7</v>
      </c>
      <c r="I53" s="12"/>
      <c r="J53" s="39" t="s">
        <v>288</v>
      </c>
      <c r="K53" s="39"/>
      <c r="L53" s="40"/>
      <c r="M53" s="40"/>
      <c r="N53" s="43"/>
      <c r="O53" s="44"/>
      <c r="P53" s="22"/>
      <c r="Q53" s="22"/>
    </row>
    <row r="54" s="1" customFormat="1" ht="18" customHeight="1" spans="1:17">
      <c r="A54" s="9"/>
      <c r="B54" s="7"/>
      <c r="C54" s="7"/>
      <c r="D54" s="7" t="s">
        <v>380</v>
      </c>
      <c r="E54" s="19">
        <v>5298.67266409751</v>
      </c>
      <c r="F54" s="19">
        <v>500</v>
      </c>
      <c r="G54" s="19"/>
      <c r="H54" s="19"/>
      <c r="I54" s="12"/>
      <c r="J54" s="39" t="s">
        <v>288</v>
      </c>
      <c r="K54" s="39"/>
      <c r="L54" s="40"/>
      <c r="M54" s="40"/>
      <c r="N54" s="43"/>
      <c r="O54" s="44"/>
      <c r="P54" s="22"/>
      <c r="Q54" s="22"/>
    </row>
    <row r="55" s="1" customFormat="1" ht="18" customHeight="1" spans="1:17">
      <c r="A55" s="9"/>
      <c r="B55" s="7"/>
      <c r="C55" s="7"/>
      <c r="D55" s="7" t="s">
        <v>381</v>
      </c>
      <c r="E55" s="19"/>
      <c r="F55" s="19"/>
      <c r="G55" s="19">
        <v>50080</v>
      </c>
      <c r="H55" s="19">
        <v>10250</v>
      </c>
      <c r="I55" s="12"/>
      <c r="J55" s="39" t="s">
        <v>288</v>
      </c>
      <c r="K55" s="39"/>
      <c r="L55" s="40"/>
      <c r="M55" s="40"/>
      <c r="N55" s="43"/>
      <c r="O55" s="44"/>
      <c r="P55" s="22"/>
      <c r="Q55" s="22"/>
    </row>
    <row r="56" s="1" customFormat="1" ht="18" customHeight="1" spans="1:17">
      <c r="A56" s="9"/>
      <c r="B56" s="7"/>
      <c r="C56" s="7"/>
      <c r="D56" s="8" t="s">
        <v>382</v>
      </c>
      <c r="E56" s="19">
        <v>9566</v>
      </c>
      <c r="F56" s="19">
        <v>6220</v>
      </c>
      <c r="G56" s="19">
        <v>4679.75</v>
      </c>
      <c r="H56" s="19">
        <v>5829.8</v>
      </c>
      <c r="I56" s="12"/>
      <c r="J56" s="39" t="s">
        <v>288</v>
      </c>
      <c r="K56" s="39"/>
      <c r="L56" s="40"/>
      <c r="M56" s="40"/>
      <c r="N56" s="43"/>
      <c r="O56" s="44"/>
      <c r="P56" s="22"/>
      <c r="Q56" s="22"/>
    </row>
    <row r="57" s="1" customFormat="1" ht="18" customHeight="1" spans="1:17">
      <c r="A57" s="9"/>
      <c r="B57" s="7"/>
      <c r="C57" s="7"/>
      <c r="D57" s="8" t="s">
        <v>383</v>
      </c>
      <c r="E57" s="19">
        <v>9427.95853081945</v>
      </c>
      <c r="F57" s="19">
        <v>7250</v>
      </c>
      <c r="G57" s="19"/>
      <c r="H57" s="19"/>
      <c r="I57" s="12"/>
      <c r="J57" s="39" t="s">
        <v>288</v>
      </c>
      <c r="K57" s="39"/>
      <c r="L57" s="40"/>
      <c r="M57" s="40"/>
      <c r="N57" s="43"/>
      <c r="O57" s="44"/>
      <c r="P57" s="22"/>
      <c r="Q57" s="22"/>
    </row>
    <row r="58" s="1" customFormat="1" ht="18" customHeight="1" spans="1:17">
      <c r="A58" s="9"/>
      <c r="B58" s="7"/>
      <c r="C58" s="7"/>
      <c r="D58" s="8" t="s">
        <v>384</v>
      </c>
      <c r="E58" s="19">
        <v>3625</v>
      </c>
      <c r="F58" s="19">
        <v>200</v>
      </c>
      <c r="G58" s="19">
        <v>29090</v>
      </c>
      <c r="H58" s="19">
        <v>22880</v>
      </c>
      <c r="I58" s="12"/>
      <c r="J58" s="39" t="s">
        <v>288</v>
      </c>
      <c r="K58" s="39"/>
      <c r="L58" s="40"/>
      <c r="M58" s="40"/>
      <c r="N58" s="43"/>
      <c r="O58" s="44"/>
      <c r="P58" s="22"/>
      <c r="Q58" s="22"/>
    </row>
    <row r="59" s="1" customFormat="1" ht="18" customHeight="1" spans="1:17">
      <c r="A59" s="9"/>
      <c r="B59" s="7"/>
      <c r="C59" s="7"/>
      <c r="D59" s="8" t="s">
        <v>385</v>
      </c>
      <c r="E59" s="19">
        <v>3837.24</v>
      </c>
      <c r="F59" s="19"/>
      <c r="G59" s="19">
        <v>3710</v>
      </c>
      <c r="H59" s="19"/>
      <c r="I59" s="12"/>
      <c r="J59" s="39" t="s">
        <v>288</v>
      </c>
      <c r="K59" s="39"/>
      <c r="L59" s="40"/>
      <c r="M59" s="40"/>
      <c r="N59" s="43"/>
      <c r="O59" s="44"/>
      <c r="P59" s="22"/>
      <c r="Q59" s="22"/>
    </row>
    <row r="60" s="1" customFormat="1" ht="18" customHeight="1" spans="1:17">
      <c r="A60" s="9"/>
      <c r="B60" s="7"/>
      <c r="C60" s="7"/>
      <c r="D60" s="8" t="s">
        <v>386</v>
      </c>
      <c r="E60" s="19">
        <v>24651.5992909194</v>
      </c>
      <c r="F60" s="19">
        <v>802</v>
      </c>
      <c r="G60" s="19">
        <v>23673</v>
      </c>
      <c r="H60" s="19">
        <v>23712</v>
      </c>
      <c r="I60" s="12">
        <v>3566</v>
      </c>
      <c r="J60" s="39" t="s">
        <v>288</v>
      </c>
      <c r="K60" s="39"/>
      <c r="L60" s="40"/>
      <c r="M60" s="40"/>
      <c r="N60" s="43"/>
      <c r="O60" s="44"/>
      <c r="P60" s="22"/>
      <c r="Q60" s="22"/>
    </row>
    <row r="61" s="1" customFormat="1" ht="18" customHeight="1" spans="1:17">
      <c r="A61" s="9"/>
      <c r="B61" s="7"/>
      <c r="C61" s="7"/>
      <c r="D61" s="8" t="s">
        <v>387</v>
      </c>
      <c r="E61" s="19">
        <v>10995.1158357136</v>
      </c>
      <c r="F61" s="19">
        <v>2370</v>
      </c>
      <c r="G61" s="19">
        <v>25127</v>
      </c>
      <c r="H61" s="19">
        <v>10036</v>
      </c>
      <c r="I61" s="12"/>
      <c r="J61" s="39" t="s">
        <v>288</v>
      </c>
      <c r="K61" s="39"/>
      <c r="L61" s="40"/>
      <c r="M61" s="40"/>
      <c r="N61" s="43"/>
      <c r="O61" s="44"/>
      <c r="P61" s="22"/>
      <c r="Q61" s="22"/>
    </row>
    <row r="62" s="1" customFormat="1" ht="18" customHeight="1" spans="1:17">
      <c r="A62" s="9"/>
      <c r="B62" s="7"/>
      <c r="C62" s="7"/>
      <c r="D62" s="8" t="s">
        <v>388</v>
      </c>
      <c r="E62" s="19">
        <v>8441.66130384907</v>
      </c>
      <c r="F62" s="19"/>
      <c r="G62" s="19">
        <v>17647</v>
      </c>
      <c r="H62" s="19">
        <v>8253</v>
      </c>
      <c r="I62" s="12">
        <v>1750</v>
      </c>
      <c r="J62" s="39" t="s">
        <v>288</v>
      </c>
      <c r="K62" s="39"/>
      <c r="L62" s="40"/>
      <c r="M62" s="40"/>
      <c r="N62" s="43"/>
      <c r="O62" s="44"/>
      <c r="P62" s="22"/>
      <c r="Q62" s="22"/>
    </row>
    <row r="63" s="1" customFormat="1" ht="18" customHeight="1" spans="1:17">
      <c r="A63" s="9"/>
      <c r="B63" s="7"/>
      <c r="C63" s="7"/>
      <c r="D63" s="8" t="s">
        <v>389</v>
      </c>
      <c r="E63" s="19">
        <v>7306.8527071859</v>
      </c>
      <c r="F63" s="19">
        <v>53</v>
      </c>
      <c r="G63" s="19">
        <v>56084</v>
      </c>
      <c r="H63" s="19">
        <v>28131</v>
      </c>
      <c r="I63" s="12"/>
      <c r="J63" s="39" t="s">
        <v>288</v>
      </c>
      <c r="K63" s="39"/>
      <c r="L63" s="40"/>
      <c r="M63" s="40"/>
      <c r="N63" s="43"/>
      <c r="O63" s="44"/>
      <c r="P63" s="22"/>
      <c r="Q63" s="22"/>
    </row>
    <row r="64" s="1" customFormat="1" ht="18" customHeight="1" spans="1:17">
      <c r="A64" s="9"/>
      <c r="B64" s="7"/>
      <c r="C64" s="7"/>
      <c r="D64" s="8" t="s">
        <v>390</v>
      </c>
      <c r="E64" s="19"/>
      <c r="F64" s="19"/>
      <c r="G64" s="19">
        <v>27653</v>
      </c>
      <c r="H64" s="19">
        <v>44832</v>
      </c>
      <c r="I64" s="12"/>
      <c r="J64" s="39" t="s">
        <v>288</v>
      </c>
      <c r="K64" s="39"/>
      <c r="L64" s="40"/>
      <c r="M64" s="40"/>
      <c r="N64" s="43"/>
      <c r="O64" s="44"/>
      <c r="P64" s="22"/>
      <c r="Q64" s="22"/>
    </row>
    <row r="65" s="1" customFormat="1" ht="18" customHeight="1" spans="1:17">
      <c r="A65" s="9"/>
      <c r="B65" s="7"/>
      <c r="C65" s="7"/>
      <c r="D65" s="8" t="s">
        <v>391</v>
      </c>
      <c r="E65" s="19">
        <v>115</v>
      </c>
      <c r="F65" s="19"/>
      <c r="G65" s="19">
        <v>50789</v>
      </c>
      <c r="H65" s="19">
        <v>28267</v>
      </c>
      <c r="I65" s="12"/>
      <c r="J65" s="39" t="s">
        <v>288</v>
      </c>
      <c r="K65" s="39"/>
      <c r="L65" s="40"/>
      <c r="M65" s="40"/>
      <c r="N65" s="43"/>
      <c r="O65" s="44"/>
      <c r="P65" s="22"/>
      <c r="Q65" s="22"/>
    </row>
    <row r="66" s="1" customFormat="1" ht="18" customHeight="1" spans="1:17">
      <c r="A66" s="9"/>
      <c r="B66" s="7"/>
      <c r="C66" s="7"/>
      <c r="D66" s="8" t="s">
        <v>392</v>
      </c>
      <c r="E66" s="19">
        <v>18755</v>
      </c>
      <c r="F66" s="19">
        <v>190</v>
      </c>
      <c r="G66" s="19">
        <v>14282</v>
      </c>
      <c r="H66" s="19">
        <v>19841.92</v>
      </c>
      <c r="I66" s="12"/>
      <c r="J66" s="39" t="s">
        <v>288</v>
      </c>
      <c r="K66" s="39"/>
      <c r="L66" s="40"/>
      <c r="M66" s="40"/>
      <c r="N66" s="43"/>
      <c r="O66" s="44"/>
      <c r="P66" s="22"/>
      <c r="Q66" s="22"/>
    </row>
    <row r="67" s="1" customFormat="1" ht="18" customHeight="1" spans="1:17">
      <c r="A67" s="9"/>
      <c r="B67" s="7"/>
      <c r="C67" s="7"/>
      <c r="D67" s="8" t="s">
        <v>393</v>
      </c>
      <c r="E67" s="19">
        <v>8732</v>
      </c>
      <c r="F67" s="19">
        <v>1056</v>
      </c>
      <c r="G67" s="19">
        <v>18984</v>
      </c>
      <c r="H67" s="19">
        <v>19639</v>
      </c>
      <c r="I67" s="12"/>
      <c r="J67" s="39" t="s">
        <v>288</v>
      </c>
      <c r="K67" s="39"/>
      <c r="L67" s="40"/>
      <c r="M67" s="40"/>
      <c r="N67" s="43"/>
      <c r="O67" s="44"/>
      <c r="P67" s="22"/>
      <c r="Q67" s="22"/>
    </row>
    <row r="68" s="1" customFormat="1" ht="18" customHeight="1" spans="1:17">
      <c r="A68" s="9"/>
      <c r="B68" s="7"/>
      <c r="C68" s="7"/>
      <c r="D68" s="8" t="s">
        <v>394</v>
      </c>
      <c r="E68" s="19">
        <v>12941.200965436</v>
      </c>
      <c r="F68" s="19">
        <v>491</v>
      </c>
      <c r="G68" s="19">
        <v>19226</v>
      </c>
      <c r="H68" s="19">
        <v>24337</v>
      </c>
      <c r="I68" s="12"/>
      <c r="J68" s="39" t="s">
        <v>288</v>
      </c>
      <c r="K68" s="39"/>
      <c r="L68" s="40"/>
      <c r="M68" s="40"/>
      <c r="N68" s="43"/>
      <c r="O68" s="44"/>
      <c r="P68" s="22"/>
      <c r="Q68" s="22"/>
    </row>
    <row r="69" s="1" customFormat="1" ht="18" customHeight="1" spans="1:17">
      <c r="A69" s="9"/>
      <c r="B69" s="7"/>
      <c r="C69" s="7"/>
      <c r="D69" s="8" t="s">
        <v>395</v>
      </c>
      <c r="E69" s="19">
        <v>15576</v>
      </c>
      <c r="F69" s="19">
        <v>200</v>
      </c>
      <c r="G69" s="19"/>
      <c r="H69" s="19"/>
      <c r="I69" s="12"/>
      <c r="J69" s="39" t="s">
        <v>288</v>
      </c>
      <c r="K69" s="39"/>
      <c r="L69" s="40"/>
      <c r="M69" s="40"/>
      <c r="N69" s="43"/>
      <c r="O69" s="44"/>
      <c r="P69" s="22"/>
      <c r="Q69" s="22"/>
    </row>
    <row r="70" s="1" customFormat="1" ht="18" customHeight="1" spans="1:17">
      <c r="A70" s="9"/>
      <c r="B70" s="7"/>
      <c r="C70" s="7"/>
      <c r="D70" s="8" t="s">
        <v>396</v>
      </c>
      <c r="E70" s="19"/>
      <c r="F70" s="19"/>
      <c r="G70" s="19">
        <v>207</v>
      </c>
      <c r="H70" s="19">
        <v>140</v>
      </c>
      <c r="I70" s="12">
        <v>13968</v>
      </c>
      <c r="J70" s="39" t="s">
        <v>288</v>
      </c>
      <c r="K70" s="39"/>
      <c r="L70" s="40"/>
      <c r="M70" s="40"/>
      <c r="N70" s="43"/>
      <c r="O70" s="44"/>
      <c r="P70" s="22"/>
      <c r="Q70" s="22"/>
    </row>
    <row r="71" s="1" customFormat="1" ht="18" customHeight="1" spans="1:17">
      <c r="A71" s="9"/>
      <c r="B71" s="7"/>
      <c r="C71" s="7"/>
      <c r="D71" s="8" t="s">
        <v>397</v>
      </c>
      <c r="E71" s="19"/>
      <c r="F71" s="19"/>
      <c r="G71" s="19">
        <v>41360</v>
      </c>
      <c r="H71" s="19">
        <v>30370</v>
      </c>
      <c r="I71" s="12"/>
      <c r="J71" s="39" t="s">
        <v>288</v>
      </c>
      <c r="K71" s="39"/>
      <c r="L71" s="40"/>
      <c r="M71" s="40"/>
      <c r="N71" s="43"/>
      <c r="O71" s="44"/>
      <c r="P71" s="22"/>
      <c r="Q71" s="22"/>
    </row>
    <row r="72" s="1" customFormat="1" ht="18" customHeight="1" spans="1:17">
      <c r="A72" s="9"/>
      <c r="B72" s="7"/>
      <c r="C72" s="7"/>
      <c r="D72" s="45" t="s">
        <v>398</v>
      </c>
      <c r="E72" s="18">
        <f t="shared" ref="E72:J72" si="1">SUM(E52:E71)</f>
        <v>143318.301298021</v>
      </c>
      <c r="F72" s="18">
        <f t="shared" si="1"/>
        <v>19817</v>
      </c>
      <c r="G72" s="18">
        <f t="shared" si="1"/>
        <v>419882.75</v>
      </c>
      <c r="H72" s="18">
        <f t="shared" si="1"/>
        <v>289395.42</v>
      </c>
      <c r="I72" s="18">
        <f t="shared" si="1"/>
        <v>19284</v>
      </c>
      <c r="J72" s="33">
        <f t="shared" si="1"/>
        <v>0</v>
      </c>
      <c r="K72" s="34"/>
      <c r="L72" s="31">
        <f>SUM(L52:L71)</f>
        <v>36091</v>
      </c>
      <c r="M72" s="31"/>
      <c r="N72" s="32"/>
      <c r="O72" s="32"/>
      <c r="P72" s="32">
        <f>SUM(P52:P71)</f>
        <v>80</v>
      </c>
      <c r="Q72" s="32">
        <f>SUM(Q52:Q71)</f>
        <v>160</v>
      </c>
    </row>
    <row r="73" s="1" customFormat="1" ht="26" spans="1:17">
      <c r="A73" s="9"/>
      <c r="B73" s="7"/>
      <c r="C73" s="7" t="s">
        <v>399</v>
      </c>
      <c r="D73" s="7" t="s">
        <v>400</v>
      </c>
      <c r="E73" s="7"/>
      <c r="F73" s="7"/>
      <c r="G73" s="7" t="s">
        <v>401</v>
      </c>
      <c r="H73" s="7" t="s">
        <v>402</v>
      </c>
      <c r="I73" s="7"/>
      <c r="J73" s="20" t="s">
        <v>403</v>
      </c>
      <c r="K73" s="21"/>
      <c r="L73" s="20" t="s">
        <v>402</v>
      </c>
      <c r="M73" s="21"/>
      <c r="N73" s="7"/>
      <c r="O73" s="22" t="s">
        <v>404</v>
      </c>
      <c r="P73" s="7" t="s">
        <v>402</v>
      </c>
      <c r="Q73" s="7"/>
    </row>
    <row r="74" s="1" customFormat="1" ht="18" customHeight="1" spans="1:17">
      <c r="A74" s="9"/>
      <c r="B74" s="7"/>
      <c r="C74" s="7"/>
      <c r="D74" s="7" t="s">
        <v>405</v>
      </c>
      <c r="E74" s="7"/>
      <c r="F74" s="7"/>
      <c r="G74" s="46">
        <v>9</v>
      </c>
      <c r="H74" s="47">
        <v>9</v>
      </c>
      <c r="I74" s="47"/>
      <c r="J74" s="65">
        <v>10</v>
      </c>
      <c r="K74" s="66"/>
      <c r="L74" s="65">
        <v>10</v>
      </c>
      <c r="M74" s="66"/>
      <c r="N74" s="67"/>
      <c r="O74" s="47">
        <v>5</v>
      </c>
      <c r="P74" s="47">
        <v>5</v>
      </c>
      <c r="Q74" s="47"/>
    </row>
    <row r="75" s="1" customFormat="1" ht="39" spans="1:17">
      <c r="A75" s="9"/>
      <c r="B75" s="7"/>
      <c r="C75" s="48" t="s">
        <v>406</v>
      </c>
      <c r="D75" s="49" t="s">
        <v>407</v>
      </c>
      <c r="E75" s="48" t="s">
        <v>408</v>
      </c>
      <c r="F75" s="22" t="s">
        <v>409</v>
      </c>
      <c r="G75" s="22" t="s">
        <v>410</v>
      </c>
      <c r="H75" s="48" t="s">
        <v>411</v>
      </c>
      <c r="I75" s="48" t="s">
        <v>412</v>
      </c>
      <c r="J75" s="48" t="s">
        <v>413</v>
      </c>
      <c r="K75" s="68" t="s">
        <v>414</v>
      </c>
      <c r="L75" s="48" t="s">
        <v>415</v>
      </c>
      <c r="M75" s="68" t="s">
        <v>416</v>
      </c>
      <c r="N75" s="22" t="s">
        <v>417</v>
      </c>
      <c r="O75" s="22" t="s">
        <v>418</v>
      </c>
      <c r="P75" s="22"/>
      <c r="Q75" s="22"/>
    </row>
    <row r="76" s="1" customFormat="1" ht="46.05" customHeight="1" spans="1:17">
      <c r="A76" s="9"/>
      <c r="B76" s="7"/>
      <c r="C76" s="48"/>
      <c r="D76" s="49" t="s">
        <v>419</v>
      </c>
      <c r="E76" s="50">
        <v>33325.5103855101</v>
      </c>
      <c r="F76" s="51">
        <v>13</v>
      </c>
      <c r="G76" s="51">
        <v>13</v>
      </c>
      <c r="H76" s="52">
        <f>2+2+5</f>
        <v>9</v>
      </c>
      <c r="I76" s="52">
        <f>2+2+5</f>
        <v>9</v>
      </c>
      <c r="J76" s="52">
        <v>5</v>
      </c>
      <c r="K76" s="52">
        <v>10</v>
      </c>
      <c r="L76" s="52">
        <v>2</v>
      </c>
      <c r="M76" s="52">
        <v>2</v>
      </c>
      <c r="N76" s="51">
        <v>1</v>
      </c>
      <c r="O76" s="51">
        <v>1</v>
      </c>
      <c r="P76" s="51"/>
      <c r="Q76" s="51"/>
    </row>
    <row r="77" s="1" customFormat="1" ht="26" spans="1:17">
      <c r="A77" s="7" t="s">
        <v>3</v>
      </c>
      <c r="B77" s="7" t="s">
        <v>269</v>
      </c>
      <c r="C77" s="7" t="s">
        <v>270</v>
      </c>
      <c r="D77" s="7" t="s">
        <v>271</v>
      </c>
      <c r="E77" s="8" t="s">
        <v>272</v>
      </c>
      <c r="F77" s="8" t="s">
        <v>273</v>
      </c>
      <c r="G77" s="7" t="s">
        <v>274</v>
      </c>
      <c r="H77" s="7" t="s">
        <v>275</v>
      </c>
      <c r="I77" s="7" t="s">
        <v>276</v>
      </c>
      <c r="J77" s="7" t="s">
        <v>277</v>
      </c>
      <c r="K77" s="7" t="s">
        <v>278</v>
      </c>
      <c r="L77" s="20" t="s">
        <v>279</v>
      </c>
      <c r="M77" s="21"/>
      <c r="N77" s="7" t="s">
        <v>280</v>
      </c>
      <c r="O77" s="7" t="s">
        <v>281</v>
      </c>
      <c r="P77" s="22" t="s">
        <v>282</v>
      </c>
      <c r="Q77" s="22" t="s">
        <v>283</v>
      </c>
    </row>
    <row r="78" s="1" customFormat="1" ht="18" customHeight="1" spans="1:17">
      <c r="A78" s="9" t="s">
        <v>420</v>
      </c>
      <c r="B78" s="7">
        <v>2</v>
      </c>
      <c r="C78" s="7"/>
      <c r="D78" s="16" t="s">
        <v>421</v>
      </c>
      <c r="E78" s="53" t="s">
        <v>422</v>
      </c>
      <c r="F78" s="53" t="s">
        <v>423</v>
      </c>
      <c r="G78" s="12">
        <v>45304.0669146986</v>
      </c>
      <c r="H78" s="54">
        <v>31.4478959152581</v>
      </c>
      <c r="I78" s="23">
        <v>65350</v>
      </c>
      <c r="J78" s="24">
        <v>120708.765</v>
      </c>
      <c r="K78" s="25" t="s">
        <v>288</v>
      </c>
      <c r="L78" s="26">
        <v>540</v>
      </c>
      <c r="M78" s="27"/>
      <c r="N78" s="28">
        <v>14</v>
      </c>
      <c r="O78" s="25" t="s">
        <v>288</v>
      </c>
      <c r="P78" s="22">
        <v>89</v>
      </c>
      <c r="Q78" s="22">
        <v>267</v>
      </c>
    </row>
    <row r="79" s="1" customFormat="1" ht="18" customHeight="1" spans="1:17">
      <c r="A79" s="9"/>
      <c r="B79" s="7"/>
      <c r="C79" s="7"/>
      <c r="D79" s="16" t="s">
        <v>424</v>
      </c>
      <c r="E79" s="53" t="s">
        <v>425</v>
      </c>
      <c r="F79" s="53" t="s">
        <v>422</v>
      </c>
      <c r="G79" s="12">
        <v>9560.39645491897</v>
      </c>
      <c r="H79" s="55"/>
      <c r="I79" s="29"/>
      <c r="J79" s="30"/>
      <c r="K79" s="25" t="s">
        <v>288</v>
      </c>
      <c r="L79" s="26">
        <v>72</v>
      </c>
      <c r="M79" s="27"/>
      <c r="N79" s="28">
        <v>3</v>
      </c>
      <c r="O79" s="25" t="s">
        <v>288</v>
      </c>
      <c r="P79" s="22"/>
      <c r="Q79" s="22"/>
    </row>
    <row r="80" s="1" customFormat="1" ht="18" customHeight="1" spans="1:17">
      <c r="A80" s="9"/>
      <c r="B80" s="7"/>
      <c r="C80" s="7"/>
      <c r="D80" s="16" t="s">
        <v>426</v>
      </c>
      <c r="E80" s="53" t="s">
        <v>427</v>
      </c>
      <c r="F80" s="53" t="s">
        <v>428</v>
      </c>
      <c r="G80" s="12">
        <v>7400</v>
      </c>
      <c r="H80" s="55"/>
      <c r="I80" s="29"/>
      <c r="J80" s="30"/>
      <c r="K80" s="25" t="s">
        <v>288</v>
      </c>
      <c r="L80" s="26"/>
      <c r="M80" s="27"/>
      <c r="N80" s="28"/>
      <c r="O80" s="25" t="s">
        <v>288</v>
      </c>
      <c r="P80" s="22"/>
      <c r="Q80" s="22"/>
    </row>
    <row r="81" s="1" customFormat="1" ht="18" customHeight="1" spans="1:17">
      <c r="A81" s="9"/>
      <c r="B81" s="7"/>
      <c r="C81" s="7"/>
      <c r="D81" s="16" t="s">
        <v>429</v>
      </c>
      <c r="E81" s="53" t="s">
        <v>430</v>
      </c>
      <c r="F81" s="53" t="s">
        <v>431</v>
      </c>
      <c r="G81" s="12">
        <v>1386.77433074861</v>
      </c>
      <c r="H81" s="55"/>
      <c r="I81" s="29"/>
      <c r="J81" s="30"/>
      <c r="K81" s="25" t="s">
        <v>288</v>
      </c>
      <c r="L81" s="26"/>
      <c r="M81" s="27"/>
      <c r="N81" s="28">
        <v>3</v>
      </c>
      <c r="O81" s="25" t="s">
        <v>288</v>
      </c>
      <c r="P81" s="22"/>
      <c r="Q81" s="22"/>
    </row>
    <row r="82" s="1" customFormat="1" ht="18" customHeight="1" spans="1:17">
      <c r="A82" s="9"/>
      <c r="B82" s="7"/>
      <c r="C82" s="7"/>
      <c r="D82" s="16" t="s">
        <v>432</v>
      </c>
      <c r="E82" s="53" t="s">
        <v>433</v>
      </c>
      <c r="F82" s="53" t="s">
        <v>434</v>
      </c>
      <c r="G82" s="12">
        <v>42365.5299707661</v>
      </c>
      <c r="H82" s="55"/>
      <c r="I82" s="29"/>
      <c r="J82" s="30"/>
      <c r="K82" s="25" t="s">
        <v>288</v>
      </c>
      <c r="L82" s="26">
        <v>243</v>
      </c>
      <c r="M82" s="27"/>
      <c r="N82" s="28">
        <v>10</v>
      </c>
      <c r="O82" s="25" t="s">
        <v>288</v>
      </c>
      <c r="P82" s="22"/>
      <c r="Q82" s="22"/>
    </row>
    <row r="83" s="1" customFormat="1" ht="18" customHeight="1" spans="1:17">
      <c r="A83" s="9"/>
      <c r="B83" s="7"/>
      <c r="C83" s="7"/>
      <c r="D83" s="16" t="s">
        <v>435</v>
      </c>
      <c r="E83" s="53" t="s">
        <v>433</v>
      </c>
      <c r="F83" s="53" t="s">
        <v>431</v>
      </c>
      <c r="G83" s="12">
        <v>6604.68879053677</v>
      </c>
      <c r="H83" s="55"/>
      <c r="I83" s="29"/>
      <c r="J83" s="30"/>
      <c r="K83" s="25" t="s">
        <v>288</v>
      </c>
      <c r="L83" s="26"/>
      <c r="M83" s="27"/>
      <c r="N83" s="28"/>
      <c r="O83" s="25" t="s">
        <v>288</v>
      </c>
      <c r="P83" s="22"/>
      <c r="Q83" s="22"/>
    </row>
    <row r="84" s="1" customFormat="1" ht="18" customHeight="1" spans="1:17">
      <c r="A84" s="9"/>
      <c r="B84" s="7"/>
      <c r="C84" s="7"/>
      <c r="D84" s="16" t="s">
        <v>436</v>
      </c>
      <c r="E84" s="53" t="s">
        <v>437</v>
      </c>
      <c r="F84" s="53" t="s">
        <v>433</v>
      </c>
      <c r="G84" s="12">
        <v>44766.1634250704</v>
      </c>
      <c r="H84" s="55"/>
      <c r="I84" s="29"/>
      <c r="J84" s="30"/>
      <c r="K84" s="25" t="s">
        <v>288</v>
      </c>
      <c r="L84" s="26">
        <v>44</v>
      </c>
      <c r="M84" s="27"/>
      <c r="N84" s="28">
        <v>13</v>
      </c>
      <c r="O84" s="25" t="s">
        <v>288</v>
      </c>
      <c r="P84" s="22"/>
      <c r="Q84" s="22"/>
    </row>
    <row r="85" s="1" customFormat="1" ht="18" customHeight="1" spans="1:17">
      <c r="A85" s="9"/>
      <c r="B85" s="7"/>
      <c r="C85" s="7"/>
      <c r="D85" s="16" t="s">
        <v>433</v>
      </c>
      <c r="E85" s="53" t="s">
        <v>438</v>
      </c>
      <c r="F85" s="53" t="s">
        <v>436</v>
      </c>
      <c r="G85" s="12">
        <v>41827.7322400893</v>
      </c>
      <c r="H85" s="55"/>
      <c r="I85" s="29"/>
      <c r="J85" s="30"/>
      <c r="K85" s="25" t="s">
        <v>288</v>
      </c>
      <c r="L85" s="26">
        <v>820</v>
      </c>
      <c r="M85" s="27"/>
      <c r="N85" s="28">
        <v>5</v>
      </c>
      <c r="O85" s="25" t="s">
        <v>288</v>
      </c>
      <c r="P85" s="22"/>
      <c r="Q85" s="22"/>
    </row>
    <row r="86" s="1" customFormat="1" ht="18" customHeight="1" spans="1:17">
      <c r="A86" s="9"/>
      <c r="B86" s="7"/>
      <c r="C86" s="7"/>
      <c r="D86" s="16" t="s">
        <v>430</v>
      </c>
      <c r="E86" s="56" t="s">
        <v>439</v>
      </c>
      <c r="F86" s="57"/>
      <c r="G86" s="12">
        <v>1760</v>
      </c>
      <c r="H86" s="55"/>
      <c r="I86" s="29"/>
      <c r="J86" s="30"/>
      <c r="K86" s="25" t="s">
        <v>288</v>
      </c>
      <c r="L86" s="26">
        <v>23</v>
      </c>
      <c r="M86" s="27"/>
      <c r="N86" s="28">
        <v>1</v>
      </c>
      <c r="O86" s="25" t="s">
        <v>288</v>
      </c>
      <c r="P86" s="22"/>
      <c r="Q86" s="22"/>
    </row>
    <row r="87" s="1" customFormat="1" ht="18" customHeight="1" spans="1:17">
      <c r="A87" s="9"/>
      <c r="B87" s="7"/>
      <c r="C87" s="7"/>
      <c r="D87" s="16" t="s">
        <v>440</v>
      </c>
      <c r="E87" s="53" t="s">
        <v>433</v>
      </c>
      <c r="F87" s="53" t="s">
        <v>429</v>
      </c>
      <c r="G87" s="12">
        <v>10550</v>
      </c>
      <c r="H87" s="55"/>
      <c r="I87" s="29"/>
      <c r="J87" s="30"/>
      <c r="K87" s="25" t="s">
        <v>288</v>
      </c>
      <c r="L87" s="26">
        <v>520</v>
      </c>
      <c r="M87" s="27"/>
      <c r="N87" s="28"/>
      <c r="O87" s="25" t="s">
        <v>288</v>
      </c>
      <c r="P87" s="22"/>
      <c r="Q87" s="22"/>
    </row>
    <row r="88" s="1" customFormat="1" ht="18" customHeight="1" spans="1:17">
      <c r="A88" s="9"/>
      <c r="B88" s="7"/>
      <c r="C88" s="7"/>
      <c r="D88" s="58" t="s">
        <v>441</v>
      </c>
      <c r="E88" s="53" t="s">
        <v>431</v>
      </c>
      <c r="F88" s="53" t="s">
        <v>430</v>
      </c>
      <c r="G88" s="12">
        <v>3778.04</v>
      </c>
      <c r="H88" s="55"/>
      <c r="I88" s="29"/>
      <c r="J88" s="30"/>
      <c r="K88" s="25" t="s">
        <v>288</v>
      </c>
      <c r="L88" s="26"/>
      <c r="M88" s="27"/>
      <c r="N88" s="28"/>
      <c r="O88" s="25" t="s">
        <v>288</v>
      </c>
      <c r="P88" s="22"/>
      <c r="Q88" s="22"/>
    </row>
    <row r="89" s="1" customFormat="1" ht="18" customHeight="1" spans="1:17">
      <c r="A89" s="9"/>
      <c r="B89" s="7"/>
      <c r="C89" s="7"/>
      <c r="D89" s="16" t="s">
        <v>442</v>
      </c>
      <c r="E89" s="8" t="s">
        <v>443</v>
      </c>
      <c r="F89" s="8" t="s">
        <v>444</v>
      </c>
      <c r="G89" s="12">
        <v>3720</v>
      </c>
      <c r="H89" s="55"/>
      <c r="I89" s="29"/>
      <c r="J89" s="30"/>
      <c r="K89" s="25" t="s">
        <v>288</v>
      </c>
      <c r="L89" s="26"/>
      <c r="M89" s="27"/>
      <c r="N89" s="28"/>
      <c r="O89" s="25" t="s">
        <v>288</v>
      </c>
      <c r="P89" s="22"/>
      <c r="Q89" s="22"/>
    </row>
    <row r="90" s="1" customFormat="1" ht="18" customHeight="1" spans="1:17">
      <c r="A90" s="9"/>
      <c r="B90" s="7"/>
      <c r="C90" s="7"/>
      <c r="D90" s="59" t="s">
        <v>445</v>
      </c>
      <c r="E90" s="60" t="s">
        <v>446</v>
      </c>
      <c r="F90" s="53" t="s">
        <v>447</v>
      </c>
      <c r="G90" s="12">
        <v>13077.8212511756</v>
      </c>
      <c r="H90" s="55"/>
      <c r="I90" s="29"/>
      <c r="J90" s="30"/>
      <c r="K90" s="25" t="s">
        <v>288</v>
      </c>
      <c r="L90" s="26">
        <v>20</v>
      </c>
      <c r="M90" s="27"/>
      <c r="N90" s="28">
        <v>10</v>
      </c>
      <c r="O90" s="25" t="s">
        <v>288</v>
      </c>
      <c r="P90" s="22"/>
      <c r="Q90" s="22"/>
    </row>
    <row r="91" s="1" customFormat="1" ht="18" customHeight="1" spans="1:17">
      <c r="A91" s="9"/>
      <c r="B91" s="7"/>
      <c r="C91" s="7"/>
      <c r="D91" s="59" t="s">
        <v>448</v>
      </c>
      <c r="E91" s="60" t="s">
        <v>445</v>
      </c>
      <c r="F91" s="53" t="s">
        <v>449</v>
      </c>
      <c r="G91" s="12">
        <v>2896.85719027436</v>
      </c>
      <c r="H91" s="55"/>
      <c r="I91" s="29"/>
      <c r="J91" s="30"/>
      <c r="K91" s="25" t="s">
        <v>288</v>
      </c>
      <c r="L91" s="26">
        <v>18</v>
      </c>
      <c r="M91" s="27"/>
      <c r="N91" s="28">
        <v>1</v>
      </c>
      <c r="O91" s="25" t="s">
        <v>288</v>
      </c>
      <c r="P91" s="22"/>
      <c r="Q91" s="22"/>
    </row>
    <row r="92" s="1" customFormat="1" ht="18" customHeight="1" spans="1:17">
      <c r="A92" s="9"/>
      <c r="B92" s="7"/>
      <c r="C92" s="7"/>
      <c r="D92" s="59" t="s">
        <v>450</v>
      </c>
      <c r="E92" s="60" t="s">
        <v>451</v>
      </c>
      <c r="F92" s="53" t="s">
        <v>452</v>
      </c>
      <c r="G92" s="12">
        <v>44213.9313997692</v>
      </c>
      <c r="H92" s="55"/>
      <c r="I92" s="29"/>
      <c r="J92" s="30"/>
      <c r="K92" s="25" t="s">
        <v>288</v>
      </c>
      <c r="L92" s="26">
        <v>444</v>
      </c>
      <c r="M92" s="27"/>
      <c r="N92" s="28">
        <v>6</v>
      </c>
      <c r="O92" s="25" t="s">
        <v>288</v>
      </c>
      <c r="P92" s="22"/>
      <c r="Q92" s="22"/>
    </row>
    <row r="93" s="1" customFormat="1" ht="18" customHeight="1" spans="1:17">
      <c r="A93" s="9"/>
      <c r="B93" s="7"/>
      <c r="C93" s="7"/>
      <c r="D93" s="59" t="s">
        <v>453</v>
      </c>
      <c r="E93" s="60" t="s">
        <v>446</v>
      </c>
      <c r="F93" s="53" t="s">
        <v>450</v>
      </c>
      <c r="G93" s="12">
        <v>16880.3620999186</v>
      </c>
      <c r="H93" s="55"/>
      <c r="I93" s="29"/>
      <c r="J93" s="30"/>
      <c r="K93" s="25" t="s">
        <v>288</v>
      </c>
      <c r="L93" s="26"/>
      <c r="M93" s="27"/>
      <c r="N93" s="28">
        <v>10</v>
      </c>
      <c r="O93" s="25" t="s">
        <v>288</v>
      </c>
      <c r="P93" s="22"/>
      <c r="Q93" s="22"/>
    </row>
    <row r="94" s="1" customFormat="1" ht="18" customHeight="1" spans="1:17">
      <c r="A94" s="9"/>
      <c r="B94" s="7"/>
      <c r="C94" s="7"/>
      <c r="D94" s="59" t="s">
        <v>445</v>
      </c>
      <c r="E94" s="60" t="s">
        <v>450</v>
      </c>
      <c r="F94" s="53" t="s">
        <v>447</v>
      </c>
      <c r="G94" s="12">
        <v>10435.5582567863</v>
      </c>
      <c r="H94" s="55"/>
      <c r="I94" s="29"/>
      <c r="J94" s="30"/>
      <c r="K94" s="25" t="s">
        <v>288</v>
      </c>
      <c r="L94" s="26"/>
      <c r="M94" s="27"/>
      <c r="N94" s="28">
        <v>12</v>
      </c>
      <c r="O94" s="25" t="s">
        <v>288</v>
      </c>
      <c r="P94" s="22"/>
      <c r="Q94" s="22"/>
    </row>
    <row r="95" s="1" customFormat="1" ht="18" customHeight="1" spans="1:17">
      <c r="A95" s="9"/>
      <c r="B95" s="7"/>
      <c r="C95" s="7"/>
      <c r="D95" s="61" t="s">
        <v>454</v>
      </c>
      <c r="E95" s="60" t="s">
        <v>445</v>
      </c>
      <c r="F95" s="53" t="s">
        <v>455</v>
      </c>
      <c r="G95" s="12">
        <v>11000</v>
      </c>
      <c r="H95" s="55"/>
      <c r="I95" s="29"/>
      <c r="J95" s="30"/>
      <c r="K95" s="25" t="s">
        <v>288</v>
      </c>
      <c r="L95" s="26"/>
      <c r="M95" s="27"/>
      <c r="N95" s="28">
        <v>12</v>
      </c>
      <c r="O95" s="25" t="s">
        <v>288</v>
      </c>
      <c r="P95" s="22"/>
      <c r="Q95" s="22"/>
    </row>
    <row r="96" s="1" customFormat="1" ht="18" customHeight="1" spans="1:17">
      <c r="A96" s="9"/>
      <c r="B96" s="7"/>
      <c r="C96" s="7"/>
      <c r="D96" s="59" t="s">
        <v>456</v>
      </c>
      <c r="E96" s="62" t="s">
        <v>427</v>
      </c>
      <c r="F96" s="63" t="s">
        <v>451</v>
      </c>
      <c r="G96" s="12">
        <v>5184.34941867406</v>
      </c>
      <c r="H96" s="55"/>
      <c r="I96" s="29"/>
      <c r="J96" s="30"/>
      <c r="K96" s="25" t="s">
        <v>288</v>
      </c>
      <c r="L96" s="26"/>
      <c r="M96" s="27"/>
      <c r="N96" s="28">
        <v>6</v>
      </c>
      <c r="O96" s="25" t="s">
        <v>288</v>
      </c>
      <c r="P96" s="22"/>
      <c r="Q96" s="22"/>
    </row>
    <row r="97" s="1" customFormat="1" ht="18" customHeight="1" spans="1:17">
      <c r="A97" s="9"/>
      <c r="B97" s="7"/>
      <c r="C97" s="7"/>
      <c r="D97" s="59" t="s">
        <v>457</v>
      </c>
      <c r="E97" s="60" t="s">
        <v>434</v>
      </c>
      <c r="F97" s="53" t="s">
        <v>458</v>
      </c>
      <c r="G97" s="12">
        <v>8935.26884720025</v>
      </c>
      <c r="H97" s="55"/>
      <c r="I97" s="29"/>
      <c r="J97" s="30"/>
      <c r="K97" s="25" t="s">
        <v>288</v>
      </c>
      <c r="L97" s="26">
        <v>184</v>
      </c>
      <c r="M97" s="27"/>
      <c r="N97" s="28">
        <v>4</v>
      </c>
      <c r="O97" s="25" t="s">
        <v>288</v>
      </c>
      <c r="P97" s="22"/>
      <c r="Q97" s="22"/>
    </row>
    <row r="98" s="1" customFormat="1" ht="18" customHeight="1" spans="1:17">
      <c r="A98" s="9"/>
      <c r="B98" s="7"/>
      <c r="C98" s="7"/>
      <c r="D98" s="59" t="s">
        <v>459</v>
      </c>
      <c r="E98" s="60" t="s">
        <v>457</v>
      </c>
      <c r="F98" s="53" t="s">
        <v>447</v>
      </c>
      <c r="G98" s="12">
        <v>2814.63084907145</v>
      </c>
      <c r="H98" s="55"/>
      <c r="I98" s="29"/>
      <c r="J98" s="30"/>
      <c r="K98" s="25" t="s">
        <v>288</v>
      </c>
      <c r="L98" s="26"/>
      <c r="M98" s="27"/>
      <c r="N98" s="28">
        <v>3</v>
      </c>
      <c r="O98" s="25" t="s">
        <v>288</v>
      </c>
      <c r="P98" s="22"/>
      <c r="Q98" s="22"/>
    </row>
    <row r="99" s="1" customFormat="1" ht="18" customHeight="1" spans="1:17">
      <c r="A99" s="9"/>
      <c r="B99" s="7"/>
      <c r="C99" s="7"/>
      <c r="D99" s="64" t="s">
        <v>460</v>
      </c>
      <c r="E99" s="60" t="s">
        <v>447</v>
      </c>
      <c r="F99" s="53" t="s">
        <v>461</v>
      </c>
      <c r="G99" s="12">
        <v>1000</v>
      </c>
      <c r="H99" s="55"/>
      <c r="I99" s="29"/>
      <c r="J99" s="30"/>
      <c r="K99" s="25" t="s">
        <v>288</v>
      </c>
      <c r="L99" s="26"/>
      <c r="M99" s="27"/>
      <c r="N99" s="28"/>
      <c r="O99" s="25" t="s">
        <v>288</v>
      </c>
      <c r="P99" s="22"/>
      <c r="Q99" s="22"/>
    </row>
    <row r="100" s="1" customFormat="1" ht="18" customHeight="1" spans="1:17">
      <c r="A100" s="9"/>
      <c r="B100" s="7"/>
      <c r="C100" s="7"/>
      <c r="D100" s="64" t="s">
        <v>458</v>
      </c>
      <c r="E100" s="60" t="s">
        <v>462</v>
      </c>
      <c r="F100" s="53" t="s">
        <v>447</v>
      </c>
      <c r="G100" s="12">
        <v>16023.2074514144</v>
      </c>
      <c r="H100" s="55"/>
      <c r="I100" s="29"/>
      <c r="J100" s="30"/>
      <c r="K100" s="25" t="s">
        <v>288</v>
      </c>
      <c r="L100" s="26">
        <v>557</v>
      </c>
      <c r="M100" s="27"/>
      <c r="N100" s="28">
        <v>12</v>
      </c>
      <c r="O100" s="25" t="s">
        <v>288</v>
      </c>
      <c r="P100" s="22"/>
      <c r="Q100" s="22"/>
    </row>
    <row r="101" s="1" customFormat="1" ht="18" customHeight="1" spans="1:17">
      <c r="A101" s="9"/>
      <c r="B101" s="7"/>
      <c r="C101" s="7"/>
      <c r="D101" s="64" t="s">
        <v>463</v>
      </c>
      <c r="E101" s="60" t="s">
        <v>423</v>
      </c>
      <c r="F101" s="53" t="s">
        <v>447</v>
      </c>
      <c r="G101" s="12">
        <v>16584.6287251656</v>
      </c>
      <c r="H101" s="55"/>
      <c r="I101" s="29"/>
      <c r="J101" s="30"/>
      <c r="K101" s="25" t="s">
        <v>288</v>
      </c>
      <c r="L101" s="26">
        <v>487</v>
      </c>
      <c r="M101" s="27"/>
      <c r="N101" s="28">
        <v>14</v>
      </c>
      <c r="O101" s="25" t="s">
        <v>288</v>
      </c>
      <c r="P101" s="22"/>
      <c r="Q101" s="22"/>
    </row>
    <row r="102" s="1" customFormat="1" ht="18" customHeight="1" spans="1:17">
      <c r="A102" s="9"/>
      <c r="B102" s="7"/>
      <c r="C102" s="7"/>
      <c r="D102" s="64" t="s">
        <v>464</v>
      </c>
      <c r="E102" s="60" t="s">
        <v>465</v>
      </c>
      <c r="F102" s="53" t="s">
        <v>434</v>
      </c>
      <c r="G102" s="12">
        <v>1153.83375613896</v>
      </c>
      <c r="H102" s="55"/>
      <c r="I102" s="29"/>
      <c r="J102" s="30"/>
      <c r="K102" s="25" t="s">
        <v>288</v>
      </c>
      <c r="L102" s="26">
        <v>48</v>
      </c>
      <c r="M102" s="27"/>
      <c r="N102" s="28"/>
      <c r="O102" s="25" t="s">
        <v>288</v>
      </c>
      <c r="P102" s="22"/>
      <c r="Q102" s="22"/>
    </row>
    <row r="103" s="1" customFormat="1" ht="18" customHeight="1" spans="1:17">
      <c r="A103" s="9"/>
      <c r="B103" s="7"/>
      <c r="C103" s="7"/>
      <c r="D103" s="64" t="s">
        <v>466</v>
      </c>
      <c r="E103" s="60" t="s">
        <v>427</v>
      </c>
      <c r="F103" s="53" t="s">
        <v>462</v>
      </c>
      <c r="G103" s="12">
        <v>5580.66345436281</v>
      </c>
      <c r="H103" s="55"/>
      <c r="I103" s="29"/>
      <c r="J103" s="30"/>
      <c r="K103" s="25" t="s">
        <v>288</v>
      </c>
      <c r="L103" s="26"/>
      <c r="M103" s="27"/>
      <c r="N103" s="28">
        <v>5</v>
      </c>
      <c r="O103" s="25" t="s">
        <v>288</v>
      </c>
      <c r="P103" s="22"/>
      <c r="Q103" s="22"/>
    </row>
    <row r="104" s="1" customFormat="1" ht="18" customHeight="1" spans="1:17">
      <c r="A104" s="9"/>
      <c r="B104" s="7"/>
      <c r="C104" s="7"/>
      <c r="D104" s="64" t="s">
        <v>467</v>
      </c>
      <c r="E104" s="60" t="s">
        <v>468</v>
      </c>
      <c r="F104" s="53" t="s">
        <v>462</v>
      </c>
      <c r="G104" s="12">
        <v>2491.81485308394</v>
      </c>
      <c r="H104" s="55"/>
      <c r="I104" s="29"/>
      <c r="J104" s="30"/>
      <c r="K104" s="25" t="s">
        <v>288</v>
      </c>
      <c r="L104" s="26"/>
      <c r="M104" s="27"/>
      <c r="N104" s="28"/>
      <c r="O104" s="25" t="s">
        <v>288</v>
      </c>
      <c r="P104" s="22"/>
      <c r="Q104" s="22"/>
    </row>
    <row r="105" s="1" customFormat="1" ht="18" customHeight="1" spans="1:17">
      <c r="A105" s="9"/>
      <c r="B105" s="7"/>
      <c r="C105" s="7"/>
      <c r="D105" s="64" t="s">
        <v>433</v>
      </c>
      <c r="E105" s="60" t="s">
        <v>451</v>
      </c>
      <c r="F105" s="53" t="s">
        <v>438</v>
      </c>
      <c r="G105" s="12">
        <v>16356.4951115551</v>
      </c>
      <c r="H105" s="55"/>
      <c r="I105" s="29"/>
      <c r="J105" s="30"/>
      <c r="K105" s="25" t="s">
        <v>288</v>
      </c>
      <c r="L105" s="26">
        <v>676</v>
      </c>
      <c r="M105" s="27"/>
      <c r="N105" s="28">
        <v>4</v>
      </c>
      <c r="O105" s="25" t="s">
        <v>288</v>
      </c>
      <c r="P105" s="22"/>
      <c r="Q105" s="22"/>
    </row>
    <row r="106" s="1" customFormat="1" ht="18" customHeight="1" spans="1:17">
      <c r="A106" s="9"/>
      <c r="B106" s="7"/>
      <c r="C106" s="7"/>
      <c r="D106" s="64" t="s">
        <v>469</v>
      </c>
      <c r="E106" s="60" t="s">
        <v>451</v>
      </c>
      <c r="F106" s="53" t="s">
        <v>447</v>
      </c>
      <c r="G106" s="12">
        <v>4935.38176555805</v>
      </c>
      <c r="H106" s="55"/>
      <c r="I106" s="29"/>
      <c r="J106" s="30"/>
      <c r="K106" s="25" t="s">
        <v>288</v>
      </c>
      <c r="L106" s="26"/>
      <c r="M106" s="27"/>
      <c r="N106" s="28">
        <v>8</v>
      </c>
      <c r="O106" s="25" t="s">
        <v>288</v>
      </c>
      <c r="P106" s="22"/>
      <c r="Q106" s="22"/>
    </row>
    <row r="107" s="1" customFormat="1" ht="18" customHeight="1" spans="1:17">
      <c r="A107" s="9"/>
      <c r="B107" s="7"/>
      <c r="C107" s="7"/>
      <c r="D107" s="64" t="s">
        <v>470</v>
      </c>
      <c r="E107" s="60" t="s">
        <v>446</v>
      </c>
      <c r="F107" s="53" t="s">
        <v>458</v>
      </c>
      <c r="G107" s="12">
        <v>47095.5135817604</v>
      </c>
      <c r="H107" s="55"/>
      <c r="I107" s="29"/>
      <c r="J107" s="30"/>
      <c r="K107" s="25" t="s">
        <v>288</v>
      </c>
      <c r="L107" s="26">
        <v>55</v>
      </c>
      <c r="M107" s="27"/>
      <c r="N107" s="28">
        <v>6</v>
      </c>
      <c r="O107" s="25" t="s">
        <v>288</v>
      </c>
      <c r="P107" s="22"/>
      <c r="Q107" s="22"/>
    </row>
    <row r="108" s="1" customFormat="1" ht="18" customHeight="1" spans="1:17">
      <c r="A108" s="9"/>
      <c r="B108" s="7"/>
      <c r="C108" s="7"/>
      <c r="D108" s="64" t="s">
        <v>446</v>
      </c>
      <c r="E108" s="60" t="s">
        <v>451</v>
      </c>
      <c r="F108" s="53" t="s">
        <v>471</v>
      </c>
      <c r="G108" s="12">
        <v>31869.2209744418</v>
      </c>
      <c r="H108" s="55"/>
      <c r="I108" s="29"/>
      <c r="J108" s="30"/>
      <c r="K108" s="25" t="s">
        <v>288</v>
      </c>
      <c r="L108" s="26">
        <v>488</v>
      </c>
      <c r="M108" s="27"/>
      <c r="N108" s="28">
        <v>11</v>
      </c>
      <c r="O108" s="25" t="s">
        <v>288</v>
      </c>
      <c r="P108" s="22"/>
      <c r="Q108" s="22"/>
    </row>
    <row r="109" s="1" customFormat="1" ht="18" customHeight="1" spans="1:17">
      <c r="A109" s="9"/>
      <c r="B109" s="7"/>
      <c r="C109" s="7"/>
      <c r="D109" s="64" t="s">
        <v>472</v>
      </c>
      <c r="E109" s="60" t="s">
        <v>427</v>
      </c>
      <c r="F109" s="53" t="s">
        <v>473</v>
      </c>
      <c r="G109" s="12">
        <v>6660</v>
      </c>
      <c r="H109" s="55"/>
      <c r="I109" s="29"/>
      <c r="J109" s="30"/>
      <c r="K109" s="25" t="s">
        <v>288</v>
      </c>
      <c r="L109" s="26"/>
      <c r="M109" s="27"/>
      <c r="N109" s="28"/>
      <c r="O109" s="25" t="s">
        <v>288</v>
      </c>
      <c r="P109" s="22"/>
      <c r="Q109" s="22"/>
    </row>
    <row r="110" s="1" customFormat="1" ht="18" customHeight="1" spans="1:17">
      <c r="A110" s="9"/>
      <c r="B110" s="7"/>
      <c r="C110" s="7"/>
      <c r="D110" s="64" t="s">
        <v>447</v>
      </c>
      <c r="E110" s="60" t="s">
        <v>474</v>
      </c>
      <c r="F110" s="53" t="s">
        <v>450</v>
      </c>
      <c r="G110" s="12">
        <v>27394.1421100198</v>
      </c>
      <c r="H110" s="55"/>
      <c r="I110" s="29"/>
      <c r="J110" s="30"/>
      <c r="K110" s="25" t="s">
        <v>288</v>
      </c>
      <c r="L110" s="26">
        <v>50</v>
      </c>
      <c r="M110" s="27"/>
      <c r="N110" s="28">
        <v>12</v>
      </c>
      <c r="O110" s="25" t="s">
        <v>288</v>
      </c>
      <c r="P110" s="22"/>
      <c r="Q110" s="22"/>
    </row>
    <row r="111" s="1" customFormat="1" ht="18" customHeight="1" spans="1:17">
      <c r="A111" s="9"/>
      <c r="B111" s="7"/>
      <c r="C111" s="7"/>
      <c r="D111" s="64" t="s">
        <v>475</v>
      </c>
      <c r="E111" s="60" t="s">
        <v>447</v>
      </c>
      <c r="F111" s="53" t="s">
        <v>445</v>
      </c>
      <c r="G111" s="12">
        <v>2269.99089973239</v>
      </c>
      <c r="H111" s="55"/>
      <c r="I111" s="29"/>
      <c r="J111" s="30"/>
      <c r="K111" s="25" t="s">
        <v>288</v>
      </c>
      <c r="L111" s="26"/>
      <c r="M111" s="27"/>
      <c r="N111" s="28"/>
      <c r="O111" s="25" t="s">
        <v>288</v>
      </c>
      <c r="P111" s="22"/>
      <c r="Q111" s="22"/>
    </row>
    <row r="112" s="1" customFormat="1" ht="18" customHeight="1" spans="1:17">
      <c r="A112" s="9"/>
      <c r="B112" s="7"/>
      <c r="C112" s="7"/>
      <c r="D112" s="64" t="s">
        <v>476</v>
      </c>
      <c r="E112" s="60" t="s">
        <v>451</v>
      </c>
      <c r="F112" s="53" t="s">
        <v>447</v>
      </c>
      <c r="G112" s="12">
        <v>4761.98218210108</v>
      </c>
      <c r="H112" s="55"/>
      <c r="I112" s="29"/>
      <c r="J112" s="30"/>
      <c r="K112" s="25" t="s">
        <v>288</v>
      </c>
      <c r="L112" s="26"/>
      <c r="M112" s="27"/>
      <c r="N112" s="28">
        <v>8</v>
      </c>
      <c r="O112" s="25" t="s">
        <v>288</v>
      </c>
      <c r="P112" s="22"/>
      <c r="Q112" s="22"/>
    </row>
    <row r="113" s="1" customFormat="1" ht="18" customHeight="1" spans="1:17">
      <c r="A113" s="9"/>
      <c r="B113" s="7"/>
      <c r="C113" s="7"/>
      <c r="D113" s="64" t="s">
        <v>477</v>
      </c>
      <c r="E113" s="60" t="s">
        <v>462</v>
      </c>
      <c r="F113" s="53" t="s">
        <v>447</v>
      </c>
      <c r="G113" s="12">
        <v>5752.890645816</v>
      </c>
      <c r="H113" s="55"/>
      <c r="I113" s="29"/>
      <c r="J113" s="30"/>
      <c r="K113" s="25" t="s">
        <v>288</v>
      </c>
      <c r="L113" s="26"/>
      <c r="M113" s="27"/>
      <c r="N113" s="28">
        <v>5</v>
      </c>
      <c r="O113" s="25" t="s">
        <v>288</v>
      </c>
      <c r="P113" s="22"/>
      <c r="Q113" s="22"/>
    </row>
    <row r="114" s="1" customFormat="1" ht="18" customHeight="1" spans="1:17">
      <c r="A114" s="9"/>
      <c r="B114" s="7"/>
      <c r="C114" s="7"/>
      <c r="D114" s="64" t="s">
        <v>478</v>
      </c>
      <c r="E114" s="60" t="s">
        <v>462</v>
      </c>
      <c r="F114" s="53" t="s">
        <v>447</v>
      </c>
      <c r="G114" s="12">
        <v>6154.15511921848</v>
      </c>
      <c r="H114" s="55"/>
      <c r="I114" s="29"/>
      <c r="J114" s="30"/>
      <c r="K114" s="25" t="s">
        <v>288</v>
      </c>
      <c r="L114" s="26"/>
      <c r="M114" s="27"/>
      <c r="N114" s="28">
        <v>8</v>
      </c>
      <c r="O114" s="25" t="s">
        <v>288</v>
      </c>
      <c r="P114" s="22"/>
      <c r="Q114" s="22"/>
    </row>
    <row r="115" s="1" customFormat="1" ht="18" customHeight="1" spans="1:17">
      <c r="A115" s="9"/>
      <c r="B115" s="7"/>
      <c r="C115" s="7"/>
      <c r="D115" s="64" t="s">
        <v>479</v>
      </c>
      <c r="E115" s="60" t="s">
        <v>480</v>
      </c>
      <c r="F115" s="53" t="s">
        <v>477</v>
      </c>
      <c r="G115" s="12">
        <v>2400</v>
      </c>
      <c r="H115" s="55"/>
      <c r="I115" s="29"/>
      <c r="J115" s="30"/>
      <c r="K115" s="25" t="s">
        <v>288</v>
      </c>
      <c r="L115" s="26"/>
      <c r="M115" s="27"/>
      <c r="N115" s="28">
        <v>3</v>
      </c>
      <c r="O115" s="25" t="s">
        <v>288</v>
      </c>
      <c r="P115" s="22"/>
      <c r="Q115" s="22"/>
    </row>
    <row r="116" s="1" customFormat="1" ht="18" customHeight="1" spans="1:17">
      <c r="A116" s="9"/>
      <c r="B116" s="7"/>
      <c r="C116" s="7"/>
      <c r="D116" s="64" t="s">
        <v>450</v>
      </c>
      <c r="E116" s="60" t="s">
        <v>481</v>
      </c>
      <c r="F116" s="53" t="s">
        <v>451</v>
      </c>
      <c r="G116" s="12">
        <v>30950.3776419646</v>
      </c>
      <c r="H116" s="55"/>
      <c r="I116" s="29"/>
      <c r="J116" s="30"/>
      <c r="K116" s="25" t="s">
        <v>288</v>
      </c>
      <c r="L116" s="26">
        <v>253</v>
      </c>
      <c r="M116" s="27"/>
      <c r="N116" s="28">
        <v>8</v>
      </c>
      <c r="O116" s="25" t="s">
        <v>288</v>
      </c>
      <c r="P116" s="22"/>
      <c r="Q116" s="22"/>
    </row>
    <row r="117" s="1" customFormat="1" ht="18" customHeight="1" spans="1:17">
      <c r="A117" s="9"/>
      <c r="B117" s="7"/>
      <c r="C117" s="7"/>
      <c r="D117" s="64" t="s">
        <v>447</v>
      </c>
      <c r="E117" s="60" t="s">
        <v>450</v>
      </c>
      <c r="F117" s="53" t="s">
        <v>482</v>
      </c>
      <c r="G117" s="12">
        <v>7994.60120704374</v>
      </c>
      <c r="H117" s="55"/>
      <c r="I117" s="29"/>
      <c r="J117" s="30"/>
      <c r="K117" s="25" t="s">
        <v>288</v>
      </c>
      <c r="L117" s="26">
        <v>305</v>
      </c>
      <c r="M117" s="27"/>
      <c r="N117" s="28">
        <v>4</v>
      </c>
      <c r="O117" s="25" t="s">
        <v>288</v>
      </c>
      <c r="P117" s="22"/>
      <c r="Q117" s="22"/>
    </row>
    <row r="118" s="1" customFormat="1" ht="18" customHeight="1" spans="1:17">
      <c r="A118" s="9"/>
      <c r="B118" s="7"/>
      <c r="C118" s="7"/>
      <c r="D118" s="17" t="s">
        <v>368</v>
      </c>
      <c r="E118" s="17"/>
      <c r="F118" s="17"/>
      <c r="G118" s="18">
        <f t="shared" ref="G118:L118" si="2">SUM(G78:G117)</f>
        <v>571891.070919076</v>
      </c>
      <c r="H118" s="18">
        <f t="shared" si="2"/>
        <v>31.4478959152581</v>
      </c>
      <c r="I118" s="31">
        <f t="shared" si="2"/>
        <v>65350</v>
      </c>
      <c r="J118" s="31">
        <f t="shared" si="2"/>
        <v>120708.765</v>
      </c>
      <c r="K118" s="32">
        <f t="shared" si="2"/>
        <v>0</v>
      </c>
      <c r="L118" s="33">
        <f t="shared" si="2"/>
        <v>5847</v>
      </c>
      <c r="M118" s="34"/>
      <c r="N118" s="32">
        <f>SUM(N77:N117)</f>
        <v>221</v>
      </c>
      <c r="O118" s="32">
        <f>SUM(O78:O117)</f>
        <v>0</v>
      </c>
      <c r="P118" s="32">
        <f>SUM(P78:P117)</f>
        <v>89</v>
      </c>
      <c r="Q118" s="32">
        <f>SUM(Q78:Q117)</f>
        <v>267</v>
      </c>
    </row>
    <row r="119" s="1" customFormat="1" ht="13" spans="1:17">
      <c r="A119" s="9"/>
      <c r="B119" s="7"/>
      <c r="C119" s="7" t="s">
        <v>369</v>
      </c>
      <c r="D119" s="8" t="s">
        <v>370</v>
      </c>
      <c r="E119" s="8" t="s">
        <v>371</v>
      </c>
      <c r="F119" s="8"/>
      <c r="G119" s="8" t="s">
        <v>372</v>
      </c>
      <c r="H119" s="8"/>
      <c r="I119" s="7" t="s">
        <v>373</v>
      </c>
      <c r="J119" s="35" t="s">
        <v>278</v>
      </c>
      <c r="K119" s="36"/>
      <c r="L119" s="35" t="s">
        <v>374</v>
      </c>
      <c r="M119" s="36"/>
      <c r="N119" s="7"/>
      <c r="O119" s="7" t="s">
        <v>281</v>
      </c>
      <c r="P119" s="22" t="s">
        <v>282</v>
      </c>
      <c r="Q119" s="22" t="s">
        <v>283</v>
      </c>
    </row>
    <row r="120" s="1" customFormat="1" ht="13" spans="1:17">
      <c r="A120" s="9"/>
      <c r="B120" s="7"/>
      <c r="C120" s="7"/>
      <c r="D120" s="8"/>
      <c r="E120" s="7" t="s">
        <v>375</v>
      </c>
      <c r="F120" s="7" t="s">
        <v>376</v>
      </c>
      <c r="G120" s="7" t="s">
        <v>377</v>
      </c>
      <c r="H120" s="7" t="s">
        <v>376</v>
      </c>
      <c r="I120" s="7"/>
      <c r="J120" s="37"/>
      <c r="K120" s="38"/>
      <c r="L120" s="37"/>
      <c r="M120" s="38"/>
      <c r="N120" s="7"/>
      <c r="O120" s="7"/>
      <c r="P120" s="22"/>
      <c r="Q120" s="22"/>
    </row>
    <row r="121" s="1" customFormat="1" ht="18" customHeight="1" spans="1:17">
      <c r="A121" s="9"/>
      <c r="B121" s="7"/>
      <c r="C121" s="7"/>
      <c r="D121" s="8" t="s">
        <v>483</v>
      </c>
      <c r="E121" s="19">
        <v>27192.9757517667</v>
      </c>
      <c r="F121" s="19">
        <v>1140</v>
      </c>
      <c r="G121" s="19">
        <v>19528</v>
      </c>
      <c r="H121" s="19">
        <v>11569</v>
      </c>
      <c r="I121" s="12"/>
      <c r="J121" s="39" t="s">
        <v>288</v>
      </c>
      <c r="K121" s="39"/>
      <c r="L121" s="69">
        <v>20281</v>
      </c>
      <c r="M121" s="70"/>
      <c r="N121" s="41"/>
      <c r="O121" s="42" t="s">
        <v>288</v>
      </c>
      <c r="P121" s="22">
        <v>100</v>
      </c>
      <c r="Q121" s="22">
        <v>200</v>
      </c>
    </row>
    <row r="122" s="1" customFormat="1" ht="18" customHeight="1" spans="1:17">
      <c r="A122" s="9"/>
      <c r="B122" s="7"/>
      <c r="C122" s="7"/>
      <c r="D122" s="8" t="s">
        <v>484</v>
      </c>
      <c r="E122" s="19">
        <v>8736.66577818913</v>
      </c>
      <c r="F122" s="19">
        <v>192</v>
      </c>
      <c r="G122" s="19">
        <v>35997.2857142857</v>
      </c>
      <c r="H122" s="19">
        <v>16651</v>
      </c>
      <c r="I122" s="12"/>
      <c r="J122" s="39" t="s">
        <v>288</v>
      </c>
      <c r="K122" s="39"/>
      <c r="L122" s="71"/>
      <c r="M122" s="72"/>
      <c r="N122" s="43"/>
      <c r="O122" s="44"/>
      <c r="P122" s="22"/>
      <c r="Q122" s="22"/>
    </row>
    <row r="123" s="1" customFormat="1" ht="18" customHeight="1" spans="1:17">
      <c r="A123" s="9"/>
      <c r="B123" s="7"/>
      <c r="C123" s="7"/>
      <c r="D123" s="8" t="s">
        <v>485</v>
      </c>
      <c r="E123" s="19">
        <v>22244</v>
      </c>
      <c r="F123" s="19">
        <v>3425</v>
      </c>
      <c r="G123" s="19">
        <v>30655</v>
      </c>
      <c r="H123" s="19">
        <v>11373</v>
      </c>
      <c r="I123" s="12"/>
      <c r="J123" s="39" t="s">
        <v>288</v>
      </c>
      <c r="K123" s="39"/>
      <c r="L123" s="71"/>
      <c r="M123" s="72"/>
      <c r="N123" s="43"/>
      <c r="O123" s="44"/>
      <c r="P123" s="22"/>
      <c r="Q123" s="22"/>
    </row>
    <row r="124" s="1" customFormat="1" ht="18" customHeight="1" spans="1:17">
      <c r="A124" s="9"/>
      <c r="B124" s="7"/>
      <c r="C124" s="7"/>
      <c r="D124" s="8" t="s">
        <v>486</v>
      </c>
      <c r="E124" s="19">
        <v>2341</v>
      </c>
      <c r="F124" s="19">
        <v>207</v>
      </c>
      <c r="G124" s="19">
        <v>10937</v>
      </c>
      <c r="H124" s="19">
        <v>3981</v>
      </c>
      <c r="I124" s="12"/>
      <c r="J124" s="39" t="s">
        <v>288</v>
      </c>
      <c r="K124" s="39"/>
      <c r="L124" s="71"/>
      <c r="M124" s="72"/>
      <c r="N124" s="43"/>
      <c r="O124" s="44"/>
      <c r="P124" s="22"/>
      <c r="Q124" s="22"/>
    </row>
    <row r="125" s="1" customFormat="1" ht="18" customHeight="1" spans="1:17">
      <c r="A125" s="9"/>
      <c r="B125" s="7"/>
      <c r="C125" s="7"/>
      <c r="D125" s="8" t="s">
        <v>487</v>
      </c>
      <c r="E125" s="19">
        <v>20492.8510705484</v>
      </c>
      <c r="F125" s="19">
        <v>1110</v>
      </c>
      <c r="G125" s="19">
        <v>6186</v>
      </c>
      <c r="H125" s="19">
        <v>2060</v>
      </c>
      <c r="I125" s="12"/>
      <c r="J125" s="39" t="s">
        <v>288</v>
      </c>
      <c r="K125" s="39"/>
      <c r="L125" s="71"/>
      <c r="M125" s="72"/>
      <c r="N125" s="43"/>
      <c r="O125" s="44"/>
      <c r="P125" s="22"/>
      <c r="Q125" s="22"/>
    </row>
    <row r="126" s="1" customFormat="1" ht="18" customHeight="1" spans="1:17">
      <c r="A126" s="9"/>
      <c r="B126" s="7"/>
      <c r="C126" s="7"/>
      <c r="D126" s="8" t="s">
        <v>488</v>
      </c>
      <c r="E126" s="19">
        <v>7795.0330937705</v>
      </c>
      <c r="F126" s="19">
        <v>237</v>
      </c>
      <c r="G126" s="19">
        <v>53560</v>
      </c>
      <c r="H126" s="19">
        <v>23650</v>
      </c>
      <c r="I126" s="12"/>
      <c r="J126" s="39" t="s">
        <v>288</v>
      </c>
      <c r="K126" s="39"/>
      <c r="L126" s="71"/>
      <c r="M126" s="72"/>
      <c r="N126" s="43"/>
      <c r="O126" s="44"/>
      <c r="P126" s="22"/>
      <c r="Q126" s="22"/>
    </row>
    <row r="127" s="1" customFormat="1" ht="18" customHeight="1" spans="1:17">
      <c r="A127" s="9"/>
      <c r="B127" s="7"/>
      <c r="C127" s="7"/>
      <c r="D127" s="8" t="s">
        <v>489</v>
      </c>
      <c r="E127" s="19">
        <v>6612</v>
      </c>
      <c r="F127" s="19">
        <v>622</v>
      </c>
      <c r="G127" s="19">
        <v>26190</v>
      </c>
      <c r="H127" s="19">
        <v>10020</v>
      </c>
      <c r="I127" s="12"/>
      <c r="J127" s="39" t="s">
        <v>288</v>
      </c>
      <c r="K127" s="39"/>
      <c r="L127" s="71"/>
      <c r="M127" s="72"/>
      <c r="N127" s="43"/>
      <c r="O127" s="44"/>
      <c r="P127" s="22"/>
      <c r="Q127" s="22"/>
    </row>
    <row r="128" s="1" customFormat="1" ht="18" customHeight="1" spans="1:17">
      <c r="A128" s="9"/>
      <c r="B128" s="7"/>
      <c r="C128" s="7"/>
      <c r="D128" s="8" t="s">
        <v>490</v>
      </c>
      <c r="E128" s="19">
        <v>2571</v>
      </c>
      <c r="F128" s="19">
        <v>460</v>
      </c>
      <c r="G128" s="19">
        <v>11671</v>
      </c>
      <c r="H128" s="19">
        <v>3764</v>
      </c>
      <c r="I128" s="19">
        <v>4320</v>
      </c>
      <c r="J128" s="39" t="s">
        <v>288</v>
      </c>
      <c r="K128" s="39"/>
      <c r="L128" s="71"/>
      <c r="M128" s="72"/>
      <c r="N128" s="43"/>
      <c r="O128" s="44"/>
      <c r="P128" s="22"/>
      <c r="Q128" s="22"/>
    </row>
    <row r="129" s="1" customFormat="1" ht="18" customHeight="1" spans="1:17">
      <c r="A129" s="9"/>
      <c r="B129" s="7"/>
      <c r="C129" s="7"/>
      <c r="D129" s="8" t="s">
        <v>491</v>
      </c>
      <c r="E129" s="19">
        <v>2806.8</v>
      </c>
      <c r="F129" s="19"/>
      <c r="G129" s="19">
        <v>35755.01</v>
      </c>
      <c r="H129" s="19">
        <v>30786.2</v>
      </c>
      <c r="I129" s="12"/>
      <c r="J129" s="39" t="s">
        <v>288</v>
      </c>
      <c r="K129" s="39"/>
      <c r="L129" s="71"/>
      <c r="M129" s="72"/>
      <c r="N129" s="43"/>
      <c r="O129" s="44"/>
      <c r="P129" s="22"/>
      <c r="Q129" s="22"/>
    </row>
    <row r="130" s="1" customFormat="1" ht="18" customHeight="1" spans="1:17">
      <c r="A130" s="9"/>
      <c r="B130" s="7"/>
      <c r="C130" s="7"/>
      <c r="D130" s="8" t="s">
        <v>492</v>
      </c>
      <c r="E130" s="19"/>
      <c r="F130" s="19"/>
      <c r="G130" s="19">
        <v>18033.6</v>
      </c>
      <c r="H130" s="19">
        <v>23623.7</v>
      </c>
      <c r="I130" s="12"/>
      <c r="J130" s="39" t="s">
        <v>288</v>
      </c>
      <c r="K130" s="39"/>
      <c r="L130" s="71"/>
      <c r="M130" s="72"/>
      <c r="N130" s="43"/>
      <c r="O130" s="44"/>
      <c r="P130" s="22"/>
      <c r="Q130" s="22"/>
    </row>
    <row r="131" s="1" customFormat="1" ht="18" customHeight="1" spans="1:17">
      <c r="A131" s="9"/>
      <c r="B131" s="7"/>
      <c r="C131" s="7"/>
      <c r="D131" s="8" t="s">
        <v>493</v>
      </c>
      <c r="E131" s="19"/>
      <c r="F131" s="19"/>
      <c r="G131" s="19">
        <v>8749</v>
      </c>
      <c r="H131" s="19">
        <v>9427.2</v>
      </c>
      <c r="I131" s="12"/>
      <c r="J131" s="39" t="s">
        <v>288</v>
      </c>
      <c r="K131" s="39"/>
      <c r="L131" s="71"/>
      <c r="M131" s="72"/>
      <c r="N131" s="43"/>
      <c r="O131" s="44"/>
      <c r="P131" s="22"/>
      <c r="Q131" s="22"/>
    </row>
    <row r="132" s="1" customFormat="1" ht="18" customHeight="1" spans="1:17">
      <c r="A132" s="9"/>
      <c r="B132" s="7"/>
      <c r="C132" s="7"/>
      <c r="D132" s="8" t="s">
        <v>494</v>
      </c>
      <c r="E132" s="19"/>
      <c r="F132" s="19"/>
      <c r="G132" s="19">
        <v>12134.1</v>
      </c>
      <c r="H132" s="19">
        <v>24813.8</v>
      </c>
      <c r="I132" s="12"/>
      <c r="J132" s="39" t="s">
        <v>288</v>
      </c>
      <c r="K132" s="39"/>
      <c r="L132" s="71"/>
      <c r="M132" s="72"/>
      <c r="N132" s="43"/>
      <c r="O132" s="44"/>
      <c r="P132" s="22"/>
      <c r="Q132" s="22"/>
    </row>
    <row r="133" s="1" customFormat="1" ht="18" customHeight="1" spans="1:17">
      <c r="A133" s="9"/>
      <c r="B133" s="7"/>
      <c r="C133" s="7"/>
      <c r="D133" s="8" t="s">
        <v>495</v>
      </c>
      <c r="E133" s="19"/>
      <c r="F133" s="19"/>
      <c r="G133" s="19">
        <v>9984.51</v>
      </c>
      <c r="H133" s="19">
        <v>14048.6</v>
      </c>
      <c r="I133" s="12"/>
      <c r="J133" s="39" t="s">
        <v>288</v>
      </c>
      <c r="K133" s="39"/>
      <c r="L133" s="71"/>
      <c r="M133" s="72"/>
      <c r="N133" s="43"/>
      <c r="O133" s="44"/>
      <c r="P133" s="22"/>
      <c r="Q133" s="22"/>
    </row>
    <row r="134" s="1" customFormat="1" ht="18" customHeight="1" spans="1:17">
      <c r="A134" s="9"/>
      <c r="B134" s="7"/>
      <c r="C134" s="7"/>
      <c r="D134" s="8" t="s">
        <v>496</v>
      </c>
      <c r="E134" s="19">
        <v>1620</v>
      </c>
      <c r="F134" s="19">
        <v>100</v>
      </c>
      <c r="G134" s="19">
        <v>27000</v>
      </c>
      <c r="H134" s="19">
        <v>25000</v>
      </c>
      <c r="I134" s="12"/>
      <c r="J134" s="39" t="s">
        <v>288</v>
      </c>
      <c r="K134" s="39"/>
      <c r="L134" s="71"/>
      <c r="M134" s="72"/>
      <c r="N134" s="43"/>
      <c r="O134" s="44"/>
      <c r="P134" s="22"/>
      <c r="Q134" s="22"/>
    </row>
    <row r="135" s="1" customFormat="1" ht="18" customHeight="1" spans="1:17">
      <c r="A135" s="9"/>
      <c r="B135" s="7"/>
      <c r="C135" s="7"/>
      <c r="D135" s="8" t="s">
        <v>497</v>
      </c>
      <c r="E135" s="19">
        <v>3165</v>
      </c>
      <c r="F135" s="19">
        <v>200</v>
      </c>
      <c r="G135" s="19">
        <v>7325</v>
      </c>
      <c r="H135" s="19">
        <v>1659</v>
      </c>
      <c r="I135" s="12"/>
      <c r="J135" s="39" t="s">
        <v>288</v>
      </c>
      <c r="K135" s="39"/>
      <c r="L135" s="71"/>
      <c r="M135" s="72"/>
      <c r="N135" s="43"/>
      <c r="O135" s="44"/>
      <c r="P135" s="22"/>
      <c r="Q135" s="22"/>
    </row>
    <row r="136" s="1" customFormat="1" ht="18" customHeight="1" spans="1:17">
      <c r="A136" s="9"/>
      <c r="B136" s="7"/>
      <c r="C136" s="7"/>
      <c r="D136" s="8" t="s">
        <v>498</v>
      </c>
      <c r="E136" s="19">
        <v>7335.1767014185</v>
      </c>
      <c r="F136" s="19">
        <v>1852</v>
      </c>
      <c r="G136" s="19">
        <v>15472</v>
      </c>
      <c r="H136" s="19">
        <v>4913</v>
      </c>
      <c r="I136" s="12"/>
      <c r="J136" s="39" t="s">
        <v>288</v>
      </c>
      <c r="K136" s="39"/>
      <c r="L136" s="71"/>
      <c r="M136" s="72"/>
      <c r="N136" s="43"/>
      <c r="O136" s="44"/>
      <c r="P136" s="22"/>
      <c r="Q136" s="22"/>
    </row>
    <row r="137" s="1" customFormat="1" ht="18" customHeight="1" spans="1:17">
      <c r="A137" s="9"/>
      <c r="B137" s="7"/>
      <c r="C137" s="7"/>
      <c r="D137" s="8" t="s">
        <v>499</v>
      </c>
      <c r="E137" s="19"/>
      <c r="F137" s="19"/>
      <c r="G137" s="19">
        <v>14662</v>
      </c>
      <c r="H137" s="19">
        <v>35451</v>
      </c>
      <c r="I137" s="12"/>
      <c r="J137" s="39" t="s">
        <v>288</v>
      </c>
      <c r="K137" s="39"/>
      <c r="L137" s="71"/>
      <c r="M137" s="72"/>
      <c r="N137" s="43"/>
      <c r="O137" s="44"/>
      <c r="P137" s="22"/>
      <c r="Q137" s="22"/>
    </row>
    <row r="138" s="1" customFormat="1" ht="18" customHeight="1" spans="1:17">
      <c r="A138" s="9"/>
      <c r="B138" s="7"/>
      <c r="C138" s="7"/>
      <c r="D138" s="8" t="s">
        <v>500</v>
      </c>
      <c r="E138" s="19"/>
      <c r="F138" s="19"/>
      <c r="G138" s="19">
        <v>22939</v>
      </c>
      <c r="H138" s="19">
        <v>25000</v>
      </c>
      <c r="I138" s="12"/>
      <c r="J138" s="39" t="s">
        <v>288</v>
      </c>
      <c r="K138" s="39"/>
      <c r="L138" s="71"/>
      <c r="M138" s="72"/>
      <c r="N138" s="43"/>
      <c r="O138" s="44"/>
      <c r="P138" s="22"/>
      <c r="Q138" s="22"/>
    </row>
    <row r="139" s="1" customFormat="1" ht="18" customHeight="1" spans="1:17">
      <c r="A139" s="9"/>
      <c r="B139" s="7"/>
      <c r="C139" s="7"/>
      <c r="D139" s="8" t="s">
        <v>501</v>
      </c>
      <c r="E139" s="19">
        <v>2400</v>
      </c>
      <c r="F139" s="19">
        <v>100</v>
      </c>
      <c r="G139" s="19">
        <v>15058</v>
      </c>
      <c r="H139" s="19">
        <v>32500</v>
      </c>
      <c r="I139" s="12"/>
      <c r="J139" s="39" t="s">
        <v>288</v>
      </c>
      <c r="K139" s="39"/>
      <c r="L139" s="71"/>
      <c r="M139" s="72"/>
      <c r="N139" s="43"/>
      <c r="O139" s="44"/>
      <c r="P139" s="22"/>
      <c r="Q139" s="22"/>
    </row>
    <row r="140" s="1" customFormat="1" ht="18" customHeight="1" spans="1:17">
      <c r="A140" s="9"/>
      <c r="B140" s="7"/>
      <c r="C140" s="7"/>
      <c r="D140" s="8" t="s">
        <v>502</v>
      </c>
      <c r="E140" s="19">
        <v>2310.65023520635</v>
      </c>
      <c r="F140" s="19"/>
      <c r="G140" s="19">
        <v>10823</v>
      </c>
      <c r="H140" s="19">
        <v>10000</v>
      </c>
      <c r="I140" s="12"/>
      <c r="J140" s="39" t="s">
        <v>288</v>
      </c>
      <c r="K140" s="39"/>
      <c r="L140" s="71"/>
      <c r="M140" s="72"/>
      <c r="N140" s="43"/>
      <c r="O140" s="44"/>
      <c r="P140" s="22"/>
      <c r="Q140" s="22"/>
    </row>
    <row r="141" s="1" customFormat="1" ht="18" customHeight="1" spans="1:17">
      <c r="A141" s="9"/>
      <c r="B141" s="7"/>
      <c r="C141" s="7"/>
      <c r="D141" s="8" t="s">
        <v>503</v>
      </c>
      <c r="E141" s="19">
        <v>4682</v>
      </c>
      <c r="F141" s="19"/>
      <c r="G141" s="19">
        <v>15434</v>
      </c>
      <c r="H141" s="19">
        <v>6011.4</v>
      </c>
      <c r="I141" s="12"/>
      <c r="J141" s="39" t="s">
        <v>288</v>
      </c>
      <c r="K141" s="39"/>
      <c r="L141" s="71"/>
      <c r="M141" s="72"/>
      <c r="N141" s="43"/>
      <c r="O141" s="44"/>
      <c r="P141" s="22"/>
      <c r="Q141" s="22"/>
    </row>
    <row r="142" s="1" customFormat="1" ht="18" customHeight="1" spans="1:17">
      <c r="A142" s="9"/>
      <c r="B142" s="7"/>
      <c r="C142" s="7"/>
      <c r="D142" s="8" t="s">
        <v>504</v>
      </c>
      <c r="E142" s="19">
        <v>1150</v>
      </c>
      <c r="F142" s="19"/>
      <c r="G142" s="19">
        <v>9567</v>
      </c>
      <c r="H142" s="19">
        <v>51243</v>
      </c>
      <c r="I142" s="12"/>
      <c r="J142" s="39" t="s">
        <v>288</v>
      </c>
      <c r="K142" s="39"/>
      <c r="L142" s="71"/>
      <c r="M142" s="72"/>
      <c r="N142" s="43"/>
      <c r="O142" s="44"/>
      <c r="P142" s="22"/>
      <c r="Q142" s="22"/>
    </row>
    <row r="143" s="1" customFormat="1" ht="18" customHeight="1" spans="1:17">
      <c r="A143" s="9"/>
      <c r="B143" s="7"/>
      <c r="C143" s="7"/>
      <c r="D143" s="8" t="s">
        <v>505</v>
      </c>
      <c r="E143" s="19"/>
      <c r="F143" s="19"/>
      <c r="G143" s="19">
        <v>20394</v>
      </c>
      <c r="H143" s="19">
        <v>38770</v>
      </c>
      <c r="I143" s="12"/>
      <c r="J143" s="39" t="s">
        <v>288</v>
      </c>
      <c r="K143" s="39"/>
      <c r="L143" s="71"/>
      <c r="M143" s="72"/>
      <c r="N143" s="43"/>
      <c r="O143" s="44"/>
      <c r="P143" s="22"/>
      <c r="Q143" s="22"/>
    </row>
    <row r="144" s="1" customFormat="1" ht="18" customHeight="1" spans="1:17">
      <c r="A144" s="9"/>
      <c r="B144" s="7"/>
      <c r="C144" s="7"/>
      <c r="D144" s="8" t="s">
        <v>506</v>
      </c>
      <c r="E144" s="19"/>
      <c r="F144" s="19"/>
      <c r="G144" s="19">
        <v>9078</v>
      </c>
      <c r="H144" s="19">
        <v>15370</v>
      </c>
      <c r="I144" s="12"/>
      <c r="J144" s="39" t="s">
        <v>288</v>
      </c>
      <c r="K144" s="39"/>
      <c r="L144" s="71"/>
      <c r="M144" s="72"/>
      <c r="N144" s="43"/>
      <c r="O144" s="44"/>
      <c r="P144" s="22"/>
      <c r="Q144" s="22"/>
    </row>
    <row r="145" s="1" customFormat="1" ht="18" customHeight="1" spans="1:17">
      <c r="A145" s="9"/>
      <c r="B145" s="7"/>
      <c r="C145" s="7"/>
      <c r="D145" s="8" t="s">
        <v>507</v>
      </c>
      <c r="E145" s="19"/>
      <c r="F145" s="19"/>
      <c r="G145" s="19">
        <v>22348</v>
      </c>
      <c r="H145" s="19">
        <v>57789</v>
      </c>
      <c r="I145" s="12"/>
      <c r="J145" s="39" t="s">
        <v>288</v>
      </c>
      <c r="K145" s="39"/>
      <c r="L145" s="71"/>
      <c r="M145" s="72"/>
      <c r="N145" s="43"/>
      <c r="O145" s="44"/>
      <c r="P145" s="22"/>
      <c r="Q145" s="22"/>
    </row>
    <row r="146" s="1" customFormat="1" ht="18" customHeight="1" spans="1:17">
      <c r="A146" s="9"/>
      <c r="B146" s="7"/>
      <c r="C146" s="7"/>
      <c r="D146" s="8" t="s">
        <v>508</v>
      </c>
      <c r="E146" s="19">
        <v>488</v>
      </c>
      <c r="F146" s="19"/>
      <c r="G146" s="19"/>
      <c r="H146" s="19"/>
      <c r="I146" s="12"/>
      <c r="J146" s="39" t="s">
        <v>288</v>
      </c>
      <c r="K146" s="39"/>
      <c r="L146" s="71"/>
      <c r="M146" s="72"/>
      <c r="N146" s="43"/>
      <c r="O146" s="44"/>
      <c r="P146" s="22"/>
      <c r="Q146" s="22"/>
    </row>
    <row r="147" s="1" customFormat="1" ht="18" customHeight="1" spans="1:17">
      <c r="A147" s="9"/>
      <c r="B147" s="7"/>
      <c r="C147" s="7"/>
      <c r="D147" s="8" t="s">
        <v>509</v>
      </c>
      <c r="E147" s="19">
        <v>14038.0020902178</v>
      </c>
      <c r="F147" s="19">
        <v>500</v>
      </c>
      <c r="G147" s="19">
        <v>5701</v>
      </c>
      <c r="H147" s="19">
        <v>2190</v>
      </c>
      <c r="I147" s="12"/>
      <c r="J147" s="39" t="s">
        <v>288</v>
      </c>
      <c r="K147" s="39"/>
      <c r="L147" s="71"/>
      <c r="M147" s="72"/>
      <c r="N147" s="43"/>
      <c r="O147" s="44"/>
      <c r="P147" s="22"/>
      <c r="Q147" s="22"/>
    </row>
    <row r="148" s="1" customFormat="1" ht="18" customHeight="1" spans="1:17">
      <c r="A148" s="9"/>
      <c r="B148" s="7"/>
      <c r="C148" s="7"/>
      <c r="D148" s="45" t="s">
        <v>398</v>
      </c>
      <c r="E148" s="18">
        <f t="shared" ref="E148:J148" si="3">SUM(E121:E147)</f>
        <v>137981.154721117</v>
      </c>
      <c r="F148" s="18">
        <f t="shared" si="3"/>
        <v>10145</v>
      </c>
      <c r="G148" s="18">
        <f t="shared" si="3"/>
        <v>475181.505714286</v>
      </c>
      <c r="H148" s="18">
        <f t="shared" si="3"/>
        <v>491663.9</v>
      </c>
      <c r="I148" s="18">
        <f t="shared" si="3"/>
        <v>4320</v>
      </c>
      <c r="J148" s="33">
        <f t="shared" si="3"/>
        <v>0</v>
      </c>
      <c r="K148" s="34"/>
      <c r="L148" s="77">
        <f>SUM(L121:L147)</f>
        <v>20281</v>
      </c>
      <c r="M148" s="78"/>
      <c r="N148" s="32"/>
      <c r="O148" s="32"/>
      <c r="P148" s="32">
        <f>SUM(P121:P147)</f>
        <v>100</v>
      </c>
      <c r="Q148" s="32">
        <f>SUM(Q121:Q147)</f>
        <v>200</v>
      </c>
    </row>
    <row r="149" s="1" customFormat="1" ht="26" spans="1:17">
      <c r="A149" s="9"/>
      <c r="B149" s="7"/>
      <c r="C149" s="7" t="s">
        <v>399</v>
      </c>
      <c r="D149" s="7" t="s">
        <v>400</v>
      </c>
      <c r="E149" s="7"/>
      <c r="F149" s="7"/>
      <c r="G149" s="7" t="s">
        <v>401</v>
      </c>
      <c r="H149" s="7" t="s">
        <v>402</v>
      </c>
      <c r="I149" s="7"/>
      <c r="J149" s="20" t="s">
        <v>403</v>
      </c>
      <c r="K149" s="21"/>
      <c r="L149" s="20" t="s">
        <v>402</v>
      </c>
      <c r="M149" s="21"/>
      <c r="N149" s="7"/>
      <c r="O149" s="22" t="s">
        <v>404</v>
      </c>
      <c r="P149" s="7" t="s">
        <v>402</v>
      </c>
      <c r="Q149" s="7"/>
    </row>
    <row r="150" s="1" customFormat="1" ht="18" customHeight="1" spans="1:17">
      <c r="A150" s="9"/>
      <c r="B150" s="7"/>
      <c r="C150" s="7"/>
      <c r="D150" s="7" t="s">
        <v>405</v>
      </c>
      <c r="E150" s="7"/>
      <c r="F150" s="7"/>
      <c r="G150" s="46">
        <v>6</v>
      </c>
      <c r="H150" s="47">
        <v>6</v>
      </c>
      <c r="I150" s="47"/>
      <c r="J150" s="65">
        <v>8</v>
      </c>
      <c r="K150" s="66"/>
      <c r="L150" s="65">
        <v>8</v>
      </c>
      <c r="M150" s="66"/>
      <c r="N150" s="67"/>
      <c r="O150" s="47">
        <v>5</v>
      </c>
      <c r="P150" s="47">
        <v>5</v>
      </c>
      <c r="Q150" s="47"/>
    </row>
    <row r="151" s="1" customFormat="1" ht="39" spans="1:17">
      <c r="A151" s="9"/>
      <c r="B151" s="7"/>
      <c r="C151" s="48" t="s">
        <v>406</v>
      </c>
      <c r="D151" s="49" t="s">
        <v>407</v>
      </c>
      <c r="E151" s="48" t="s">
        <v>408</v>
      </c>
      <c r="F151" s="22" t="s">
        <v>409</v>
      </c>
      <c r="G151" s="22" t="s">
        <v>410</v>
      </c>
      <c r="H151" s="48" t="s">
        <v>411</v>
      </c>
      <c r="I151" s="48" t="s">
        <v>412</v>
      </c>
      <c r="J151" s="48" t="s">
        <v>413</v>
      </c>
      <c r="K151" s="68" t="s">
        <v>414</v>
      </c>
      <c r="L151" s="48" t="s">
        <v>415</v>
      </c>
      <c r="M151" s="68" t="s">
        <v>416</v>
      </c>
      <c r="N151" s="22" t="s">
        <v>417</v>
      </c>
      <c r="O151" s="22" t="s">
        <v>418</v>
      </c>
      <c r="P151" s="22"/>
      <c r="Q151" s="22"/>
    </row>
    <row r="152" s="1" customFormat="1" ht="52" spans="1:17">
      <c r="A152" s="9"/>
      <c r="B152" s="7"/>
      <c r="C152" s="48"/>
      <c r="D152" s="49" t="s">
        <v>510</v>
      </c>
      <c r="E152" s="50">
        <v>31754.4921764914</v>
      </c>
      <c r="F152" s="51">
        <v>16</v>
      </c>
      <c r="G152" s="51">
        <v>16</v>
      </c>
      <c r="H152" s="52">
        <f>2+2+12</f>
        <v>16</v>
      </c>
      <c r="I152" s="52">
        <f>2+2+12</f>
        <v>16</v>
      </c>
      <c r="J152" s="52">
        <v>2</v>
      </c>
      <c r="K152" s="52">
        <v>4</v>
      </c>
      <c r="L152" s="52">
        <v>2</v>
      </c>
      <c r="M152" s="52">
        <v>2</v>
      </c>
      <c r="N152" s="51">
        <v>1</v>
      </c>
      <c r="O152" s="51">
        <v>1</v>
      </c>
      <c r="P152" s="51"/>
      <c r="Q152" s="51"/>
    </row>
    <row r="153" s="1" customFormat="1" ht="26" spans="1:17">
      <c r="A153" s="7" t="s">
        <v>3</v>
      </c>
      <c r="B153" s="7" t="s">
        <v>269</v>
      </c>
      <c r="C153" s="7" t="s">
        <v>270</v>
      </c>
      <c r="D153" s="7" t="s">
        <v>271</v>
      </c>
      <c r="E153" s="8" t="s">
        <v>272</v>
      </c>
      <c r="F153" s="8" t="s">
        <v>273</v>
      </c>
      <c r="G153" s="7" t="s">
        <v>274</v>
      </c>
      <c r="H153" s="7" t="s">
        <v>275</v>
      </c>
      <c r="I153" s="7" t="s">
        <v>276</v>
      </c>
      <c r="J153" s="7" t="s">
        <v>277</v>
      </c>
      <c r="K153" s="7" t="s">
        <v>278</v>
      </c>
      <c r="L153" s="20" t="s">
        <v>279</v>
      </c>
      <c r="M153" s="21"/>
      <c r="N153" s="7" t="s">
        <v>280</v>
      </c>
      <c r="O153" s="7" t="s">
        <v>281</v>
      </c>
      <c r="P153" s="22" t="s">
        <v>282</v>
      </c>
      <c r="Q153" s="22" t="s">
        <v>283</v>
      </c>
    </row>
    <row r="154" s="1" customFormat="1" ht="18" customHeight="1" spans="1:17">
      <c r="A154" s="7" t="s">
        <v>511</v>
      </c>
      <c r="B154" s="7">
        <v>3</v>
      </c>
      <c r="C154" s="7"/>
      <c r="D154" s="73" t="s">
        <v>355</v>
      </c>
      <c r="E154" s="15" t="s">
        <v>358</v>
      </c>
      <c r="F154" s="15" t="s">
        <v>365</v>
      </c>
      <c r="G154" s="12">
        <v>48550</v>
      </c>
      <c r="H154" s="74">
        <v>17.886673047918</v>
      </c>
      <c r="I154" s="23">
        <v>96733.5</v>
      </c>
      <c r="J154" s="24">
        <v>32957</v>
      </c>
      <c r="K154" s="25" t="s">
        <v>288</v>
      </c>
      <c r="L154" s="26">
        <v>360</v>
      </c>
      <c r="M154" s="27"/>
      <c r="N154" s="39">
        <v>12</v>
      </c>
      <c r="O154" s="25" t="s">
        <v>288</v>
      </c>
      <c r="P154" s="22">
        <v>44</v>
      </c>
      <c r="Q154" s="22">
        <v>132</v>
      </c>
    </row>
    <row r="155" s="1" customFormat="1" ht="18" customHeight="1" spans="1:17">
      <c r="A155" s="7"/>
      <c r="B155" s="7"/>
      <c r="C155" s="7"/>
      <c r="D155" s="73" t="s">
        <v>512</v>
      </c>
      <c r="E155" s="15" t="s">
        <v>355</v>
      </c>
      <c r="F155" s="15" t="s">
        <v>513</v>
      </c>
      <c r="G155" s="12">
        <v>5040</v>
      </c>
      <c r="H155" s="75"/>
      <c r="I155" s="29"/>
      <c r="J155" s="30"/>
      <c r="K155" s="25" t="s">
        <v>288</v>
      </c>
      <c r="L155" s="26">
        <v>403</v>
      </c>
      <c r="M155" s="27"/>
      <c r="N155" s="39"/>
      <c r="O155" s="25" t="s">
        <v>288</v>
      </c>
      <c r="P155" s="22"/>
      <c r="Q155" s="22"/>
    </row>
    <row r="156" s="1" customFormat="1" ht="18" customHeight="1" spans="1:17">
      <c r="A156" s="7"/>
      <c r="B156" s="7"/>
      <c r="C156" s="7"/>
      <c r="D156" s="73" t="s">
        <v>514</v>
      </c>
      <c r="E156" s="15" t="s">
        <v>366</v>
      </c>
      <c r="F156" s="15" t="s">
        <v>348</v>
      </c>
      <c r="G156" s="12">
        <v>8578.2678123109</v>
      </c>
      <c r="H156" s="75"/>
      <c r="I156" s="29"/>
      <c r="J156" s="30"/>
      <c r="K156" s="25" t="s">
        <v>288</v>
      </c>
      <c r="L156" s="26">
        <v>35</v>
      </c>
      <c r="M156" s="27"/>
      <c r="N156" s="39">
        <v>2</v>
      </c>
      <c r="O156" s="25" t="s">
        <v>288</v>
      </c>
      <c r="P156" s="22"/>
      <c r="Q156" s="22"/>
    </row>
    <row r="157" s="1" customFormat="1" ht="18" customHeight="1" spans="1:17">
      <c r="A157" s="7"/>
      <c r="B157" s="7"/>
      <c r="C157" s="7"/>
      <c r="D157" s="73" t="s">
        <v>515</v>
      </c>
      <c r="E157" s="15" t="s">
        <v>348</v>
      </c>
      <c r="F157" s="15" t="s">
        <v>516</v>
      </c>
      <c r="G157" s="12">
        <v>9259.64744499401</v>
      </c>
      <c r="H157" s="75"/>
      <c r="I157" s="29"/>
      <c r="J157" s="30"/>
      <c r="K157" s="25" t="s">
        <v>288</v>
      </c>
      <c r="L157" s="26">
        <v>720</v>
      </c>
      <c r="M157" s="27"/>
      <c r="N157" s="39">
        <v>13</v>
      </c>
      <c r="O157" s="25" t="s">
        <v>288</v>
      </c>
      <c r="P157" s="22"/>
      <c r="Q157" s="22"/>
    </row>
    <row r="158" s="1" customFormat="1" ht="18" customHeight="1" spans="1:17">
      <c r="A158" s="7"/>
      <c r="B158" s="7"/>
      <c r="C158" s="7"/>
      <c r="D158" s="73" t="s">
        <v>348</v>
      </c>
      <c r="E158" s="15" t="s">
        <v>515</v>
      </c>
      <c r="F158" s="15" t="s">
        <v>517</v>
      </c>
      <c r="G158" s="12">
        <v>56347.4904924161</v>
      </c>
      <c r="H158" s="75"/>
      <c r="I158" s="29"/>
      <c r="J158" s="30"/>
      <c r="K158" s="25" t="s">
        <v>288</v>
      </c>
      <c r="L158" s="26">
        <v>278</v>
      </c>
      <c r="M158" s="27"/>
      <c r="N158" s="39">
        <v>9</v>
      </c>
      <c r="O158" s="25" t="s">
        <v>288</v>
      </c>
      <c r="P158" s="22"/>
      <c r="Q158" s="22"/>
    </row>
    <row r="159" s="1" customFormat="1" ht="18" customHeight="1" spans="1:17">
      <c r="A159" s="7"/>
      <c r="B159" s="7"/>
      <c r="C159" s="7"/>
      <c r="D159" s="73" t="s">
        <v>518</v>
      </c>
      <c r="E159" s="15" t="s">
        <v>515</v>
      </c>
      <c r="F159" s="15" t="s">
        <v>517</v>
      </c>
      <c r="G159" s="12">
        <v>12489.4043593807</v>
      </c>
      <c r="H159" s="75"/>
      <c r="I159" s="29"/>
      <c r="J159" s="30"/>
      <c r="K159" s="25" t="s">
        <v>288</v>
      </c>
      <c r="L159" s="26">
        <v>512</v>
      </c>
      <c r="M159" s="27"/>
      <c r="N159" s="39">
        <v>3</v>
      </c>
      <c r="O159" s="25" t="s">
        <v>288</v>
      </c>
      <c r="P159" s="22"/>
      <c r="Q159" s="22"/>
    </row>
    <row r="160" s="1" customFormat="1" ht="18" customHeight="1" spans="1:17">
      <c r="A160" s="7"/>
      <c r="B160" s="7"/>
      <c r="C160" s="7"/>
      <c r="D160" s="73" t="s">
        <v>519</v>
      </c>
      <c r="E160" s="15" t="s">
        <v>520</v>
      </c>
      <c r="F160" s="15" t="s">
        <v>348</v>
      </c>
      <c r="G160" s="12">
        <v>2553.83781086387</v>
      </c>
      <c r="H160" s="75"/>
      <c r="I160" s="29"/>
      <c r="J160" s="30"/>
      <c r="K160" s="25" t="s">
        <v>288</v>
      </c>
      <c r="L160" s="26"/>
      <c r="M160" s="27"/>
      <c r="N160" s="39"/>
      <c r="O160" s="25" t="s">
        <v>288</v>
      </c>
      <c r="P160" s="22"/>
      <c r="Q160" s="22"/>
    </row>
    <row r="161" s="1" customFormat="1" ht="18" customHeight="1" spans="1:17">
      <c r="A161" s="7"/>
      <c r="B161" s="7"/>
      <c r="C161" s="7"/>
      <c r="D161" s="73" t="s">
        <v>521</v>
      </c>
      <c r="E161" s="15" t="s">
        <v>518</v>
      </c>
      <c r="F161" s="15" t="s">
        <v>522</v>
      </c>
      <c r="G161" s="12">
        <v>2640</v>
      </c>
      <c r="H161" s="75"/>
      <c r="I161" s="29"/>
      <c r="J161" s="30"/>
      <c r="K161" s="25" t="s">
        <v>288</v>
      </c>
      <c r="L161" s="26"/>
      <c r="M161" s="27"/>
      <c r="N161" s="39"/>
      <c r="O161" s="25" t="s">
        <v>288</v>
      </c>
      <c r="P161" s="22"/>
      <c r="Q161" s="22"/>
    </row>
    <row r="162" s="1" customFormat="1" ht="18" customHeight="1" spans="1:17">
      <c r="A162" s="7"/>
      <c r="B162" s="7"/>
      <c r="C162" s="7"/>
      <c r="D162" s="73" t="s">
        <v>424</v>
      </c>
      <c r="E162" s="15" t="s">
        <v>425</v>
      </c>
      <c r="F162" s="15" t="s">
        <v>523</v>
      </c>
      <c r="G162" s="12">
        <v>30422.896182975</v>
      </c>
      <c r="H162" s="75"/>
      <c r="I162" s="29"/>
      <c r="J162" s="30"/>
      <c r="K162" s="25" t="s">
        <v>288</v>
      </c>
      <c r="L162" s="26">
        <v>248</v>
      </c>
      <c r="M162" s="27"/>
      <c r="N162" s="39">
        <v>10</v>
      </c>
      <c r="O162" s="25" t="s">
        <v>288</v>
      </c>
      <c r="P162" s="22"/>
      <c r="Q162" s="22"/>
    </row>
    <row r="163" s="1" customFormat="1" ht="18" customHeight="1" spans="1:17">
      <c r="A163" s="7"/>
      <c r="B163" s="7"/>
      <c r="C163" s="7"/>
      <c r="D163" s="73" t="s">
        <v>524</v>
      </c>
      <c r="E163" s="15" t="s">
        <v>474</v>
      </c>
      <c r="F163" s="15" t="s">
        <v>424</v>
      </c>
      <c r="G163" s="12">
        <v>40025.708208691</v>
      </c>
      <c r="H163" s="75"/>
      <c r="I163" s="29"/>
      <c r="J163" s="30"/>
      <c r="K163" s="25" t="s">
        <v>288</v>
      </c>
      <c r="L163" s="26">
        <v>419</v>
      </c>
      <c r="M163" s="27"/>
      <c r="N163" s="39">
        <v>11</v>
      </c>
      <c r="O163" s="25" t="s">
        <v>288</v>
      </c>
      <c r="P163" s="22"/>
      <c r="Q163" s="22"/>
    </row>
    <row r="164" s="1" customFormat="1" ht="18" customHeight="1" spans="1:17">
      <c r="A164" s="7"/>
      <c r="B164" s="7"/>
      <c r="C164" s="7"/>
      <c r="D164" s="73" t="s">
        <v>525</v>
      </c>
      <c r="E164" s="15" t="s">
        <v>523</v>
      </c>
      <c r="F164" s="15" t="s">
        <v>526</v>
      </c>
      <c r="G164" s="12">
        <v>9300</v>
      </c>
      <c r="H164" s="75"/>
      <c r="I164" s="29"/>
      <c r="J164" s="30"/>
      <c r="K164" s="25" t="s">
        <v>288</v>
      </c>
      <c r="L164" s="26"/>
      <c r="M164" s="27"/>
      <c r="N164" s="39">
        <v>4</v>
      </c>
      <c r="O164" s="25" t="s">
        <v>288</v>
      </c>
      <c r="P164" s="22"/>
      <c r="Q164" s="22"/>
    </row>
    <row r="165" s="1" customFormat="1" ht="18" customHeight="1" spans="1:17">
      <c r="A165" s="7"/>
      <c r="B165" s="7"/>
      <c r="C165" s="7"/>
      <c r="D165" s="73" t="s">
        <v>433</v>
      </c>
      <c r="E165" s="15" t="s">
        <v>526</v>
      </c>
      <c r="F165" s="15" t="s">
        <v>436</v>
      </c>
      <c r="G165" s="12">
        <v>33779.4149385224</v>
      </c>
      <c r="H165" s="75"/>
      <c r="I165" s="29"/>
      <c r="J165" s="30"/>
      <c r="K165" s="25" t="s">
        <v>288</v>
      </c>
      <c r="L165" s="26">
        <v>174</v>
      </c>
      <c r="M165" s="27"/>
      <c r="N165" s="39">
        <v>10</v>
      </c>
      <c r="O165" s="25" t="s">
        <v>288</v>
      </c>
      <c r="P165" s="22"/>
      <c r="Q165" s="22"/>
    </row>
    <row r="166" s="1" customFormat="1" ht="18" customHeight="1" spans="1:17">
      <c r="A166" s="7"/>
      <c r="B166" s="7"/>
      <c r="C166" s="7"/>
      <c r="D166" s="73" t="s">
        <v>527</v>
      </c>
      <c r="E166" s="15" t="s">
        <v>523</v>
      </c>
      <c r="F166" s="15" t="s">
        <v>526</v>
      </c>
      <c r="G166" s="12">
        <v>6637.39605101278</v>
      </c>
      <c r="H166" s="75"/>
      <c r="I166" s="29"/>
      <c r="J166" s="30"/>
      <c r="K166" s="25" t="s">
        <v>288</v>
      </c>
      <c r="L166" s="26">
        <v>279</v>
      </c>
      <c r="M166" s="27"/>
      <c r="N166" s="39">
        <v>2</v>
      </c>
      <c r="O166" s="25" t="s">
        <v>288</v>
      </c>
      <c r="P166" s="22"/>
      <c r="Q166" s="22"/>
    </row>
    <row r="167" s="1" customFormat="1" ht="18" customHeight="1" spans="1:17">
      <c r="A167" s="7"/>
      <c r="B167" s="7"/>
      <c r="C167" s="7"/>
      <c r="D167" s="73" t="s">
        <v>528</v>
      </c>
      <c r="E167" s="15" t="s">
        <v>516</v>
      </c>
      <c r="F167" s="15" t="s">
        <v>529</v>
      </c>
      <c r="G167" s="12">
        <v>36928.3770552163</v>
      </c>
      <c r="H167" s="75"/>
      <c r="I167" s="29"/>
      <c r="J167" s="30"/>
      <c r="K167" s="25" t="s">
        <v>288</v>
      </c>
      <c r="L167" s="26">
        <v>320</v>
      </c>
      <c r="M167" s="27"/>
      <c r="N167" s="39">
        <v>5</v>
      </c>
      <c r="O167" s="25" t="s">
        <v>288</v>
      </c>
      <c r="P167" s="22"/>
      <c r="Q167" s="22"/>
    </row>
    <row r="168" s="1" customFormat="1" ht="18" customHeight="1" spans="1:17">
      <c r="A168" s="7"/>
      <c r="B168" s="7"/>
      <c r="C168" s="7"/>
      <c r="D168" s="73" t="s">
        <v>530</v>
      </c>
      <c r="E168" s="15" t="s">
        <v>531</v>
      </c>
      <c r="F168" s="15" t="s">
        <v>424</v>
      </c>
      <c r="G168" s="12">
        <v>27455.0446985289</v>
      </c>
      <c r="H168" s="75"/>
      <c r="I168" s="29"/>
      <c r="J168" s="30"/>
      <c r="K168" s="25" t="s">
        <v>288</v>
      </c>
      <c r="L168" s="26">
        <v>364</v>
      </c>
      <c r="M168" s="27"/>
      <c r="N168" s="39">
        <v>7</v>
      </c>
      <c r="O168" s="25" t="s">
        <v>288</v>
      </c>
      <c r="P168" s="22"/>
      <c r="Q168" s="22"/>
    </row>
    <row r="169" s="1" customFormat="1" ht="18" customHeight="1" spans="1:17">
      <c r="A169" s="7"/>
      <c r="B169" s="7"/>
      <c r="C169" s="7"/>
      <c r="D169" s="73" t="s">
        <v>531</v>
      </c>
      <c r="E169" s="15" t="s">
        <v>358</v>
      </c>
      <c r="F169" s="15" t="s">
        <v>530</v>
      </c>
      <c r="G169" s="12">
        <v>14958.1031164064</v>
      </c>
      <c r="H169" s="75"/>
      <c r="I169" s="29"/>
      <c r="J169" s="30"/>
      <c r="K169" s="25" t="s">
        <v>288</v>
      </c>
      <c r="L169" s="26">
        <v>5</v>
      </c>
      <c r="M169" s="27"/>
      <c r="N169" s="39">
        <v>3</v>
      </c>
      <c r="O169" s="25" t="s">
        <v>288</v>
      </c>
      <c r="P169" s="22"/>
      <c r="Q169" s="22"/>
    </row>
    <row r="170" s="1" customFormat="1" ht="18" customHeight="1" spans="1:17">
      <c r="A170" s="7"/>
      <c r="B170" s="7"/>
      <c r="C170" s="7"/>
      <c r="D170" s="73" t="s">
        <v>532</v>
      </c>
      <c r="E170" s="15" t="s">
        <v>517</v>
      </c>
      <c r="F170" s="15" t="s">
        <v>531</v>
      </c>
      <c r="G170" s="12">
        <v>7385.46251329654</v>
      </c>
      <c r="H170" s="75"/>
      <c r="I170" s="29"/>
      <c r="J170" s="30"/>
      <c r="K170" s="25" t="s">
        <v>288</v>
      </c>
      <c r="L170" s="26">
        <v>125</v>
      </c>
      <c r="M170" s="27"/>
      <c r="N170" s="39">
        <v>2</v>
      </c>
      <c r="O170" s="25" t="s">
        <v>288</v>
      </c>
      <c r="P170" s="22"/>
      <c r="Q170" s="22"/>
    </row>
    <row r="171" s="1" customFormat="1" ht="18" customHeight="1" spans="1:17">
      <c r="A171" s="7"/>
      <c r="B171" s="7"/>
      <c r="C171" s="7"/>
      <c r="D171" s="73" t="s">
        <v>523</v>
      </c>
      <c r="E171" s="15" t="s">
        <v>517</v>
      </c>
      <c r="F171" s="15" t="s">
        <v>533</v>
      </c>
      <c r="G171" s="12">
        <v>92795.7900915574</v>
      </c>
      <c r="H171" s="75"/>
      <c r="I171" s="29"/>
      <c r="J171" s="30"/>
      <c r="K171" s="25" t="s">
        <v>288</v>
      </c>
      <c r="L171" s="26">
        <v>360</v>
      </c>
      <c r="M171" s="27"/>
      <c r="N171" s="39">
        <v>10</v>
      </c>
      <c r="O171" s="25" t="s">
        <v>288</v>
      </c>
      <c r="P171" s="22"/>
      <c r="Q171" s="22"/>
    </row>
    <row r="172" s="1" customFormat="1" ht="18" customHeight="1" spans="1:17">
      <c r="A172" s="7"/>
      <c r="B172" s="7"/>
      <c r="C172" s="7"/>
      <c r="D172" s="73" t="s">
        <v>534</v>
      </c>
      <c r="E172" s="15" t="s">
        <v>523</v>
      </c>
      <c r="F172" s="15" t="s">
        <v>535</v>
      </c>
      <c r="G172" s="12">
        <v>18405.3535430335</v>
      </c>
      <c r="H172" s="75"/>
      <c r="I172" s="29"/>
      <c r="J172" s="30"/>
      <c r="K172" s="25" t="s">
        <v>288</v>
      </c>
      <c r="L172" s="26">
        <v>127</v>
      </c>
      <c r="M172" s="27"/>
      <c r="N172" s="39">
        <v>2</v>
      </c>
      <c r="O172" s="25" t="s">
        <v>288</v>
      </c>
      <c r="P172" s="22"/>
      <c r="Q172" s="22"/>
    </row>
    <row r="173" s="1" customFormat="1" ht="18" customHeight="1" spans="1:17">
      <c r="A173" s="7"/>
      <c r="B173" s="7"/>
      <c r="C173" s="7"/>
      <c r="D173" s="73" t="s">
        <v>536</v>
      </c>
      <c r="E173" s="15" t="s">
        <v>537</v>
      </c>
      <c r="F173" s="15" t="s">
        <v>523</v>
      </c>
      <c r="G173" s="12">
        <v>6450</v>
      </c>
      <c r="H173" s="75"/>
      <c r="I173" s="29"/>
      <c r="J173" s="30"/>
      <c r="K173" s="25" t="s">
        <v>288</v>
      </c>
      <c r="L173" s="26"/>
      <c r="M173" s="27"/>
      <c r="N173" s="39"/>
      <c r="O173" s="25" t="s">
        <v>288</v>
      </c>
      <c r="P173" s="22"/>
      <c r="Q173" s="22"/>
    </row>
    <row r="174" s="1" customFormat="1" ht="18" customHeight="1" spans="1:17">
      <c r="A174" s="7"/>
      <c r="B174" s="7"/>
      <c r="C174" s="7"/>
      <c r="D174" s="73" t="s">
        <v>538</v>
      </c>
      <c r="E174" s="15" t="s">
        <v>433</v>
      </c>
      <c r="F174" s="15" t="s">
        <v>539</v>
      </c>
      <c r="G174" s="12">
        <v>10222</v>
      </c>
      <c r="H174" s="75"/>
      <c r="I174" s="29"/>
      <c r="J174" s="30"/>
      <c r="K174" s="25" t="s">
        <v>288</v>
      </c>
      <c r="L174" s="26">
        <v>326</v>
      </c>
      <c r="M174" s="27"/>
      <c r="N174" s="39"/>
      <c r="O174" s="25" t="s">
        <v>288</v>
      </c>
      <c r="P174" s="22"/>
      <c r="Q174" s="22"/>
    </row>
    <row r="175" s="1" customFormat="1" ht="18" customHeight="1" spans="1:17">
      <c r="A175" s="7"/>
      <c r="B175" s="7"/>
      <c r="C175" s="7"/>
      <c r="D175" s="73" t="s">
        <v>540</v>
      </c>
      <c r="E175" s="15" t="s">
        <v>526</v>
      </c>
      <c r="F175" s="15" t="s">
        <v>541</v>
      </c>
      <c r="G175" s="12">
        <v>10921</v>
      </c>
      <c r="H175" s="75"/>
      <c r="I175" s="29"/>
      <c r="J175" s="30"/>
      <c r="K175" s="25" t="s">
        <v>288</v>
      </c>
      <c r="L175" s="26"/>
      <c r="M175" s="27"/>
      <c r="N175" s="39">
        <v>3</v>
      </c>
      <c r="O175" s="25" t="s">
        <v>288</v>
      </c>
      <c r="P175" s="22"/>
      <c r="Q175" s="22"/>
    </row>
    <row r="176" s="1" customFormat="1" ht="18" customHeight="1" spans="1:17">
      <c r="A176" s="9"/>
      <c r="B176" s="7"/>
      <c r="C176" s="7"/>
      <c r="D176" s="17" t="s">
        <v>368</v>
      </c>
      <c r="E176" s="17"/>
      <c r="F176" s="17"/>
      <c r="G176" s="18">
        <f t="shared" ref="G176:L176" si="4">SUM(G154:G175)</f>
        <v>491145.194319206</v>
      </c>
      <c r="H176" s="76">
        <f t="shared" si="4"/>
        <v>17.886673047918</v>
      </c>
      <c r="I176" s="31">
        <f t="shared" si="4"/>
        <v>96733.5</v>
      </c>
      <c r="J176" s="31">
        <f t="shared" si="4"/>
        <v>32957</v>
      </c>
      <c r="K176" s="32">
        <f t="shared" si="4"/>
        <v>0</v>
      </c>
      <c r="L176" s="33">
        <f t="shared" si="4"/>
        <v>5055</v>
      </c>
      <c r="M176" s="34"/>
      <c r="N176" s="32">
        <f>SUM(N153:N175)</f>
        <v>108</v>
      </c>
      <c r="O176" s="32">
        <f t="shared" ref="O176:Q176" si="5">SUM(O154:O175)</f>
        <v>0</v>
      </c>
      <c r="P176" s="32">
        <f t="shared" si="5"/>
        <v>44</v>
      </c>
      <c r="Q176" s="32">
        <f t="shared" si="5"/>
        <v>132</v>
      </c>
    </row>
    <row r="177" s="1" customFormat="1" ht="13" spans="1:17">
      <c r="A177" s="9"/>
      <c r="B177" s="7"/>
      <c r="C177" s="7" t="s">
        <v>369</v>
      </c>
      <c r="D177" s="8" t="s">
        <v>370</v>
      </c>
      <c r="E177" s="8" t="s">
        <v>371</v>
      </c>
      <c r="F177" s="8"/>
      <c r="G177" s="8" t="s">
        <v>372</v>
      </c>
      <c r="H177" s="8"/>
      <c r="I177" s="7" t="s">
        <v>373</v>
      </c>
      <c r="J177" s="35" t="s">
        <v>278</v>
      </c>
      <c r="K177" s="36"/>
      <c r="L177" s="35" t="s">
        <v>374</v>
      </c>
      <c r="M177" s="36"/>
      <c r="N177" s="7"/>
      <c r="O177" s="7" t="s">
        <v>281</v>
      </c>
      <c r="P177" s="22" t="s">
        <v>282</v>
      </c>
      <c r="Q177" s="22" t="s">
        <v>283</v>
      </c>
    </row>
    <row r="178" s="1" customFormat="1" ht="13" spans="1:17">
      <c r="A178" s="9"/>
      <c r="B178" s="7"/>
      <c r="C178" s="7"/>
      <c r="D178" s="8"/>
      <c r="E178" s="7" t="s">
        <v>375</v>
      </c>
      <c r="F178" s="7" t="s">
        <v>376</v>
      </c>
      <c r="G178" s="7" t="s">
        <v>377</v>
      </c>
      <c r="H178" s="7" t="s">
        <v>376</v>
      </c>
      <c r="I178" s="7"/>
      <c r="J178" s="37"/>
      <c r="K178" s="38"/>
      <c r="L178" s="37"/>
      <c r="M178" s="38"/>
      <c r="N178" s="7"/>
      <c r="O178" s="7"/>
      <c r="P178" s="22"/>
      <c r="Q178" s="22"/>
    </row>
    <row r="179" s="1" customFormat="1" ht="18" customHeight="1" spans="1:17">
      <c r="A179" s="7"/>
      <c r="B179" s="7"/>
      <c r="C179" s="7"/>
      <c r="D179" s="8" t="s">
        <v>542</v>
      </c>
      <c r="E179" s="19"/>
      <c r="F179" s="19"/>
      <c r="G179" s="19">
        <v>15510</v>
      </c>
      <c r="H179" s="19">
        <v>20366</v>
      </c>
      <c r="I179" s="12"/>
      <c r="J179" s="39" t="s">
        <v>288</v>
      </c>
      <c r="K179" s="39"/>
      <c r="L179" s="40">
        <v>10040</v>
      </c>
      <c r="M179" s="40"/>
      <c r="N179" s="41"/>
      <c r="O179" s="42" t="s">
        <v>288</v>
      </c>
      <c r="P179" s="22">
        <v>60</v>
      </c>
      <c r="Q179" s="22">
        <v>120</v>
      </c>
    </row>
    <row r="180" s="1" customFormat="1" ht="18" customHeight="1" spans="1:17">
      <c r="A180" s="7"/>
      <c r="B180" s="7"/>
      <c r="C180" s="7"/>
      <c r="D180" s="8" t="s">
        <v>543</v>
      </c>
      <c r="E180" s="19">
        <v>5830.86563395115</v>
      </c>
      <c r="F180" s="19">
        <v>4020</v>
      </c>
      <c r="G180" s="19"/>
      <c r="H180" s="19"/>
      <c r="I180" s="12"/>
      <c r="J180" s="39" t="s">
        <v>288</v>
      </c>
      <c r="K180" s="39"/>
      <c r="L180" s="40"/>
      <c r="M180" s="40"/>
      <c r="N180" s="43"/>
      <c r="O180" s="44"/>
      <c r="P180" s="22"/>
      <c r="Q180" s="22"/>
    </row>
    <row r="181" s="1" customFormat="1" ht="18" customHeight="1" spans="1:17">
      <c r="A181" s="7"/>
      <c r="B181" s="7"/>
      <c r="C181" s="7"/>
      <c r="D181" s="8" t="s">
        <v>544</v>
      </c>
      <c r="E181" s="19">
        <v>9520.99409834505</v>
      </c>
      <c r="F181" s="19">
        <v>299</v>
      </c>
      <c r="G181" s="19">
        <v>44632</v>
      </c>
      <c r="H181" s="19">
        <v>28892</v>
      </c>
      <c r="I181" s="12"/>
      <c r="J181" s="39" t="s">
        <v>288</v>
      </c>
      <c r="K181" s="39"/>
      <c r="L181" s="40"/>
      <c r="M181" s="40"/>
      <c r="N181" s="43"/>
      <c r="O181" s="44"/>
      <c r="P181" s="22"/>
      <c r="Q181" s="22"/>
    </row>
    <row r="182" s="1" customFormat="1" ht="18" customHeight="1" spans="1:17">
      <c r="A182" s="7"/>
      <c r="B182" s="7"/>
      <c r="C182" s="7"/>
      <c r="D182" s="8" t="s">
        <v>545</v>
      </c>
      <c r="E182" s="19"/>
      <c r="F182" s="19">
        <v>1560</v>
      </c>
      <c r="G182" s="19">
        <v>7278</v>
      </c>
      <c r="H182" s="19">
        <v>3357</v>
      </c>
      <c r="I182" s="12"/>
      <c r="J182" s="39" t="s">
        <v>288</v>
      </c>
      <c r="K182" s="39"/>
      <c r="L182" s="40"/>
      <c r="M182" s="40"/>
      <c r="N182" s="43"/>
      <c r="O182" s="44"/>
      <c r="P182" s="22"/>
      <c r="Q182" s="22"/>
    </row>
    <row r="183" s="1" customFormat="1" ht="18" customHeight="1" spans="1:17">
      <c r="A183" s="7"/>
      <c r="B183" s="7"/>
      <c r="C183" s="7"/>
      <c r="D183" s="8" t="s">
        <v>546</v>
      </c>
      <c r="E183" s="19">
        <v>16933.26927291</v>
      </c>
      <c r="F183" s="19">
        <v>3289</v>
      </c>
      <c r="G183" s="19">
        <v>67024</v>
      </c>
      <c r="H183" s="19">
        <v>36088</v>
      </c>
      <c r="I183" s="12">
        <v>1513</v>
      </c>
      <c r="J183" s="39" t="s">
        <v>288</v>
      </c>
      <c r="K183" s="39"/>
      <c r="L183" s="40"/>
      <c r="M183" s="40"/>
      <c r="N183" s="43"/>
      <c r="O183" s="44"/>
      <c r="P183" s="22"/>
      <c r="Q183" s="22"/>
    </row>
    <row r="184" s="1" customFormat="1" ht="18" customHeight="1" spans="1:17">
      <c r="A184" s="7"/>
      <c r="B184" s="7"/>
      <c r="C184" s="7"/>
      <c r="D184" s="8" t="s">
        <v>547</v>
      </c>
      <c r="E184" s="19"/>
      <c r="F184" s="19"/>
      <c r="G184" s="19"/>
      <c r="H184" s="19"/>
      <c r="I184" s="12"/>
      <c r="J184" s="39" t="s">
        <v>288</v>
      </c>
      <c r="K184" s="39"/>
      <c r="L184" s="40"/>
      <c r="M184" s="40"/>
      <c r="N184" s="43"/>
      <c r="O184" s="44"/>
      <c r="P184" s="22"/>
      <c r="Q184" s="22"/>
    </row>
    <row r="185" s="1" customFormat="1" ht="18" customHeight="1" spans="1:17">
      <c r="A185" s="7"/>
      <c r="B185" s="7"/>
      <c r="C185" s="7"/>
      <c r="D185" s="8" t="s">
        <v>548</v>
      </c>
      <c r="E185" s="19">
        <v>8901</v>
      </c>
      <c r="F185" s="19"/>
      <c r="G185" s="19">
        <v>73991</v>
      </c>
      <c r="H185" s="19">
        <v>21944</v>
      </c>
      <c r="I185" s="12"/>
      <c r="J185" s="39" t="s">
        <v>288</v>
      </c>
      <c r="K185" s="39"/>
      <c r="L185" s="40"/>
      <c r="M185" s="40"/>
      <c r="N185" s="43"/>
      <c r="O185" s="44"/>
      <c r="P185" s="22"/>
      <c r="Q185" s="22"/>
    </row>
    <row r="186" s="1" customFormat="1" ht="18" customHeight="1" spans="1:17">
      <c r="A186" s="7"/>
      <c r="B186" s="7"/>
      <c r="C186" s="7"/>
      <c r="D186" s="8" t="s">
        <v>549</v>
      </c>
      <c r="E186" s="19"/>
      <c r="F186" s="19"/>
      <c r="G186" s="19">
        <v>15381</v>
      </c>
      <c r="H186" s="19">
        <v>6605</v>
      </c>
      <c r="I186" s="12"/>
      <c r="J186" s="39" t="s">
        <v>288</v>
      </c>
      <c r="K186" s="39"/>
      <c r="L186" s="40"/>
      <c r="M186" s="40"/>
      <c r="N186" s="43"/>
      <c r="O186" s="44"/>
      <c r="P186" s="22"/>
      <c r="Q186" s="22"/>
    </row>
    <row r="187" s="1" customFormat="1" ht="18" customHeight="1" spans="1:17">
      <c r="A187" s="7"/>
      <c r="B187" s="7"/>
      <c r="C187" s="7"/>
      <c r="D187" s="8" t="s">
        <v>550</v>
      </c>
      <c r="E187" s="19">
        <v>12658.073864163</v>
      </c>
      <c r="F187" s="19">
        <v>906</v>
      </c>
      <c r="G187" s="19">
        <v>24347</v>
      </c>
      <c r="H187" s="19">
        <v>7533</v>
      </c>
      <c r="I187" s="12"/>
      <c r="J187" s="39" t="s">
        <v>288</v>
      </c>
      <c r="K187" s="39"/>
      <c r="L187" s="40"/>
      <c r="M187" s="40"/>
      <c r="N187" s="43"/>
      <c r="O187" s="44"/>
      <c r="P187" s="22"/>
      <c r="Q187" s="22"/>
    </row>
    <row r="188" s="1" customFormat="1" ht="18" customHeight="1" spans="1:17">
      <c r="A188" s="7"/>
      <c r="B188" s="7"/>
      <c r="C188" s="7"/>
      <c r="D188" s="8" t="s">
        <v>551</v>
      </c>
      <c r="E188" s="19">
        <v>15456.1260813086</v>
      </c>
      <c r="F188" s="19">
        <v>112</v>
      </c>
      <c r="G188" s="19">
        <v>20460</v>
      </c>
      <c r="H188" s="19">
        <v>39118</v>
      </c>
      <c r="I188" s="12"/>
      <c r="J188" s="39" t="s">
        <v>288</v>
      </c>
      <c r="K188" s="39"/>
      <c r="L188" s="40"/>
      <c r="M188" s="40"/>
      <c r="N188" s="43"/>
      <c r="O188" s="44"/>
      <c r="P188" s="22"/>
      <c r="Q188" s="22"/>
    </row>
    <row r="189" s="1" customFormat="1" ht="18" customHeight="1" spans="1:17">
      <c r="A189" s="7"/>
      <c r="B189" s="7"/>
      <c r="C189" s="7"/>
      <c r="D189" s="8" t="s">
        <v>552</v>
      </c>
      <c r="E189" s="19">
        <v>4179</v>
      </c>
      <c r="F189" s="19">
        <v>122</v>
      </c>
      <c r="G189" s="19">
        <v>19018</v>
      </c>
      <c r="H189" s="19">
        <v>16183</v>
      </c>
      <c r="I189" s="12"/>
      <c r="J189" s="39" t="s">
        <v>288</v>
      </c>
      <c r="K189" s="39"/>
      <c r="L189" s="40"/>
      <c r="M189" s="40"/>
      <c r="N189" s="43"/>
      <c r="O189" s="44"/>
      <c r="P189" s="22"/>
      <c r="Q189" s="22"/>
    </row>
    <row r="190" s="1" customFormat="1" ht="18" customHeight="1" spans="1:17">
      <c r="A190" s="7"/>
      <c r="B190" s="7"/>
      <c r="C190" s="7"/>
      <c r="D190" s="8" t="s">
        <v>553</v>
      </c>
      <c r="E190" s="19">
        <v>24777</v>
      </c>
      <c r="F190" s="19">
        <v>30420</v>
      </c>
      <c r="G190" s="19"/>
      <c r="H190" s="19"/>
      <c r="I190" s="12"/>
      <c r="J190" s="39" t="s">
        <v>288</v>
      </c>
      <c r="K190" s="39"/>
      <c r="L190" s="40"/>
      <c r="M190" s="40"/>
      <c r="N190" s="43"/>
      <c r="O190" s="44"/>
      <c r="P190" s="22"/>
      <c r="Q190" s="22"/>
    </row>
    <row r="191" s="1" customFormat="1" ht="18" customHeight="1" spans="1:17">
      <c r="A191" s="7"/>
      <c r="B191" s="7"/>
      <c r="C191" s="7"/>
      <c r="D191" s="8" t="s">
        <v>554</v>
      </c>
      <c r="E191" s="19">
        <v>6000</v>
      </c>
      <c r="F191" s="19"/>
      <c r="G191" s="19"/>
      <c r="H191" s="19"/>
      <c r="I191" s="12"/>
      <c r="J191" s="39" t="s">
        <v>288</v>
      </c>
      <c r="K191" s="39"/>
      <c r="L191" s="40"/>
      <c r="M191" s="40"/>
      <c r="N191" s="43"/>
      <c r="O191" s="44"/>
      <c r="P191" s="22"/>
      <c r="Q191" s="22"/>
    </row>
    <row r="192" s="1" customFormat="1" ht="13.05" customHeight="1" spans="1:17">
      <c r="A192" s="7"/>
      <c r="B192" s="7"/>
      <c r="C192" s="7"/>
      <c r="D192" s="8" t="s">
        <v>555</v>
      </c>
      <c r="E192" s="19">
        <v>24694.68</v>
      </c>
      <c r="F192" s="19">
        <v>9769</v>
      </c>
      <c r="G192" s="19">
        <v>29044</v>
      </c>
      <c r="H192" s="19">
        <v>21071</v>
      </c>
      <c r="I192" s="12"/>
      <c r="J192" s="39" t="s">
        <v>288</v>
      </c>
      <c r="K192" s="39"/>
      <c r="L192" s="40"/>
      <c r="M192" s="40"/>
      <c r="N192" s="43"/>
      <c r="O192" s="44"/>
      <c r="P192" s="22"/>
      <c r="Q192" s="22"/>
    </row>
    <row r="193" s="1" customFormat="1" ht="16.05" customHeight="1" spans="1:17">
      <c r="A193" s="9"/>
      <c r="B193" s="7"/>
      <c r="C193" s="7"/>
      <c r="D193" s="45" t="s">
        <v>398</v>
      </c>
      <c r="E193" s="18">
        <f t="shared" ref="E193:J193" si="6">SUM(E179:E192)</f>
        <v>128951.008950678</v>
      </c>
      <c r="F193" s="18">
        <f t="shared" si="6"/>
        <v>50497</v>
      </c>
      <c r="G193" s="18">
        <f t="shared" si="6"/>
        <v>316685</v>
      </c>
      <c r="H193" s="18">
        <f t="shared" si="6"/>
        <v>201157</v>
      </c>
      <c r="I193" s="18">
        <f t="shared" si="6"/>
        <v>1513</v>
      </c>
      <c r="J193" s="33">
        <f t="shared" si="6"/>
        <v>0</v>
      </c>
      <c r="K193" s="34"/>
      <c r="L193" s="79">
        <f>SUM(L179:L192)</f>
        <v>10040</v>
      </c>
      <c r="M193" s="80"/>
      <c r="N193" s="32"/>
      <c r="O193" s="32"/>
      <c r="P193" s="32">
        <f>SUM(P179:P192)</f>
        <v>60</v>
      </c>
      <c r="Q193" s="32">
        <f>SUM(Q179:Q192)</f>
        <v>120</v>
      </c>
    </row>
    <row r="194" s="1" customFormat="1" ht="26" spans="1:17">
      <c r="A194" s="9"/>
      <c r="B194" s="7"/>
      <c r="C194" s="7" t="s">
        <v>399</v>
      </c>
      <c r="D194" s="7" t="s">
        <v>400</v>
      </c>
      <c r="E194" s="7"/>
      <c r="F194" s="7"/>
      <c r="G194" s="7" t="s">
        <v>401</v>
      </c>
      <c r="H194" s="7" t="s">
        <v>402</v>
      </c>
      <c r="I194" s="7"/>
      <c r="J194" s="20" t="s">
        <v>403</v>
      </c>
      <c r="K194" s="21"/>
      <c r="L194" s="20" t="s">
        <v>402</v>
      </c>
      <c r="M194" s="21"/>
      <c r="N194" s="7"/>
      <c r="O194" s="22" t="s">
        <v>404</v>
      </c>
      <c r="P194" s="7" t="s">
        <v>402</v>
      </c>
      <c r="Q194" s="7"/>
    </row>
    <row r="195" s="1" customFormat="1" ht="18" customHeight="1" spans="1:17">
      <c r="A195" s="9"/>
      <c r="B195" s="7"/>
      <c r="C195" s="7"/>
      <c r="D195" s="7" t="s">
        <v>405</v>
      </c>
      <c r="E195" s="7"/>
      <c r="F195" s="7"/>
      <c r="G195" s="46">
        <v>4</v>
      </c>
      <c r="H195" s="47">
        <v>4</v>
      </c>
      <c r="I195" s="47"/>
      <c r="J195" s="65">
        <v>5</v>
      </c>
      <c r="K195" s="66"/>
      <c r="L195" s="65">
        <v>5</v>
      </c>
      <c r="M195" s="66"/>
      <c r="N195" s="67"/>
      <c r="O195" s="47">
        <v>4</v>
      </c>
      <c r="P195" s="47">
        <v>4</v>
      </c>
      <c r="Q195" s="47"/>
    </row>
    <row r="196" s="1" customFormat="1" ht="39" spans="1:17">
      <c r="A196" s="9"/>
      <c r="B196" s="7"/>
      <c r="C196" s="48" t="s">
        <v>406</v>
      </c>
      <c r="D196" s="49" t="s">
        <v>407</v>
      </c>
      <c r="E196" s="48" t="s">
        <v>408</v>
      </c>
      <c r="F196" s="22" t="s">
        <v>409</v>
      </c>
      <c r="G196" s="22" t="s">
        <v>410</v>
      </c>
      <c r="H196" s="48" t="s">
        <v>411</v>
      </c>
      <c r="I196" s="48" t="s">
        <v>412</v>
      </c>
      <c r="J196" s="48" t="s">
        <v>413</v>
      </c>
      <c r="K196" s="68" t="s">
        <v>414</v>
      </c>
      <c r="L196" s="48" t="s">
        <v>415</v>
      </c>
      <c r="M196" s="68" t="s">
        <v>416</v>
      </c>
      <c r="N196" s="22" t="s">
        <v>417</v>
      </c>
      <c r="O196" s="22" t="s">
        <v>418</v>
      </c>
      <c r="P196" s="22"/>
      <c r="Q196" s="22"/>
    </row>
    <row r="197" s="1" customFormat="1" ht="48" customHeight="1" spans="1:17">
      <c r="A197" s="9"/>
      <c r="B197" s="7"/>
      <c r="C197" s="48"/>
      <c r="D197" s="49" t="s">
        <v>556</v>
      </c>
      <c r="E197" s="50">
        <v>22856.7153570371</v>
      </c>
      <c r="F197" s="51">
        <v>9</v>
      </c>
      <c r="G197" s="51">
        <v>9</v>
      </c>
      <c r="H197" s="52">
        <f>2+2+3</f>
        <v>7</v>
      </c>
      <c r="I197" s="52">
        <f>2+2+3</f>
        <v>7</v>
      </c>
      <c r="J197" s="52">
        <v>4</v>
      </c>
      <c r="K197" s="52">
        <v>8</v>
      </c>
      <c r="L197" s="52">
        <v>2</v>
      </c>
      <c r="M197" s="52">
        <v>2</v>
      </c>
      <c r="N197" s="51">
        <v>1</v>
      </c>
      <c r="O197" s="51">
        <v>1</v>
      </c>
      <c r="P197" s="51"/>
      <c r="Q197" s="51"/>
    </row>
    <row r="198" s="1" customFormat="1" ht="26" spans="1:17">
      <c r="A198" s="7" t="s">
        <v>3</v>
      </c>
      <c r="B198" s="7" t="s">
        <v>269</v>
      </c>
      <c r="C198" s="7" t="s">
        <v>270</v>
      </c>
      <c r="D198" s="7" t="s">
        <v>271</v>
      </c>
      <c r="E198" s="8" t="s">
        <v>272</v>
      </c>
      <c r="F198" s="8" t="s">
        <v>273</v>
      </c>
      <c r="G198" s="7" t="s">
        <v>274</v>
      </c>
      <c r="H198" s="7" t="s">
        <v>275</v>
      </c>
      <c r="I198" s="7" t="s">
        <v>276</v>
      </c>
      <c r="J198" s="7" t="s">
        <v>277</v>
      </c>
      <c r="K198" s="7" t="s">
        <v>278</v>
      </c>
      <c r="L198" s="20" t="s">
        <v>279</v>
      </c>
      <c r="M198" s="21"/>
      <c r="N198" s="7" t="s">
        <v>280</v>
      </c>
      <c r="O198" s="7" t="s">
        <v>281</v>
      </c>
      <c r="P198" s="22" t="s">
        <v>282</v>
      </c>
      <c r="Q198" s="22" t="s">
        <v>283</v>
      </c>
    </row>
    <row r="199" s="1" customFormat="1" ht="18" customHeight="1" spans="1:17">
      <c r="A199" s="9" t="s">
        <v>557</v>
      </c>
      <c r="B199" s="7">
        <v>4</v>
      </c>
      <c r="C199" s="7"/>
      <c r="D199" s="73" t="s">
        <v>454</v>
      </c>
      <c r="E199" s="15" t="s">
        <v>455</v>
      </c>
      <c r="F199" s="15" t="s">
        <v>558</v>
      </c>
      <c r="G199" s="12">
        <v>27500</v>
      </c>
      <c r="H199" s="74">
        <v>52.4114103884439</v>
      </c>
      <c r="I199" s="23">
        <v>380459.5</v>
      </c>
      <c r="J199" s="23">
        <v>550912.905</v>
      </c>
      <c r="K199" s="25" t="s">
        <v>288</v>
      </c>
      <c r="L199" s="26"/>
      <c r="M199" s="27"/>
      <c r="N199" s="39">
        <v>42</v>
      </c>
      <c r="O199" s="25" t="s">
        <v>288</v>
      </c>
      <c r="P199" s="22">
        <v>35</v>
      </c>
      <c r="Q199" s="22">
        <v>70</v>
      </c>
    </row>
    <row r="200" s="1" customFormat="1" ht="18" customHeight="1" spans="1:17">
      <c r="A200" s="9"/>
      <c r="B200" s="7"/>
      <c r="C200" s="7"/>
      <c r="D200" s="73" t="s">
        <v>523</v>
      </c>
      <c r="E200" s="15" t="s">
        <v>533</v>
      </c>
      <c r="F200" s="15" t="s">
        <v>559</v>
      </c>
      <c r="G200" s="12">
        <v>86425.4553376365</v>
      </c>
      <c r="H200" s="75"/>
      <c r="I200" s="29"/>
      <c r="J200" s="29"/>
      <c r="K200" s="25" t="s">
        <v>288</v>
      </c>
      <c r="L200" s="26">
        <v>236</v>
      </c>
      <c r="M200" s="27"/>
      <c r="N200" s="39">
        <v>4</v>
      </c>
      <c r="O200" s="25" t="s">
        <v>288</v>
      </c>
      <c r="P200" s="22"/>
      <c r="Q200" s="22"/>
    </row>
    <row r="201" s="1" customFormat="1" ht="18" customHeight="1" spans="1:17">
      <c r="A201" s="9"/>
      <c r="B201" s="7"/>
      <c r="C201" s="7"/>
      <c r="D201" s="73" t="s">
        <v>560</v>
      </c>
      <c r="E201" s="15" t="s">
        <v>559</v>
      </c>
      <c r="F201" s="15" t="s">
        <v>523</v>
      </c>
      <c r="G201" s="12">
        <v>30540</v>
      </c>
      <c r="H201" s="75"/>
      <c r="I201" s="29"/>
      <c r="J201" s="29"/>
      <c r="K201" s="25" t="s">
        <v>288</v>
      </c>
      <c r="L201" s="26">
        <v>25</v>
      </c>
      <c r="M201" s="27"/>
      <c r="N201" s="39"/>
      <c r="O201" s="25" t="s">
        <v>288</v>
      </c>
      <c r="P201" s="22"/>
      <c r="Q201" s="22"/>
    </row>
    <row r="202" s="1" customFormat="1" ht="18" customHeight="1" spans="1:17">
      <c r="A202" s="9"/>
      <c r="B202" s="7"/>
      <c r="C202" s="7"/>
      <c r="D202" s="73" t="s">
        <v>431</v>
      </c>
      <c r="E202" s="15" t="s">
        <v>433</v>
      </c>
      <c r="F202" s="15" t="s">
        <v>561</v>
      </c>
      <c r="G202" s="12">
        <v>71984.5799113729</v>
      </c>
      <c r="H202" s="75"/>
      <c r="I202" s="29"/>
      <c r="J202" s="29"/>
      <c r="K202" s="25" t="s">
        <v>288</v>
      </c>
      <c r="L202" s="26">
        <v>480</v>
      </c>
      <c r="M202" s="27"/>
      <c r="N202" s="39">
        <v>11</v>
      </c>
      <c r="O202" s="25" t="s">
        <v>288</v>
      </c>
      <c r="P202" s="22"/>
      <c r="Q202" s="22"/>
    </row>
    <row r="203" s="1" customFormat="1" ht="18" customHeight="1" spans="1:17">
      <c r="A203" s="9"/>
      <c r="B203" s="7"/>
      <c r="C203" s="7"/>
      <c r="D203" s="73" t="s">
        <v>562</v>
      </c>
      <c r="E203" s="15" t="s">
        <v>433</v>
      </c>
      <c r="F203" s="15" t="s">
        <v>523</v>
      </c>
      <c r="G203" s="12">
        <v>35045.5087989699</v>
      </c>
      <c r="H203" s="75"/>
      <c r="I203" s="29"/>
      <c r="J203" s="29"/>
      <c r="K203" s="25" t="s">
        <v>288</v>
      </c>
      <c r="L203" s="26"/>
      <c r="M203" s="27"/>
      <c r="N203" s="39">
        <v>9</v>
      </c>
      <c r="O203" s="25" t="s">
        <v>288</v>
      </c>
      <c r="P203" s="22"/>
      <c r="Q203" s="22"/>
    </row>
    <row r="204" s="1" customFormat="1" ht="18" customHeight="1" spans="1:17">
      <c r="A204" s="9"/>
      <c r="B204" s="7"/>
      <c r="C204" s="7"/>
      <c r="D204" s="73" t="s">
        <v>563</v>
      </c>
      <c r="E204" s="15" t="s">
        <v>440</v>
      </c>
      <c r="F204" s="15" t="s">
        <v>450</v>
      </c>
      <c r="G204" s="12">
        <v>12325.9169119047</v>
      </c>
      <c r="H204" s="75"/>
      <c r="I204" s="29"/>
      <c r="J204" s="29"/>
      <c r="K204" s="25" t="s">
        <v>288</v>
      </c>
      <c r="L204" s="26"/>
      <c r="M204" s="27"/>
      <c r="N204" s="39">
        <v>7</v>
      </c>
      <c r="O204" s="25" t="s">
        <v>288</v>
      </c>
      <c r="P204" s="22"/>
      <c r="Q204" s="22"/>
    </row>
    <row r="205" s="1" customFormat="1" ht="18" customHeight="1" spans="1:17">
      <c r="A205" s="9"/>
      <c r="B205" s="7"/>
      <c r="C205" s="7"/>
      <c r="D205" s="73" t="s">
        <v>564</v>
      </c>
      <c r="E205" s="15" t="s">
        <v>450</v>
      </c>
      <c r="F205" s="15" t="s">
        <v>563</v>
      </c>
      <c r="G205" s="12">
        <v>1923.73488979411</v>
      </c>
      <c r="H205" s="75"/>
      <c r="I205" s="29"/>
      <c r="J205" s="29"/>
      <c r="K205" s="25" t="s">
        <v>288</v>
      </c>
      <c r="L205" s="26"/>
      <c r="M205" s="27"/>
      <c r="N205" s="39">
        <v>4</v>
      </c>
      <c r="O205" s="25" t="s">
        <v>288</v>
      </c>
      <c r="P205" s="22"/>
      <c r="Q205" s="22"/>
    </row>
    <row r="206" s="1" customFormat="1" ht="18" customHeight="1" spans="1:17">
      <c r="A206" s="9"/>
      <c r="B206" s="7"/>
      <c r="C206" s="7"/>
      <c r="D206" s="73" t="s">
        <v>565</v>
      </c>
      <c r="E206" s="15" t="s">
        <v>431</v>
      </c>
      <c r="F206" s="15" t="s">
        <v>566</v>
      </c>
      <c r="G206" s="12">
        <v>4074.86209337479</v>
      </c>
      <c r="H206" s="75"/>
      <c r="I206" s="29"/>
      <c r="J206" s="29"/>
      <c r="K206" s="25" t="s">
        <v>288</v>
      </c>
      <c r="L206" s="26"/>
      <c r="M206" s="27"/>
      <c r="N206" s="39">
        <v>6</v>
      </c>
      <c r="O206" s="25" t="s">
        <v>288</v>
      </c>
      <c r="P206" s="22"/>
      <c r="Q206" s="22"/>
    </row>
    <row r="207" s="1" customFormat="1" ht="18" customHeight="1" spans="1:17">
      <c r="A207" s="9"/>
      <c r="B207" s="7"/>
      <c r="C207" s="7"/>
      <c r="D207" s="73" t="s">
        <v>450</v>
      </c>
      <c r="E207" s="15" t="s">
        <v>452</v>
      </c>
      <c r="F207" s="15" t="s">
        <v>567</v>
      </c>
      <c r="G207" s="12">
        <v>99714.2056871765</v>
      </c>
      <c r="H207" s="75"/>
      <c r="I207" s="29"/>
      <c r="J207" s="29"/>
      <c r="K207" s="25" t="s">
        <v>288</v>
      </c>
      <c r="L207" s="26">
        <v>570</v>
      </c>
      <c r="M207" s="27"/>
      <c r="N207" s="39">
        <v>14</v>
      </c>
      <c r="O207" s="25" t="s">
        <v>288</v>
      </c>
      <c r="P207" s="22"/>
      <c r="Q207" s="22"/>
    </row>
    <row r="208" s="1" customFormat="1" ht="18" customHeight="1" spans="1:17">
      <c r="A208" s="9"/>
      <c r="B208" s="7"/>
      <c r="C208" s="7"/>
      <c r="D208" s="73" t="s">
        <v>527</v>
      </c>
      <c r="E208" s="15" t="s">
        <v>523</v>
      </c>
      <c r="F208" s="15" t="s">
        <v>568</v>
      </c>
      <c r="G208" s="12">
        <v>6745.5403232651</v>
      </c>
      <c r="H208" s="75"/>
      <c r="I208" s="29"/>
      <c r="J208" s="29"/>
      <c r="K208" s="25" t="s">
        <v>288</v>
      </c>
      <c r="L208" s="26">
        <v>163</v>
      </c>
      <c r="M208" s="27"/>
      <c r="N208" s="39">
        <v>4</v>
      </c>
      <c r="O208" s="25" t="s">
        <v>288</v>
      </c>
      <c r="P208" s="22"/>
      <c r="Q208" s="22"/>
    </row>
    <row r="209" s="1" customFormat="1" ht="18" customHeight="1" spans="1:17">
      <c r="A209" s="9"/>
      <c r="B209" s="7"/>
      <c r="C209" s="7"/>
      <c r="D209" s="73" t="s">
        <v>569</v>
      </c>
      <c r="E209" s="15" t="s">
        <v>570</v>
      </c>
      <c r="F209" s="15" t="s">
        <v>568</v>
      </c>
      <c r="G209" s="12">
        <v>5031.0782628456</v>
      </c>
      <c r="H209" s="75"/>
      <c r="I209" s="29"/>
      <c r="J209" s="29"/>
      <c r="K209" s="25" t="s">
        <v>288</v>
      </c>
      <c r="L209" s="26">
        <v>91</v>
      </c>
      <c r="M209" s="27"/>
      <c r="N209" s="39">
        <v>4</v>
      </c>
      <c r="O209" s="25" t="s">
        <v>288</v>
      </c>
      <c r="P209" s="22"/>
      <c r="Q209" s="22"/>
    </row>
    <row r="210" s="1" customFormat="1" ht="18" customHeight="1" spans="1:17">
      <c r="A210" s="9"/>
      <c r="B210" s="7"/>
      <c r="C210" s="7"/>
      <c r="D210" s="73" t="s">
        <v>571</v>
      </c>
      <c r="E210" s="15" t="s">
        <v>534</v>
      </c>
      <c r="F210" s="15" t="s">
        <v>572</v>
      </c>
      <c r="G210" s="12">
        <v>19189.8577829921</v>
      </c>
      <c r="H210" s="75"/>
      <c r="I210" s="29"/>
      <c r="J210" s="29"/>
      <c r="K210" s="25" t="s">
        <v>288</v>
      </c>
      <c r="L210" s="26">
        <v>331</v>
      </c>
      <c r="M210" s="27"/>
      <c r="N210" s="39">
        <v>5</v>
      </c>
      <c r="O210" s="25" t="s">
        <v>288</v>
      </c>
      <c r="P210" s="22"/>
      <c r="Q210" s="22"/>
    </row>
    <row r="211" s="1" customFormat="1" ht="18" customHeight="1" spans="1:17">
      <c r="A211" s="9"/>
      <c r="B211" s="7"/>
      <c r="C211" s="7"/>
      <c r="D211" s="73" t="s">
        <v>573</v>
      </c>
      <c r="E211" s="15" t="s">
        <v>574</v>
      </c>
      <c r="F211" s="15"/>
      <c r="G211" s="12">
        <v>7079.75258210113</v>
      </c>
      <c r="H211" s="75"/>
      <c r="I211" s="29"/>
      <c r="J211" s="29"/>
      <c r="K211" s="25" t="s">
        <v>288</v>
      </c>
      <c r="L211" s="26"/>
      <c r="M211" s="27"/>
      <c r="N211" s="39">
        <v>2</v>
      </c>
      <c r="O211" s="25" t="s">
        <v>288</v>
      </c>
      <c r="P211" s="22"/>
      <c r="Q211" s="22"/>
    </row>
    <row r="212" s="1" customFormat="1" ht="18" customHeight="1" spans="1:17">
      <c r="A212" s="9"/>
      <c r="B212" s="7"/>
      <c r="C212" s="7"/>
      <c r="D212" s="73" t="s">
        <v>575</v>
      </c>
      <c r="E212" s="15" t="s">
        <v>534</v>
      </c>
      <c r="F212" s="15" t="s">
        <v>576</v>
      </c>
      <c r="G212" s="12">
        <v>1826.32233985714</v>
      </c>
      <c r="H212" s="75"/>
      <c r="I212" s="29"/>
      <c r="J212" s="29"/>
      <c r="K212" s="25" t="s">
        <v>288</v>
      </c>
      <c r="L212" s="26"/>
      <c r="M212" s="27"/>
      <c r="N212" s="39"/>
      <c r="O212" s="25" t="s">
        <v>288</v>
      </c>
      <c r="P212" s="22"/>
      <c r="Q212" s="22"/>
    </row>
    <row r="213" s="1" customFormat="1" ht="18" customHeight="1" spans="1:17">
      <c r="A213" s="9"/>
      <c r="B213" s="7"/>
      <c r="C213" s="7"/>
      <c r="D213" s="73" t="s">
        <v>577</v>
      </c>
      <c r="E213" s="15" t="s">
        <v>578</v>
      </c>
      <c r="F213" s="15" t="s">
        <v>568</v>
      </c>
      <c r="G213" s="12">
        <v>1808.03076889116</v>
      </c>
      <c r="H213" s="75"/>
      <c r="I213" s="29"/>
      <c r="J213" s="29"/>
      <c r="K213" s="25" t="s">
        <v>288</v>
      </c>
      <c r="L213" s="26"/>
      <c r="M213" s="27"/>
      <c r="N213" s="39"/>
      <c r="O213" s="25" t="s">
        <v>288</v>
      </c>
      <c r="P213" s="22"/>
      <c r="Q213" s="22"/>
    </row>
    <row r="214" s="1" customFormat="1" ht="18" customHeight="1" spans="1:17">
      <c r="A214" s="9"/>
      <c r="B214" s="7"/>
      <c r="C214" s="7"/>
      <c r="D214" s="73" t="s">
        <v>579</v>
      </c>
      <c r="E214" s="15" t="s">
        <v>580</v>
      </c>
      <c r="F214" s="15" t="s">
        <v>523</v>
      </c>
      <c r="G214" s="12">
        <v>27378.6987449234</v>
      </c>
      <c r="H214" s="75"/>
      <c r="I214" s="29"/>
      <c r="J214" s="29"/>
      <c r="K214" s="25" t="s">
        <v>288</v>
      </c>
      <c r="L214" s="26">
        <v>198</v>
      </c>
      <c r="M214" s="27"/>
      <c r="N214" s="39">
        <v>10</v>
      </c>
      <c r="O214" s="25" t="s">
        <v>288</v>
      </c>
      <c r="P214" s="22"/>
      <c r="Q214" s="22"/>
    </row>
    <row r="215" s="1" customFormat="1" ht="18" customHeight="1" spans="1:17">
      <c r="A215" s="9"/>
      <c r="B215" s="7"/>
      <c r="C215" s="7"/>
      <c r="D215" s="73" t="s">
        <v>580</v>
      </c>
      <c r="E215" s="15" t="s">
        <v>581</v>
      </c>
      <c r="F215" s="15" t="s">
        <v>568</v>
      </c>
      <c r="G215" s="12">
        <v>17019.9365542279</v>
      </c>
      <c r="H215" s="75"/>
      <c r="I215" s="29"/>
      <c r="J215" s="29"/>
      <c r="K215" s="25" t="s">
        <v>288</v>
      </c>
      <c r="L215" s="26">
        <v>432</v>
      </c>
      <c r="M215" s="27"/>
      <c r="N215" s="39">
        <v>12</v>
      </c>
      <c r="O215" s="25" t="s">
        <v>288</v>
      </c>
      <c r="P215" s="22"/>
      <c r="Q215" s="22"/>
    </row>
    <row r="216" s="1" customFormat="1" ht="18" customHeight="1" spans="1:17">
      <c r="A216" s="9"/>
      <c r="B216" s="7"/>
      <c r="C216" s="7"/>
      <c r="D216" s="73" t="s">
        <v>582</v>
      </c>
      <c r="E216" s="15" t="s">
        <v>581</v>
      </c>
      <c r="F216" s="15" t="s">
        <v>570</v>
      </c>
      <c r="G216" s="12">
        <v>9030.53668597556</v>
      </c>
      <c r="H216" s="75"/>
      <c r="I216" s="29"/>
      <c r="J216" s="29"/>
      <c r="K216" s="25" t="s">
        <v>288</v>
      </c>
      <c r="L216" s="26"/>
      <c r="M216" s="27"/>
      <c r="N216" s="39">
        <v>4</v>
      </c>
      <c r="O216" s="25" t="s">
        <v>288</v>
      </c>
      <c r="P216" s="22"/>
      <c r="Q216" s="22"/>
    </row>
    <row r="217" s="1" customFormat="1" ht="18" customHeight="1" spans="1:17">
      <c r="A217" s="9"/>
      <c r="B217" s="7"/>
      <c r="C217" s="7"/>
      <c r="D217" s="73" t="s">
        <v>583</v>
      </c>
      <c r="E217" s="15" t="s">
        <v>572</v>
      </c>
      <c r="F217" s="15" t="s">
        <v>584</v>
      </c>
      <c r="G217" s="12">
        <v>19750.533515476</v>
      </c>
      <c r="H217" s="75"/>
      <c r="I217" s="29"/>
      <c r="J217" s="29"/>
      <c r="K217" s="25" t="s">
        <v>288</v>
      </c>
      <c r="L217" s="26">
        <v>372</v>
      </c>
      <c r="M217" s="27"/>
      <c r="N217" s="39">
        <v>8</v>
      </c>
      <c r="O217" s="25" t="s">
        <v>288</v>
      </c>
      <c r="P217" s="22"/>
      <c r="Q217" s="22"/>
    </row>
    <row r="218" s="1" customFormat="1" ht="18" customHeight="1" spans="1:17">
      <c r="A218" s="9"/>
      <c r="B218" s="7"/>
      <c r="C218" s="7"/>
      <c r="D218" s="73" t="s">
        <v>585</v>
      </c>
      <c r="E218" s="15" t="s">
        <v>570</v>
      </c>
      <c r="F218" s="15" t="s">
        <v>581</v>
      </c>
      <c r="G218" s="12">
        <v>3259.30118913762</v>
      </c>
      <c r="H218" s="75"/>
      <c r="I218" s="29"/>
      <c r="J218" s="29"/>
      <c r="K218" s="25" t="s">
        <v>288</v>
      </c>
      <c r="L218" s="26">
        <v>135</v>
      </c>
      <c r="M218" s="27"/>
      <c r="N218" s="39">
        <v>2</v>
      </c>
      <c r="O218" s="25" t="s">
        <v>288</v>
      </c>
      <c r="P218" s="22"/>
      <c r="Q218" s="22"/>
    </row>
    <row r="219" s="1" customFormat="1" ht="18" customHeight="1" spans="1:17">
      <c r="A219" s="9"/>
      <c r="B219" s="7"/>
      <c r="C219" s="7"/>
      <c r="D219" s="73" t="s">
        <v>586</v>
      </c>
      <c r="E219" s="15" t="s">
        <v>582</v>
      </c>
      <c r="F219" s="15" t="s">
        <v>581</v>
      </c>
      <c r="G219" s="12">
        <v>11637.1545789652</v>
      </c>
      <c r="H219" s="75"/>
      <c r="I219" s="29"/>
      <c r="J219" s="29"/>
      <c r="K219" s="25" t="s">
        <v>288</v>
      </c>
      <c r="L219" s="26">
        <v>169</v>
      </c>
      <c r="M219" s="27"/>
      <c r="N219" s="39">
        <v>3</v>
      </c>
      <c r="O219" s="25" t="s">
        <v>288</v>
      </c>
      <c r="P219" s="22"/>
      <c r="Q219" s="22"/>
    </row>
    <row r="220" s="1" customFormat="1" ht="18" customHeight="1" spans="1:17">
      <c r="A220" s="9"/>
      <c r="B220" s="7"/>
      <c r="C220" s="7"/>
      <c r="D220" s="73" t="s">
        <v>587</v>
      </c>
      <c r="E220" s="15" t="s">
        <v>588</v>
      </c>
      <c r="F220" s="15" t="s">
        <v>589</v>
      </c>
      <c r="G220" s="12">
        <v>33720</v>
      </c>
      <c r="H220" s="75"/>
      <c r="I220" s="29"/>
      <c r="J220" s="29"/>
      <c r="K220" s="25" t="s">
        <v>288</v>
      </c>
      <c r="L220" s="26"/>
      <c r="M220" s="27"/>
      <c r="N220" s="39">
        <v>12</v>
      </c>
      <c r="O220" s="25" t="s">
        <v>288</v>
      </c>
      <c r="P220" s="22"/>
      <c r="Q220" s="22"/>
    </row>
    <row r="221" s="1" customFormat="1" ht="18" customHeight="1" spans="1:17">
      <c r="A221" s="9"/>
      <c r="B221" s="7"/>
      <c r="C221" s="7"/>
      <c r="D221" s="73" t="s">
        <v>590</v>
      </c>
      <c r="E221" s="15" t="s">
        <v>527</v>
      </c>
      <c r="F221" s="15" t="s">
        <v>572</v>
      </c>
      <c r="G221" s="12">
        <v>4462.01644408977</v>
      </c>
      <c r="H221" s="75"/>
      <c r="I221" s="29"/>
      <c r="J221" s="29"/>
      <c r="K221" s="25" t="s">
        <v>288</v>
      </c>
      <c r="L221" s="26"/>
      <c r="M221" s="27"/>
      <c r="N221" s="39"/>
      <c r="O221" s="25" t="s">
        <v>288</v>
      </c>
      <c r="P221" s="22"/>
      <c r="Q221" s="22"/>
    </row>
    <row r="222" s="1" customFormat="1" ht="18" customHeight="1" spans="1:17">
      <c r="A222" s="9"/>
      <c r="B222" s="7"/>
      <c r="C222" s="7"/>
      <c r="D222" s="73" t="s">
        <v>533</v>
      </c>
      <c r="E222" s="15" t="s">
        <v>572</v>
      </c>
      <c r="F222" s="15" t="s">
        <v>526</v>
      </c>
      <c r="G222" s="12">
        <v>19798.7370387434</v>
      </c>
      <c r="H222" s="75"/>
      <c r="I222" s="29"/>
      <c r="J222" s="29"/>
      <c r="K222" s="25" t="s">
        <v>288</v>
      </c>
      <c r="L222" s="26"/>
      <c r="M222" s="27"/>
      <c r="N222" s="39">
        <v>4</v>
      </c>
      <c r="O222" s="25" t="s">
        <v>288</v>
      </c>
      <c r="P222" s="22"/>
      <c r="Q222" s="22"/>
    </row>
    <row r="223" s="1" customFormat="1" ht="18" customHeight="1" spans="1:17">
      <c r="A223" s="9"/>
      <c r="B223" s="7"/>
      <c r="C223" s="7"/>
      <c r="D223" s="73" t="s">
        <v>591</v>
      </c>
      <c r="E223" s="15" t="s">
        <v>572</v>
      </c>
      <c r="F223" s="15" t="s">
        <v>584</v>
      </c>
      <c r="G223" s="12">
        <v>18497.0961219927</v>
      </c>
      <c r="H223" s="75"/>
      <c r="I223" s="29"/>
      <c r="J223" s="29"/>
      <c r="K223" s="25" t="s">
        <v>288</v>
      </c>
      <c r="L223" s="26">
        <v>375</v>
      </c>
      <c r="M223" s="27"/>
      <c r="N223" s="39">
        <v>7</v>
      </c>
      <c r="O223" s="25" t="s">
        <v>288</v>
      </c>
      <c r="P223" s="22"/>
      <c r="Q223" s="22"/>
    </row>
    <row r="224" s="1" customFormat="1" ht="18" customHeight="1" spans="1:17">
      <c r="A224" s="9"/>
      <c r="B224" s="7"/>
      <c r="C224" s="7"/>
      <c r="D224" s="73" t="s">
        <v>570</v>
      </c>
      <c r="E224" s="15" t="s">
        <v>592</v>
      </c>
      <c r="F224" s="15" t="s">
        <v>593</v>
      </c>
      <c r="G224" s="12">
        <v>72549.9611142232</v>
      </c>
      <c r="H224" s="75"/>
      <c r="I224" s="29"/>
      <c r="J224" s="29"/>
      <c r="K224" s="25" t="s">
        <v>288</v>
      </c>
      <c r="L224" s="26">
        <v>115</v>
      </c>
      <c r="M224" s="27"/>
      <c r="N224" s="39">
        <v>12</v>
      </c>
      <c r="O224" s="25" t="s">
        <v>288</v>
      </c>
      <c r="P224" s="22"/>
      <c r="Q224" s="22"/>
    </row>
    <row r="225" s="1" customFormat="1" ht="18" customHeight="1" spans="1:17">
      <c r="A225" s="9"/>
      <c r="B225" s="7"/>
      <c r="C225" s="7"/>
      <c r="D225" s="73" t="s">
        <v>572</v>
      </c>
      <c r="E225" s="15" t="s">
        <v>523</v>
      </c>
      <c r="F225" s="15" t="s">
        <v>594</v>
      </c>
      <c r="G225" s="12">
        <v>81976.1933116979</v>
      </c>
      <c r="H225" s="75"/>
      <c r="I225" s="29"/>
      <c r="J225" s="29"/>
      <c r="K225" s="25" t="s">
        <v>288</v>
      </c>
      <c r="L225" s="26">
        <v>389</v>
      </c>
      <c r="M225" s="27"/>
      <c r="N225" s="39">
        <v>9</v>
      </c>
      <c r="O225" s="25" t="s">
        <v>288</v>
      </c>
      <c r="P225" s="22"/>
      <c r="Q225" s="22"/>
    </row>
    <row r="226" s="1" customFormat="1" ht="18" customHeight="1" spans="1:17">
      <c r="A226" s="9"/>
      <c r="B226" s="7"/>
      <c r="C226" s="7"/>
      <c r="D226" s="73" t="s">
        <v>588</v>
      </c>
      <c r="E226" s="15" t="s">
        <v>594</v>
      </c>
      <c r="F226" s="15" t="s">
        <v>595</v>
      </c>
      <c r="G226" s="12">
        <v>69000</v>
      </c>
      <c r="H226" s="75"/>
      <c r="I226" s="29"/>
      <c r="J226" s="29"/>
      <c r="K226" s="25" t="s">
        <v>288</v>
      </c>
      <c r="L226" s="26">
        <v>30</v>
      </c>
      <c r="M226" s="27"/>
      <c r="N226" s="39">
        <v>0</v>
      </c>
      <c r="O226" s="25" t="s">
        <v>288</v>
      </c>
      <c r="P226" s="22"/>
      <c r="Q226" s="22"/>
    </row>
    <row r="227" s="1" customFormat="1" ht="18" customHeight="1" spans="1:17">
      <c r="A227" s="9"/>
      <c r="B227" s="7"/>
      <c r="C227" s="7"/>
      <c r="D227" s="73" t="s">
        <v>581</v>
      </c>
      <c r="E227" s="15" t="s">
        <v>596</v>
      </c>
      <c r="F227" s="15" t="s">
        <v>580</v>
      </c>
      <c r="G227" s="12">
        <v>59526.6167015207</v>
      </c>
      <c r="H227" s="75"/>
      <c r="I227" s="29"/>
      <c r="J227" s="29"/>
      <c r="K227" s="25" t="s">
        <v>288</v>
      </c>
      <c r="L227" s="26"/>
      <c r="M227" s="27"/>
      <c r="N227" s="39">
        <v>12</v>
      </c>
      <c r="O227" s="25" t="s">
        <v>288</v>
      </c>
      <c r="P227" s="22"/>
      <c r="Q227" s="22"/>
    </row>
    <row r="228" s="1" customFormat="1" ht="18" customHeight="1" spans="1:17">
      <c r="A228" s="9"/>
      <c r="B228" s="7"/>
      <c r="C228" s="7"/>
      <c r="D228" s="73" t="s">
        <v>597</v>
      </c>
      <c r="E228" s="15" t="s">
        <v>586</v>
      </c>
      <c r="F228" s="15" t="s">
        <v>568</v>
      </c>
      <c r="G228" s="12">
        <v>15821.1890791007</v>
      </c>
      <c r="H228" s="75"/>
      <c r="I228" s="29"/>
      <c r="J228" s="29"/>
      <c r="K228" s="25" t="s">
        <v>288</v>
      </c>
      <c r="L228" s="26">
        <v>249</v>
      </c>
      <c r="M228" s="27"/>
      <c r="N228" s="39">
        <v>4</v>
      </c>
      <c r="O228" s="25" t="s">
        <v>288</v>
      </c>
      <c r="P228" s="22"/>
      <c r="Q228" s="22"/>
    </row>
    <row r="229" s="1" customFormat="1" ht="18" customHeight="1" spans="1:17">
      <c r="A229" s="9"/>
      <c r="B229" s="7"/>
      <c r="C229" s="7"/>
      <c r="D229" s="73" t="s">
        <v>598</v>
      </c>
      <c r="E229" s="15" t="s">
        <v>581</v>
      </c>
      <c r="F229" s="15" t="s">
        <v>572</v>
      </c>
      <c r="G229" s="12">
        <v>6320</v>
      </c>
      <c r="H229" s="75"/>
      <c r="I229" s="29"/>
      <c r="J229" s="29"/>
      <c r="K229" s="25" t="s">
        <v>288</v>
      </c>
      <c r="L229" s="26"/>
      <c r="M229" s="27"/>
      <c r="N229" s="39"/>
      <c r="O229" s="25" t="s">
        <v>288</v>
      </c>
      <c r="P229" s="22"/>
      <c r="Q229" s="22"/>
    </row>
    <row r="230" s="1" customFormat="1" ht="18" customHeight="1" spans="1:17">
      <c r="A230" s="9"/>
      <c r="B230" s="7"/>
      <c r="C230" s="7"/>
      <c r="D230" s="73" t="s">
        <v>592</v>
      </c>
      <c r="E230" s="15" t="s">
        <v>581</v>
      </c>
      <c r="F230" s="15" t="s">
        <v>570</v>
      </c>
      <c r="G230" s="12">
        <v>7519.72312533425</v>
      </c>
      <c r="H230" s="75"/>
      <c r="I230" s="29"/>
      <c r="J230" s="29"/>
      <c r="K230" s="25" t="s">
        <v>288</v>
      </c>
      <c r="L230" s="26"/>
      <c r="M230" s="27"/>
      <c r="N230" s="39">
        <v>4</v>
      </c>
      <c r="O230" s="25" t="s">
        <v>288</v>
      </c>
      <c r="P230" s="22"/>
      <c r="Q230" s="22"/>
    </row>
    <row r="231" s="1" customFormat="1" ht="18" customHeight="1" spans="1:17">
      <c r="A231" s="9"/>
      <c r="B231" s="7"/>
      <c r="C231" s="7"/>
      <c r="D231" s="73" t="s">
        <v>599</v>
      </c>
      <c r="E231" s="15" t="s">
        <v>580</v>
      </c>
      <c r="F231" s="15" t="s">
        <v>584</v>
      </c>
      <c r="G231" s="12">
        <v>2359.17326906153</v>
      </c>
      <c r="H231" s="75"/>
      <c r="I231" s="29"/>
      <c r="J231" s="29"/>
      <c r="K231" s="25" t="s">
        <v>288</v>
      </c>
      <c r="L231" s="26"/>
      <c r="M231" s="27"/>
      <c r="N231" s="39"/>
      <c r="O231" s="25" t="s">
        <v>288</v>
      </c>
      <c r="P231" s="22"/>
      <c r="Q231" s="22"/>
    </row>
    <row r="232" s="1" customFormat="1" ht="18" customHeight="1" spans="1:17">
      <c r="A232" s="9"/>
      <c r="B232" s="7"/>
      <c r="C232" s="7"/>
      <c r="D232" s="73" t="s">
        <v>440</v>
      </c>
      <c r="E232" s="15" t="s">
        <v>433</v>
      </c>
      <c r="F232" s="15" t="s">
        <v>563</v>
      </c>
      <c r="G232" s="12">
        <v>33155.4429101131</v>
      </c>
      <c r="H232" s="75"/>
      <c r="I232" s="29"/>
      <c r="J232" s="29"/>
      <c r="K232" s="25" t="s">
        <v>288</v>
      </c>
      <c r="L232" s="26">
        <v>370</v>
      </c>
      <c r="M232" s="27"/>
      <c r="N232" s="39">
        <v>5</v>
      </c>
      <c r="O232" s="25" t="s">
        <v>288</v>
      </c>
      <c r="P232" s="22"/>
      <c r="Q232" s="22"/>
    </row>
    <row r="233" s="1" customFormat="1" ht="18" customHeight="1" spans="1:17">
      <c r="A233" s="9"/>
      <c r="B233" s="7"/>
      <c r="C233" s="7"/>
      <c r="D233" s="73" t="s">
        <v>600</v>
      </c>
      <c r="E233" s="15" t="s">
        <v>435</v>
      </c>
      <c r="F233" s="15" t="s">
        <v>601</v>
      </c>
      <c r="G233" s="12">
        <v>36584.0000000001</v>
      </c>
      <c r="H233" s="75"/>
      <c r="I233" s="29"/>
      <c r="J233" s="29"/>
      <c r="K233" s="25" t="s">
        <v>288</v>
      </c>
      <c r="L233" s="26">
        <v>202</v>
      </c>
      <c r="M233" s="27"/>
      <c r="N233" s="39">
        <v>10</v>
      </c>
      <c r="O233" s="25" t="s">
        <v>288</v>
      </c>
      <c r="P233" s="22"/>
      <c r="Q233" s="22"/>
    </row>
    <row r="234" s="1" customFormat="1" ht="18" customHeight="1" spans="1:17">
      <c r="A234" s="9"/>
      <c r="B234" s="7"/>
      <c r="C234" s="7"/>
      <c r="D234" s="73" t="s">
        <v>430</v>
      </c>
      <c r="E234" s="15" t="s">
        <v>602</v>
      </c>
      <c r="F234" s="15" t="s">
        <v>450</v>
      </c>
      <c r="G234" s="12">
        <v>10283</v>
      </c>
      <c r="H234" s="75"/>
      <c r="I234" s="29"/>
      <c r="J234" s="29"/>
      <c r="K234" s="25" t="s">
        <v>288</v>
      </c>
      <c r="L234" s="26">
        <v>30</v>
      </c>
      <c r="M234" s="27"/>
      <c r="N234" s="39">
        <v>4</v>
      </c>
      <c r="O234" s="25" t="s">
        <v>288</v>
      </c>
      <c r="P234" s="22"/>
      <c r="Q234" s="22"/>
    </row>
    <row r="235" s="1" customFormat="1" ht="18" customHeight="1" spans="1:17">
      <c r="A235" s="9"/>
      <c r="B235" s="7"/>
      <c r="C235" s="7"/>
      <c r="D235" s="73" t="s">
        <v>603</v>
      </c>
      <c r="E235" s="15" t="s">
        <v>430</v>
      </c>
      <c r="F235" s="15" t="s">
        <v>431</v>
      </c>
      <c r="G235" s="12">
        <v>3627.23820880867</v>
      </c>
      <c r="H235" s="75"/>
      <c r="I235" s="29"/>
      <c r="J235" s="29"/>
      <c r="K235" s="25" t="s">
        <v>288</v>
      </c>
      <c r="L235" s="26"/>
      <c r="M235" s="27"/>
      <c r="N235" s="39">
        <v>5</v>
      </c>
      <c r="O235" s="25" t="s">
        <v>288</v>
      </c>
      <c r="P235" s="22"/>
      <c r="Q235" s="22"/>
    </row>
    <row r="236" s="1" customFormat="1" ht="18" customHeight="1" spans="1:17">
      <c r="A236" s="9"/>
      <c r="B236" s="7"/>
      <c r="C236" s="7"/>
      <c r="D236" s="73" t="s">
        <v>604</v>
      </c>
      <c r="E236" s="15" t="s">
        <v>431</v>
      </c>
      <c r="F236" s="15" t="s">
        <v>430</v>
      </c>
      <c r="G236" s="12">
        <v>5880</v>
      </c>
      <c r="H236" s="75"/>
      <c r="I236" s="29"/>
      <c r="J236" s="29"/>
      <c r="K236" s="25" t="s">
        <v>288</v>
      </c>
      <c r="L236" s="26"/>
      <c r="M236" s="27"/>
      <c r="N236" s="39">
        <v>2</v>
      </c>
      <c r="O236" s="25" t="s">
        <v>288</v>
      </c>
      <c r="P236" s="22"/>
      <c r="Q236" s="22"/>
    </row>
    <row r="237" s="1" customFormat="1" ht="18" customHeight="1" spans="1:17">
      <c r="A237" s="9"/>
      <c r="B237" s="7"/>
      <c r="C237" s="7"/>
      <c r="D237" s="73" t="s">
        <v>605</v>
      </c>
      <c r="E237" s="15" t="s">
        <v>567</v>
      </c>
      <c r="F237" s="15" t="s">
        <v>606</v>
      </c>
      <c r="G237" s="12">
        <v>10500</v>
      </c>
      <c r="H237" s="75"/>
      <c r="I237" s="29"/>
      <c r="J237" s="29"/>
      <c r="K237" s="25" t="s">
        <v>288</v>
      </c>
      <c r="L237" s="26">
        <v>30</v>
      </c>
      <c r="M237" s="27"/>
      <c r="N237" s="39"/>
      <c r="O237" s="25" t="s">
        <v>288</v>
      </c>
      <c r="P237" s="22"/>
      <c r="Q237" s="22"/>
    </row>
    <row r="238" s="1" customFormat="1" ht="18" customHeight="1" spans="1:17">
      <c r="A238" s="9"/>
      <c r="B238" s="7"/>
      <c r="C238" s="7"/>
      <c r="D238" s="73" t="s">
        <v>607</v>
      </c>
      <c r="E238" s="15" t="s">
        <v>570</v>
      </c>
      <c r="F238" s="15" t="s">
        <v>608</v>
      </c>
      <c r="G238" s="12">
        <v>31530</v>
      </c>
      <c r="H238" s="75"/>
      <c r="I238" s="29"/>
      <c r="J238" s="29"/>
      <c r="K238" s="25" t="s">
        <v>288</v>
      </c>
      <c r="L238" s="26"/>
      <c r="M238" s="27"/>
      <c r="N238" s="39">
        <v>2</v>
      </c>
      <c r="O238" s="25" t="s">
        <v>288</v>
      </c>
      <c r="P238" s="22"/>
      <c r="Q238" s="22"/>
    </row>
    <row r="239" s="1" customFormat="1" ht="18" customHeight="1" spans="1:17">
      <c r="A239" s="9"/>
      <c r="B239" s="7"/>
      <c r="C239" s="7"/>
      <c r="D239" s="73" t="s">
        <v>609</v>
      </c>
      <c r="E239" s="15" t="s">
        <v>582</v>
      </c>
      <c r="F239" s="15" t="s">
        <v>580</v>
      </c>
      <c r="G239" s="12">
        <v>4543.79620703033</v>
      </c>
      <c r="H239" s="75"/>
      <c r="I239" s="29"/>
      <c r="J239" s="29"/>
      <c r="K239" s="25" t="s">
        <v>288</v>
      </c>
      <c r="L239" s="26"/>
      <c r="M239" s="27"/>
      <c r="N239" s="39"/>
      <c r="O239" s="25" t="s">
        <v>288</v>
      </c>
      <c r="P239" s="22"/>
      <c r="Q239" s="22"/>
    </row>
    <row r="240" s="1" customFormat="1" ht="18" customHeight="1" spans="1:17">
      <c r="A240" s="9"/>
      <c r="B240" s="7"/>
      <c r="C240" s="7"/>
      <c r="D240" s="73" t="s">
        <v>610</v>
      </c>
      <c r="E240" s="15" t="s">
        <v>580</v>
      </c>
      <c r="F240" s="15" t="s">
        <v>584</v>
      </c>
      <c r="G240" s="12">
        <v>3000</v>
      </c>
      <c r="H240" s="75"/>
      <c r="I240" s="29"/>
      <c r="J240" s="29"/>
      <c r="K240" s="25" t="s">
        <v>288</v>
      </c>
      <c r="L240" s="26"/>
      <c r="M240" s="27"/>
      <c r="N240" s="39"/>
      <c r="O240" s="25" t="s">
        <v>288</v>
      </c>
      <c r="P240" s="22"/>
      <c r="Q240" s="22"/>
    </row>
    <row r="241" s="1" customFormat="1" ht="18" customHeight="1" spans="1:17">
      <c r="A241" s="9"/>
      <c r="B241" s="7"/>
      <c r="C241" s="7"/>
      <c r="D241" s="73" t="s">
        <v>589</v>
      </c>
      <c r="E241" s="15" t="s">
        <v>587</v>
      </c>
      <c r="F241" s="15" t="s">
        <v>611</v>
      </c>
      <c r="G241" s="12">
        <v>27264.6943518304</v>
      </c>
      <c r="H241" s="75"/>
      <c r="I241" s="29"/>
      <c r="J241" s="29"/>
      <c r="K241" s="25" t="s">
        <v>288</v>
      </c>
      <c r="L241" s="26"/>
      <c r="M241" s="27"/>
      <c r="N241" s="39">
        <v>9</v>
      </c>
      <c r="O241" s="25" t="s">
        <v>288</v>
      </c>
      <c r="P241" s="22"/>
      <c r="Q241" s="22"/>
    </row>
    <row r="242" s="1" customFormat="1" ht="18" customHeight="1" spans="1:17">
      <c r="A242" s="9"/>
      <c r="B242" s="7"/>
      <c r="C242" s="7"/>
      <c r="D242" s="73" t="s">
        <v>612</v>
      </c>
      <c r="E242" s="15" t="s">
        <v>589</v>
      </c>
      <c r="F242" s="15" t="s">
        <v>587</v>
      </c>
      <c r="G242" s="12">
        <v>6550</v>
      </c>
      <c r="H242" s="75"/>
      <c r="I242" s="29"/>
      <c r="J242" s="29"/>
      <c r="K242" s="25" t="s">
        <v>288</v>
      </c>
      <c r="L242" s="26"/>
      <c r="M242" s="27"/>
      <c r="N242" s="39"/>
      <c r="O242" s="25" t="s">
        <v>288</v>
      </c>
      <c r="P242" s="22"/>
      <c r="Q242" s="22"/>
    </row>
    <row r="243" s="1" customFormat="1" ht="18" customHeight="1" spans="1:17">
      <c r="A243" s="9"/>
      <c r="B243" s="7"/>
      <c r="C243" s="7"/>
      <c r="D243" s="73" t="s">
        <v>613</v>
      </c>
      <c r="E243" s="15" t="s">
        <v>589</v>
      </c>
      <c r="F243" s="15" t="s">
        <v>587</v>
      </c>
      <c r="G243" s="12">
        <v>1282.30852784827</v>
      </c>
      <c r="H243" s="75"/>
      <c r="I243" s="29"/>
      <c r="J243" s="29"/>
      <c r="K243" s="25" t="s">
        <v>288</v>
      </c>
      <c r="L243" s="26"/>
      <c r="M243" s="27"/>
      <c r="N243" s="39"/>
      <c r="O243" s="25" t="s">
        <v>288</v>
      </c>
      <c r="P243" s="22"/>
      <c r="Q243" s="22"/>
    </row>
    <row r="244" s="1" customFormat="1" ht="18" customHeight="1" spans="1:17">
      <c r="A244" s="9"/>
      <c r="B244" s="7"/>
      <c r="C244" s="7"/>
      <c r="D244" s="73" t="s">
        <v>614</v>
      </c>
      <c r="E244" s="15" t="s">
        <v>563</v>
      </c>
      <c r="F244" s="15" t="s">
        <v>450</v>
      </c>
      <c r="G244" s="12">
        <v>1507.05107627078</v>
      </c>
      <c r="H244" s="75"/>
      <c r="I244" s="29"/>
      <c r="J244" s="29"/>
      <c r="K244" s="25" t="s">
        <v>288</v>
      </c>
      <c r="L244" s="26"/>
      <c r="M244" s="27"/>
      <c r="N244" s="39">
        <v>3</v>
      </c>
      <c r="O244" s="25" t="s">
        <v>288</v>
      </c>
      <c r="P244" s="22"/>
      <c r="Q244" s="22"/>
    </row>
    <row r="245" s="1" customFormat="1" ht="18" customHeight="1" spans="1:17">
      <c r="A245" s="9"/>
      <c r="B245" s="7"/>
      <c r="C245" s="7"/>
      <c r="D245" s="73" t="s">
        <v>615</v>
      </c>
      <c r="E245" s="15" t="s">
        <v>616</v>
      </c>
      <c r="F245" s="15" t="s">
        <v>431</v>
      </c>
      <c r="G245" s="12">
        <v>12745.127478481</v>
      </c>
      <c r="H245" s="75"/>
      <c r="I245" s="29"/>
      <c r="J245" s="29"/>
      <c r="K245" s="25" t="s">
        <v>288</v>
      </c>
      <c r="L245" s="26">
        <v>280</v>
      </c>
      <c r="M245" s="27"/>
      <c r="N245" s="39">
        <v>0</v>
      </c>
      <c r="O245" s="25" t="s">
        <v>288</v>
      </c>
      <c r="P245" s="22"/>
      <c r="Q245" s="22"/>
    </row>
    <row r="246" s="1" customFormat="1" ht="18" customHeight="1" spans="1:17">
      <c r="A246" s="9"/>
      <c r="B246" s="7"/>
      <c r="C246" s="7"/>
      <c r="D246" s="73" t="s">
        <v>617</v>
      </c>
      <c r="E246" s="15" t="s">
        <v>616</v>
      </c>
      <c r="F246" s="15" t="s">
        <v>616</v>
      </c>
      <c r="G246" s="12">
        <v>4018</v>
      </c>
      <c r="H246" s="75"/>
      <c r="I246" s="29"/>
      <c r="J246" s="29"/>
      <c r="K246" s="25" t="s">
        <v>288</v>
      </c>
      <c r="L246" s="26"/>
      <c r="M246" s="27"/>
      <c r="N246" s="39"/>
      <c r="O246" s="25" t="s">
        <v>288</v>
      </c>
      <c r="P246" s="22"/>
      <c r="Q246" s="22"/>
    </row>
    <row r="247" s="1" customFormat="1" ht="18" customHeight="1" spans="1:17">
      <c r="A247" s="9"/>
      <c r="B247" s="7"/>
      <c r="C247" s="7"/>
      <c r="D247" s="73" t="s">
        <v>618</v>
      </c>
      <c r="E247" s="15" t="s">
        <v>619</v>
      </c>
      <c r="F247" s="15" t="s">
        <v>620</v>
      </c>
      <c r="G247" s="12">
        <v>4664.1</v>
      </c>
      <c r="H247" s="75"/>
      <c r="I247" s="29"/>
      <c r="J247" s="29"/>
      <c r="K247" s="25" t="s">
        <v>288</v>
      </c>
      <c r="L247" s="26"/>
      <c r="M247" s="27"/>
      <c r="N247" s="39"/>
      <c r="O247" s="25" t="s">
        <v>288</v>
      </c>
      <c r="P247" s="22"/>
      <c r="Q247" s="22"/>
    </row>
    <row r="248" s="1" customFormat="1" ht="18" customHeight="1" spans="1:17">
      <c r="A248" s="9"/>
      <c r="B248" s="7"/>
      <c r="C248" s="7"/>
      <c r="D248" s="73" t="s">
        <v>440</v>
      </c>
      <c r="E248" s="15" t="s">
        <v>563</v>
      </c>
      <c r="F248" s="15" t="s">
        <v>450</v>
      </c>
      <c r="G248" s="12">
        <v>6830.00000000001</v>
      </c>
      <c r="H248" s="75"/>
      <c r="I248" s="29"/>
      <c r="J248" s="29"/>
      <c r="K248" s="25" t="s">
        <v>288</v>
      </c>
      <c r="L248" s="26"/>
      <c r="M248" s="27"/>
      <c r="N248" s="39">
        <v>0</v>
      </c>
      <c r="O248" s="25" t="s">
        <v>288</v>
      </c>
      <c r="P248" s="22"/>
      <c r="Q248" s="22"/>
    </row>
    <row r="249" s="1" customFormat="1" ht="18" customHeight="1" spans="1:17">
      <c r="A249" s="9"/>
      <c r="B249" s="7"/>
      <c r="C249" s="7"/>
      <c r="D249" s="73" t="s">
        <v>430</v>
      </c>
      <c r="E249" s="15" t="s">
        <v>440</v>
      </c>
      <c r="F249" s="15" t="s">
        <v>450</v>
      </c>
      <c r="G249" s="12">
        <v>13340</v>
      </c>
      <c r="H249" s="75"/>
      <c r="I249" s="29"/>
      <c r="J249" s="29"/>
      <c r="K249" s="25" t="s">
        <v>288</v>
      </c>
      <c r="L249" s="26"/>
      <c r="M249" s="27"/>
      <c r="N249" s="39">
        <v>0</v>
      </c>
      <c r="O249" s="25" t="s">
        <v>288</v>
      </c>
      <c r="P249" s="22"/>
      <c r="Q249" s="22"/>
    </row>
    <row r="250" s="1" customFormat="1" ht="18" customHeight="1" spans="1:17">
      <c r="A250" s="9"/>
      <c r="B250" s="7"/>
      <c r="C250" s="7"/>
      <c r="D250" s="73" t="s">
        <v>621</v>
      </c>
      <c r="E250" s="15" t="s">
        <v>430</v>
      </c>
      <c r="F250" s="15" t="s">
        <v>622</v>
      </c>
      <c r="G250" s="12">
        <v>1720</v>
      </c>
      <c r="H250" s="75"/>
      <c r="I250" s="29"/>
      <c r="J250" s="29"/>
      <c r="K250" s="25" t="s">
        <v>288</v>
      </c>
      <c r="L250" s="26"/>
      <c r="M250" s="27"/>
      <c r="N250" s="39">
        <v>0</v>
      </c>
      <c r="O250" s="25" t="s">
        <v>288</v>
      </c>
      <c r="P250" s="22"/>
      <c r="Q250" s="22"/>
    </row>
    <row r="251" s="1" customFormat="1" ht="18" customHeight="1" spans="1:17">
      <c r="A251" s="7"/>
      <c r="B251" s="7"/>
      <c r="C251" s="7"/>
      <c r="D251" s="17" t="s">
        <v>368</v>
      </c>
      <c r="E251" s="17"/>
      <c r="F251" s="17"/>
      <c r="G251" s="18">
        <f t="shared" ref="G251:L251" si="7">SUM(G199:G250)</f>
        <v>1109866.47192503</v>
      </c>
      <c r="H251" s="76">
        <f t="shared" si="7"/>
        <v>52.4114103884439</v>
      </c>
      <c r="I251" s="31">
        <f t="shared" si="7"/>
        <v>380459.5</v>
      </c>
      <c r="J251" s="31">
        <f t="shared" si="7"/>
        <v>550912.905</v>
      </c>
      <c r="K251" s="32">
        <f t="shared" si="7"/>
        <v>0</v>
      </c>
      <c r="L251" s="33">
        <f t="shared" si="7"/>
        <v>5272</v>
      </c>
      <c r="M251" s="34"/>
      <c r="N251" s="32">
        <f>SUM(N198:N250)</f>
        <v>255</v>
      </c>
      <c r="O251" s="32">
        <f t="shared" ref="O251:Q251" si="8">SUM(O199:O250)</f>
        <v>0</v>
      </c>
      <c r="P251" s="32">
        <f t="shared" si="8"/>
        <v>35</v>
      </c>
      <c r="Q251" s="32">
        <f t="shared" si="8"/>
        <v>70</v>
      </c>
    </row>
    <row r="252" s="1" customFormat="1" ht="13" spans="1:17">
      <c r="A252" s="7"/>
      <c r="B252" s="7"/>
      <c r="C252" s="7" t="s">
        <v>369</v>
      </c>
      <c r="D252" s="8" t="s">
        <v>370</v>
      </c>
      <c r="E252" s="8" t="s">
        <v>371</v>
      </c>
      <c r="F252" s="8"/>
      <c r="G252" s="8" t="s">
        <v>372</v>
      </c>
      <c r="H252" s="8"/>
      <c r="I252" s="7" t="s">
        <v>373</v>
      </c>
      <c r="J252" s="35" t="s">
        <v>278</v>
      </c>
      <c r="K252" s="36"/>
      <c r="L252" s="35" t="s">
        <v>374</v>
      </c>
      <c r="M252" s="36"/>
      <c r="N252" s="7"/>
      <c r="O252" s="7" t="s">
        <v>281</v>
      </c>
      <c r="P252" s="22" t="s">
        <v>282</v>
      </c>
      <c r="Q252" s="22" t="s">
        <v>283</v>
      </c>
    </row>
    <row r="253" s="1" customFormat="1" ht="13" spans="1:17">
      <c r="A253" s="7"/>
      <c r="B253" s="7"/>
      <c r="C253" s="7"/>
      <c r="D253" s="8"/>
      <c r="E253" s="7" t="s">
        <v>375</v>
      </c>
      <c r="F253" s="7" t="s">
        <v>376</v>
      </c>
      <c r="G253" s="7" t="s">
        <v>377</v>
      </c>
      <c r="H253" s="7" t="s">
        <v>376</v>
      </c>
      <c r="I253" s="7"/>
      <c r="J253" s="37"/>
      <c r="K253" s="38"/>
      <c r="L253" s="37"/>
      <c r="M253" s="38"/>
      <c r="N253" s="7"/>
      <c r="O253" s="7"/>
      <c r="P253" s="22"/>
      <c r="Q253" s="22"/>
    </row>
    <row r="254" s="1" customFormat="1" ht="18" customHeight="1" spans="1:17">
      <c r="A254" s="9"/>
      <c r="B254" s="7"/>
      <c r="C254" s="7"/>
      <c r="D254" s="8" t="s">
        <v>623</v>
      </c>
      <c r="E254" s="19">
        <v>12380.2492070639</v>
      </c>
      <c r="F254" s="19">
        <v>1187</v>
      </c>
      <c r="G254" s="19">
        <v>22839</v>
      </c>
      <c r="H254" s="19">
        <v>8581</v>
      </c>
      <c r="I254" s="12"/>
      <c r="J254" s="39" t="s">
        <v>288</v>
      </c>
      <c r="K254" s="39"/>
      <c r="L254" s="69">
        <v>8126.5</v>
      </c>
      <c r="M254" s="70"/>
      <c r="N254" s="41"/>
      <c r="O254" s="42" t="s">
        <v>288</v>
      </c>
      <c r="P254" s="22">
        <v>64</v>
      </c>
      <c r="Q254" s="22">
        <v>128</v>
      </c>
    </row>
    <row r="255" s="1" customFormat="1" ht="18" customHeight="1" spans="1:17">
      <c r="A255" s="9"/>
      <c r="B255" s="7"/>
      <c r="C255" s="7"/>
      <c r="D255" s="8" t="s">
        <v>624</v>
      </c>
      <c r="E255" s="19">
        <v>9118.67623440572</v>
      </c>
      <c r="F255" s="19">
        <v>101</v>
      </c>
      <c r="G255" s="19">
        <v>11744</v>
      </c>
      <c r="H255" s="19">
        <v>9772</v>
      </c>
      <c r="I255" s="12"/>
      <c r="J255" s="39" t="s">
        <v>288</v>
      </c>
      <c r="K255" s="39"/>
      <c r="L255" s="71"/>
      <c r="M255" s="72"/>
      <c r="N255" s="43"/>
      <c r="O255" s="44"/>
      <c r="P255" s="22"/>
      <c r="Q255" s="22"/>
    </row>
    <row r="256" s="1" customFormat="1" ht="18" customHeight="1" spans="1:17">
      <c r="A256" s="9"/>
      <c r="B256" s="7"/>
      <c r="C256" s="7"/>
      <c r="D256" s="8" t="s">
        <v>625</v>
      </c>
      <c r="E256" s="19"/>
      <c r="F256" s="19"/>
      <c r="G256" s="19">
        <v>12227</v>
      </c>
      <c r="H256" s="19">
        <v>16488</v>
      </c>
      <c r="I256" s="12">
        <v>6253</v>
      </c>
      <c r="J256" s="39" t="s">
        <v>288</v>
      </c>
      <c r="K256" s="39"/>
      <c r="L256" s="71"/>
      <c r="M256" s="72"/>
      <c r="N256" s="43"/>
      <c r="O256" s="44"/>
      <c r="P256" s="22"/>
      <c r="Q256" s="22"/>
    </row>
    <row r="257" s="1" customFormat="1" ht="18" customHeight="1" spans="1:17">
      <c r="A257" s="9"/>
      <c r="B257" s="7"/>
      <c r="C257" s="7"/>
      <c r="D257" s="8" t="s">
        <v>626</v>
      </c>
      <c r="E257" s="19">
        <v>4102.36010095409</v>
      </c>
      <c r="F257" s="19"/>
      <c r="G257" s="19">
        <v>22092</v>
      </c>
      <c r="H257" s="19">
        <v>12876</v>
      </c>
      <c r="I257" s="12"/>
      <c r="J257" s="39" t="s">
        <v>288</v>
      </c>
      <c r="K257" s="39"/>
      <c r="L257" s="71"/>
      <c r="M257" s="72"/>
      <c r="N257" s="43"/>
      <c r="O257" s="44"/>
      <c r="P257" s="22"/>
      <c r="Q257" s="22"/>
    </row>
    <row r="258" s="1" customFormat="1" ht="18" customHeight="1" spans="1:17">
      <c r="A258" s="9"/>
      <c r="B258" s="7"/>
      <c r="C258" s="7"/>
      <c r="D258" s="8" t="s">
        <v>627</v>
      </c>
      <c r="E258" s="19">
        <v>7000.59651119311</v>
      </c>
      <c r="F258" s="19"/>
      <c r="G258" s="19"/>
      <c r="H258" s="19"/>
      <c r="I258" s="12"/>
      <c r="J258" s="39" t="s">
        <v>288</v>
      </c>
      <c r="K258" s="39"/>
      <c r="L258" s="71"/>
      <c r="M258" s="72"/>
      <c r="N258" s="43"/>
      <c r="O258" s="44"/>
      <c r="P258" s="22"/>
      <c r="Q258" s="22"/>
    </row>
    <row r="259" s="1" customFormat="1" ht="18" customHeight="1" spans="1:17">
      <c r="A259" s="9"/>
      <c r="B259" s="7"/>
      <c r="C259" s="7"/>
      <c r="D259" s="8" t="s">
        <v>628</v>
      </c>
      <c r="E259" s="19">
        <v>4911.70497569139</v>
      </c>
      <c r="F259" s="19"/>
      <c r="G259" s="19">
        <v>71534.9999999999</v>
      </c>
      <c r="H259" s="19">
        <v>36731</v>
      </c>
      <c r="I259" s="12"/>
      <c r="J259" s="39" t="s">
        <v>288</v>
      </c>
      <c r="K259" s="39"/>
      <c r="L259" s="71"/>
      <c r="M259" s="72"/>
      <c r="N259" s="43"/>
      <c r="O259" s="44"/>
      <c r="P259" s="22"/>
      <c r="Q259" s="22"/>
    </row>
    <row r="260" s="1" customFormat="1" ht="18" customHeight="1" spans="1:17">
      <c r="A260" s="9"/>
      <c r="B260" s="7"/>
      <c r="C260" s="7"/>
      <c r="D260" s="8" t="s">
        <v>629</v>
      </c>
      <c r="E260" s="19">
        <v>9000</v>
      </c>
      <c r="F260" s="19"/>
      <c r="G260" s="19">
        <v>50315</v>
      </c>
      <c r="H260" s="19">
        <v>31006</v>
      </c>
      <c r="I260" s="12"/>
      <c r="J260" s="39" t="s">
        <v>288</v>
      </c>
      <c r="K260" s="39"/>
      <c r="L260" s="71"/>
      <c r="M260" s="72"/>
      <c r="N260" s="43"/>
      <c r="O260" s="44"/>
      <c r="P260" s="22"/>
      <c r="Q260" s="22"/>
    </row>
    <row r="261" s="1" customFormat="1" ht="18" customHeight="1" spans="1:17">
      <c r="A261" s="9"/>
      <c r="B261" s="7"/>
      <c r="C261" s="7"/>
      <c r="D261" s="8" t="s">
        <v>630</v>
      </c>
      <c r="E261" s="19">
        <v>55712.8404268183</v>
      </c>
      <c r="F261" s="19"/>
      <c r="G261" s="19">
        <v>10625</v>
      </c>
      <c r="H261" s="19">
        <v>28908</v>
      </c>
      <c r="I261" s="12"/>
      <c r="J261" s="39" t="s">
        <v>288</v>
      </c>
      <c r="K261" s="39"/>
      <c r="L261" s="71"/>
      <c r="M261" s="72"/>
      <c r="N261" s="43"/>
      <c r="O261" s="44"/>
      <c r="P261" s="22"/>
      <c r="Q261" s="22"/>
    </row>
    <row r="262" s="1" customFormat="1" ht="18" customHeight="1" spans="1:17">
      <c r="A262" s="9"/>
      <c r="B262" s="7"/>
      <c r="C262" s="7"/>
      <c r="D262" s="8" t="s">
        <v>631</v>
      </c>
      <c r="E262" s="19"/>
      <c r="F262" s="19"/>
      <c r="G262" s="19">
        <v>40276</v>
      </c>
      <c r="H262" s="19">
        <v>14711</v>
      </c>
      <c r="I262" s="12"/>
      <c r="J262" s="39" t="s">
        <v>288</v>
      </c>
      <c r="K262" s="39"/>
      <c r="L262" s="71"/>
      <c r="M262" s="72"/>
      <c r="N262" s="43"/>
      <c r="O262" s="44"/>
      <c r="P262" s="22"/>
      <c r="Q262" s="22"/>
    </row>
    <row r="263" s="1" customFormat="1" ht="18" customHeight="1" spans="1:17">
      <c r="A263" s="9"/>
      <c r="B263" s="7"/>
      <c r="C263" s="7"/>
      <c r="D263" s="8" t="s">
        <v>632</v>
      </c>
      <c r="E263" s="19">
        <v>22532.32</v>
      </c>
      <c r="F263" s="19"/>
      <c r="G263" s="19">
        <v>30669</v>
      </c>
      <c r="H263" s="19">
        <v>64679</v>
      </c>
      <c r="I263" s="12"/>
      <c r="J263" s="39" t="s">
        <v>288</v>
      </c>
      <c r="K263" s="39"/>
      <c r="L263" s="71"/>
      <c r="M263" s="72"/>
      <c r="N263" s="43"/>
      <c r="O263" s="44"/>
      <c r="P263" s="22"/>
      <c r="Q263" s="22"/>
    </row>
    <row r="264" s="1" customFormat="1" ht="18" customHeight="1" spans="1:17">
      <c r="A264" s="9"/>
      <c r="B264" s="7"/>
      <c r="C264" s="7"/>
      <c r="D264" s="8" t="s">
        <v>633</v>
      </c>
      <c r="E264" s="19">
        <v>14907</v>
      </c>
      <c r="F264" s="19"/>
      <c r="G264" s="19">
        <v>23662</v>
      </c>
      <c r="H264" s="19">
        <v>44742</v>
      </c>
      <c r="I264" s="12"/>
      <c r="J264" s="39" t="s">
        <v>288</v>
      </c>
      <c r="K264" s="39"/>
      <c r="L264" s="71"/>
      <c r="M264" s="72"/>
      <c r="N264" s="43"/>
      <c r="O264" s="44"/>
      <c r="P264" s="22"/>
      <c r="Q264" s="22"/>
    </row>
    <row r="265" s="1" customFormat="1" ht="18" customHeight="1" spans="1:17">
      <c r="A265" s="9"/>
      <c r="B265" s="7"/>
      <c r="C265" s="7"/>
      <c r="D265" s="8" t="s">
        <v>634</v>
      </c>
      <c r="E265" s="19">
        <v>1799.2</v>
      </c>
      <c r="F265" s="19"/>
      <c r="G265" s="19"/>
      <c r="H265" s="19"/>
      <c r="I265" s="12"/>
      <c r="J265" s="39" t="s">
        <v>288</v>
      </c>
      <c r="K265" s="39"/>
      <c r="L265" s="71"/>
      <c r="M265" s="72"/>
      <c r="N265" s="43"/>
      <c r="O265" s="44"/>
      <c r="P265" s="22"/>
      <c r="Q265" s="22"/>
    </row>
    <row r="266" s="1" customFormat="1" ht="18" customHeight="1" spans="1:17">
      <c r="A266" s="7"/>
      <c r="B266" s="7"/>
      <c r="C266" s="7"/>
      <c r="D266" s="45" t="s">
        <v>398</v>
      </c>
      <c r="E266" s="18">
        <f t="shared" ref="E266:J266" si="9">SUM(E254:E265)</f>
        <v>141464.947456127</v>
      </c>
      <c r="F266" s="18">
        <f t="shared" si="9"/>
        <v>1288</v>
      </c>
      <c r="G266" s="18">
        <f t="shared" si="9"/>
        <v>295984</v>
      </c>
      <c r="H266" s="18">
        <f t="shared" si="9"/>
        <v>268494</v>
      </c>
      <c r="I266" s="18">
        <f t="shared" si="9"/>
        <v>6253</v>
      </c>
      <c r="J266" s="33">
        <f t="shared" si="9"/>
        <v>0</v>
      </c>
      <c r="K266" s="34"/>
      <c r="L266" s="77">
        <f>SUM(L254:L265)</f>
        <v>8126.5</v>
      </c>
      <c r="M266" s="78"/>
      <c r="N266" s="32"/>
      <c r="O266" s="32"/>
      <c r="P266" s="32">
        <f>SUM(P254:P265)</f>
        <v>64</v>
      </c>
      <c r="Q266" s="32">
        <f>SUM(Q254:Q265)</f>
        <v>128</v>
      </c>
    </row>
    <row r="267" s="1" customFormat="1" ht="26" spans="1:17">
      <c r="A267" s="7"/>
      <c r="B267" s="7"/>
      <c r="C267" s="7" t="s">
        <v>399</v>
      </c>
      <c r="D267" s="7" t="s">
        <v>400</v>
      </c>
      <c r="E267" s="7"/>
      <c r="F267" s="7"/>
      <c r="G267" s="7" t="s">
        <v>401</v>
      </c>
      <c r="H267" s="7" t="s">
        <v>402</v>
      </c>
      <c r="I267" s="7"/>
      <c r="J267" s="20" t="s">
        <v>403</v>
      </c>
      <c r="K267" s="21"/>
      <c r="L267" s="20" t="s">
        <v>402</v>
      </c>
      <c r="M267" s="21"/>
      <c r="N267" s="7"/>
      <c r="O267" s="22" t="s">
        <v>404</v>
      </c>
      <c r="P267" s="7" t="s">
        <v>402</v>
      </c>
      <c r="Q267" s="7"/>
    </row>
    <row r="268" s="1" customFormat="1" ht="18" customHeight="1" spans="1:17">
      <c r="A268" s="7"/>
      <c r="B268" s="7"/>
      <c r="C268" s="7"/>
      <c r="D268" s="7" t="s">
        <v>405</v>
      </c>
      <c r="E268" s="7"/>
      <c r="F268" s="7"/>
      <c r="G268" s="46">
        <v>11</v>
      </c>
      <c r="H268" s="47">
        <v>11</v>
      </c>
      <c r="I268" s="47"/>
      <c r="J268" s="65">
        <v>7</v>
      </c>
      <c r="K268" s="66"/>
      <c r="L268" s="65">
        <v>7</v>
      </c>
      <c r="M268" s="66"/>
      <c r="N268" s="67"/>
      <c r="O268" s="47">
        <v>5</v>
      </c>
      <c r="P268" s="47">
        <v>5</v>
      </c>
      <c r="Q268" s="47"/>
    </row>
    <row r="269" s="1" customFormat="1" ht="39" spans="1:17">
      <c r="A269" s="7"/>
      <c r="B269" s="7"/>
      <c r="C269" s="48" t="s">
        <v>406</v>
      </c>
      <c r="D269" s="49" t="s">
        <v>407</v>
      </c>
      <c r="E269" s="48" t="s">
        <v>408</v>
      </c>
      <c r="F269" s="22" t="s">
        <v>409</v>
      </c>
      <c r="G269" s="22" t="s">
        <v>410</v>
      </c>
      <c r="H269" s="48" t="s">
        <v>411</v>
      </c>
      <c r="I269" s="48" t="s">
        <v>412</v>
      </c>
      <c r="J269" s="48" t="s">
        <v>413</v>
      </c>
      <c r="K269" s="68" t="s">
        <v>414</v>
      </c>
      <c r="L269" s="48" t="s">
        <v>415</v>
      </c>
      <c r="M269" s="68" t="s">
        <v>416</v>
      </c>
      <c r="N269" s="22" t="s">
        <v>417</v>
      </c>
      <c r="O269" s="22" t="s">
        <v>418</v>
      </c>
      <c r="P269" s="22"/>
      <c r="Q269" s="22"/>
    </row>
    <row r="270" s="1" customFormat="1" ht="52.05" customHeight="1" spans="1:17">
      <c r="A270" s="7"/>
      <c r="B270" s="7"/>
      <c r="C270" s="48"/>
      <c r="D270" s="49" t="s">
        <v>635</v>
      </c>
      <c r="E270" s="50">
        <v>20278.749233806</v>
      </c>
      <c r="F270" s="51">
        <v>8</v>
      </c>
      <c r="G270" s="51">
        <v>8</v>
      </c>
      <c r="H270" s="52">
        <f>2+2+1</f>
        <v>5</v>
      </c>
      <c r="I270" s="52">
        <f>2+2+1</f>
        <v>5</v>
      </c>
      <c r="J270" s="52">
        <v>4</v>
      </c>
      <c r="K270" s="52">
        <v>8</v>
      </c>
      <c r="L270" s="52">
        <v>2</v>
      </c>
      <c r="M270" s="52">
        <v>2</v>
      </c>
      <c r="N270" s="51">
        <v>1</v>
      </c>
      <c r="O270" s="51">
        <v>1</v>
      </c>
      <c r="P270" s="51"/>
      <c r="Q270" s="51"/>
    </row>
    <row r="271" s="1" customFormat="1" ht="26" spans="1:17">
      <c r="A271" s="7" t="s">
        <v>3</v>
      </c>
      <c r="B271" s="7" t="s">
        <v>269</v>
      </c>
      <c r="C271" s="7" t="s">
        <v>270</v>
      </c>
      <c r="D271" s="7" t="s">
        <v>271</v>
      </c>
      <c r="E271" s="8" t="s">
        <v>272</v>
      </c>
      <c r="F271" s="8" t="s">
        <v>273</v>
      </c>
      <c r="G271" s="7" t="s">
        <v>274</v>
      </c>
      <c r="H271" s="7" t="s">
        <v>275</v>
      </c>
      <c r="I271" s="7" t="s">
        <v>276</v>
      </c>
      <c r="J271" s="7" t="s">
        <v>277</v>
      </c>
      <c r="K271" s="7" t="s">
        <v>278</v>
      </c>
      <c r="L271" s="20" t="s">
        <v>279</v>
      </c>
      <c r="M271" s="21"/>
      <c r="N271" s="7" t="s">
        <v>280</v>
      </c>
      <c r="O271" s="7" t="s">
        <v>281</v>
      </c>
      <c r="P271" s="22" t="s">
        <v>282</v>
      </c>
      <c r="Q271" s="22" t="s">
        <v>283</v>
      </c>
    </row>
    <row r="272" s="1" customFormat="1" ht="18" customHeight="1" spans="1:17">
      <c r="A272" s="7" t="s">
        <v>157</v>
      </c>
      <c r="B272" s="7">
        <v>5</v>
      </c>
      <c r="C272" s="7"/>
      <c r="D272" s="15" t="s">
        <v>636</v>
      </c>
      <c r="E272" s="15" t="s">
        <v>637</v>
      </c>
      <c r="F272" s="15" t="s">
        <v>446</v>
      </c>
      <c r="G272" s="12">
        <v>8640.88381933043</v>
      </c>
      <c r="H272" s="13">
        <v>38.8338996259294</v>
      </c>
      <c r="I272" s="23">
        <v>61195.8</v>
      </c>
      <c r="J272" s="24">
        <v>221866.65</v>
      </c>
      <c r="K272" s="25" t="s">
        <v>288</v>
      </c>
      <c r="L272" s="26">
        <v>39</v>
      </c>
      <c r="M272" s="27"/>
      <c r="N272" s="39">
        <v>11</v>
      </c>
      <c r="O272" s="25" t="s">
        <v>288</v>
      </c>
      <c r="P272" s="22">
        <f>107+10</f>
        <v>117</v>
      </c>
      <c r="Q272" s="22">
        <f>321+30</f>
        <v>351</v>
      </c>
    </row>
    <row r="273" s="1" customFormat="1" ht="18" customHeight="1" spans="1:17">
      <c r="A273" s="7"/>
      <c r="B273" s="7"/>
      <c r="C273" s="7"/>
      <c r="D273" s="15" t="s">
        <v>638</v>
      </c>
      <c r="E273" s="15" t="s">
        <v>446</v>
      </c>
      <c r="F273" s="15" t="s">
        <v>639</v>
      </c>
      <c r="G273" s="12">
        <v>21849.4</v>
      </c>
      <c r="H273" s="14"/>
      <c r="I273" s="29"/>
      <c r="J273" s="30"/>
      <c r="K273" s="25" t="s">
        <v>288</v>
      </c>
      <c r="L273" s="26">
        <v>63</v>
      </c>
      <c r="M273" s="27"/>
      <c r="N273" s="39">
        <v>50</v>
      </c>
      <c r="O273" s="25" t="s">
        <v>288</v>
      </c>
      <c r="P273" s="22"/>
      <c r="Q273" s="22"/>
    </row>
    <row r="274" s="1" customFormat="1" ht="18" customHeight="1" spans="1:17">
      <c r="A274" s="7"/>
      <c r="B274" s="7"/>
      <c r="C274" s="7"/>
      <c r="D274" s="15" t="s">
        <v>640</v>
      </c>
      <c r="E274" s="15" t="s">
        <v>641</v>
      </c>
      <c r="F274" s="15" t="s">
        <v>638</v>
      </c>
      <c r="G274" s="12">
        <v>3205.03</v>
      </c>
      <c r="H274" s="14"/>
      <c r="I274" s="29"/>
      <c r="J274" s="30"/>
      <c r="K274" s="25" t="s">
        <v>288</v>
      </c>
      <c r="L274" s="26"/>
      <c r="M274" s="27"/>
      <c r="N274" s="39">
        <v>7</v>
      </c>
      <c r="O274" s="25" t="s">
        <v>288</v>
      </c>
      <c r="P274" s="22"/>
      <c r="Q274" s="22"/>
    </row>
    <row r="275" s="1" customFormat="1" ht="18" customHeight="1" spans="1:17">
      <c r="A275" s="7"/>
      <c r="B275" s="7"/>
      <c r="C275" s="7"/>
      <c r="D275" s="15" t="s">
        <v>446</v>
      </c>
      <c r="E275" s="15" t="s">
        <v>471</v>
      </c>
      <c r="F275" s="53" t="s">
        <v>642</v>
      </c>
      <c r="G275" s="12">
        <v>37383.0646773973</v>
      </c>
      <c r="H275" s="14"/>
      <c r="I275" s="29"/>
      <c r="J275" s="30"/>
      <c r="K275" s="25" t="s">
        <v>288</v>
      </c>
      <c r="L275" s="26">
        <v>762</v>
      </c>
      <c r="M275" s="27"/>
      <c r="N275" s="39">
        <v>3</v>
      </c>
      <c r="O275" s="25" t="s">
        <v>288</v>
      </c>
      <c r="P275" s="22"/>
      <c r="Q275" s="22"/>
    </row>
    <row r="276" s="1" customFormat="1" ht="18" customHeight="1" spans="1:17">
      <c r="A276" s="7"/>
      <c r="B276" s="7"/>
      <c r="C276" s="7"/>
      <c r="D276" s="15" t="s">
        <v>454</v>
      </c>
      <c r="E276" s="15" t="s">
        <v>303</v>
      </c>
      <c r="F276" s="15" t="s">
        <v>445</v>
      </c>
      <c r="G276" s="12">
        <v>7975</v>
      </c>
      <c r="H276" s="14"/>
      <c r="I276" s="29"/>
      <c r="J276" s="30"/>
      <c r="K276" s="25" t="s">
        <v>288</v>
      </c>
      <c r="L276" s="26"/>
      <c r="M276" s="27"/>
      <c r="N276" s="39">
        <v>12</v>
      </c>
      <c r="O276" s="25" t="s">
        <v>288</v>
      </c>
      <c r="P276" s="22"/>
      <c r="Q276" s="22"/>
    </row>
    <row r="277" s="1" customFormat="1" ht="18" customHeight="1" spans="1:17">
      <c r="A277" s="7"/>
      <c r="B277" s="7"/>
      <c r="C277" s="7"/>
      <c r="D277" s="15" t="s">
        <v>303</v>
      </c>
      <c r="E277" s="15" t="s">
        <v>643</v>
      </c>
      <c r="F277" s="15" t="s">
        <v>639</v>
      </c>
      <c r="G277" s="12">
        <v>47500</v>
      </c>
      <c r="H277" s="14"/>
      <c r="I277" s="29"/>
      <c r="J277" s="30"/>
      <c r="K277" s="25" t="s">
        <v>288</v>
      </c>
      <c r="L277" s="26">
        <v>621</v>
      </c>
      <c r="M277" s="27"/>
      <c r="N277" s="39">
        <v>9</v>
      </c>
      <c r="O277" s="25" t="s">
        <v>288</v>
      </c>
      <c r="P277" s="22"/>
      <c r="Q277" s="22"/>
    </row>
    <row r="278" s="1" customFormat="1" ht="18" customHeight="1" spans="1:17">
      <c r="A278" s="7"/>
      <c r="B278" s="7"/>
      <c r="C278" s="7"/>
      <c r="D278" s="15" t="s">
        <v>644</v>
      </c>
      <c r="E278" s="15" t="s">
        <v>446</v>
      </c>
      <c r="F278" s="15" t="s">
        <v>638</v>
      </c>
      <c r="G278" s="12">
        <v>2529.43532321573</v>
      </c>
      <c r="H278" s="14"/>
      <c r="I278" s="29"/>
      <c r="J278" s="30"/>
      <c r="K278" s="25" t="s">
        <v>288</v>
      </c>
      <c r="L278" s="26">
        <v>92</v>
      </c>
      <c r="M278" s="27"/>
      <c r="N278" s="39"/>
      <c r="O278" s="25" t="s">
        <v>288</v>
      </c>
      <c r="P278" s="22"/>
      <c r="Q278" s="22"/>
    </row>
    <row r="279" s="1" customFormat="1" ht="18" customHeight="1" spans="1:17">
      <c r="A279" s="7"/>
      <c r="B279" s="7"/>
      <c r="C279" s="7"/>
      <c r="D279" s="15" t="s">
        <v>645</v>
      </c>
      <c r="E279" s="15" t="s">
        <v>446</v>
      </c>
      <c r="F279" s="15" t="s">
        <v>450</v>
      </c>
      <c r="G279" s="12">
        <v>22375.1505315689</v>
      </c>
      <c r="H279" s="14"/>
      <c r="I279" s="29"/>
      <c r="J279" s="30"/>
      <c r="K279" s="25" t="s">
        <v>288</v>
      </c>
      <c r="L279" s="26">
        <v>100</v>
      </c>
      <c r="M279" s="27"/>
      <c r="N279" s="39">
        <v>16</v>
      </c>
      <c r="O279" s="25" t="s">
        <v>288</v>
      </c>
      <c r="P279" s="22"/>
      <c r="Q279" s="22"/>
    </row>
    <row r="280" s="1" customFormat="1" ht="18" customHeight="1" spans="1:17">
      <c r="A280" s="7"/>
      <c r="B280" s="7"/>
      <c r="C280" s="7"/>
      <c r="D280" s="15" t="s">
        <v>450</v>
      </c>
      <c r="E280" s="15" t="s">
        <v>303</v>
      </c>
      <c r="F280" s="15" t="s">
        <v>481</v>
      </c>
      <c r="G280" s="12">
        <v>40511.2940700148</v>
      </c>
      <c r="H280" s="14"/>
      <c r="I280" s="29"/>
      <c r="J280" s="30"/>
      <c r="K280" s="25" t="s">
        <v>288</v>
      </c>
      <c r="L280" s="26">
        <v>400</v>
      </c>
      <c r="M280" s="27"/>
      <c r="N280" s="39">
        <v>8</v>
      </c>
      <c r="O280" s="25" t="s">
        <v>288</v>
      </c>
      <c r="P280" s="22"/>
      <c r="Q280" s="22"/>
    </row>
    <row r="281" s="1" customFormat="1" ht="18" customHeight="1" spans="1:17">
      <c r="A281" s="7"/>
      <c r="B281" s="7"/>
      <c r="C281" s="7"/>
      <c r="D281" s="15" t="s">
        <v>646</v>
      </c>
      <c r="E281" s="15" t="s">
        <v>647</v>
      </c>
      <c r="F281" s="15" t="s">
        <v>639</v>
      </c>
      <c r="G281" s="12">
        <v>56470</v>
      </c>
      <c r="H281" s="14"/>
      <c r="I281" s="29"/>
      <c r="J281" s="30"/>
      <c r="K281" s="25" t="s">
        <v>288</v>
      </c>
      <c r="L281" s="26">
        <v>417</v>
      </c>
      <c r="M281" s="27"/>
      <c r="N281" s="39">
        <v>4</v>
      </c>
      <c r="O281" s="25" t="s">
        <v>288</v>
      </c>
      <c r="P281" s="22"/>
      <c r="Q281" s="22"/>
    </row>
    <row r="282" s="1" customFormat="1" ht="18" customHeight="1" spans="1:17">
      <c r="A282" s="7"/>
      <c r="B282" s="7"/>
      <c r="C282" s="7"/>
      <c r="D282" s="15" t="s">
        <v>648</v>
      </c>
      <c r="E282" s="15" t="s">
        <v>303</v>
      </c>
      <c r="F282" s="15" t="s">
        <v>649</v>
      </c>
      <c r="G282" s="12">
        <v>8000</v>
      </c>
      <c r="H282" s="14"/>
      <c r="I282" s="29"/>
      <c r="J282" s="30"/>
      <c r="K282" s="25" t="s">
        <v>288</v>
      </c>
      <c r="L282" s="26"/>
      <c r="M282" s="27"/>
      <c r="N282" s="39"/>
      <c r="O282" s="25" t="s">
        <v>288</v>
      </c>
      <c r="P282" s="22"/>
      <c r="Q282" s="22"/>
    </row>
    <row r="283" s="1" customFormat="1" ht="18" customHeight="1" spans="1:17">
      <c r="A283" s="7"/>
      <c r="B283" s="7"/>
      <c r="C283" s="7"/>
      <c r="D283" s="15" t="s">
        <v>650</v>
      </c>
      <c r="E283" s="15" t="s">
        <v>450</v>
      </c>
      <c r="F283" s="15" t="s">
        <v>651</v>
      </c>
      <c r="G283" s="12">
        <v>3264.44745048152</v>
      </c>
      <c r="H283" s="14"/>
      <c r="I283" s="29"/>
      <c r="J283" s="30"/>
      <c r="K283" s="25" t="s">
        <v>288</v>
      </c>
      <c r="L283" s="26"/>
      <c r="M283" s="27"/>
      <c r="N283" s="39">
        <v>2</v>
      </c>
      <c r="O283" s="25" t="s">
        <v>288</v>
      </c>
      <c r="P283" s="22"/>
      <c r="Q283" s="22"/>
    </row>
    <row r="284" s="1" customFormat="1" ht="18" customHeight="1" spans="1:17">
      <c r="A284" s="7"/>
      <c r="B284" s="7"/>
      <c r="C284" s="7"/>
      <c r="D284" s="15" t="s">
        <v>638</v>
      </c>
      <c r="E284" s="15" t="s">
        <v>652</v>
      </c>
      <c r="F284" s="15" t="s">
        <v>653</v>
      </c>
      <c r="G284" s="81">
        <v>6162.29092306165</v>
      </c>
      <c r="H284" s="14"/>
      <c r="I284" s="29"/>
      <c r="J284" s="30"/>
      <c r="K284" s="25" t="s">
        <v>288</v>
      </c>
      <c r="L284" s="26"/>
      <c r="M284" s="27"/>
      <c r="N284" s="8">
        <v>6</v>
      </c>
      <c r="O284" s="25" t="s">
        <v>288</v>
      </c>
      <c r="P284" s="22"/>
      <c r="Q284" s="22"/>
    </row>
    <row r="285" s="1" customFormat="1" ht="18" customHeight="1" spans="1:17">
      <c r="A285" s="7"/>
      <c r="B285" s="7"/>
      <c r="C285" s="7"/>
      <c r="D285" s="15" t="s">
        <v>637</v>
      </c>
      <c r="E285" s="15" t="s">
        <v>654</v>
      </c>
      <c r="F285" s="15" t="s">
        <v>655</v>
      </c>
      <c r="G285" s="81">
        <v>30880.6402077948</v>
      </c>
      <c r="H285" s="14"/>
      <c r="I285" s="29"/>
      <c r="J285" s="30"/>
      <c r="K285" s="25" t="s">
        <v>288</v>
      </c>
      <c r="L285" s="26">
        <v>1592</v>
      </c>
      <c r="M285" s="27"/>
      <c r="N285" s="8">
        <v>14</v>
      </c>
      <c r="O285" s="25" t="s">
        <v>288</v>
      </c>
      <c r="P285" s="22"/>
      <c r="Q285" s="22"/>
    </row>
    <row r="286" s="1" customFormat="1" ht="18" customHeight="1" spans="1:17">
      <c r="A286" s="7"/>
      <c r="B286" s="7"/>
      <c r="C286" s="7"/>
      <c r="D286" s="15" t="s">
        <v>637</v>
      </c>
      <c r="E286" s="15" t="s">
        <v>656</v>
      </c>
      <c r="F286" s="15" t="s">
        <v>654</v>
      </c>
      <c r="G286" s="81">
        <v>13988.5829770068</v>
      </c>
      <c r="H286" s="14"/>
      <c r="I286" s="29"/>
      <c r="J286" s="30"/>
      <c r="K286" s="25" t="s">
        <v>288</v>
      </c>
      <c r="L286" s="26">
        <v>400</v>
      </c>
      <c r="M286" s="27"/>
      <c r="N286" s="8">
        <v>9</v>
      </c>
      <c r="O286" s="25" t="s">
        <v>288</v>
      </c>
      <c r="P286" s="22"/>
      <c r="Q286" s="22"/>
    </row>
    <row r="287" s="1" customFormat="1" ht="18" customHeight="1" spans="1:17">
      <c r="A287" s="7"/>
      <c r="B287" s="7"/>
      <c r="C287" s="7"/>
      <c r="D287" s="15" t="s">
        <v>657</v>
      </c>
      <c r="E287" s="15" t="s">
        <v>658</v>
      </c>
      <c r="F287" s="15" t="s">
        <v>659</v>
      </c>
      <c r="G287" s="81">
        <v>65075.443227763</v>
      </c>
      <c r="H287" s="14"/>
      <c r="I287" s="29"/>
      <c r="J287" s="30"/>
      <c r="K287" s="25" t="s">
        <v>288</v>
      </c>
      <c r="L287" s="26">
        <v>100</v>
      </c>
      <c r="M287" s="27"/>
      <c r="N287" s="8">
        <v>8</v>
      </c>
      <c r="O287" s="25" t="s">
        <v>288</v>
      </c>
      <c r="P287" s="22"/>
      <c r="Q287" s="22"/>
    </row>
    <row r="288" s="1" customFormat="1" ht="18" customHeight="1" spans="1:17">
      <c r="A288" s="7"/>
      <c r="B288" s="7"/>
      <c r="C288" s="7"/>
      <c r="D288" s="15" t="s">
        <v>660</v>
      </c>
      <c r="E288" s="15" t="s">
        <v>661</v>
      </c>
      <c r="F288" s="15" t="s">
        <v>662</v>
      </c>
      <c r="G288" s="81">
        <v>90096.845624364</v>
      </c>
      <c r="H288" s="14"/>
      <c r="I288" s="29"/>
      <c r="J288" s="30"/>
      <c r="K288" s="25" t="s">
        <v>288</v>
      </c>
      <c r="L288" s="26">
        <v>1200</v>
      </c>
      <c r="M288" s="27"/>
      <c r="N288" s="8">
        <v>13</v>
      </c>
      <c r="O288" s="25" t="s">
        <v>288</v>
      </c>
      <c r="P288" s="22"/>
      <c r="Q288" s="22"/>
    </row>
    <row r="289" s="1" customFormat="1" ht="18" customHeight="1" spans="1:17">
      <c r="A289" s="7"/>
      <c r="B289" s="7"/>
      <c r="C289" s="7"/>
      <c r="D289" s="15" t="s">
        <v>663</v>
      </c>
      <c r="E289" s="15" t="s">
        <v>662</v>
      </c>
      <c r="F289" s="15" t="s">
        <v>638</v>
      </c>
      <c r="G289" s="82">
        <v>52331.1946157949</v>
      </c>
      <c r="H289" s="14"/>
      <c r="I289" s="29"/>
      <c r="J289" s="30"/>
      <c r="K289" s="25" t="s">
        <v>288</v>
      </c>
      <c r="L289" s="26"/>
      <c r="M289" s="27"/>
      <c r="N289" s="85">
        <v>15</v>
      </c>
      <c r="O289" s="25" t="s">
        <v>288</v>
      </c>
      <c r="P289" s="22"/>
      <c r="Q289" s="22"/>
    </row>
    <row r="290" s="1" customFormat="1" ht="18" customHeight="1" spans="1:17">
      <c r="A290" s="7"/>
      <c r="B290" s="7"/>
      <c r="C290" s="7"/>
      <c r="D290" s="15" t="s">
        <v>664</v>
      </c>
      <c r="E290" s="15" t="s">
        <v>657</v>
      </c>
      <c r="F290" s="15" t="s">
        <v>660</v>
      </c>
      <c r="G290" s="82">
        <v>12307.6665063957</v>
      </c>
      <c r="H290" s="14"/>
      <c r="I290" s="29"/>
      <c r="J290" s="30"/>
      <c r="K290" s="25" t="s">
        <v>288</v>
      </c>
      <c r="L290" s="26"/>
      <c r="M290" s="27"/>
      <c r="N290" s="85">
        <v>2</v>
      </c>
      <c r="O290" s="25" t="s">
        <v>288</v>
      </c>
      <c r="P290" s="22"/>
      <c r="Q290" s="22"/>
    </row>
    <row r="291" s="1" customFormat="1" ht="18" customHeight="1" spans="1:17">
      <c r="A291" s="7"/>
      <c r="B291" s="7"/>
      <c r="C291" s="7"/>
      <c r="D291" s="15" t="s">
        <v>665</v>
      </c>
      <c r="E291" s="15" t="s">
        <v>638</v>
      </c>
      <c r="F291" s="15" t="s">
        <v>657</v>
      </c>
      <c r="G291" s="82">
        <v>7136.4198744123</v>
      </c>
      <c r="H291" s="14"/>
      <c r="I291" s="29"/>
      <c r="J291" s="30"/>
      <c r="K291" s="25" t="s">
        <v>288</v>
      </c>
      <c r="L291" s="26"/>
      <c r="M291" s="27"/>
      <c r="N291" s="8">
        <v>22</v>
      </c>
      <c r="O291" s="25" t="s">
        <v>288</v>
      </c>
      <c r="P291" s="22"/>
      <c r="Q291" s="22"/>
    </row>
    <row r="292" s="1" customFormat="1" ht="18" customHeight="1" spans="1:17">
      <c r="A292" s="7"/>
      <c r="B292" s="7"/>
      <c r="C292" s="7"/>
      <c r="D292" s="15" t="s">
        <v>666</v>
      </c>
      <c r="E292" s="15" t="s">
        <v>638</v>
      </c>
      <c r="F292" s="15" t="s">
        <v>667</v>
      </c>
      <c r="G292" s="82">
        <v>2499.96</v>
      </c>
      <c r="H292" s="14"/>
      <c r="I292" s="29"/>
      <c r="J292" s="30"/>
      <c r="K292" s="25" t="s">
        <v>288</v>
      </c>
      <c r="L292" s="26"/>
      <c r="M292" s="27"/>
      <c r="N292" s="8"/>
      <c r="O292" s="25" t="s">
        <v>288</v>
      </c>
      <c r="P292" s="22"/>
      <c r="Q292" s="22"/>
    </row>
    <row r="293" s="1" customFormat="1" ht="18" customHeight="1" spans="1:17">
      <c r="A293" s="7"/>
      <c r="B293" s="7"/>
      <c r="C293" s="7"/>
      <c r="D293" s="15" t="s">
        <v>668</v>
      </c>
      <c r="E293" s="15" t="s">
        <v>669</v>
      </c>
      <c r="F293" s="15" t="s">
        <v>670</v>
      </c>
      <c r="G293" s="82">
        <v>13500</v>
      </c>
      <c r="H293" s="14"/>
      <c r="I293" s="29"/>
      <c r="J293" s="30"/>
      <c r="K293" s="25" t="s">
        <v>288</v>
      </c>
      <c r="L293" s="26"/>
      <c r="M293" s="27"/>
      <c r="N293" s="8"/>
      <c r="O293" s="25" t="s">
        <v>288</v>
      </c>
      <c r="P293" s="22"/>
      <c r="Q293" s="22"/>
    </row>
    <row r="294" s="1" customFormat="1" ht="18" customHeight="1" spans="1:17">
      <c r="A294" s="7"/>
      <c r="B294" s="7"/>
      <c r="C294" s="7"/>
      <c r="D294" s="15" t="s">
        <v>671</v>
      </c>
      <c r="E294" s="15" t="s">
        <v>657</v>
      </c>
      <c r="F294" s="15" t="s">
        <v>657</v>
      </c>
      <c r="G294" s="82">
        <v>8425.11253274995</v>
      </c>
      <c r="H294" s="14"/>
      <c r="I294" s="29"/>
      <c r="J294" s="30"/>
      <c r="K294" s="25" t="s">
        <v>288</v>
      </c>
      <c r="L294" s="26"/>
      <c r="M294" s="27"/>
      <c r="N294" s="8"/>
      <c r="O294" s="25" t="s">
        <v>288</v>
      </c>
      <c r="P294" s="22"/>
      <c r="Q294" s="22"/>
    </row>
    <row r="295" s="1" customFormat="1" ht="18" customHeight="1" spans="1:17">
      <c r="A295" s="7"/>
      <c r="B295" s="7"/>
      <c r="C295" s="7"/>
      <c r="D295" s="15" t="s">
        <v>642</v>
      </c>
      <c r="E295" s="15" t="s">
        <v>672</v>
      </c>
      <c r="F295" s="15" t="s">
        <v>673</v>
      </c>
      <c r="G295" s="16">
        <v>4843</v>
      </c>
      <c r="H295" s="14"/>
      <c r="I295" s="29"/>
      <c r="J295" s="30"/>
      <c r="K295" s="25" t="s">
        <v>288</v>
      </c>
      <c r="L295" s="26">
        <v>100</v>
      </c>
      <c r="M295" s="27"/>
      <c r="N295" s="8">
        <v>0</v>
      </c>
      <c r="O295" s="25" t="s">
        <v>288</v>
      </c>
      <c r="P295" s="22"/>
      <c r="Q295" s="22"/>
    </row>
    <row r="296" s="1" customFormat="1" ht="18" customHeight="1" spans="1:17">
      <c r="A296" s="7"/>
      <c r="B296" s="7"/>
      <c r="C296" s="7"/>
      <c r="D296" s="15" t="s">
        <v>673</v>
      </c>
      <c r="E296" s="15" t="s">
        <v>674</v>
      </c>
      <c r="F296" s="15"/>
      <c r="G296" s="16"/>
      <c r="H296" s="14"/>
      <c r="I296" s="29"/>
      <c r="J296" s="30"/>
      <c r="K296" s="25" t="s">
        <v>288</v>
      </c>
      <c r="L296" s="26"/>
      <c r="M296" s="27"/>
      <c r="N296" s="8"/>
      <c r="O296" s="25" t="s">
        <v>288</v>
      </c>
      <c r="P296" s="22"/>
      <c r="Q296" s="22"/>
    </row>
    <row r="297" s="1" customFormat="1" ht="18" customHeight="1" spans="1:17">
      <c r="A297" s="7"/>
      <c r="B297" s="7"/>
      <c r="C297" s="7"/>
      <c r="D297" s="15" t="s">
        <v>675</v>
      </c>
      <c r="E297" s="15" t="s">
        <v>638</v>
      </c>
      <c r="F297" s="15" t="s">
        <v>642</v>
      </c>
      <c r="G297" s="16">
        <v>15284</v>
      </c>
      <c r="H297" s="14"/>
      <c r="I297" s="29"/>
      <c r="J297" s="30"/>
      <c r="K297" s="25" t="s">
        <v>288</v>
      </c>
      <c r="L297" s="26"/>
      <c r="M297" s="27"/>
      <c r="N297" s="8"/>
      <c r="O297" s="25" t="s">
        <v>288</v>
      </c>
      <c r="P297" s="22"/>
      <c r="Q297" s="22"/>
    </row>
    <row r="298" s="1" customFormat="1" ht="18" customHeight="1" spans="1:17">
      <c r="A298" s="7"/>
      <c r="B298" s="7"/>
      <c r="C298" s="7"/>
      <c r="D298" s="15" t="s">
        <v>676</v>
      </c>
      <c r="E298" s="15" t="s">
        <v>677</v>
      </c>
      <c r="F298" s="15"/>
      <c r="G298" s="16"/>
      <c r="H298" s="14"/>
      <c r="I298" s="29"/>
      <c r="J298" s="30"/>
      <c r="K298" s="25" t="s">
        <v>288</v>
      </c>
      <c r="L298" s="26">
        <v>92</v>
      </c>
      <c r="M298" s="27"/>
      <c r="N298" s="8"/>
      <c r="O298" s="25" t="s">
        <v>288</v>
      </c>
      <c r="P298" s="22"/>
      <c r="Q298" s="22"/>
    </row>
    <row r="299" s="1" customFormat="1" ht="18" customHeight="1" spans="1:17">
      <c r="A299" s="7"/>
      <c r="B299" s="7"/>
      <c r="C299" s="7"/>
      <c r="D299" s="15" t="s">
        <v>678</v>
      </c>
      <c r="E299" s="15" t="s">
        <v>677</v>
      </c>
      <c r="F299" s="15"/>
      <c r="G299" s="16"/>
      <c r="H299" s="14"/>
      <c r="I299" s="29"/>
      <c r="J299" s="30"/>
      <c r="K299" s="25" t="s">
        <v>288</v>
      </c>
      <c r="L299" s="26"/>
      <c r="M299" s="27"/>
      <c r="N299" s="8"/>
      <c r="O299" s="25" t="s">
        <v>288</v>
      </c>
      <c r="P299" s="22"/>
      <c r="Q299" s="22"/>
    </row>
    <row r="300" s="1" customFormat="1" ht="18" customHeight="1" spans="1:17">
      <c r="A300" s="7"/>
      <c r="B300" s="7"/>
      <c r="C300" s="7"/>
      <c r="D300" s="15" t="s">
        <v>676</v>
      </c>
      <c r="E300" s="15" t="s">
        <v>675</v>
      </c>
      <c r="F300" s="15" t="s">
        <v>638</v>
      </c>
      <c r="G300" s="83">
        <v>16168.63</v>
      </c>
      <c r="H300" s="14"/>
      <c r="I300" s="29"/>
      <c r="J300" s="30"/>
      <c r="K300" s="25" t="s">
        <v>288</v>
      </c>
      <c r="L300" s="26"/>
      <c r="M300" s="27"/>
      <c r="N300" s="8"/>
      <c r="O300" s="25" t="s">
        <v>288</v>
      </c>
      <c r="P300" s="22"/>
      <c r="Q300" s="22"/>
    </row>
    <row r="301" s="1" customFormat="1" ht="18" customHeight="1" spans="1:17">
      <c r="A301" s="7"/>
      <c r="B301" s="7"/>
      <c r="C301" s="7"/>
      <c r="D301" s="15" t="s">
        <v>679</v>
      </c>
      <c r="E301" s="15" t="s">
        <v>676</v>
      </c>
      <c r="F301" s="15" t="s">
        <v>680</v>
      </c>
      <c r="G301" s="83"/>
      <c r="H301" s="14"/>
      <c r="I301" s="29"/>
      <c r="J301" s="30"/>
      <c r="K301" s="25" t="s">
        <v>288</v>
      </c>
      <c r="L301" s="26"/>
      <c r="M301" s="27"/>
      <c r="N301" s="8">
        <v>1</v>
      </c>
      <c r="O301" s="25" t="s">
        <v>288</v>
      </c>
      <c r="P301" s="22"/>
      <c r="Q301" s="22"/>
    </row>
    <row r="302" s="1" customFormat="1" ht="18" customHeight="1" spans="1:17">
      <c r="A302" s="7"/>
      <c r="B302" s="7"/>
      <c r="C302" s="7"/>
      <c r="D302" s="15" t="s">
        <v>680</v>
      </c>
      <c r="E302" s="15" t="s">
        <v>675</v>
      </c>
      <c r="F302" s="15" t="s">
        <v>638</v>
      </c>
      <c r="G302" s="83"/>
      <c r="H302" s="14"/>
      <c r="I302" s="29"/>
      <c r="J302" s="30"/>
      <c r="K302" s="25" t="s">
        <v>288</v>
      </c>
      <c r="L302" s="26"/>
      <c r="M302" s="27"/>
      <c r="N302" s="8"/>
      <c r="O302" s="25" t="s">
        <v>288</v>
      </c>
      <c r="P302" s="22"/>
      <c r="Q302" s="22"/>
    </row>
    <row r="303" s="1" customFormat="1" ht="18" customHeight="1" spans="1:17">
      <c r="A303" s="7"/>
      <c r="B303" s="7"/>
      <c r="C303" s="7"/>
      <c r="D303" s="15" t="s">
        <v>681</v>
      </c>
      <c r="E303" s="15" t="s">
        <v>674</v>
      </c>
      <c r="F303" s="15"/>
      <c r="G303" s="83"/>
      <c r="H303" s="14"/>
      <c r="I303" s="29"/>
      <c r="J303" s="30"/>
      <c r="K303" s="25" t="s">
        <v>288</v>
      </c>
      <c r="L303" s="26"/>
      <c r="M303" s="27"/>
      <c r="N303" s="8"/>
      <c r="O303" s="25" t="s">
        <v>288</v>
      </c>
      <c r="P303" s="22"/>
      <c r="Q303" s="22"/>
    </row>
    <row r="304" s="1" customFormat="1" ht="18" customHeight="1" spans="1:17">
      <c r="A304" s="7"/>
      <c r="B304" s="7"/>
      <c r="C304" s="7"/>
      <c r="D304" s="15" t="s">
        <v>682</v>
      </c>
      <c r="E304" s="15" t="s">
        <v>659</v>
      </c>
      <c r="F304" s="15" t="s">
        <v>683</v>
      </c>
      <c r="G304" s="16">
        <v>32846</v>
      </c>
      <c r="H304" s="14"/>
      <c r="I304" s="29"/>
      <c r="J304" s="30"/>
      <c r="K304" s="25" t="s">
        <v>288</v>
      </c>
      <c r="L304" s="26">
        <v>300</v>
      </c>
      <c r="M304" s="27"/>
      <c r="N304" s="8">
        <v>4</v>
      </c>
      <c r="O304" s="25" t="s">
        <v>288</v>
      </c>
      <c r="P304" s="22"/>
      <c r="Q304" s="22"/>
    </row>
    <row r="305" s="1" customFormat="1" ht="18" customHeight="1" spans="1:17">
      <c r="A305" s="7"/>
      <c r="B305" s="7"/>
      <c r="C305" s="7"/>
      <c r="D305" s="15" t="s">
        <v>684</v>
      </c>
      <c r="E305" s="15" t="s">
        <v>683</v>
      </c>
      <c r="F305" s="15" t="s">
        <v>685</v>
      </c>
      <c r="G305" s="16"/>
      <c r="H305" s="14"/>
      <c r="I305" s="29"/>
      <c r="J305" s="30"/>
      <c r="K305" s="25" t="s">
        <v>288</v>
      </c>
      <c r="L305" s="26">
        <v>40</v>
      </c>
      <c r="M305" s="27"/>
      <c r="N305" s="8">
        <v>0</v>
      </c>
      <c r="O305" s="25" t="s">
        <v>288</v>
      </c>
      <c r="P305" s="22"/>
      <c r="Q305" s="22"/>
    </row>
    <row r="306" s="1" customFormat="1" ht="18" customHeight="1" spans="1:17">
      <c r="A306" s="7"/>
      <c r="B306" s="7"/>
      <c r="C306" s="7"/>
      <c r="D306" s="15" t="s">
        <v>686</v>
      </c>
      <c r="E306" s="15" t="s">
        <v>662</v>
      </c>
      <c r="F306" s="15" t="s">
        <v>687</v>
      </c>
      <c r="G306" s="16">
        <v>14812</v>
      </c>
      <c r="H306" s="14"/>
      <c r="I306" s="29"/>
      <c r="J306" s="30"/>
      <c r="K306" s="25" t="s">
        <v>288</v>
      </c>
      <c r="L306" s="26"/>
      <c r="M306" s="27"/>
      <c r="N306" s="8">
        <v>4</v>
      </c>
      <c r="O306" s="25" t="s">
        <v>288</v>
      </c>
      <c r="P306" s="22"/>
      <c r="Q306" s="22"/>
    </row>
    <row r="307" s="1" customFormat="1" ht="18" customHeight="1" spans="1:17">
      <c r="A307" s="7"/>
      <c r="B307" s="7"/>
      <c r="C307" s="7"/>
      <c r="D307" s="15" t="s">
        <v>688</v>
      </c>
      <c r="E307" s="15" t="s">
        <v>660</v>
      </c>
      <c r="F307" s="15" t="s">
        <v>683</v>
      </c>
      <c r="G307" s="16">
        <v>3508</v>
      </c>
      <c r="H307" s="14"/>
      <c r="I307" s="29"/>
      <c r="J307" s="30"/>
      <c r="K307" s="25" t="s">
        <v>288</v>
      </c>
      <c r="L307" s="26">
        <v>180</v>
      </c>
      <c r="M307" s="27"/>
      <c r="N307" s="8"/>
      <c r="O307" s="25" t="s">
        <v>288</v>
      </c>
      <c r="P307" s="22"/>
      <c r="Q307" s="22"/>
    </row>
    <row r="308" s="1" customFormat="1" ht="18" customHeight="1" spans="1:17">
      <c r="A308" s="7"/>
      <c r="B308" s="7"/>
      <c r="C308" s="7"/>
      <c r="D308" s="15" t="s">
        <v>689</v>
      </c>
      <c r="E308" s="15" t="s">
        <v>668</v>
      </c>
      <c r="F308" s="15" t="s">
        <v>318</v>
      </c>
      <c r="G308" s="16">
        <v>13433</v>
      </c>
      <c r="H308" s="14"/>
      <c r="I308" s="29"/>
      <c r="J308" s="30"/>
      <c r="K308" s="25"/>
      <c r="L308" s="26"/>
      <c r="M308" s="27"/>
      <c r="N308" s="8"/>
      <c r="O308" s="25" t="s">
        <v>288</v>
      </c>
      <c r="P308" s="22"/>
      <c r="Q308" s="22"/>
    </row>
    <row r="309" s="1" customFormat="1" ht="18" customHeight="1" spans="1:17">
      <c r="A309" s="7"/>
      <c r="B309" s="7"/>
      <c r="C309" s="7"/>
      <c r="D309" s="15" t="s">
        <v>474</v>
      </c>
      <c r="E309" s="15" t="s">
        <v>642</v>
      </c>
      <c r="F309" s="15" t="s">
        <v>690</v>
      </c>
      <c r="G309" s="84">
        <v>24739.14</v>
      </c>
      <c r="H309" s="14"/>
      <c r="I309" s="29"/>
      <c r="J309" s="30"/>
      <c r="K309" s="25"/>
      <c r="L309" s="26">
        <v>200</v>
      </c>
      <c r="M309" s="27"/>
      <c r="N309" s="8">
        <v>4</v>
      </c>
      <c r="O309" s="25" t="s">
        <v>288</v>
      </c>
      <c r="P309" s="22"/>
      <c r="Q309" s="22"/>
    </row>
    <row r="310" s="1" customFormat="1" ht="18" customHeight="1" spans="1:17">
      <c r="A310" s="7"/>
      <c r="B310" s="7"/>
      <c r="C310" s="7"/>
      <c r="D310" s="15" t="s">
        <v>474</v>
      </c>
      <c r="E310" s="15" t="s">
        <v>691</v>
      </c>
      <c r="F310" s="15" t="s">
        <v>692</v>
      </c>
      <c r="G310" s="84">
        <v>26933.794</v>
      </c>
      <c r="H310" s="14"/>
      <c r="I310" s="29"/>
      <c r="J310" s="30"/>
      <c r="K310" s="25"/>
      <c r="L310" s="26">
        <v>216</v>
      </c>
      <c r="M310" s="27"/>
      <c r="N310" s="8">
        <v>4</v>
      </c>
      <c r="O310" s="25" t="s">
        <v>288</v>
      </c>
      <c r="P310" s="22"/>
      <c r="Q310" s="22"/>
    </row>
    <row r="311" s="1" customFormat="1" ht="18" customHeight="1" spans="1:17">
      <c r="A311" s="7"/>
      <c r="B311" s="7"/>
      <c r="C311" s="7"/>
      <c r="D311" s="15" t="s">
        <v>474</v>
      </c>
      <c r="E311" s="15" t="s">
        <v>693</v>
      </c>
      <c r="F311" s="15" t="s">
        <v>694</v>
      </c>
      <c r="G311" s="84">
        <v>30795</v>
      </c>
      <c r="H311" s="14"/>
      <c r="I311" s="29"/>
      <c r="J311" s="30"/>
      <c r="K311" s="25" t="s">
        <v>288</v>
      </c>
      <c r="L311" s="26">
        <v>562</v>
      </c>
      <c r="M311" s="27"/>
      <c r="N311" s="8">
        <v>0</v>
      </c>
      <c r="O311" s="25" t="s">
        <v>288</v>
      </c>
      <c r="P311" s="22"/>
      <c r="Q311" s="22"/>
    </row>
    <row r="312" s="1" customFormat="1" ht="18" customHeight="1" spans="1:17">
      <c r="A312" s="7"/>
      <c r="B312" s="7"/>
      <c r="C312" s="7"/>
      <c r="D312" s="15" t="s">
        <v>695</v>
      </c>
      <c r="E312" s="15" t="s">
        <v>636</v>
      </c>
      <c r="F312" s="15" t="s">
        <v>696</v>
      </c>
      <c r="G312" s="73">
        <v>7807</v>
      </c>
      <c r="H312" s="14"/>
      <c r="I312" s="29"/>
      <c r="J312" s="30"/>
      <c r="K312" s="25" t="s">
        <v>288</v>
      </c>
      <c r="L312" s="26"/>
      <c r="M312" s="27"/>
      <c r="N312" s="8"/>
      <c r="O312" s="25" t="s">
        <v>288</v>
      </c>
      <c r="P312" s="22"/>
      <c r="Q312" s="22"/>
    </row>
    <row r="313" s="1" customFormat="1" ht="18" customHeight="1" spans="1:17">
      <c r="A313" s="7"/>
      <c r="B313" s="7"/>
      <c r="C313" s="7"/>
      <c r="D313" s="15" t="s">
        <v>697</v>
      </c>
      <c r="E313" s="15" t="s">
        <v>687</v>
      </c>
      <c r="F313" s="15" t="s">
        <v>698</v>
      </c>
      <c r="G313" s="73">
        <v>16240</v>
      </c>
      <c r="H313" s="14"/>
      <c r="I313" s="29"/>
      <c r="J313" s="30"/>
      <c r="K313" s="25" t="s">
        <v>288</v>
      </c>
      <c r="L313" s="26"/>
      <c r="M313" s="27"/>
      <c r="N313" s="8">
        <v>2</v>
      </c>
      <c r="O313" s="25" t="s">
        <v>288</v>
      </c>
      <c r="P313" s="22"/>
      <c r="Q313" s="22"/>
    </row>
    <row r="314" s="1" customFormat="1" ht="18" customHeight="1" spans="1:17">
      <c r="A314" s="7"/>
      <c r="B314" s="7"/>
      <c r="C314" s="7"/>
      <c r="D314" s="15" t="s">
        <v>699</v>
      </c>
      <c r="E314" s="15" t="s">
        <v>657</v>
      </c>
      <c r="F314" s="15" t="s">
        <v>446</v>
      </c>
      <c r="G314" s="73">
        <v>7650</v>
      </c>
      <c r="H314" s="14"/>
      <c r="I314" s="29"/>
      <c r="J314" s="30"/>
      <c r="K314" s="25" t="s">
        <v>288</v>
      </c>
      <c r="L314" s="26"/>
      <c r="M314" s="27"/>
      <c r="N314" s="8">
        <v>2</v>
      </c>
      <c r="O314" s="25" t="s">
        <v>288</v>
      </c>
      <c r="P314" s="22"/>
      <c r="Q314" s="22"/>
    </row>
    <row r="315" s="1" customFormat="1" ht="18" customHeight="1" spans="1:17">
      <c r="A315" s="7"/>
      <c r="B315" s="7"/>
      <c r="C315" s="7"/>
      <c r="D315" s="15" t="s">
        <v>700</v>
      </c>
      <c r="E315" s="15" t="s">
        <v>450</v>
      </c>
      <c r="F315" s="15" t="s">
        <v>701</v>
      </c>
      <c r="G315" s="73">
        <v>4015</v>
      </c>
      <c r="H315" s="14"/>
      <c r="I315" s="29"/>
      <c r="J315" s="30"/>
      <c r="K315" s="25" t="s">
        <v>288</v>
      </c>
      <c r="L315" s="26"/>
      <c r="M315" s="27"/>
      <c r="N315" s="8"/>
      <c r="O315" s="25" t="s">
        <v>288</v>
      </c>
      <c r="P315" s="22"/>
      <c r="Q315" s="22"/>
    </row>
    <row r="316" s="1" customFormat="1" ht="18" customHeight="1" spans="1:17">
      <c r="A316" s="7"/>
      <c r="B316" s="7"/>
      <c r="C316" s="7"/>
      <c r="D316" s="17" t="s">
        <v>368</v>
      </c>
      <c r="E316" s="17"/>
      <c r="F316" s="17"/>
      <c r="G316" s="18">
        <f t="shared" ref="G316:L316" si="10">SUM(G272:G315)</f>
        <v>781182.426361352</v>
      </c>
      <c r="H316" s="18">
        <f t="shared" si="10"/>
        <v>38.8338996259294</v>
      </c>
      <c r="I316" s="31">
        <f t="shared" si="10"/>
        <v>61195.8</v>
      </c>
      <c r="J316" s="31">
        <f t="shared" si="10"/>
        <v>221866.65</v>
      </c>
      <c r="K316" s="32">
        <f t="shared" si="10"/>
        <v>0</v>
      </c>
      <c r="L316" s="33">
        <f t="shared" si="10"/>
        <v>7476</v>
      </c>
      <c r="M316" s="34"/>
      <c r="N316" s="32">
        <f>SUM(N271:N315)</f>
        <v>232</v>
      </c>
      <c r="O316" s="32">
        <f>SUM(O272:O315)</f>
        <v>0</v>
      </c>
      <c r="P316" s="32">
        <f>SUM(P272:P315)</f>
        <v>117</v>
      </c>
      <c r="Q316" s="32">
        <f>SUM(Q272:Q315)</f>
        <v>351</v>
      </c>
    </row>
    <row r="317" s="1" customFormat="1" ht="13" spans="1:17">
      <c r="A317" s="7"/>
      <c r="B317" s="7"/>
      <c r="C317" s="7" t="s">
        <v>369</v>
      </c>
      <c r="D317" s="8" t="s">
        <v>370</v>
      </c>
      <c r="E317" s="8" t="s">
        <v>371</v>
      </c>
      <c r="F317" s="8"/>
      <c r="G317" s="8" t="s">
        <v>372</v>
      </c>
      <c r="H317" s="8"/>
      <c r="I317" s="7" t="s">
        <v>373</v>
      </c>
      <c r="J317" s="35" t="s">
        <v>278</v>
      </c>
      <c r="K317" s="36"/>
      <c r="L317" s="35" t="s">
        <v>374</v>
      </c>
      <c r="M317" s="36"/>
      <c r="N317" s="7"/>
      <c r="O317" s="7" t="s">
        <v>281</v>
      </c>
      <c r="P317" s="22" t="s">
        <v>282</v>
      </c>
      <c r="Q317" s="22" t="s">
        <v>283</v>
      </c>
    </row>
    <row r="318" s="1" customFormat="1" ht="13" spans="1:17">
      <c r="A318" s="7"/>
      <c r="B318" s="7"/>
      <c r="C318" s="7"/>
      <c r="D318" s="8"/>
      <c r="E318" s="7" t="s">
        <v>375</v>
      </c>
      <c r="F318" s="7" t="s">
        <v>376</v>
      </c>
      <c r="G318" s="7" t="s">
        <v>377</v>
      </c>
      <c r="H318" s="7" t="s">
        <v>376</v>
      </c>
      <c r="I318" s="7"/>
      <c r="J318" s="37"/>
      <c r="K318" s="38"/>
      <c r="L318" s="37"/>
      <c r="M318" s="38"/>
      <c r="N318" s="7"/>
      <c r="O318" s="7"/>
      <c r="P318" s="22"/>
      <c r="Q318" s="22"/>
    </row>
    <row r="319" s="1" customFormat="1" ht="18" customHeight="1" spans="1:17">
      <c r="A319" s="7"/>
      <c r="B319" s="7"/>
      <c r="C319" s="7"/>
      <c r="D319" s="8" t="s">
        <v>702</v>
      </c>
      <c r="E319" s="19">
        <v>5618.19821627559</v>
      </c>
      <c r="F319" s="19">
        <v>250</v>
      </c>
      <c r="G319" s="19"/>
      <c r="H319" s="19"/>
      <c r="I319" s="12"/>
      <c r="J319" s="39" t="s">
        <v>288</v>
      </c>
      <c r="K319" s="39"/>
      <c r="L319" s="69">
        <v>15082</v>
      </c>
      <c r="M319" s="70"/>
      <c r="N319" s="41"/>
      <c r="O319" s="42" t="s">
        <v>288</v>
      </c>
      <c r="P319" s="22">
        <f>58-2</f>
        <v>56</v>
      </c>
      <c r="Q319" s="22">
        <f>116-4</f>
        <v>112</v>
      </c>
    </row>
    <row r="320" s="1" customFormat="1" ht="18" customHeight="1" spans="1:17">
      <c r="A320" s="7"/>
      <c r="B320" s="7"/>
      <c r="C320" s="7"/>
      <c r="D320" s="8" t="s">
        <v>703</v>
      </c>
      <c r="E320" s="19">
        <v>12500</v>
      </c>
      <c r="F320" s="19"/>
      <c r="G320" s="19"/>
      <c r="H320" s="19"/>
      <c r="I320" s="12"/>
      <c r="J320" s="39"/>
      <c r="K320" s="39"/>
      <c r="L320" s="71"/>
      <c r="M320" s="72"/>
      <c r="N320" s="43"/>
      <c r="O320" s="44"/>
      <c r="P320" s="22"/>
      <c r="Q320" s="22"/>
    </row>
    <row r="321" s="1" customFormat="1" ht="18" customHeight="1" spans="1:17">
      <c r="A321" s="7"/>
      <c r="B321" s="7"/>
      <c r="C321" s="7"/>
      <c r="D321" s="8" t="s">
        <v>704</v>
      </c>
      <c r="E321" s="19">
        <v>14283</v>
      </c>
      <c r="F321" s="19">
        <v>1100</v>
      </c>
      <c r="G321" s="19">
        <v>18593</v>
      </c>
      <c r="H321" s="19">
        <v>15000</v>
      </c>
      <c r="I321" s="12"/>
      <c r="J321" s="39" t="s">
        <v>288</v>
      </c>
      <c r="K321" s="39"/>
      <c r="L321" s="71"/>
      <c r="M321" s="72"/>
      <c r="N321" s="43"/>
      <c r="O321" s="44"/>
      <c r="P321" s="22"/>
      <c r="Q321" s="22"/>
    </row>
    <row r="322" s="1" customFormat="1" ht="18" customHeight="1" spans="1:17">
      <c r="A322" s="7"/>
      <c r="B322" s="7"/>
      <c r="C322" s="7"/>
      <c r="D322" s="8" t="s">
        <v>705</v>
      </c>
      <c r="E322" s="19">
        <v>12800</v>
      </c>
      <c r="F322" s="19"/>
      <c r="G322" s="19">
        <v>42374</v>
      </c>
      <c r="H322" s="19">
        <v>16795</v>
      </c>
      <c r="I322" s="12"/>
      <c r="J322" s="39" t="s">
        <v>288</v>
      </c>
      <c r="K322" s="39"/>
      <c r="L322" s="71"/>
      <c r="M322" s="72"/>
      <c r="N322" s="43"/>
      <c r="O322" s="44"/>
      <c r="P322" s="22"/>
      <c r="Q322" s="22"/>
    </row>
    <row r="323" s="1" customFormat="1" ht="18" customHeight="1" spans="1:17">
      <c r="A323" s="7"/>
      <c r="B323" s="7"/>
      <c r="C323" s="7"/>
      <c r="D323" s="8" t="s">
        <v>706</v>
      </c>
      <c r="E323" s="19"/>
      <c r="F323" s="19"/>
      <c r="G323" s="19"/>
      <c r="H323" s="19"/>
      <c r="I323" s="12"/>
      <c r="J323" s="39" t="s">
        <v>288</v>
      </c>
      <c r="K323" s="39"/>
      <c r="L323" s="71"/>
      <c r="M323" s="72"/>
      <c r="N323" s="43"/>
      <c r="O323" s="44"/>
      <c r="P323" s="22"/>
      <c r="Q323" s="22"/>
    </row>
    <row r="324" s="1" customFormat="1" ht="18" customHeight="1" spans="1:17">
      <c r="A324" s="7"/>
      <c r="B324" s="7"/>
      <c r="C324" s="7"/>
      <c r="D324" s="8" t="s">
        <v>707</v>
      </c>
      <c r="E324" s="19"/>
      <c r="F324" s="19"/>
      <c r="G324" s="19">
        <v>13239.5</v>
      </c>
      <c r="H324" s="19">
        <v>2180</v>
      </c>
      <c r="I324" s="12"/>
      <c r="J324" s="39" t="s">
        <v>288</v>
      </c>
      <c r="K324" s="39"/>
      <c r="L324" s="71"/>
      <c r="M324" s="72"/>
      <c r="N324" s="43"/>
      <c r="O324" s="44"/>
      <c r="P324" s="22"/>
      <c r="Q324" s="22"/>
    </row>
    <row r="325" s="1" customFormat="1" ht="18" customHeight="1" spans="1:17">
      <c r="A325" s="7"/>
      <c r="B325" s="7"/>
      <c r="C325" s="7"/>
      <c r="D325" s="8" t="s">
        <v>708</v>
      </c>
      <c r="E325" s="19">
        <v>43178</v>
      </c>
      <c r="F325" s="19">
        <v>660</v>
      </c>
      <c r="G325" s="19">
        <v>9206</v>
      </c>
      <c r="H325" s="19">
        <v>3000</v>
      </c>
      <c r="I325" s="12"/>
      <c r="J325" s="39" t="s">
        <v>288</v>
      </c>
      <c r="K325" s="39"/>
      <c r="L325" s="71"/>
      <c r="M325" s="72"/>
      <c r="N325" s="43"/>
      <c r="O325" s="44"/>
      <c r="P325" s="22"/>
      <c r="Q325" s="22"/>
    </row>
    <row r="326" s="1" customFormat="1" ht="18" customHeight="1" spans="1:17">
      <c r="A326" s="7"/>
      <c r="B326" s="7"/>
      <c r="C326" s="7"/>
      <c r="D326" s="8" t="s">
        <v>709</v>
      </c>
      <c r="E326" s="19">
        <v>35236.6917607139</v>
      </c>
      <c r="F326" s="19">
        <v>1287</v>
      </c>
      <c r="G326" s="19"/>
      <c r="H326" s="19"/>
      <c r="I326" s="12"/>
      <c r="J326" s="39" t="s">
        <v>288</v>
      </c>
      <c r="K326" s="39"/>
      <c r="L326" s="71"/>
      <c r="M326" s="72"/>
      <c r="N326" s="43"/>
      <c r="O326" s="44"/>
      <c r="P326" s="22"/>
      <c r="Q326" s="22"/>
    </row>
    <row r="327" s="1" customFormat="1" ht="18" customHeight="1" spans="1:17">
      <c r="A327" s="7"/>
      <c r="B327" s="7"/>
      <c r="C327" s="7"/>
      <c r="D327" s="8" t="s">
        <v>710</v>
      </c>
      <c r="E327" s="19">
        <v>16192</v>
      </c>
      <c r="F327" s="19">
        <v>260</v>
      </c>
      <c r="G327" s="19">
        <v>27678</v>
      </c>
      <c r="H327" s="19">
        <v>5750</v>
      </c>
      <c r="I327" s="12"/>
      <c r="J327" s="39" t="s">
        <v>288</v>
      </c>
      <c r="K327" s="39"/>
      <c r="L327" s="71"/>
      <c r="M327" s="72"/>
      <c r="N327" s="43"/>
      <c r="O327" s="44"/>
      <c r="P327" s="22"/>
      <c r="Q327" s="22"/>
    </row>
    <row r="328" s="1" customFormat="1" ht="18" customHeight="1" spans="1:17">
      <c r="A328" s="7"/>
      <c r="B328" s="7"/>
      <c r="C328" s="7"/>
      <c r="D328" s="8" t="s">
        <v>711</v>
      </c>
      <c r="E328" s="19">
        <v>25902.5</v>
      </c>
      <c r="F328" s="19">
        <v>360</v>
      </c>
      <c r="G328" s="19">
        <v>5619.5</v>
      </c>
      <c r="H328" s="19">
        <v>3965</v>
      </c>
      <c r="I328" s="12"/>
      <c r="J328" s="39" t="s">
        <v>288</v>
      </c>
      <c r="K328" s="39"/>
      <c r="L328" s="71"/>
      <c r="M328" s="72"/>
      <c r="N328" s="43"/>
      <c r="O328" s="44"/>
      <c r="P328" s="22"/>
      <c r="Q328" s="22"/>
    </row>
    <row r="329" s="1" customFormat="1" ht="18" customHeight="1" spans="1:17">
      <c r="A329" s="7"/>
      <c r="B329" s="7"/>
      <c r="C329" s="7"/>
      <c r="D329" s="8" t="s">
        <v>712</v>
      </c>
      <c r="E329" s="19">
        <v>31002.5</v>
      </c>
      <c r="F329" s="19">
        <v>975</v>
      </c>
      <c r="G329" s="19"/>
      <c r="H329" s="19"/>
      <c r="I329" s="12"/>
      <c r="J329" s="39" t="s">
        <v>288</v>
      </c>
      <c r="K329" s="39"/>
      <c r="L329" s="71"/>
      <c r="M329" s="72"/>
      <c r="N329" s="43"/>
      <c r="O329" s="44"/>
      <c r="P329" s="22"/>
      <c r="Q329" s="22"/>
    </row>
    <row r="330" s="1" customFormat="1" ht="18" customHeight="1" spans="1:17">
      <c r="A330" s="7"/>
      <c r="B330" s="7"/>
      <c r="C330" s="7"/>
      <c r="D330" s="8" t="s">
        <v>713</v>
      </c>
      <c r="E330" s="19"/>
      <c r="F330" s="19"/>
      <c r="G330" s="19"/>
      <c r="H330" s="19"/>
      <c r="I330" s="12">
        <v>134974</v>
      </c>
      <c r="J330" s="39" t="s">
        <v>288</v>
      </c>
      <c r="K330" s="39"/>
      <c r="L330" s="71"/>
      <c r="M330" s="72"/>
      <c r="N330" s="43"/>
      <c r="O330" s="44"/>
      <c r="P330" s="22"/>
      <c r="Q330" s="22"/>
    </row>
    <row r="331" s="1" customFormat="1" ht="18" customHeight="1" spans="1:17">
      <c r="A331" s="7"/>
      <c r="B331" s="7"/>
      <c r="C331" s="7"/>
      <c r="D331" s="8" t="s">
        <v>714</v>
      </c>
      <c r="E331" s="19">
        <v>33933.6142431566</v>
      </c>
      <c r="F331" s="19">
        <v>5235</v>
      </c>
      <c r="G331" s="19"/>
      <c r="H331" s="19"/>
      <c r="I331" s="12">
        <v>28482.2</v>
      </c>
      <c r="J331" s="39" t="s">
        <v>288</v>
      </c>
      <c r="K331" s="39"/>
      <c r="L331" s="71"/>
      <c r="M331" s="72"/>
      <c r="N331" s="43"/>
      <c r="O331" s="44"/>
      <c r="P331" s="22"/>
      <c r="Q331" s="22"/>
    </row>
    <row r="332" s="1" customFormat="1" ht="18" customHeight="1" spans="1:17">
      <c r="A332" s="7"/>
      <c r="B332" s="7"/>
      <c r="C332" s="7"/>
      <c r="D332" s="8" t="s">
        <v>715</v>
      </c>
      <c r="E332" s="19">
        <v>16147.6846288204</v>
      </c>
      <c r="F332" s="19">
        <v>1715</v>
      </c>
      <c r="G332" s="19">
        <v>7480</v>
      </c>
      <c r="H332" s="19">
        <v>2400</v>
      </c>
      <c r="I332" s="12"/>
      <c r="J332" s="39" t="s">
        <v>288</v>
      </c>
      <c r="K332" s="39"/>
      <c r="L332" s="71"/>
      <c r="M332" s="72"/>
      <c r="N332" s="43"/>
      <c r="O332" s="44"/>
      <c r="P332" s="22"/>
      <c r="Q332" s="22"/>
    </row>
    <row r="333" s="1" customFormat="1" ht="18" customHeight="1" spans="1:17">
      <c r="A333" s="7"/>
      <c r="B333" s="7"/>
      <c r="C333" s="7"/>
      <c r="D333" s="8" t="s">
        <v>716</v>
      </c>
      <c r="E333" s="19"/>
      <c r="F333" s="19"/>
      <c r="G333" s="19"/>
      <c r="H333" s="19"/>
      <c r="I333" s="12"/>
      <c r="J333" s="39" t="s">
        <v>288</v>
      </c>
      <c r="K333" s="39"/>
      <c r="L333" s="71"/>
      <c r="M333" s="72"/>
      <c r="N333" s="43"/>
      <c r="O333" s="44"/>
      <c r="P333" s="22"/>
      <c r="Q333" s="22"/>
    </row>
    <row r="334" s="1" customFormat="1" ht="18" customHeight="1" spans="1:17">
      <c r="A334" s="7"/>
      <c r="B334" s="7"/>
      <c r="C334" s="7"/>
      <c r="D334" s="8" t="s">
        <v>717</v>
      </c>
      <c r="E334" s="19">
        <v>3270.8536608072</v>
      </c>
      <c r="F334" s="19">
        <v>570</v>
      </c>
      <c r="G334" s="19">
        <v>16085</v>
      </c>
      <c r="H334" s="19">
        <v>18661</v>
      </c>
      <c r="I334" s="12"/>
      <c r="J334" s="39" t="s">
        <v>288</v>
      </c>
      <c r="K334" s="39"/>
      <c r="L334" s="71"/>
      <c r="M334" s="72"/>
      <c r="N334" s="43"/>
      <c r="O334" s="44"/>
      <c r="P334" s="22"/>
      <c r="Q334" s="22"/>
    </row>
    <row r="335" s="1" customFormat="1" ht="18" customHeight="1" spans="1:17">
      <c r="A335" s="7"/>
      <c r="B335" s="7"/>
      <c r="C335" s="7"/>
      <c r="D335" s="8" t="s">
        <v>718</v>
      </c>
      <c r="E335" s="19">
        <v>21883.6722920423</v>
      </c>
      <c r="F335" s="19">
        <v>267</v>
      </c>
      <c r="G335" s="19">
        <v>8791</v>
      </c>
      <c r="H335" s="19">
        <v>250</v>
      </c>
      <c r="I335" s="12"/>
      <c r="J335" s="39" t="s">
        <v>288</v>
      </c>
      <c r="K335" s="39"/>
      <c r="L335" s="71"/>
      <c r="M335" s="72"/>
      <c r="N335" s="43"/>
      <c r="O335" s="44"/>
      <c r="P335" s="22"/>
      <c r="Q335" s="22"/>
    </row>
    <row r="336" s="1" customFormat="1" ht="18" customHeight="1" spans="1:17">
      <c r="A336" s="7"/>
      <c r="B336" s="7"/>
      <c r="C336" s="7"/>
      <c r="D336" s="8" t="s">
        <v>719</v>
      </c>
      <c r="E336" s="19">
        <v>19229.7694</v>
      </c>
      <c r="F336" s="19">
        <v>1769.5</v>
      </c>
      <c r="G336" s="19"/>
      <c r="H336" s="19"/>
      <c r="I336" s="12"/>
      <c r="J336" s="39" t="s">
        <v>288</v>
      </c>
      <c r="K336" s="39"/>
      <c r="L336" s="71"/>
      <c r="M336" s="72"/>
      <c r="N336" s="43"/>
      <c r="O336" s="44"/>
      <c r="P336" s="22"/>
      <c r="Q336" s="22"/>
    </row>
    <row r="337" s="1" customFormat="1" ht="18" customHeight="1" spans="1:17">
      <c r="A337" s="7"/>
      <c r="B337" s="7"/>
      <c r="C337" s="7"/>
      <c r="D337" s="8" t="s">
        <v>720</v>
      </c>
      <c r="E337" s="19"/>
      <c r="F337" s="19"/>
      <c r="G337" s="19"/>
      <c r="H337" s="19"/>
      <c r="I337" s="12"/>
      <c r="J337" s="39" t="s">
        <v>288</v>
      </c>
      <c r="K337" s="39"/>
      <c r="L337" s="71"/>
      <c r="M337" s="72"/>
      <c r="N337" s="43"/>
      <c r="O337" s="44"/>
      <c r="P337" s="22"/>
      <c r="Q337" s="22"/>
    </row>
    <row r="338" s="1" customFormat="1" ht="18" customHeight="1" spans="1:17">
      <c r="A338" s="7"/>
      <c r="B338" s="7"/>
      <c r="C338" s="7"/>
      <c r="D338" s="45" t="s">
        <v>398</v>
      </c>
      <c r="E338" s="18">
        <f t="shared" ref="E338:J338" si="11">SUM(E319:E337)</f>
        <v>291178.484201816</v>
      </c>
      <c r="F338" s="18">
        <f t="shared" si="11"/>
        <v>14448.5</v>
      </c>
      <c r="G338" s="18">
        <f t="shared" si="11"/>
        <v>149066</v>
      </c>
      <c r="H338" s="18">
        <f t="shared" si="11"/>
        <v>68001</v>
      </c>
      <c r="I338" s="18">
        <f t="shared" si="11"/>
        <v>163456.2</v>
      </c>
      <c r="J338" s="33">
        <f t="shared" si="11"/>
        <v>0</v>
      </c>
      <c r="K338" s="34"/>
      <c r="L338" s="77">
        <f>SUM(L319:L337)</f>
        <v>15082</v>
      </c>
      <c r="M338" s="78"/>
      <c r="N338" s="32"/>
      <c r="O338" s="32"/>
      <c r="P338" s="32">
        <f>SUM(P319:P337)</f>
        <v>56</v>
      </c>
      <c r="Q338" s="32">
        <f>SUM(Q319:Q337)</f>
        <v>112</v>
      </c>
    </row>
    <row r="339" s="1" customFormat="1" ht="26" spans="1:17">
      <c r="A339" s="7"/>
      <c r="B339" s="7"/>
      <c r="C339" s="7" t="s">
        <v>399</v>
      </c>
      <c r="D339" s="7" t="s">
        <v>400</v>
      </c>
      <c r="E339" s="7"/>
      <c r="F339" s="7"/>
      <c r="G339" s="7" t="s">
        <v>401</v>
      </c>
      <c r="H339" s="7" t="s">
        <v>402</v>
      </c>
      <c r="I339" s="7"/>
      <c r="J339" s="20" t="s">
        <v>403</v>
      </c>
      <c r="K339" s="21"/>
      <c r="L339" s="20" t="s">
        <v>402</v>
      </c>
      <c r="M339" s="21"/>
      <c r="N339" s="7"/>
      <c r="O339" s="22" t="s">
        <v>404</v>
      </c>
      <c r="P339" s="7" t="s">
        <v>402</v>
      </c>
      <c r="Q339" s="7"/>
    </row>
    <row r="340" s="1" customFormat="1" ht="18" customHeight="1" spans="1:17">
      <c r="A340" s="7"/>
      <c r="B340" s="7"/>
      <c r="C340" s="7"/>
      <c r="D340" s="7" t="s">
        <v>405</v>
      </c>
      <c r="E340" s="7"/>
      <c r="F340" s="7"/>
      <c r="G340" s="46">
        <v>8</v>
      </c>
      <c r="H340" s="47">
        <v>8</v>
      </c>
      <c r="I340" s="47"/>
      <c r="J340" s="65">
        <v>9</v>
      </c>
      <c r="K340" s="66"/>
      <c r="L340" s="65">
        <v>9</v>
      </c>
      <c r="M340" s="66"/>
      <c r="N340" s="67"/>
      <c r="O340" s="47">
        <v>5</v>
      </c>
      <c r="P340" s="47">
        <v>5</v>
      </c>
      <c r="Q340" s="47"/>
    </row>
    <row r="341" s="1" customFormat="1" ht="39" spans="1:17">
      <c r="A341" s="7"/>
      <c r="B341" s="7"/>
      <c r="C341" s="48" t="s">
        <v>406</v>
      </c>
      <c r="D341" s="48" t="s">
        <v>407</v>
      </c>
      <c r="E341" s="48" t="s">
        <v>408</v>
      </c>
      <c r="F341" s="22" t="s">
        <v>409</v>
      </c>
      <c r="G341" s="22" t="s">
        <v>410</v>
      </c>
      <c r="H341" s="48" t="s">
        <v>411</v>
      </c>
      <c r="I341" s="48" t="s">
        <v>412</v>
      </c>
      <c r="J341" s="48" t="s">
        <v>413</v>
      </c>
      <c r="K341" s="68" t="s">
        <v>414</v>
      </c>
      <c r="L341" s="48" t="s">
        <v>415</v>
      </c>
      <c r="M341" s="68" t="s">
        <v>416</v>
      </c>
      <c r="N341" s="22" t="s">
        <v>417</v>
      </c>
      <c r="O341" s="22" t="s">
        <v>418</v>
      </c>
      <c r="P341" s="22"/>
      <c r="Q341" s="22"/>
    </row>
    <row r="342" s="1" customFormat="1" ht="48" customHeight="1" spans="1:17">
      <c r="A342" s="7"/>
      <c r="B342" s="7"/>
      <c r="C342" s="48"/>
      <c r="D342" s="48" t="s">
        <v>721</v>
      </c>
      <c r="E342" s="50">
        <v>21486.0347072721</v>
      </c>
      <c r="F342" s="51">
        <v>16</v>
      </c>
      <c r="G342" s="51">
        <v>16</v>
      </c>
      <c r="H342" s="52">
        <f>2+2+8</f>
        <v>12</v>
      </c>
      <c r="I342" s="52">
        <f>2+2+8</f>
        <v>12</v>
      </c>
      <c r="J342" s="52">
        <v>2</v>
      </c>
      <c r="K342" s="52">
        <v>4</v>
      </c>
      <c r="L342" s="52">
        <v>2</v>
      </c>
      <c r="M342" s="52">
        <v>2</v>
      </c>
      <c r="N342" s="51">
        <v>1</v>
      </c>
      <c r="O342" s="51">
        <v>1</v>
      </c>
      <c r="P342" s="51"/>
      <c r="Q342" s="51"/>
    </row>
    <row r="343" s="1" customFormat="1" ht="26" spans="1:17">
      <c r="A343" s="7" t="s">
        <v>3</v>
      </c>
      <c r="B343" s="7" t="s">
        <v>269</v>
      </c>
      <c r="C343" s="7" t="s">
        <v>270</v>
      </c>
      <c r="D343" s="7" t="s">
        <v>271</v>
      </c>
      <c r="E343" s="8" t="s">
        <v>272</v>
      </c>
      <c r="F343" s="8" t="s">
        <v>273</v>
      </c>
      <c r="G343" s="7" t="s">
        <v>274</v>
      </c>
      <c r="H343" s="7" t="s">
        <v>275</v>
      </c>
      <c r="I343" s="7" t="s">
        <v>276</v>
      </c>
      <c r="J343" s="7" t="s">
        <v>277</v>
      </c>
      <c r="K343" s="7" t="s">
        <v>278</v>
      </c>
      <c r="L343" s="20" t="s">
        <v>279</v>
      </c>
      <c r="M343" s="21"/>
      <c r="N343" s="7" t="s">
        <v>280</v>
      </c>
      <c r="O343" s="7" t="s">
        <v>281</v>
      </c>
      <c r="P343" s="22" t="s">
        <v>282</v>
      </c>
      <c r="Q343" s="22" t="s">
        <v>283</v>
      </c>
    </row>
    <row r="344" s="1" customFormat="1" ht="18" customHeight="1" spans="1:17">
      <c r="A344" s="9" t="s">
        <v>722</v>
      </c>
      <c r="B344" s="7">
        <v>6</v>
      </c>
      <c r="C344" s="7"/>
      <c r="D344" s="15" t="s">
        <v>723</v>
      </c>
      <c r="E344" s="15" t="s">
        <v>724</v>
      </c>
      <c r="F344" s="15" t="s">
        <v>318</v>
      </c>
      <c r="G344" s="12">
        <v>36600</v>
      </c>
      <c r="H344" s="23">
        <v>126.586194835158</v>
      </c>
      <c r="I344" s="23">
        <v>559614.682606736</v>
      </c>
      <c r="J344" s="24">
        <v>1316308.16</v>
      </c>
      <c r="K344" s="25" t="s">
        <v>288</v>
      </c>
      <c r="L344" s="26">
        <v>165</v>
      </c>
      <c r="M344" s="27"/>
      <c r="N344" s="39">
        <v>6</v>
      </c>
      <c r="O344" s="25" t="s">
        <v>288</v>
      </c>
      <c r="P344" s="22">
        <v>125</v>
      </c>
      <c r="Q344" s="22">
        <v>297</v>
      </c>
    </row>
    <row r="345" s="1" customFormat="1" ht="18" customHeight="1" spans="1:17">
      <c r="A345" s="9"/>
      <c r="B345" s="7"/>
      <c r="C345" s="7"/>
      <c r="D345" s="15" t="s">
        <v>725</v>
      </c>
      <c r="E345" s="15" t="s">
        <v>308</v>
      </c>
      <c r="F345" s="15" t="s">
        <v>517</v>
      </c>
      <c r="G345" s="12">
        <v>29600</v>
      </c>
      <c r="H345" s="29"/>
      <c r="I345" s="29"/>
      <c r="J345" s="30"/>
      <c r="K345" s="25" t="s">
        <v>288</v>
      </c>
      <c r="L345" s="26">
        <v>44</v>
      </c>
      <c r="M345" s="27"/>
      <c r="N345" s="39">
        <v>8</v>
      </c>
      <c r="O345" s="25" t="s">
        <v>288</v>
      </c>
      <c r="P345" s="22"/>
      <c r="Q345" s="22"/>
    </row>
    <row r="346" s="1" customFormat="1" ht="18" customHeight="1" spans="1:17">
      <c r="A346" s="9"/>
      <c r="B346" s="7"/>
      <c r="C346" s="7"/>
      <c r="D346" s="15" t="s">
        <v>726</v>
      </c>
      <c r="E346" s="15" t="s">
        <v>727</v>
      </c>
      <c r="F346" s="15" t="s">
        <v>728</v>
      </c>
      <c r="G346" s="12">
        <v>10638.5238886625</v>
      </c>
      <c r="H346" s="29"/>
      <c r="I346" s="29"/>
      <c r="J346" s="30"/>
      <c r="K346" s="25" t="s">
        <v>288</v>
      </c>
      <c r="L346" s="26"/>
      <c r="M346" s="27"/>
      <c r="N346" s="39">
        <v>1</v>
      </c>
      <c r="O346" s="25" t="s">
        <v>288</v>
      </c>
      <c r="P346" s="22"/>
      <c r="Q346" s="22"/>
    </row>
    <row r="347" s="1" customFormat="1" ht="18" customHeight="1" spans="1:17">
      <c r="A347" s="9"/>
      <c r="B347" s="7"/>
      <c r="C347" s="7"/>
      <c r="D347" s="15" t="s">
        <v>729</v>
      </c>
      <c r="E347" s="15" t="s">
        <v>730</v>
      </c>
      <c r="F347" s="15" t="s">
        <v>724</v>
      </c>
      <c r="G347" s="12">
        <v>23575.696588233</v>
      </c>
      <c r="H347" s="29"/>
      <c r="I347" s="29"/>
      <c r="J347" s="30"/>
      <c r="K347" s="25" t="s">
        <v>288</v>
      </c>
      <c r="L347" s="26">
        <v>93</v>
      </c>
      <c r="M347" s="27"/>
      <c r="N347" s="39">
        <v>13</v>
      </c>
      <c r="O347" s="25" t="s">
        <v>288</v>
      </c>
      <c r="P347" s="22"/>
      <c r="Q347" s="22"/>
    </row>
    <row r="348" s="1" customFormat="1" ht="18" customHeight="1" spans="1:17">
      <c r="A348" s="9"/>
      <c r="B348" s="7"/>
      <c r="C348" s="7"/>
      <c r="D348" s="15" t="s">
        <v>292</v>
      </c>
      <c r="E348" s="15" t="s">
        <v>729</v>
      </c>
      <c r="F348" s="15" t="s">
        <v>690</v>
      </c>
      <c r="G348" s="12">
        <v>28219.1634646018</v>
      </c>
      <c r="H348" s="29"/>
      <c r="I348" s="29"/>
      <c r="J348" s="30"/>
      <c r="K348" s="25" t="s">
        <v>288</v>
      </c>
      <c r="L348" s="26"/>
      <c r="M348" s="27"/>
      <c r="N348" s="39">
        <v>0</v>
      </c>
      <c r="O348" s="25" t="s">
        <v>288</v>
      </c>
      <c r="P348" s="22"/>
      <c r="Q348" s="22"/>
    </row>
    <row r="349" s="1" customFormat="1" ht="18" customHeight="1" spans="1:17">
      <c r="A349" s="9"/>
      <c r="B349" s="7"/>
      <c r="C349" s="7"/>
      <c r="D349" s="15" t="s">
        <v>731</v>
      </c>
      <c r="E349" s="15" t="s">
        <v>730</v>
      </c>
      <c r="F349" s="15" t="s">
        <v>729</v>
      </c>
      <c r="G349" s="12">
        <v>31249.1630568007</v>
      </c>
      <c r="H349" s="29"/>
      <c r="I349" s="29"/>
      <c r="J349" s="30"/>
      <c r="K349" s="25" t="s">
        <v>288</v>
      </c>
      <c r="L349" s="26">
        <v>183</v>
      </c>
      <c r="M349" s="27"/>
      <c r="N349" s="39">
        <v>6</v>
      </c>
      <c r="O349" s="25" t="s">
        <v>288</v>
      </c>
      <c r="P349" s="22"/>
      <c r="Q349" s="22"/>
    </row>
    <row r="350" s="1" customFormat="1" ht="18" customHeight="1" spans="1:17">
      <c r="A350" s="9"/>
      <c r="B350" s="7"/>
      <c r="C350" s="7"/>
      <c r="D350" s="15" t="s">
        <v>724</v>
      </c>
      <c r="E350" s="15" t="s">
        <v>732</v>
      </c>
      <c r="F350" s="15" t="s">
        <v>733</v>
      </c>
      <c r="G350" s="12">
        <v>48928.4180167108</v>
      </c>
      <c r="H350" s="29"/>
      <c r="I350" s="29"/>
      <c r="J350" s="30"/>
      <c r="K350" s="25" t="s">
        <v>288</v>
      </c>
      <c r="L350" s="26"/>
      <c r="M350" s="27"/>
      <c r="N350" s="39">
        <v>12</v>
      </c>
      <c r="O350" s="25" t="s">
        <v>288</v>
      </c>
      <c r="P350" s="22"/>
      <c r="Q350" s="22"/>
    </row>
    <row r="351" s="1" customFormat="1" ht="18" customHeight="1" spans="1:17">
      <c r="A351" s="9"/>
      <c r="B351" s="7"/>
      <c r="C351" s="7"/>
      <c r="D351" s="15" t="s">
        <v>734</v>
      </c>
      <c r="E351" s="15" t="s">
        <v>733</v>
      </c>
      <c r="F351" s="15" t="s">
        <v>735</v>
      </c>
      <c r="G351" s="12">
        <v>25995.4050706327</v>
      </c>
      <c r="H351" s="29"/>
      <c r="I351" s="29"/>
      <c r="J351" s="30"/>
      <c r="K351" s="25" t="s">
        <v>288</v>
      </c>
      <c r="L351" s="26">
        <v>46</v>
      </c>
      <c r="M351" s="27"/>
      <c r="N351" s="39">
        <v>4</v>
      </c>
      <c r="O351" s="25" t="s">
        <v>288</v>
      </c>
      <c r="P351" s="22"/>
      <c r="Q351" s="22"/>
    </row>
    <row r="352" s="1" customFormat="1" ht="18" customHeight="1" spans="1:17">
      <c r="A352" s="9"/>
      <c r="B352" s="7"/>
      <c r="C352" s="7"/>
      <c r="D352" s="15" t="s">
        <v>736</v>
      </c>
      <c r="E352" s="15" t="s">
        <v>318</v>
      </c>
      <c r="F352" s="15" t="s">
        <v>737</v>
      </c>
      <c r="G352" s="12">
        <v>33671.7766924101</v>
      </c>
      <c r="H352" s="29"/>
      <c r="I352" s="29"/>
      <c r="J352" s="30"/>
      <c r="K352" s="25" t="s">
        <v>288</v>
      </c>
      <c r="L352" s="26">
        <v>187</v>
      </c>
      <c r="M352" s="27"/>
      <c r="N352" s="39">
        <v>5</v>
      </c>
      <c r="O352" s="25" t="s">
        <v>288</v>
      </c>
      <c r="P352" s="22"/>
      <c r="Q352" s="22"/>
    </row>
    <row r="353" s="1" customFormat="1" ht="18" customHeight="1" spans="1:17">
      <c r="A353" s="9"/>
      <c r="B353" s="7"/>
      <c r="C353" s="7"/>
      <c r="D353" s="15" t="s">
        <v>738</v>
      </c>
      <c r="E353" s="15" t="s">
        <v>318</v>
      </c>
      <c r="F353" s="15" t="s">
        <v>739</v>
      </c>
      <c r="G353" s="12">
        <v>16765.3450153312</v>
      </c>
      <c r="H353" s="29"/>
      <c r="I353" s="29"/>
      <c r="J353" s="30"/>
      <c r="K353" s="25" t="s">
        <v>288</v>
      </c>
      <c r="L353" s="26">
        <v>98</v>
      </c>
      <c r="M353" s="27"/>
      <c r="N353" s="39">
        <v>5</v>
      </c>
      <c r="O353" s="25" t="s">
        <v>288</v>
      </c>
      <c r="P353" s="22"/>
      <c r="Q353" s="22"/>
    </row>
    <row r="354" s="1" customFormat="1" ht="18" customHeight="1" spans="1:17">
      <c r="A354" s="9"/>
      <c r="B354" s="7"/>
      <c r="C354" s="7"/>
      <c r="D354" s="15" t="s">
        <v>726</v>
      </c>
      <c r="E354" s="15" t="s">
        <v>517</v>
      </c>
      <c r="F354" s="15" t="s">
        <v>732</v>
      </c>
      <c r="G354" s="12">
        <v>8643.84600031646</v>
      </c>
      <c r="H354" s="29"/>
      <c r="I354" s="29"/>
      <c r="J354" s="30"/>
      <c r="K354" s="25" t="s">
        <v>288</v>
      </c>
      <c r="L354" s="26"/>
      <c r="M354" s="27"/>
      <c r="N354" s="39">
        <v>4</v>
      </c>
      <c r="O354" s="25" t="s">
        <v>288</v>
      </c>
      <c r="P354" s="22"/>
      <c r="Q354" s="22"/>
    </row>
    <row r="355" s="1" customFormat="1" ht="18" customHeight="1" spans="1:17">
      <c r="A355" s="9"/>
      <c r="B355" s="7"/>
      <c r="C355" s="7"/>
      <c r="D355" s="15" t="s">
        <v>735</v>
      </c>
      <c r="E355" s="15" t="s">
        <v>740</v>
      </c>
      <c r="F355" s="15" t="s">
        <v>734</v>
      </c>
      <c r="G355" s="12">
        <v>2876.85905765358</v>
      </c>
      <c r="H355" s="29"/>
      <c r="I355" s="29"/>
      <c r="J355" s="30"/>
      <c r="K355" s="25" t="s">
        <v>288</v>
      </c>
      <c r="L355" s="26"/>
      <c r="M355" s="27"/>
      <c r="N355" s="39">
        <v>1</v>
      </c>
      <c r="O355" s="25" t="s">
        <v>288</v>
      </c>
      <c r="P355" s="22"/>
      <c r="Q355" s="22"/>
    </row>
    <row r="356" s="1" customFormat="1" ht="18" customHeight="1" spans="1:17">
      <c r="A356" s="9"/>
      <c r="B356" s="7"/>
      <c r="C356" s="7"/>
      <c r="D356" s="15" t="s">
        <v>733</v>
      </c>
      <c r="E356" s="15" t="s">
        <v>318</v>
      </c>
      <c r="F356" s="15" t="s">
        <v>741</v>
      </c>
      <c r="G356" s="12">
        <v>25624.9389384973</v>
      </c>
      <c r="H356" s="29"/>
      <c r="I356" s="29"/>
      <c r="J356" s="30"/>
      <c r="K356" s="25" t="s">
        <v>288</v>
      </c>
      <c r="L356" s="26"/>
      <c r="M356" s="27"/>
      <c r="N356" s="39">
        <v>9</v>
      </c>
      <c r="O356" s="25" t="s">
        <v>288</v>
      </c>
      <c r="P356" s="22"/>
      <c r="Q356" s="22"/>
    </row>
    <row r="357" s="1" customFormat="1" ht="18" customHeight="1" spans="1:17">
      <c r="A357" s="9"/>
      <c r="B357" s="7"/>
      <c r="C357" s="7"/>
      <c r="D357" s="15" t="s">
        <v>742</v>
      </c>
      <c r="E357" s="15" t="s">
        <v>726</v>
      </c>
      <c r="F357" s="15" t="s">
        <v>743</v>
      </c>
      <c r="G357" s="12">
        <v>7200</v>
      </c>
      <c r="H357" s="29"/>
      <c r="I357" s="29"/>
      <c r="J357" s="30"/>
      <c r="K357" s="25" t="s">
        <v>288</v>
      </c>
      <c r="L357" s="26"/>
      <c r="M357" s="27"/>
      <c r="N357" s="39">
        <v>3</v>
      </c>
      <c r="O357" s="25" t="s">
        <v>288</v>
      </c>
      <c r="P357" s="22"/>
      <c r="Q357" s="22"/>
    </row>
    <row r="358" s="1" customFormat="1" ht="18" customHeight="1" spans="1:17">
      <c r="A358" s="9"/>
      <c r="B358" s="7"/>
      <c r="C358" s="7"/>
      <c r="D358" s="15" t="s">
        <v>732</v>
      </c>
      <c r="E358" s="15" t="s">
        <v>318</v>
      </c>
      <c r="F358" s="15" t="s">
        <v>744</v>
      </c>
      <c r="G358" s="12">
        <v>18164.7441792375</v>
      </c>
      <c r="H358" s="29"/>
      <c r="I358" s="29"/>
      <c r="J358" s="30"/>
      <c r="K358" s="25" t="s">
        <v>288</v>
      </c>
      <c r="L358" s="26"/>
      <c r="M358" s="27"/>
      <c r="N358" s="39">
        <v>6</v>
      </c>
      <c r="O358" s="25" t="s">
        <v>288</v>
      </c>
      <c r="P358" s="22"/>
      <c r="Q358" s="22"/>
    </row>
    <row r="359" s="1" customFormat="1" ht="18" customHeight="1" spans="1:17">
      <c r="A359" s="9"/>
      <c r="B359" s="7"/>
      <c r="C359" s="7"/>
      <c r="D359" s="15" t="s">
        <v>745</v>
      </c>
      <c r="E359" s="15" t="s">
        <v>734</v>
      </c>
      <c r="F359" s="15" t="s">
        <v>745</v>
      </c>
      <c r="G359" s="12">
        <v>2021.81048661516</v>
      </c>
      <c r="H359" s="29"/>
      <c r="I359" s="29"/>
      <c r="J359" s="30"/>
      <c r="K359" s="25" t="s">
        <v>288</v>
      </c>
      <c r="L359" s="26"/>
      <c r="M359" s="27"/>
      <c r="N359" s="39">
        <v>2</v>
      </c>
      <c r="O359" s="25" t="s">
        <v>288</v>
      </c>
      <c r="P359" s="22"/>
      <c r="Q359" s="22"/>
    </row>
    <row r="360" s="1" customFormat="1" ht="18" customHeight="1" spans="1:17">
      <c r="A360" s="9"/>
      <c r="B360" s="7"/>
      <c r="C360" s="7"/>
      <c r="D360" s="15" t="s">
        <v>746</v>
      </c>
      <c r="E360" s="15" t="s">
        <v>734</v>
      </c>
      <c r="F360" s="15" t="s">
        <v>669</v>
      </c>
      <c r="G360" s="12">
        <v>10454.0453230173</v>
      </c>
      <c r="H360" s="29"/>
      <c r="I360" s="29"/>
      <c r="J360" s="30"/>
      <c r="K360" s="25" t="s">
        <v>288</v>
      </c>
      <c r="L360" s="26"/>
      <c r="M360" s="27"/>
      <c r="N360" s="39">
        <v>2</v>
      </c>
      <c r="O360" s="25" t="s">
        <v>288</v>
      </c>
      <c r="P360" s="22"/>
      <c r="Q360" s="22"/>
    </row>
    <row r="361" s="1" customFormat="1" ht="18" customHeight="1" spans="1:17">
      <c r="A361" s="9"/>
      <c r="B361" s="7"/>
      <c r="C361" s="7"/>
      <c r="D361" s="15" t="s">
        <v>747</v>
      </c>
      <c r="E361" s="15" t="s">
        <v>734</v>
      </c>
      <c r="F361" s="15" t="s">
        <v>748</v>
      </c>
      <c r="G361" s="12">
        <v>12380.073407239</v>
      </c>
      <c r="H361" s="29"/>
      <c r="I361" s="29"/>
      <c r="J361" s="30"/>
      <c r="K361" s="25" t="s">
        <v>288</v>
      </c>
      <c r="L361" s="26"/>
      <c r="M361" s="27"/>
      <c r="N361" s="39">
        <v>5</v>
      </c>
      <c r="O361" s="25" t="s">
        <v>288</v>
      </c>
      <c r="P361" s="22"/>
      <c r="Q361" s="22"/>
    </row>
    <row r="362" s="1" customFormat="1" ht="18" customHeight="1" spans="1:17">
      <c r="A362" s="9"/>
      <c r="B362" s="7"/>
      <c r="C362" s="7"/>
      <c r="D362" s="15" t="s">
        <v>749</v>
      </c>
      <c r="E362" s="15" t="s">
        <v>726</v>
      </c>
      <c r="F362" s="15" t="s">
        <v>318</v>
      </c>
      <c r="G362" s="12">
        <v>3239.35262773656</v>
      </c>
      <c r="H362" s="29"/>
      <c r="I362" s="29"/>
      <c r="J362" s="30"/>
      <c r="K362" s="25" t="s">
        <v>288</v>
      </c>
      <c r="L362" s="26"/>
      <c r="M362" s="27"/>
      <c r="N362" s="39">
        <v>4</v>
      </c>
      <c r="O362" s="25" t="s">
        <v>288</v>
      </c>
      <c r="P362" s="22"/>
      <c r="Q362" s="22"/>
    </row>
    <row r="363" s="1" customFormat="1" ht="18" customHeight="1" spans="1:17">
      <c r="A363" s="9"/>
      <c r="B363" s="7"/>
      <c r="C363" s="7"/>
      <c r="D363" s="15" t="s">
        <v>748</v>
      </c>
      <c r="E363" s="15" t="s">
        <v>750</v>
      </c>
      <c r="F363" s="15" t="s">
        <v>517</v>
      </c>
      <c r="G363" s="12">
        <v>25448.7454922594</v>
      </c>
      <c r="H363" s="29"/>
      <c r="I363" s="29"/>
      <c r="J363" s="30"/>
      <c r="K363" s="25" t="s">
        <v>288</v>
      </c>
      <c r="L363" s="26">
        <v>493</v>
      </c>
      <c r="M363" s="27"/>
      <c r="N363" s="39">
        <v>5</v>
      </c>
      <c r="O363" s="25" t="s">
        <v>288</v>
      </c>
      <c r="P363" s="22"/>
      <c r="Q363" s="22"/>
    </row>
    <row r="364" s="1" customFormat="1" ht="18" customHeight="1" spans="1:17">
      <c r="A364" s="9"/>
      <c r="B364" s="7"/>
      <c r="C364" s="7"/>
      <c r="D364" s="15" t="s">
        <v>751</v>
      </c>
      <c r="E364" s="15" t="s">
        <v>752</v>
      </c>
      <c r="F364" s="15" t="s">
        <v>753</v>
      </c>
      <c r="G364" s="12">
        <v>12196.4209388155</v>
      </c>
      <c r="H364" s="29"/>
      <c r="I364" s="29"/>
      <c r="J364" s="30"/>
      <c r="K364" s="25" t="s">
        <v>288</v>
      </c>
      <c r="L364" s="26"/>
      <c r="M364" s="27"/>
      <c r="N364" s="39"/>
      <c r="O364" s="25" t="s">
        <v>288</v>
      </c>
      <c r="P364" s="22"/>
      <c r="Q364" s="22"/>
    </row>
    <row r="365" s="1" customFormat="1" ht="18" customHeight="1" spans="1:17">
      <c r="A365" s="9"/>
      <c r="B365" s="7"/>
      <c r="C365" s="7"/>
      <c r="D365" s="15" t="s">
        <v>754</v>
      </c>
      <c r="E365" s="15" t="s">
        <v>748</v>
      </c>
      <c r="F365" s="15" t="s">
        <v>752</v>
      </c>
      <c r="G365" s="12">
        <v>4897.03647534258</v>
      </c>
      <c r="H365" s="29"/>
      <c r="I365" s="29"/>
      <c r="J365" s="30"/>
      <c r="K365" s="25" t="s">
        <v>288</v>
      </c>
      <c r="L365" s="26"/>
      <c r="M365" s="27"/>
      <c r="N365" s="39"/>
      <c r="O365" s="25" t="s">
        <v>288</v>
      </c>
      <c r="P365" s="22"/>
      <c r="Q365" s="22"/>
    </row>
    <row r="366" s="1" customFormat="1" ht="18" customHeight="1" spans="1:17">
      <c r="A366" s="9"/>
      <c r="B366" s="7"/>
      <c r="C366" s="7"/>
      <c r="D366" s="15" t="s">
        <v>748</v>
      </c>
      <c r="E366" s="15" t="s">
        <v>517</v>
      </c>
      <c r="F366" s="15" t="s">
        <v>732</v>
      </c>
      <c r="G366" s="12">
        <v>17430.7418894426</v>
      </c>
      <c r="H366" s="29"/>
      <c r="I366" s="29"/>
      <c r="J366" s="30"/>
      <c r="K366" s="25" t="s">
        <v>288</v>
      </c>
      <c r="L366" s="26">
        <v>5</v>
      </c>
      <c r="M366" s="27"/>
      <c r="N366" s="39">
        <v>6</v>
      </c>
      <c r="O366" s="25" t="s">
        <v>288</v>
      </c>
      <c r="P366" s="22"/>
      <c r="Q366" s="22"/>
    </row>
    <row r="367" s="1" customFormat="1" ht="18" customHeight="1" spans="1:17">
      <c r="A367" s="9"/>
      <c r="B367" s="7"/>
      <c r="C367" s="7"/>
      <c r="D367" s="15" t="s">
        <v>755</v>
      </c>
      <c r="E367" s="15" t="s">
        <v>752</v>
      </c>
      <c r="F367" s="15" t="s">
        <v>318</v>
      </c>
      <c r="G367" s="12">
        <v>11137.70892437</v>
      </c>
      <c r="H367" s="29"/>
      <c r="I367" s="29"/>
      <c r="J367" s="30"/>
      <c r="K367" s="25" t="s">
        <v>288</v>
      </c>
      <c r="L367" s="26">
        <v>147</v>
      </c>
      <c r="M367" s="27"/>
      <c r="N367" s="39">
        <v>5</v>
      </c>
      <c r="O367" s="25" t="s">
        <v>288</v>
      </c>
      <c r="P367" s="22"/>
      <c r="Q367" s="22"/>
    </row>
    <row r="368" s="1" customFormat="1" ht="18" customHeight="1" spans="1:17">
      <c r="A368" s="9"/>
      <c r="B368" s="7"/>
      <c r="C368" s="7"/>
      <c r="D368" s="15" t="s">
        <v>756</v>
      </c>
      <c r="E368" s="15" t="s">
        <v>517</v>
      </c>
      <c r="F368" s="15" t="s">
        <v>732</v>
      </c>
      <c r="G368" s="12">
        <v>13300.3212322423</v>
      </c>
      <c r="H368" s="29"/>
      <c r="I368" s="29"/>
      <c r="J368" s="30"/>
      <c r="K368" s="25" t="s">
        <v>288</v>
      </c>
      <c r="L368" s="26">
        <v>137</v>
      </c>
      <c r="M368" s="27"/>
      <c r="N368" s="39">
        <v>5</v>
      </c>
      <c r="O368" s="25" t="s">
        <v>288</v>
      </c>
      <c r="P368" s="22"/>
      <c r="Q368" s="22"/>
    </row>
    <row r="369" s="1" customFormat="1" ht="18" customHeight="1" spans="1:17">
      <c r="A369" s="9"/>
      <c r="B369" s="7"/>
      <c r="C369" s="7"/>
      <c r="D369" s="15" t="s">
        <v>757</v>
      </c>
      <c r="E369" s="15" t="s">
        <v>517</v>
      </c>
      <c r="F369" s="15" t="s">
        <v>732</v>
      </c>
      <c r="G369" s="12">
        <v>13511.4048520537</v>
      </c>
      <c r="H369" s="29"/>
      <c r="I369" s="29"/>
      <c r="J369" s="30"/>
      <c r="K369" s="25" t="s">
        <v>288</v>
      </c>
      <c r="L369" s="26">
        <v>502</v>
      </c>
      <c r="M369" s="27"/>
      <c r="N369" s="39">
        <v>7</v>
      </c>
      <c r="O369" s="25" t="s">
        <v>288</v>
      </c>
      <c r="P369" s="22"/>
      <c r="Q369" s="22"/>
    </row>
    <row r="370" s="1" customFormat="1" ht="18" customHeight="1" spans="1:17">
      <c r="A370" s="9"/>
      <c r="B370" s="7"/>
      <c r="C370" s="7"/>
      <c r="D370" s="15" t="s">
        <v>738</v>
      </c>
      <c r="E370" s="15" t="s">
        <v>752</v>
      </c>
      <c r="F370" s="15" t="s">
        <v>318</v>
      </c>
      <c r="G370" s="12">
        <v>22406.700921989</v>
      </c>
      <c r="H370" s="29"/>
      <c r="I370" s="29"/>
      <c r="J370" s="30"/>
      <c r="K370" s="25" t="s">
        <v>288</v>
      </c>
      <c r="L370" s="26">
        <v>185</v>
      </c>
      <c r="M370" s="27"/>
      <c r="N370" s="39">
        <v>6</v>
      </c>
      <c r="O370" s="25" t="s">
        <v>288</v>
      </c>
      <c r="P370" s="22"/>
      <c r="Q370" s="22"/>
    </row>
    <row r="371" s="1" customFormat="1" ht="18" customHeight="1" spans="1:17">
      <c r="A371" s="9"/>
      <c r="B371" s="7"/>
      <c r="C371" s="7"/>
      <c r="D371" s="15" t="s">
        <v>758</v>
      </c>
      <c r="E371" s="15" t="s">
        <v>756</v>
      </c>
      <c r="F371" s="15" t="s">
        <v>318</v>
      </c>
      <c r="G371" s="12">
        <v>3000</v>
      </c>
      <c r="H371" s="29"/>
      <c r="I371" s="29"/>
      <c r="J371" s="30"/>
      <c r="K371" s="25" t="s">
        <v>288</v>
      </c>
      <c r="L371" s="26"/>
      <c r="M371" s="27"/>
      <c r="N371" s="39"/>
      <c r="O371" s="25" t="s">
        <v>288</v>
      </c>
      <c r="P371" s="22"/>
      <c r="Q371" s="22"/>
    </row>
    <row r="372" s="1" customFormat="1" ht="18" customHeight="1" spans="1:17">
      <c r="A372" s="9"/>
      <c r="B372" s="7"/>
      <c r="C372" s="7"/>
      <c r="D372" s="15" t="s">
        <v>759</v>
      </c>
      <c r="E372" s="15" t="s">
        <v>724</v>
      </c>
      <c r="F372" s="15" t="s">
        <v>752</v>
      </c>
      <c r="G372" s="12">
        <v>48957.3853883553</v>
      </c>
      <c r="H372" s="29"/>
      <c r="I372" s="29"/>
      <c r="J372" s="30"/>
      <c r="K372" s="25" t="s">
        <v>288</v>
      </c>
      <c r="L372" s="26">
        <v>108</v>
      </c>
      <c r="M372" s="27"/>
      <c r="N372" s="39">
        <v>15</v>
      </c>
      <c r="O372" s="25" t="s">
        <v>288</v>
      </c>
      <c r="P372" s="22"/>
      <c r="Q372" s="22"/>
    </row>
    <row r="373" s="1" customFormat="1" ht="18" customHeight="1" spans="1:17">
      <c r="A373" s="9"/>
      <c r="B373" s="7"/>
      <c r="C373" s="7"/>
      <c r="D373" s="15" t="s">
        <v>736</v>
      </c>
      <c r="E373" s="15" t="s">
        <v>314</v>
      </c>
      <c r="F373" s="15" t="s">
        <v>318</v>
      </c>
      <c r="G373" s="12">
        <v>37210.9463420662</v>
      </c>
      <c r="H373" s="29"/>
      <c r="I373" s="29"/>
      <c r="J373" s="30"/>
      <c r="K373" s="25" t="s">
        <v>288</v>
      </c>
      <c r="L373" s="26">
        <v>110</v>
      </c>
      <c r="M373" s="27"/>
      <c r="N373" s="39">
        <v>10</v>
      </c>
      <c r="O373" s="25" t="s">
        <v>288</v>
      </c>
      <c r="P373" s="22"/>
      <c r="Q373" s="22"/>
    </row>
    <row r="374" s="1" customFormat="1" ht="18" customHeight="1" spans="1:17">
      <c r="A374" s="9"/>
      <c r="B374" s="7"/>
      <c r="C374" s="7"/>
      <c r="D374" s="15" t="s">
        <v>748</v>
      </c>
      <c r="E374" s="15" t="s">
        <v>759</v>
      </c>
      <c r="F374" s="15" t="s">
        <v>760</v>
      </c>
      <c r="G374" s="12">
        <v>22810.9004985632</v>
      </c>
      <c r="H374" s="29"/>
      <c r="I374" s="29"/>
      <c r="J374" s="30"/>
      <c r="K374" s="25" t="s">
        <v>288</v>
      </c>
      <c r="L374" s="26"/>
      <c r="M374" s="27"/>
      <c r="N374" s="39">
        <v>10</v>
      </c>
      <c r="O374" s="25" t="s">
        <v>288</v>
      </c>
      <c r="P374" s="22"/>
      <c r="Q374" s="22"/>
    </row>
    <row r="375" s="1" customFormat="1" ht="18" customHeight="1" spans="1:17">
      <c r="A375" s="9"/>
      <c r="B375" s="7"/>
      <c r="C375" s="7"/>
      <c r="D375" s="15" t="s">
        <v>761</v>
      </c>
      <c r="E375" s="15" t="s">
        <v>730</v>
      </c>
      <c r="F375" s="15" t="s">
        <v>517</v>
      </c>
      <c r="G375" s="12">
        <v>15362.1716637402</v>
      </c>
      <c r="H375" s="29"/>
      <c r="I375" s="29"/>
      <c r="J375" s="30"/>
      <c r="K375" s="25" t="s">
        <v>288</v>
      </c>
      <c r="L375" s="26">
        <v>36</v>
      </c>
      <c r="M375" s="27"/>
      <c r="N375" s="39">
        <v>6</v>
      </c>
      <c r="O375" s="25" t="s">
        <v>288</v>
      </c>
      <c r="P375" s="22"/>
      <c r="Q375" s="22"/>
    </row>
    <row r="376" s="1" customFormat="1" ht="18" customHeight="1" spans="1:17">
      <c r="A376" s="9"/>
      <c r="B376" s="7"/>
      <c r="C376" s="7"/>
      <c r="D376" s="15" t="s">
        <v>752</v>
      </c>
      <c r="E376" s="15" t="s">
        <v>762</v>
      </c>
      <c r="F376" s="15" t="s">
        <v>763</v>
      </c>
      <c r="G376" s="12">
        <v>110578.458441156</v>
      </c>
      <c r="H376" s="29"/>
      <c r="I376" s="29"/>
      <c r="J376" s="30"/>
      <c r="K376" s="25" t="s">
        <v>288</v>
      </c>
      <c r="L376" s="26"/>
      <c r="M376" s="27"/>
      <c r="N376" s="39">
        <v>30</v>
      </c>
      <c r="O376" s="25" t="s">
        <v>288</v>
      </c>
      <c r="P376" s="22"/>
      <c r="Q376" s="22"/>
    </row>
    <row r="377" s="1" customFormat="1" ht="18" customHeight="1" spans="1:17">
      <c r="A377" s="9"/>
      <c r="B377" s="7"/>
      <c r="C377" s="7"/>
      <c r="D377" s="15" t="s">
        <v>764</v>
      </c>
      <c r="E377" s="15" t="s">
        <v>759</v>
      </c>
      <c r="F377" s="15" t="s">
        <v>765</v>
      </c>
      <c r="G377" s="12">
        <v>6200</v>
      </c>
      <c r="H377" s="29"/>
      <c r="I377" s="29"/>
      <c r="J377" s="30"/>
      <c r="K377" s="25" t="s">
        <v>288</v>
      </c>
      <c r="L377" s="26"/>
      <c r="M377" s="27"/>
      <c r="N377" s="39"/>
      <c r="O377" s="25" t="s">
        <v>288</v>
      </c>
      <c r="P377" s="22"/>
      <c r="Q377" s="22"/>
    </row>
    <row r="378" s="1" customFormat="1" ht="18" customHeight="1" spans="1:17">
      <c r="A378" s="9"/>
      <c r="B378" s="7"/>
      <c r="C378" s="7"/>
      <c r="D378" s="15" t="s">
        <v>766</v>
      </c>
      <c r="E378" s="15" t="s">
        <v>759</v>
      </c>
      <c r="F378" s="15" t="s">
        <v>767</v>
      </c>
      <c r="G378" s="12">
        <v>3000</v>
      </c>
      <c r="H378" s="29"/>
      <c r="I378" s="29"/>
      <c r="J378" s="30"/>
      <c r="K378" s="25" t="s">
        <v>288</v>
      </c>
      <c r="L378" s="26"/>
      <c r="M378" s="27"/>
      <c r="N378" s="39"/>
      <c r="O378" s="25" t="s">
        <v>288</v>
      </c>
      <c r="P378" s="22"/>
      <c r="Q378" s="22"/>
    </row>
    <row r="379" s="1" customFormat="1" ht="18" customHeight="1" spans="1:17">
      <c r="A379" s="9"/>
      <c r="B379" s="7"/>
      <c r="C379" s="7"/>
      <c r="D379" s="15" t="s">
        <v>733</v>
      </c>
      <c r="E379" s="15" t="s">
        <v>752</v>
      </c>
      <c r="F379" s="15" t="s">
        <v>318</v>
      </c>
      <c r="G379" s="12">
        <v>19949.9119483593</v>
      </c>
      <c r="H379" s="29"/>
      <c r="I379" s="29"/>
      <c r="J379" s="30"/>
      <c r="K379" s="25" t="s">
        <v>288</v>
      </c>
      <c r="L379" s="26"/>
      <c r="M379" s="27"/>
      <c r="N379" s="39">
        <v>4</v>
      </c>
      <c r="O379" s="25" t="s">
        <v>288</v>
      </c>
      <c r="P379" s="22"/>
      <c r="Q379" s="22"/>
    </row>
    <row r="380" s="1" customFormat="1" ht="18" customHeight="1" spans="1:17">
      <c r="A380" s="9"/>
      <c r="B380" s="7"/>
      <c r="C380" s="7"/>
      <c r="D380" s="15" t="s">
        <v>746</v>
      </c>
      <c r="E380" s="15" t="s">
        <v>669</v>
      </c>
      <c r="F380" s="15" t="s">
        <v>761</v>
      </c>
      <c r="G380" s="12">
        <v>4000</v>
      </c>
      <c r="H380" s="29"/>
      <c r="I380" s="29"/>
      <c r="J380" s="30"/>
      <c r="K380" s="25" t="s">
        <v>288</v>
      </c>
      <c r="L380" s="26"/>
      <c r="M380" s="27"/>
      <c r="N380" s="39">
        <v>6</v>
      </c>
      <c r="O380" s="25" t="s">
        <v>288</v>
      </c>
      <c r="P380" s="22"/>
      <c r="Q380" s="22"/>
    </row>
    <row r="381" s="1" customFormat="1" ht="18" customHeight="1" spans="1:17">
      <c r="A381" s="9"/>
      <c r="B381" s="7"/>
      <c r="C381" s="7"/>
      <c r="D381" s="15" t="s">
        <v>732</v>
      </c>
      <c r="E381" s="15" t="s">
        <v>752</v>
      </c>
      <c r="F381" s="15" t="s">
        <v>318</v>
      </c>
      <c r="G381" s="12">
        <v>16992.5780444629</v>
      </c>
      <c r="H381" s="29"/>
      <c r="I381" s="29"/>
      <c r="J381" s="30"/>
      <c r="K381" s="25" t="s">
        <v>288</v>
      </c>
      <c r="L381" s="26"/>
      <c r="M381" s="27"/>
      <c r="N381" s="39">
        <v>4</v>
      </c>
      <c r="O381" s="25" t="s">
        <v>288</v>
      </c>
      <c r="P381" s="22"/>
      <c r="Q381" s="22"/>
    </row>
    <row r="382" s="1" customFormat="1" ht="18" customHeight="1" spans="1:17">
      <c r="A382" s="9"/>
      <c r="B382" s="7"/>
      <c r="C382" s="7"/>
      <c r="D382" s="15" t="s">
        <v>724</v>
      </c>
      <c r="E382" s="15" t="s">
        <v>657</v>
      </c>
      <c r="F382" s="15" t="s">
        <v>733</v>
      </c>
      <c r="G382" s="12">
        <v>28291.6346653647</v>
      </c>
      <c r="H382" s="29"/>
      <c r="I382" s="29"/>
      <c r="J382" s="30"/>
      <c r="K382" s="25" t="s">
        <v>288</v>
      </c>
      <c r="L382" s="26"/>
      <c r="M382" s="27"/>
      <c r="N382" s="39">
        <v>6</v>
      </c>
      <c r="O382" s="25" t="s">
        <v>288</v>
      </c>
      <c r="P382" s="22"/>
      <c r="Q382" s="22"/>
    </row>
    <row r="383" s="1" customFormat="1" ht="18" customHeight="1" spans="1:17">
      <c r="A383" s="9"/>
      <c r="B383" s="7"/>
      <c r="C383" s="7"/>
      <c r="D383" s="15" t="s">
        <v>768</v>
      </c>
      <c r="E383" s="15" t="s">
        <v>724</v>
      </c>
      <c r="F383" s="15" t="s">
        <v>734</v>
      </c>
      <c r="G383" s="12">
        <v>5705</v>
      </c>
      <c r="H383" s="29"/>
      <c r="I383" s="29"/>
      <c r="J383" s="30"/>
      <c r="K383" s="25" t="s">
        <v>288</v>
      </c>
      <c r="L383" s="26"/>
      <c r="M383" s="27"/>
      <c r="N383" s="39">
        <v>5</v>
      </c>
      <c r="O383" s="25" t="s">
        <v>288</v>
      </c>
      <c r="P383" s="22"/>
      <c r="Q383" s="22"/>
    </row>
    <row r="384" s="1" customFormat="1" ht="18" customHeight="1" spans="1:17">
      <c r="A384" s="9"/>
      <c r="B384" s="7"/>
      <c r="C384" s="7"/>
      <c r="D384" s="15" t="s">
        <v>769</v>
      </c>
      <c r="E384" s="15" t="s">
        <v>733</v>
      </c>
      <c r="F384" s="15" t="s">
        <v>657</v>
      </c>
      <c r="G384" s="12">
        <v>31261.4178096332</v>
      </c>
      <c r="H384" s="29"/>
      <c r="I384" s="29"/>
      <c r="J384" s="30"/>
      <c r="K384" s="25" t="s">
        <v>288</v>
      </c>
      <c r="L384" s="26"/>
      <c r="M384" s="27"/>
      <c r="N384" s="39">
        <v>8</v>
      </c>
      <c r="O384" s="25" t="s">
        <v>288</v>
      </c>
      <c r="P384" s="22"/>
      <c r="Q384" s="22"/>
    </row>
    <row r="385" s="1" customFormat="1" ht="18" customHeight="1" spans="1:17">
      <c r="A385" s="9"/>
      <c r="B385" s="7"/>
      <c r="C385" s="7"/>
      <c r="D385" s="15" t="s">
        <v>749</v>
      </c>
      <c r="E385" s="15" t="s">
        <v>761</v>
      </c>
      <c r="F385" s="15" t="s">
        <v>318</v>
      </c>
      <c r="G385" s="12">
        <v>4000</v>
      </c>
      <c r="H385" s="29"/>
      <c r="I385" s="29"/>
      <c r="J385" s="30"/>
      <c r="K385" s="25" t="s">
        <v>288</v>
      </c>
      <c r="L385" s="26"/>
      <c r="M385" s="27"/>
      <c r="N385" s="39">
        <v>0</v>
      </c>
      <c r="O385" s="25" t="s">
        <v>288</v>
      </c>
      <c r="P385" s="22"/>
      <c r="Q385" s="22"/>
    </row>
    <row r="386" s="1" customFormat="1" ht="18" customHeight="1" spans="1:17">
      <c r="A386" s="9"/>
      <c r="B386" s="7"/>
      <c r="C386" s="7"/>
      <c r="D386" s="15" t="s">
        <v>770</v>
      </c>
      <c r="E386" s="15" t="s">
        <v>752</v>
      </c>
      <c r="F386" s="15" t="s">
        <v>771</v>
      </c>
      <c r="G386" s="12">
        <v>4500</v>
      </c>
      <c r="H386" s="29"/>
      <c r="I386" s="29"/>
      <c r="J386" s="30"/>
      <c r="K386" s="25" t="s">
        <v>288</v>
      </c>
      <c r="L386" s="26"/>
      <c r="M386" s="27"/>
      <c r="N386" s="39"/>
      <c r="O386" s="25" t="s">
        <v>288</v>
      </c>
      <c r="P386" s="22"/>
      <c r="Q386" s="22"/>
    </row>
    <row r="387" s="1" customFormat="1" ht="18" customHeight="1" spans="1:17">
      <c r="A387" s="9"/>
      <c r="B387" s="7"/>
      <c r="C387" s="7"/>
      <c r="D387" s="15" t="s">
        <v>772</v>
      </c>
      <c r="E387" s="15" t="s">
        <v>752</v>
      </c>
      <c r="F387" s="15" t="s">
        <v>773</v>
      </c>
      <c r="G387" s="12">
        <v>1320</v>
      </c>
      <c r="H387" s="29"/>
      <c r="I387" s="29"/>
      <c r="J387" s="30"/>
      <c r="K387" s="25" t="s">
        <v>288</v>
      </c>
      <c r="L387" s="26"/>
      <c r="M387" s="27"/>
      <c r="N387" s="39"/>
      <c r="O387" s="25" t="s">
        <v>288</v>
      </c>
      <c r="P387" s="22"/>
      <c r="Q387" s="22"/>
    </row>
    <row r="388" s="1" customFormat="1" ht="18" customHeight="1" spans="1:17">
      <c r="A388" s="9"/>
      <c r="B388" s="7"/>
      <c r="C388" s="7"/>
      <c r="D388" s="15" t="s">
        <v>774</v>
      </c>
      <c r="E388" s="15" t="s">
        <v>733</v>
      </c>
      <c r="F388" s="15" t="s">
        <v>733</v>
      </c>
      <c r="G388" s="12">
        <v>18600</v>
      </c>
      <c r="H388" s="29"/>
      <c r="I388" s="29"/>
      <c r="J388" s="30"/>
      <c r="K388" s="25" t="s">
        <v>288</v>
      </c>
      <c r="L388" s="26"/>
      <c r="M388" s="27"/>
      <c r="N388" s="39"/>
      <c r="O388" s="25" t="s">
        <v>288</v>
      </c>
      <c r="P388" s="22"/>
      <c r="Q388" s="22"/>
    </row>
    <row r="389" s="1" customFormat="1" ht="18" customHeight="1" spans="1:17">
      <c r="A389" s="9"/>
      <c r="B389" s="7"/>
      <c r="C389" s="7"/>
      <c r="D389" s="15" t="s">
        <v>775</v>
      </c>
      <c r="E389" s="15" t="s">
        <v>733</v>
      </c>
      <c r="F389" s="15" t="s">
        <v>759</v>
      </c>
      <c r="G389" s="12">
        <v>3430</v>
      </c>
      <c r="H389" s="29"/>
      <c r="I389" s="29"/>
      <c r="J389" s="30"/>
      <c r="K389" s="25" t="s">
        <v>288</v>
      </c>
      <c r="L389" s="26"/>
      <c r="M389" s="27"/>
      <c r="N389" s="39"/>
      <c r="O389" s="25" t="s">
        <v>288</v>
      </c>
      <c r="P389" s="22"/>
      <c r="Q389" s="22"/>
    </row>
    <row r="390" s="1" customFormat="1" ht="18" customHeight="1" spans="1:17">
      <c r="A390" s="9"/>
      <c r="B390" s="7"/>
      <c r="C390" s="7"/>
      <c r="D390" s="15" t="s">
        <v>776</v>
      </c>
      <c r="E390" s="15" t="s">
        <v>752</v>
      </c>
      <c r="F390" s="15" t="s">
        <v>777</v>
      </c>
      <c r="G390" s="12">
        <v>2400</v>
      </c>
      <c r="H390" s="29"/>
      <c r="I390" s="29"/>
      <c r="J390" s="30"/>
      <c r="K390" s="25" t="s">
        <v>288</v>
      </c>
      <c r="L390" s="26"/>
      <c r="M390" s="27"/>
      <c r="N390" s="39"/>
      <c r="O390" s="25" t="s">
        <v>288</v>
      </c>
      <c r="P390" s="22"/>
      <c r="Q390" s="22"/>
    </row>
    <row r="391" s="1" customFormat="1" ht="18" customHeight="1" spans="1:17">
      <c r="A391" s="9"/>
      <c r="B391" s="7"/>
      <c r="C391" s="7"/>
      <c r="D391" s="15" t="s">
        <v>778</v>
      </c>
      <c r="E391" s="15" t="s">
        <v>724</v>
      </c>
      <c r="F391" s="15" t="s">
        <v>752</v>
      </c>
      <c r="G391" s="12">
        <v>45042</v>
      </c>
      <c r="H391" s="29"/>
      <c r="I391" s="29"/>
      <c r="J391" s="30"/>
      <c r="K391" s="25" t="s">
        <v>288</v>
      </c>
      <c r="L391" s="26"/>
      <c r="M391" s="27"/>
      <c r="N391" s="39"/>
      <c r="O391" s="25" t="s">
        <v>288</v>
      </c>
      <c r="P391" s="22"/>
      <c r="Q391" s="22"/>
    </row>
    <row r="392" s="1" customFormat="1" ht="18" customHeight="1" spans="1:17">
      <c r="A392" s="9"/>
      <c r="B392" s="7"/>
      <c r="C392" s="7"/>
      <c r="D392" s="15" t="s">
        <v>723</v>
      </c>
      <c r="E392" s="15" t="s">
        <v>318</v>
      </c>
      <c r="F392" s="15" t="s">
        <v>314</v>
      </c>
      <c r="G392" s="12">
        <v>79300</v>
      </c>
      <c r="H392" s="29"/>
      <c r="I392" s="29"/>
      <c r="J392" s="30"/>
      <c r="K392" s="25" t="s">
        <v>288</v>
      </c>
      <c r="L392" s="26"/>
      <c r="M392" s="27"/>
      <c r="N392" s="39">
        <v>7</v>
      </c>
      <c r="O392" s="25" t="s">
        <v>288</v>
      </c>
      <c r="P392" s="22"/>
      <c r="Q392" s="22"/>
    </row>
    <row r="393" s="1" customFormat="1" ht="18" customHeight="1" spans="1:17">
      <c r="A393" s="9"/>
      <c r="B393" s="7"/>
      <c r="C393" s="7"/>
      <c r="D393" s="15" t="s">
        <v>779</v>
      </c>
      <c r="E393" s="15" t="s">
        <v>752</v>
      </c>
      <c r="F393" s="15" t="s">
        <v>780</v>
      </c>
      <c r="G393" s="12">
        <v>9270</v>
      </c>
      <c r="H393" s="29"/>
      <c r="I393" s="29"/>
      <c r="J393" s="30"/>
      <c r="K393" s="25" t="s">
        <v>288</v>
      </c>
      <c r="L393" s="26"/>
      <c r="M393" s="27"/>
      <c r="N393" s="39"/>
      <c r="O393" s="25" t="s">
        <v>288</v>
      </c>
      <c r="P393" s="22"/>
      <c r="Q393" s="22"/>
    </row>
    <row r="394" s="1" customFormat="1" ht="18" customHeight="1" spans="1:17">
      <c r="A394" s="9"/>
      <c r="B394" s="7"/>
      <c r="C394" s="7"/>
      <c r="D394" s="15" t="s">
        <v>781</v>
      </c>
      <c r="E394" s="15" t="s">
        <v>660</v>
      </c>
      <c r="F394" s="15" t="s">
        <v>782</v>
      </c>
      <c r="G394" s="12">
        <v>63804.72</v>
      </c>
      <c r="H394" s="29"/>
      <c r="I394" s="29"/>
      <c r="J394" s="30"/>
      <c r="K394" s="25" t="s">
        <v>288</v>
      </c>
      <c r="L394" s="26">
        <v>230</v>
      </c>
      <c r="M394" s="27"/>
      <c r="N394" s="39">
        <v>5</v>
      </c>
      <c r="O394" s="25" t="s">
        <v>288</v>
      </c>
      <c r="P394" s="22"/>
      <c r="Q394" s="22"/>
    </row>
    <row r="395" s="1" customFormat="1" ht="18" customHeight="1" spans="1:17">
      <c r="A395" s="9"/>
      <c r="B395" s="7"/>
      <c r="C395" s="7"/>
      <c r="D395" s="15" t="s">
        <v>669</v>
      </c>
      <c r="E395" s="15" t="s">
        <v>692</v>
      </c>
      <c r="F395" s="15" t="s">
        <v>323</v>
      </c>
      <c r="G395" s="12">
        <v>219404.747827543</v>
      </c>
      <c r="H395" s="29"/>
      <c r="I395" s="29"/>
      <c r="J395" s="30"/>
      <c r="K395" s="25" t="s">
        <v>288</v>
      </c>
      <c r="L395" s="26"/>
      <c r="M395" s="27"/>
      <c r="N395" s="39">
        <v>22</v>
      </c>
      <c r="O395" s="25" t="s">
        <v>288</v>
      </c>
      <c r="P395" s="22"/>
      <c r="Q395" s="22"/>
    </row>
    <row r="396" s="1" customFormat="1" ht="18" customHeight="1" spans="1:17">
      <c r="A396" s="9"/>
      <c r="B396" s="7"/>
      <c r="C396" s="7"/>
      <c r="D396" s="15" t="s">
        <v>783</v>
      </c>
      <c r="E396" s="15" t="s">
        <v>784</v>
      </c>
      <c r="F396" s="15" t="s">
        <v>785</v>
      </c>
      <c r="G396" s="12">
        <v>23500</v>
      </c>
      <c r="H396" s="29"/>
      <c r="I396" s="29"/>
      <c r="J396" s="30"/>
      <c r="K396" s="25" t="s">
        <v>288</v>
      </c>
      <c r="L396" s="26"/>
      <c r="M396" s="27"/>
      <c r="N396" s="39">
        <v>6</v>
      </c>
      <c r="O396" s="25" t="s">
        <v>288</v>
      </c>
      <c r="P396" s="22"/>
      <c r="Q396" s="22"/>
    </row>
    <row r="397" s="1" customFormat="1" ht="18" customHeight="1" spans="1:17">
      <c r="A397" s="9"/>
      <c r="B397" s="7"/>
      <c r="C397" s="7"/>
      <c r="D397" s="15" t="s">
        <v>786</v>
      </c>
      <c r="E397" s="15" t="s">
        <v>730</v>
      </c>
      <c r="F397" s="15" t="s">
        <v>787</v>
      </c>
      <c r="G397" s="12">
        <v>23810</v>
      </c>
      <c r="H397" s="29"/>
      <c r="I397" s="29"/>
      <c r="J397" s="30"/>
      <c r="K397" s="25" t="s">
        <v>288</v>
      </c>
      <c r="L397" s="26">
        <v>320</v>
      </c>
      <c r="M397" s="27"/>
      <c r="N397" s="39">
        <v>4</v>
      </c>
      <c r="O397" s="25" t="s">
        <v>288</v>
      </c>
      <c r="P397" s="22"/>
      <c r="Q397" s="22"/>
    </row>
    <row r="398" s="1" customFormat="1" ht="18" customHeight="1" spans="1:17">
      <c r="A398" s="9"/>
      <c r="B398" s="7"/>
      <c r="C398" s="7"/>
      <c r="D398" s="15" t="s">
        <v>788</v>
      </c>
      <c r="E398" s="15" t="s">
        <v>784</v>
      </c>
      <c r="F398" s="15" t="s">
        <v>789</v>
      </c>
      <c r="G398" s="12">
        <v>11479.54</v>
      </c>
      <c r="H398" s="29"/>
      <c r="I398" s="29"/>
      <c r="J398" s="30"/>
      <c r="K398" s="25" t="s">
        <v>288</v>
      </c>
      <c r="L398" s="26">
        <v>162</v>
      </c>
      <c r="M398" s="27"/>
      <c r="N398" s="39">
        <v>3</v>
      </c>
      <c r="O398" s="25" t="s">
        <v>288</v>
      </c>
      <c r="P398" s="22"/>
      <c r="Q398" s="22"/>
    </row>
    <row r="399" s="1" customFormat="1" ht="18" customHeight="1" spans="1:17">
      <c r="A399" s="9"/>
      <c r="B399" s="7"/>
      <c r="C399" s="7"/>
      <c r="D399" s="15" t="s">
        <v>790</v>
      </c>
      <c r="E399" s="15" t="s">
        <v>791</v>
      </c>
      <c r="F399" s="15" t="s">
        <v>730</v>
      </c>
      <c r="G399" s="12">
        <v>15460</v>
      </c>
      <c r="H399" s="29"/>
      <c r="I399" s="29"/>
      <c r="J399" s="30"/>
      <c r="K399" s="25" t="s">
        <v>288</v>
      </c>
      <c r="L399" s="26">
        <v>320</v>
      </c>
      <c r="M399" s="27"/>
      <c r="N399" s="39">
        <v>5</v>
      </c>
      <c r="O399" s="25" t="s">
        <v>288</v>
      </c>
      <c r="P399" s="22"/>
      <c r="Q399" s="22"/>
    </row>
    <row r="400" s="1" customFormat="1" ht="18" customHeight="1" spans="1:17">
      <c r="A400" s="9"/>
      <c r="B400" s="7"/>
      <c r="C400" s="7"/>
      <c r="D400" s="15" t="s">
        <v>792</v>
      </c>
      <c r="E400" s="15" t="s">
        <v>517</v>
      </c>
      <c r="F400" s="15" t="s">
        <v>787</v>
      </c>
      <c r="G400" s="12">
        <v>53142</v>
      </c>
      <c r="H400" s="29"/>
      <c r="I400" s="29"/>
      <c r="J400" s="30"/>
      <c r="K400" s="25" t="s">
        <v>288</v>
      </c>
      <c r="L400" s="26"/>
      <c r="M400" s="27"/>
      <c r="N400" s="39">
        <v>10</v>
      </c>
      <c r="O400" s="25" t="s">
        <v>288</v>
      </c>
      <c r="P400" s="22"/>
      <c r="Q400" s="22"/>
    </row>
    <row r="401" s="1" customFormat="1" ht="18" customHeight="1" spans="1:17">
      <c r="A401" s="9"/>
      <c r="B401" s="7"/>
      <c r="C401" s="7"/>
      <c r="D401" s="15" t="s">
        <v>793</v>
      </c>
      <c r="E401" s="15" t="s">
        <v>794</v>
      </c>
      <c r="F401" s="15" t="s">
        <v>795</v>
      </c>
      <c r="G401" s="12">
        <v>31154.1</v>
      </c>
      <c r="H401" s="29"/>
      <c r="I401" s="29"/>
      <c r="J401" s="30"/>
      <c r="K401" s="25" t="s">
        <v>288</v>
      </c>
      <c r="L401" s="26"/>
      <c r="M401" s="27"/>
      <c r="N401" s="39">
        <v>5</v>
      </c>
      <c r="O401" s="25" t="s">
        <v>288</v>
      </c>
      <c r="P401" s="22"/>
      <c r="Q401" s="22"/>
    </row>
    <row r="402" s="1" customFormat="1" ht="18" customHeight="1" spans="1:17">
      <c r="A402" s="9"/>
      <c r="B402" s="7"/>
      <c r="C402" s="7"/>
      <c r="D402" s="15" t="s">
        <v>796</v>
      </c>
      <c r="E402" s="15" t="s">
        <v>797</v>
      </c>
      <c r="F402" s="15" t="s">
        <v>798</v>
      </c>
      <c r="G402" s="12">
        <v>8496.9</v>
      </c>
      <c r="H402" s="29"/>
      <c r="I402" s="29"/>
      <c r="J402" s="30"/>
      <c r="K402" s="25" t="s">
        <v>288</v>
      </c>
      <c r="L402" s="26"/>
      <c r="M402" s="27"/>
      <c r="N402" s="39"/>
      <c r="O402" s="25" t="s">
        <v>288</v>
      </c>
      <c r="P402" s="22"/>
      <c r="Q402" s="22"/>
    </row>
    <row r="403" s="1" customFormat="1" ht="18" customHeight="1" spans="1:17">
      <c r="A403" s="9"/>
      <c r="B403" s="7"/>
      <c r="C403" s="7"/>
      <c r="D403" s="15" t="s">
        <v>799</v>
      </c>
      <c r="E403" s="15" t="s">
        <v>780</v>
      </c>
      <c r="F403" s="15" t="s">
        <v>800</v>
      </c>
      <c r="G403" s="12">
        <v>7660.36</v>
      </c>
      <c r="H403" s="29"/>
      <c r="I403" s="29"/>
      <c r="J403" s="30"/>
      <c r="K403" s="25" t="s">
        <v>288</v>
      </c>
      <c r="L403" s="26"/>
      <c r="M403" s="27"/>
      <c r="N403" s="39">
        <v>0</v>
      </c>
      <c r="O403" s="25" t="s">
        <v>288</v>
      </c>
      <c r="P403" s="22"/>
      <c r="Q403" s="22"/>
    </row>
    <row r="404" s="1" customFormat="1" ht="18" customHeight="1" spans="1:17">
      <c r="A404" s="9"/>
      <c r="B404" s="7"/>
      <c r="C404" s="7"/>
      <c r="D404" s="15" t="s">
        <v>474</v>
      </c>
      <c r="E404" s="15" t="s">
        <v>660</v>
      </c>
      <c r="F404" s="15" t="s">
        <v>801</v>
      </c>
      <c r="G404" s="12">
        <v>16922.2</v>
      </c>
      <c r="H404" s="29"/>
      <c r="I404" s="29"/>
      <c r="J404" s="30"/>
      <c r="K404" s="25" t="s">
        <v>288</v>
      </c>
      <c r="L404" s="26"/>
      <c r="M404" s="27"/>
      <c r="N404" s="39"/>
      <c r="O404" s="25" t="s">
        <v>288</v>
      </c>
      <c r="P404" s="22"/>
      <c r="Q404" s="22"/>
    </row>
    <row r="405" s="1" customFormat="1" ht="18" customHeight="1" spans="1:17">
      <c r="A405" s="9"/>
      <c r="B405" s="7"/>
      <c r="C405" s="7"/>
      <c r="D405" s="15" t="s">
        <v>802</v>
      </c>
      <c r="E405" s="15" t="s">
        <v>803</v>
      </c>
      <c r="F405" s="15" t="s">
        <v>804</v>
      </c>
      <c r="G405" s="12">
        <v>8700</v>
      </c>
      <c r="H405" s="29"/>
      <c r="I405" s="29"/>
      <c r="J405" s="30"/>
      <c r="K405" s="25" t="s">
        <v>288</v>
      </c>
      <c r="L405" s="26"/>
      <c r="M405" s="27"/>
      <c r="N405" s="39">
        <v>6</v>
      </c>
      <c r="O405" s="25" t="s">
        <v>288</v>
      </c>
      <c r="P405" s="22"/>
      <c r="Q405" s="22"/>
    </row>
    <row r="406" s="1" customFormat="1" ht="18" customHeight="1" spans="1:17">
      <c r="A406" s="9"/>
      <c r="B406" s="7"/>
      <c r="C406" s="7"/>
      <c r="D406" s="15" t="s">
        <v>797</v>
      </c>
      <c r="E406" s="15" t="s">
        <v>805</v>
      </c>
      <c r="F406" s="15" t="s">
        <v>806</v>
      </c>
      <c r="G406" s="12">
        <v>15733.32</v>
      </c>
      <c r="H406" s="29"/>
      <c r="I406" s="29"/>
      <c r="J406" s="30"/>
      <c r="K406" s="25" t="s">
        <v>288</v>
      </c>
      <c r="L406" s="26"/>
      <c r="M406" s="27"/>
      <c r="N406" s="39">
        <v>4</v>
      </c>
      <c r="O406" s="25" t="s">
        <v>288</v>
      </c>
      <c r="P406" s="22"/>
      <c r="Q406" s="22"/>
    </row>
    <row r="407" s="1" customFormat="1" ht="18" customHeight="1" spans="1:17">
      <c r="A407" s="9"/>
      <c r="B407" s="7"/>
      <c r="C407" s="7"/>
      <c r="D407" s="15" t="s">
        <v>807</v>
      </c>
      <c r="E407" s="15" t="s">
        <v>780</v>
      </c>
      <c r="F407" s="15" t="s">
        <v>797</v>
      </c>
      <c r="G407" s="12">
        <v>9247.19</v>
      </c>
      <c r="H407" s="29"/>
      <c r="I407" s="29"/>
      <c r="J407" s="30"/>
      <c r="K407" s="25" t="s">
        <v>288</v>
      </c>
      <c r="L407" s="26"/>
      <c r="M407" s="27"/>
      <c r="N407" s="39"/>
      <c r="O407" s="25" t="s">
        <v>288</v>
      </c>
      <c r="P407" s="22"/>
      <c r="Q407" s="22"/>
    </row>
    <row r="408" s="1" customFormat="1" ht="18" customHeight="1" spans="1:17">
      <c r="A408" s="9"/>
      <c r="B408" s="7"/>
      <c r="C408" s="7"/>
      <c r="D408" s="15" t="s">
        <v>808</v>
      </c>
      <c r="E408" s="15" t="s">
        <v>793</v>
      </c>
      <c r="F408" s="15" t="s">
        <v>780</v>
      </c>
      <c r="G408" s="12">
        <v>3210</v>
      </c>
      <c r="H408" s="29"/>
      <c r="I408" s="29"/>
      <c r="J408" s="30"/>
      <c r="K408" s="25" t="s">
        <v>288</v>
      </c>
      <c r="L408" s="26"/>
      <c r="M408" s="27"/>
      <c r="N408" s="39"/>
      <c r="O408" s="25" t="s">
        <v>288</v>
      </c>
      <c r="P408" s="22"/>
      <c r="Q408" s="22"/>
    </row>
    <row r="409" s="1" customFormat="1" ht="18" customHeight="1" spans="1:17">
      <c r="A409" s="9"/>
      <c r="B409" s="7"/>
      <c r="C409" s="7"/>
      <c r="D409" s="15" t="s">
        <v>809</v>
      </c>
      <c r="E409" s="15" t="s">
        <v>663</v>
      </c>
      <c r="F409" s="15" t="s">
        <v>660</v>
      </c>
      <c r="G409" s="12">
        <v>20829.7162593396</v>
      </c>
      <c r="H409" s="29"/>
      <c r="I409" s="29"/>
      <c r="J409" s="30"/>
      <c r="K409" s="25" t="s">
        <v>288</v>
      </c>
      <c r="L409" s="26"/>
      <c r="M409" s="27"/>
      <c r="N409" s="39">
        <v>4</v>
      </c>
      <c r="O409" s="25" t="s">
        <v>288</v>
      </c>
      <c r="P409" s="22"/>
      <c r="Q409" s="22"/>
    </row>
    <row r="410" s="1" customFormat="1" ht="18" customHeight="1" spans="1:17">
      <c r="A410" s="9"/>
      <c r="B410" s="7"/>
      <c r="C410" s="7"/>
      <c r="D410" s="15" t="s">
        <v>810</v>
      </c>
      <c r="E410" s="15" t="s">
        <v>663</v>
      </c>
      <c r="F410" s="15" t="s">
        <v>660</v>
      </c>
      <c r="G410" s="12">
        <v>13494.0761657631</v>
      </c>
      <c r="H410" s="29"/>
      <c r="I410" s="29"/>
      <c r="J410" s="30"/>
      <c r="K410" s="25" t="s">
        <v>288</v>
      </c>
      <c r="L410" s="26">
        <v>256</v>
      </c>
      <c r="M410" s="27"/>
      <c r="N410" s="39">
        <v>3</v>
      </c>
      <c r="O410" s="25" t="s">
        <v>288</v>
      </c>
      <c r="P410" s="22"/>
      <c r="Q410" s="22"/>
    </row>
    <row r="411" s="1" customFormat="1" ht="18" customHeight="1" spans="1:17">
      <c r="A411" s="9"/>
      <c r="B411" s="7"/>
      <c r="C411" s="7"/>
      <c r="D411" s="15" t="s">
        <v>811</v>
      </c>
      <c r="E411" s="15" t="s">
        <v>663</v>
      </c>
      <c r="F411" s="15" t="s">
        <v>812</v>
      </c>
      <c r="G411" s="12">
        <v>7500</v>
      </c>
      <c r="H411" s="29"/>
      <c r="I411" s="29"/>
      <c r="J411" s="30"/>
      <c r="K411" s="25" t="s">
        <v>288</v>
      </c>
      <c r="L411" s="26">
        <v>298</v>
      </c>
      <c r="M411" s="27"/>
      <c r="N411" s="39">
        <v>4</v>
      </c>
      <c r="O411" s="25" t="s">
        <v>288</v>
      </c>
      <c r="P411" s="22"/>
      <c r="Q411" s="22"/>
    </row>
    <row r="412" s="1" customFormat="1" ht="18" customHeight="1" spans="1:17">
      <c r="A412" s="9"/>
      <c r="B412" s="7"/>
      <c r="C412" s="7"/>
      <c r="D412" s="15" t="s">
        <v>812</v>
      </c>
      <c r="E412" s="15" t="s">
        <v>813</v>
      </c>
      <c r="F412" s="15" t="s">
        <v>811</v>
      </c>
      <c r="G412" s="12">
        <v>27912.0866220778</v>
      </c>
      <c r="H412" s="29"/>
      <c r="I412" s="29"/>
      <c r="J412" s="30"/>
      <c r="K412" s="25" t="s">
        <v>288</v>
      </c>
      <c r="L412" s="26">
        <v>542</v>
      </c>
      <c r="M412" s="27"/>
      <c r="N412" s="39">
        <v>13</v>
      </c>
      <c r="O412" s="25" t="s">
        <v>288</v>
      </c>
      <c r="P412" s="22"/>
      <c r="Q412" s="22"/>
    </row>
    <row r="413" s="1" customFormat="1" ht="18" customHeight="1" spans="1:17">
      <c r="A413" s="9"/>
      <c r="B413" s="7"/>
      <c r="C413" s="7"/>
      <c r="D413" s="15" t="s">
        <v>814</v>
      </c>
      <c r="E413" s="15" t="s">
        <v>815</v>
      </c>
      <c r="F413" s="15" t="s">
        <v>812</v>
      </c>
      <c r="G413" s="12">
        <v>9761.92034080537</v>
      </c>
      <c r="H413" s="29"/>
      <c r="I413" s="29"/>
      <c r="J413" s="30"/>
      <c r="K413" s="25" t="s">
        <v>288</v>
      </c>
      <c r="L413" s="26">
        <v>369</v>
      </c>
      <c r="M413" s="27"/>
      <c r="N413" s="39">
        <v>3</v>
      </c>
      <c r="O413" s="25" t="s">
        <v>288</v>
      </c>
      <c r="P413" s="22"/>
      <c r="Q413" s="22"/>
    </row>
    <row r="414" s="1" customFormat="1" ht="18" customHeight="1" spans="1:17">
      <c r="A414" s="9"/>
      <c r="B414" s="7"/>
      <c r="C414" s="7"/>
      <c r="D414" s="15" t="s">
        <v>815</v>
      </c>
      <c r="E414" s="15" t="s">
        <v>663</v>
      </c>
      <c r="F414" s="15" t="s">
        <v>811</v>
      </c>
      <c r="G414" s="12">
        <v>12190.3865074734</v>
      </c>
      <c r="H414" s="29"/>
      <c r="I414" s="29"/>
      <c r="J414" s="30"/>
      <c r="K414" s="25" t="s">
        <v>288</v>
      </c>
      <c r="L414" s="26">
        <v>266</v>
      </c>
      <c r="M414" s="27"/>
      <c r="N414" s="39"/>
      <c r="O414" s="25" t="s">
        <v>288</v>
      </c>
      <c r="P414" s="22"/>
      <c r="Q414" s="22"/>
    </row>
    <row r="415" s="1" customFormat="1" ht="18" customHeight="1" spans="1:17">
      <c r="A415" s="9"/>
      <c r="B415" s="7"/>
      <c r="C415" s="7"/>
      <c r="D415" s="15" t="s">
        <v>813</v>
      </c>
      <c r="E415" s="15" t="s">
        <v>816</v>
      </c>
      <c r="F415" s="15" t="s">
        <v>697</v>
      </c>
      <c r="G415" s="12">
        <v>14303.8731078433</v>
      </c>
      <c r="H415" s="29"/>
      <c r="I415" s="29"/>
      <c r="J415" s="30"/>
      <c r="K415" s="25" t="s">
        <v>288</v>
      </c>
      <c r="L415" s="26">
        <v>362</v>
      </c>
      <c r="M415" s="27"/>
      <c r="N415" s="39">
        <v>3</v>
      </c>
      <c r="O415" s="25" t="s">
        <v>288</v>
      </c>
      <c r="P415" s="22"/>
      <c r="Q415" s="22"/>
    </row>
    <row r="416" s="1" customFormat="1" ht="18" customHeight="1" spans="1:17">
      <c r="A416" s="9"/>
      <c r="B416" s="7"/>
      <c r="C416" s="7"/>
      <c r="D416" s="15" t="s">
        <v>660</v>
      </c>
      <c r="E416" s="15" t="s">
        <v>662</v>
      </c>
      <c r="F416" s="15" t="s">
        <v>817</v>
      </c>
      <c r="G416" s="12">
        <v>115433.94202662</v>
      </c>
      <c r="H416" s="29"/>
      <c r="I416" s="29"/>
      <c r="J416" s="30"/>
      <c r="K416" s="25" t="s">
        <v>288</v>
      </c>
      <c r="L416" s="26">
        <v>29</v>
      </c>
      <c r="M416" s="27"/>
      <c r="N416" s="39">
        <v>24</v>
      </c>
      <c r="O416" s="25" t="s">
        <v>288</v>
      </c>
      <c r="P416" s="22"/>
      <c r="Q416" s="22"/>
    </row>
    <row r="417" s="1" customFormat="1" ht="18" customHeight="1" spans="1:17">
      <c r="A417" s="9"/>
      <c r="B417" s="7"/>
      <c r="C417" s="7"/>
      <c r="D417" s="15" t="s">
        <v>697</v>
      </c>
      <c r="E417" s="15" t="s">
        <v>813</v>
      </c>
      <c r="F417" s="15" t="s">
        <v>660</v>
      </c>
      <c r="G417" s="12">
        <v>31887.964821399</v>
      </c>
      <c r="H417" s="29"/>
      <c r="I417" s="29"/>
      <c r="J417" s="30"/>
      <c r="K417" s="25" t="s">
        <v>288</v>
      </c>
      <c r="L417" s="26">
        <v>552</v>
      </c>
      <c r="M417" s="27"/>
      <c r="N417" s="39">
        <v>8</v>
      </c>
      <c r="O417" s="25" t="s">
        <v>288</v>
      </c>
      <c r="P417" s="22"/>
      <c r="Q417" s="22"/>
    </row>
    <row r="418" s="1" customFormat="1" ht="18" customHeight="1" spans="1:17">
      <c r="A418" s="9"/>
      <c r="B418" s="7"/>
      <c r="C418" s="7"/>
      <c r="D418" s="15" t="s">
        <v>816</v>
      </c>
      <c r="E418" s="15" t="s">
        <v>762</v>
      </c>
      <c r="F418" s="15" t="s">
        <v>810</v>
      </c>
      <c r="G418" s="12">
        <v>64132.4435878577</v>
      </c>
      <c r="H418" s="29"/>
      <c r="I418" s="29"/>
      <c r="J418" s="30"/>
      <c r="K418" s="25" t="s">
        <v>288</v>
      </c>
      <c r="L418" s="26"/>
      <c r="M418" s="27"/>
      <c r="N418" s="39">
        <v>11</v>
      </c>
      <c r="O418" s="25" t="s">
        <v>288</v>
      </c>
      <c r="P418" s="22"/>
      <c r="Q418" s="22"/>
    </row>
    <row r="419" s="1" customFormat="1" ht="18" customHeight="1" spans="1:17">
      <c r="A419" s="9"/>
      <c r="B419" s="7"/>
      <c r="C419" s="7"/>
      <c r="D419" s="15" t="s">
        <v>818</v>
      </c>
      <c r="E419" s="15" t="s">
        <v>810</v>
      </c>
      <c r="F419" s="15" t="s">
        <v>819</v>
      </c>
      <c r="G419" s="12">
        <v>60024.2750019524</v>
      </c>
      <c r="H419" s="29"/>
      <c r="I419" s="29"/>
      <c r="J419" s="30"/>
      <c r="K419" s="25" t="s">
        <v>288</v>
      </c>
      <c r="L419" s="26"/>
      <c r="M419" s="27"/>
      <c r="N419" s="39">
        <v>9</v>
      </c>
      <c r="O419" s="25" t="s">
        <v>288</v>
      </c>
      <c r="P419" s="22"/>
      <c r="Q419" s="22"/>
    </row>
    <row r="420" s="1" customFormat="1" ht="18" customHeight="1" spans="1:17">
      <c r="A420" s="9"/>
      <c r="B420" s="7"/>
      <c r="C420" s="7"/>
      <c r="D420" s="15" t="s">
        <v>809</v>
      </c>
      <c r="E420" s="15" t="s">
        <v>660</v>
      </c>
      <c r="F420" s="15" t="s">
        <v>816</v>
      </c>
      <c r="G420" s="12">
        <v>21673.7126686847</v>
      </c>
      <c r="H420" s="29"/>
      <c r="I420" s="29"/>
      <c r="J420" s="30"/>
      <c r="K420" s="25" t="s">
        <v>288</v>
      </c>
      <c r="L420" s="26"/>
      <c r="M420" s="27"/>
      <c r="N420" s="39">
        <v>3</v>
      </c>
      <c r="O420" s="25" t="s">
        <v>288</v>
      </c>
      <c r="P420" s="22"/>
      <c r="Q420" s="22"/>
    </row>
    <row r="421" s="1" customFormat="1" ht="18" customHeight="1" spans="1:17">
      <c r="A421" s="9"/>
      <c r="B421" s="7"/>
      <c r="C421" s="7"/>
      <c r="D421" s="15" t="s">
        <v>820</v>
      </c>
      <c r="E421" s="15" t="s">
        <v>660</v>
      </c>
      <c r="F421" s="15" t="s">
        <v>816</v>
      </c>
      <c r="G421" s="12">
        <v>28425.461210096</v>
      </c>
      <c r="H421" s="29"/>
      <c r="I421" s="29"/>
      <c r="J421" s="30"/>
      <c r="K421" s="25" t="s">
        <v>288</v>
      </c>
      <c r="L421" s="26">
        <v>80</v>
      </c>
      <c r="M421" s="27"/>
      <c r="N421" s="39">
        <v>6</v>
      </c>
      <c r="O421" s="25" t="s">
        <v>288</v>
      </c>
      <c r="P421" s="22"/>
      <c r="Q421" s="22"/>
    </row>
    <row r="422" s="1" customFormat="1" ht="18" customHeight="1" spans="1:17">
      <c r="A422" s="9"/>
      <c r="B422" s="7"/>
      <c r="C422" s="7"/>
      <c r="D422" s="15" t="s">
        <v>810</v>
      </c>
      <c r="E422" s="15" t="s">
        <v>660</v>
      </c>
      <c r="F422" s="15" t="s">
        <v>816</v>
      </c>
      <c r="G422" s="12">
        <v>11310.7731138851</v>
      </c>
      <c r="H422" s="29"/>
      <c r="I422" s="29"/>
      <c r="J422" s="30"/>
      <c r="K422" s="25" t="s">
        <v>288</v>
      </c>
      <c r="L422" s="26">
        <v>432</v>
      </c>
      <c r="M422" s="27"/>
      <c r="N422" s="39">
        <v>0</v>
      </c>
      <c r="O422" s="25" t="s">
        <v>288</v>
      </c>
      <c r="P422" s="22"/>
      <c r="Q422" s="22"/>
    </row>
    <row r="423" s="1" customFormat="1" ht="18" customHeight="1" spans="1:17">
      <c r="A423" s="9"/>
      <c r="B423" s="7"/>
      <c r="C423" s="7"/>
      <c r="D423" s="15" t="s">
        <v>668</v>
      </c>
      <c r="E423" s="15" t="s">
        <v>670</v>
      </c>
      <c r="F423" s="15" t="s">
        <v>821</v>
      </c>
      <c r="G423" s="12">
        <v>43885.1919757944</v>
      </c>
      <c r="H423" s="29"/>
      <c r="I423" s="29"/>
      <c r="J423" s="30"/>
      <c r="K423" s="25" t="s">
        <v>288</v>
      </c>
      <c r="L423" s="26"/>
      <c r="M423" s="27"/>
      <c r="N423" s="39"/>
      <c r="O423" s="25" t="s">
        <v>288</v>
      </c>
      <c r="P423" s="22"/>
      <c r="Q423" s="22"/>
    </row>
    <row r="424" s="1" customFormat="1" ht="18" customHeight="1" spans="1:17">
      <c r="A424" s="9"/>
      <c r="B424" s="7"/>
      <c r="C424" s="7"/>
      <c r="D424" s="15" t="s">
        <v>813</v>
      </c>
      <c r="E424" s="15" t="s">
        <v>663</v>
      </c>
      <c r="F424" s="15" t="s">
        <v>660</v>
      </c>
      <c r="G424" s="12">
        <v>14778.0233240014</v>
      </c>
      <c r="H424" s="29"/>
      <c r="I424" s="29"/>
      <c r="J424" s="30"/>
      <c r="K424" s="25" t="s">
        <v>288</v>
      </c>
      <c r="L424" s="26">
        <v>531</v>
      </c>
      <c r="M424" s="27"/>
      <c r="N424" s="39">
        <v>6</v>
      </c>
      <c r="O424" s="25" t="s">
        <v>288</v>
      </c>
      <c r="P424" s="22"/>
      <c r="Q424" s="22"/>
    </row>
    <row r="425" s="1" customFormat="1" ht="18" customHeight="1" spans="1:17">
      <c r="A425" s="9"/>
      <c r="B425" s="7"/>
      <c r="C425" s="7"/>
      <c r="D425" s="15" t="s">
        <v>663</v>
      </c>
      <c r="E425" s="15" t="s">
        <v>662</v>
      </c>
      <c r="F425" s="15" t="s">
        <v>817</v>
      </c>
      <c r="G425" s="12">
        <v>98375.7605016707</v>
      </c>
      <c r="H425" s="29"/>
      <c r="I425" s="29"/>
      <c r="J425" s="30"/>
      <c r="K425" s="25" t="s">
        <v>288</v>
      </c>
      <c r="L425" s="26">
        <v>20</v>
      </c>
      <c r="M425" s="27"/>
      <c r="N425" s="39">
        <v>19</v>
      </c>
      <c r="O425" s="25" t="s">
        <v>288</v>
      </c>
      <c r="P425" s="22"/>
      <c r="Q425" s="22"/>
    </row>
    <row r="426" s="1" customFormat="1" ht="18" customHeight="1" spans="1:17">
      <c r="A426" s="9"/>
      <c r="B426" s="7"/>
      <c r="C426" s="7"/>
      <c r="D426" s="15" t="s">
        <v>662</v>
      </c>
      <c r="E426" s="15" t="s">
        <v>663</v>
      </c>
      <c r="F426" s="15" t="s">
        <v>660</v>
      </c>
      <c r="G426" s="12">
        <v>9450</v>
      </c>
      <c r="H426" s="29"/>
      <c r="I426" s="29"/>
      <c r="J426" s="30"/>
      <c r="K426" s="25" t="s">
        <v>288</v>
      </c>
      <c r="L426" s="26">
        <v>144</v>
      </c>
      <c r="M426" s="27"/>
      <c r="N426" s="39">
        <v>2</v>
      </c>
      <c r="O426" s="25" t="s">
        <v>288</v>
      </c>
      <c r="P426" s="22"/>
      <c r="Q426" s="22"/>
    </row>
    <row r="427" s="1" customFormat="1" ht="18" customHeight="1" spans="1:17">
      <c r="A427" s="9"/>
      <c r="B427" s="7"/>
      <c r="C427" s="7"/>
      <c r="D427" s="15" t="s">
        <v>820</v>
      </c>
      <c r="E427" s="15" t="s">
        <v>822</v>
      </c>
      <c r="F427" s="15" t="s">
        <v>660</v>
      </c>
      <c r="G427" s="12">
        <v>48295.2886597122</v>
      </c>
      <c r="H427" s="29"/>
      <c r="I427" s="29"/>
      <c r="J427" s="30"/>
      <c r="K427" s="25" t="s">
        <v>288</v>
      </c>
      <c r="L427" s="26"/>
      <c r="M427" s="27"/>
      <c r="N427" s="39">
        <v>5</v>
      </c>
      <c r="O427" s="25" t="s">
        <v>288</v>
      </c>
      <c r="P427" s="22"/>
      <c r="Q427" s="22"/>
    </row>
    <row r="428" s="1" customFormat="1" ht="18" customHeight="1" spans="1:17">
      <c r="A428" s="9"/>
      <c r="B428" s="7"/>
      <c r="C428" s="7"/>
      <c r="D428" s="15" t="s">
        <v>823</v>
      </c>
      <c r="E428" s="15" t="s">
        <v>824</v>
      </c>
      <c r="F428" s="15" t="s">
        <v>817</v>
      </c>
      <c r="G428" s="12">
        <v>513.151188922011</v>
      </c>
      <c r="H428" s="29"/>
      <c r="I428" s="29"/>
      <c r="J428" s="30"/>
      <c r="K428" s="25" t="s">
        <v>288</v>
      </c>
      <c r="L428" s="26"/>
      <c r="M428" s="27"/>
      <c r="N428" s="39"/>
      <c r="O428" s="25" t="s">
        <v>288</v>
      </c>
      <c r="P428" s="22"/>
      <c r="Q428" s="22"/>
    </row>
    <row r="429" s="1" customFormat="1" ht="18" customHeight="1" spans="1:17">
      <c r="A429" s="9"/>
      <c r="B429" s="7"/>
      <c r="C429" s="7"/>
      <c r="D429" s="15" t="s">
        <v>825</v>
      </c>
      <c r="E429" s="15" t="s">
        <v>826</v>
      </c>
      <c r="F429" s="15" t="s">
        <v>827</v>
      </c>
      <c r="G429" s="12">
        <v>5603.58014443418</v>
      </c>
      <c r="H429" s="29"/>
      <c r="I429" s="29"/>
      <c r="J429" s="30"/>
      <c r="K429" s="25" t="s">
        <v>288</v>
      </c>
      <c r="L429" s="26">
        <v>97</v>
      </c>
      <c r="M429" s="27"/>
      <c r="N429" s="39"/>
      <c r="O429" s="25" t="s">
        <v>288</v>
      </c>
      <c r="P429" s="22"/>
      <c r="Q429" s="22"/>
    </row>
    <row r="430" s="1" customFormat="1" ht="18" customHeight="1" spans="1:17">
      <c r="A430" s="9"/>
      <c r="B430" s="7"/>
      <c r="C430" s="7"/>
      <c r="D430" s="15" t="s">
        <v>663</v>
      </c>
      <c r="E430" s="15" t="s">
        <v>817</v>
      </c>
      <c r="F430" s="15" t="s">
        <v>828</v>
      </c>
      <c r="G430" s="12">
        <v>49941.1281468906</v>
      </c>
      <c r="H430" s="29"/>
      <c r="I430" s="29"/>
      <c r="J430" s="30"/>
      <c r="K430" s="25" t="s">
        <v>288</v>
      </c>
      <c r="L430" s="26">
        <v>335</v>
      </c>
      <c r="M430" s="27"/>
      <c r="N430" s="39">
        <v>11</v>
      </c>
      <c r="O430" s="25" t="s">
        <v>288</v>
      </c>
      <c r="P430" s="22"/>
      <c r="Q430" s="22"/>
    </row>
    <row r="431" s="1" customFormat="1" ht="18" customHeight="1" spans="1:17">
      <c r="A431" s="9"/>
      <c r="B431" s="7"/>
      <c r="C431" s="7"/>
      <c r="D431" s="15" t="s">
        <v>829</v>
      </c>
      <c r="E431" s="15" t="s">
        <v>690</v>
      </c>
      <c r="F431" s="15" t="s">
        <v>830</v>
      </c>
      <c r="G431" s="12">
        <v>99147.3164262888</v>
      </c>
      <c r="H431" s="29"/>
      <c r="I431" s="29"/>
      <c r="J431" s="30"/>
      <c r="K431" s="25" t="s">
        <v>288</v>
      </c>
      <c r="L431" s="26">
        <v>849</v>
      </c>
      <c r="M431" s="27"/>
      <c r="N431" s="39">
        <v>14</v>
      </c>
      <c r="O431" s="25" t="s">
        <v>288</v>
      </c>
      <c r="P431" s="22"/>
      <c r="Q431" s="22"/>
    </row>
    <row r="432" s="1" customFormat="1" ht="18" customHeight="1" spans="1:17">
      <c r="A432" s="9"/>
      <c r="B432" s="7"/>
      <c r="C432" s="7"/>
      <c r="D432" s="15" t="s">
        <v>817</v>
      </c>
      <c r="E432" s="15" t="s">
        <v>831</v>
      </c>
      <c r="F432" s="15" t="s">
        <v>832</v>
      </c>
      <c r="G432" s="12">
        <v>99375.3523543245</v>
      </c>
      <c r="H432" s="29"/>
      <c r="I432" s="29"/>
      <c r="J432" s="30"/>
      <c r="K432" s="25" t="s">
        <v>288</v>
      </c>
      <c r="L432" s="26">
        <v>183</v>
      </c>
      <c r="M432" s="27"/>
      <c r="N432" s="39">
        <v>20</v>
      </c>
      <c r="O432" s="25" t="s">
        <v>288</v>
      </c>
      <c r="P432" s="22"/>
      <c r="Q432" s="22"/>
    </row>
    <row r="433" s="1" customFormat="1" ht="18" customHeight="1" spans="1:17">
      <c r="A433" s="9"/>
      <c r="B433" s="7"/>
      <c r="C433" s="7"/>
      <c r="D433" s="15" t="s">
        <v>660</v>
      </c>
      <c r="E433" s="15" t="s">
        <v>817</v>
      </c>
      <c r="F433" s="15" t="s">
        <v>833</v>
      </c>
      <c r="G433" s="12">
        <v>143082.660284872</v>
      </c>
      <c r="H433" s="29"/>
      <c r="I433" s="29"/>
      <c r="J433" s="30"/>
      <c r="K433" s="25" t="s">
        <v>288</v>
      </c>
      <c r="L433" s="26">
        <v>450</v>
      </c>
      <c r="M433" s="27"/>
      <c r="N433" s="39">
        <v>18</v>
      </c>
      <c r="O433" s="25" t="s">
        <v>288</v>
      </c>
      <c r="P433" s="22"/>
      <c r="Q433" s="22"/>
    </row>
    <row r="434" s="1" customFormat="1" ht="18" customHeight="1" spans="1:17">
      <c r="A434" s="9"/>
      <c r="B434" s="7"/>
      <c r="C434" s="7"/>
      <c r="D434" s="15" t="s">
        <v>831</v>
      </c>
      <c r="E434" s="15" t="s">
        <v>827</v>
      </c>
      <c r="F434" s="15" t="s">
        <v>834</v>
      </c>
      <c r="G434" s="12">
        <v>4800</v>
      </c>
      <c r="H434" s="29"/>
      <c r="I434" s="29"/>
      <c r="J434" s="30"/>
      <c r="K434" s="25" t="s">
        <v>288</v>
      </c>
      <c r="L434" s="26"/>
      <c r="M434" s="27"/>
      <c r="N434" s="39"/>
      <c r="O434" s="25" t="s">
        <v>288</v>
      </c>
      <c r="P434" s="22"/>
      <c r="Q434" s="22"/>
    </row>
    <row r="435" s="1" customFormat="1" ht="18" customHeight="1" spans="1:17">
      <c r="A435" s="9"/>
      <c r="B435" s="7"/>
      <c r="C435" s="7"/>
      <c r="D435" s="15" t="s">
        <v>835</v>
      </c>
      <c r="E435" s="15" t="s">
        <v>660</v>
      </c>
      <c r="F435" s="15" t="s">
        <v>836</v>
      </c>
      <c r="G435" s="12">
        <v>4432.9205602946</v>
      </c>
      <c r="H435" s="29"/>
      <c r="I435" s="29"/>
      <c r="J435" s="30"/>
      <c r="K435" s="25" t="s">
        <v>288</v>
      </c>
      <c r="L435" s="26">
        <v>125</v>
      </c>
      <c r="M435" s="27"/>
      <c r="N435" s="39">
        <v>4</v>
      </c>
      <c r="O435" s="25" t="s">
        <v>288</v>
      </c>
      <c r="P435" s="22"/>
      <c r="Q435" s="22"/>
    </row>
    <row r="436" s="1" customFormat="1" ht="18" customHeight="1" spans="1:17">
      <c r="A436" s="9"/>
      <c r="B436" s="7"/>
      <c r="C436" s="7"/>
      <c r="D436" s="15" t="s">
        <v>837</v>
      </c>
      <c r="E436" s="15" t="s">
        <v>816</v>
      </c>
      <c r="F436" s="15" t="s">
        <v>838</v>
      </c>
      <c r="G436" s="12">
        <v>9734.74621927034</v>
      </c>
      <c r="H436" s="29"/>
      <c r="I436" s="29"/>
      <c r="J436" s="30"/>
      <c r="K436" s="25" t="s">
        <v>288</v>
      </c>
      <c r="L436" s="26"/>
      <c r="M436" s="27"/>
      <c r="N436" s="39"/>
      <c r="O436" s="25" t="s">
        <v>288</v>
      </c>
      <c r="P436" s="22"/>
      <c r="Q436" s="22"/>
    </row>
    <row r="437" s="1" customFormat="1" ht="18" customHeight="1" spans="1:17">
      <c r="A437" s="9"/>
      <c r="B437" s="7"/>
      <c r="C437" s="7"/>
      <c r="D437" s="15" t="s">
        <v>836</v>
      </c>
      <c r="E437" s="15" t="s">
        <v>819</v>
      </c>
      <c r="F437" s="15" t="s">
        <v>816</v>
      </c>
      <c r="G437" s="12">
        <v>25057.8282221915</v>
      </c>
      <c r="H437" s="29"/>
      <c r="I437" s="29"/>
      <c r="J437" s="30"/>
      <c r="K437" s="25" t="s">
        <v>288</v>
      </c>
      <c r="L437" s="26">
        <v>646</v>
      </c>
      <c r="M437" s="27"/>
      <c r="N437" s="39">
        <v>12</v>
      </c>
      <c r="O437" s="25" t="s">
        <v>288</v>
      </c>
      <c r="P437" s="22"/>
      <c r="Q437" s="22"/>
    </row>
    <row r="438" s="1" customFormat="1" ht="18" customHeight="1" spans="1:17">
      <c r="A438" s="9"/>
      <c r="B438" s="7"/>
      <c r="C438" s="7"/>
      <c r="D438" s="15" t="s">
        <v>827</v>
      </c>
      <c r="E438" s="15" t="s">
        <v>826</v>
      </c>
      <c r="F438" s="15" t="s">
        <v>819</v>
      </c>
      <c r="G438" s="12">
        <v>70687.9695974976</v>
      </c>
      <c r="H438" s="29"/>
      <c r="I438" s="29"/>
      <c r="J438" s="30"/>
      <c r="K438" s="25" t="s">
        <v>288</v>
      </c>
      <c r="L438" s="26">
        <v>395</v>
      </c>
      <c r="M438" s="27"/>
      <c r="N438" s="39">
        <v>18</v>
      </c>
      <c r="O438" s="25" t="s">
        <v>288</v>
      </c>
      <c r="P438" s="22"/>
      <c r="Q438" s="22"/>
    </row>
    <row r="439" s="1" customFormat="1" ht="18" customHeight="1" spans="1:17">
      <c r="A439" s="9"/>
      <c r="B439" s="7"/>
      <c r="C439" s="7"/>
      <c r="D439" s="15" t="s">
        <v>816</v>
      </c>
      <c r="E439" s="15" t="s">
        <v>819</v>
      </c>
      <c r="F439" s="15" t="s">
        <v>830</v>
      </c>
      <c r="G439" s="12">
        <v>74667.4032716044</v>
      </c>
      <c r="H439" s="29"/>
      <c r="I439" s="29"/>
      <c r="J439" s="30"/>
      <c r="K439" s="25" t="s">
        <v>288</v>
      </c>
      <c r="L439" s="26"/>
      <c r="M439" s="27"/>
      <c r="N439" s="39">
        <v>9</v>
      </c>
      <c r="O439" s="25" t="s">
        <v>288</v>
      </c>
      <c r="P439" s="22"/>
      <c r="Q439" s="22"/>
    </row>
    <row r="440" s="1" customFormat="1" ht="18" customHeight="1" spans="1:17">
      <c r="A440" s="9"/>
      <c r="B440" s="7"/>
      <c r="C440" s="7"/>
      <c r="D440" s="15" t="s">
        <v>819</v>
      </c>
      <c r="E440" s="15" t="s">
        <v>839</v>
      </c>
      <c r="F440" s="15" t="s">
        <v>816</v>
      </c>
      <c r="G440" s="12">
        <v>95059.1024560518</v>
      </c>
      <c r="H440" s="29"/>
      <c r="I440" s="29"/>
      <c r="J440" s="30"/>
      <c r="K440" s="25" t="s">
        <v>288</v>
      </c>
      <c r="L440" s="26">
        <v>540</v>
      </c>
      <c r="M440" s="27"/>
      <c r="N440" s="39">
        <v>13</v>
      </c>
      <c r="O440" s="25" t="s">
        <v>288</v>
      </c>
      <c r="P440" s="22"/>
      <c r="Q440" s="22"/>
    </row>
    <row r="441" s="1" customFormat="1" ht="18" customHeight="1" spans="1:17">
      <c r="A441" s="9"/>
      <c r="B441" s="7"/>
      <c r="C441" s="7"/>
      <c r="D441" s="15" t="s">
        <v>840</v>
      </c>
      <c r="E441" s="15" t="s">
        <v>841</v>
      </c>
      <c r="F441" s="15" t="s">
        <v>842</v>
      </c>
      <c r="G441" s="12">
        <v>105000</v>
      </c>
      <c r="H441" s="29"/>
      <c r="I441" s="29"/>
      <c r="J441" s="30"/>
      <c r="K441" s="25" t="s">
        <v>288</v>
      </c>
      <c r="L441" s="26"/>
      <c r="M441" s="27"/>
      <c r="N441" s="39"/>
      <c r="O441" s="25" t="s">
        <v>288</v>
      </c>
      <c r="P441" s="22"/>
      <c r="Q441" s="22"/>
    </row>
    <row r="442" s="1" customFormat="1" ht="18" customHeight="1" spans="1:17">
      <c r="A442" s="9"/>
      <c r="B442" s="7"/>
      <c r="C442" s="7"/>
      <c r="D442" s="15" t="s">
        <v>843</v>
      </c>
      <c r="E442" s="15" t="s">
        <v>663</v>
      </c>
      <c r="F442" s="15" t="s">
        <v>816</v>
      </c>
      <c r="G442" s="12">
        <v>21212.0084409874</v>
      </c>
      <c r="H442" s="29"/>
      <c r="I442" s="29"/>
      <c r="J442" s="30"/>
      <c r="K442" s="25" t="s">
        <v>288</v>
      </c>
      <c r="L442" s="26">
        <v>336</v>
      </c>
      <c r="M442" s="27"/>
      <c r="N442" s="39">
        <v>12</v>
      </c>
      <c r="O442" s="25" t="s">
        <v>288</v>
      </c>
      <c r="P442" s="22"/>
      <c r="Q442" s="22"/>
    </row>
    <row r="443" s="1" customFormat="1" ht="18" customHeight="1" spans="1:17">
      <c r="A443" s="9"/>
      <c r="B443" s="7"/>
      <c r="C443" s="7"/>
      <c r="D443" s="15" t="s">
        <v>844</v>
      </c>
      <c r="E443" s="15" t="s">
        <v>660</v>
      </c>
      <c r="F443" s="15" t="s">
        <v>845</v>
      </c>
      <c r="G443" s="12">
        <v>99612.7559422124</v>
      </c>
      <c r="H443" s="29"/>
      <c r="I443" s="29"/>
      <c r="J443" s="30"/>
      <c r="K443" s="25" t="s">
        <v>288</v>
      </c>
      <c r="L443" s="26">
        <v>936</v>
      </c>
      <c r="M443" s="27"/>
      <c r="N443" s="39"/>
      <c r="O443" s="25" t="s">
        <v>288</v>
      </c>
      <c r="P443" s="22"/>
      <c r="Q443" s="22"/>
    </row>
    <row r="444" s="1" customFormat="1" ht="18" customHeight="1" spans="1:17">
      <c r="A444" s="9"/>
      <c r="B444" s="7"/>
      <c r="C444" s="7"/>
      <c r="D444" s="15" t="s">
        <v>846</v>
      </c>
      <c r="E444" s="15" t="s">
        <v>816</v>
      </c>
      <c r="F444" s="15" t="s">
        <v>836</v>
      </c>
      <c r="G444" s="12">
        <v>4096.13414203944</v>
      </c>
      <c r="H444" s="29"/>
      <c r="I444" s="29"/>
      <c r="J444" s="30"/>
      <c r="K444" s="25" t="s">
        <v>288</v>
      </c>
      <c r="L444" s="26">
        <v>108</v>
      </c>
      <c r="M444" s="27"/>
      <c r="N444" s="39">
        <v>4</v>
      </c>
      <c r="O444" s="25" t="s">
        <v>288</v>
      </c>
      <c r="P444" s="22"/>
      <c r="Q444" s="22"/>
    </row>
    <row r="445" s="1" customFormat="1" ht="18" customHeight="1" spans="1:17">
      <c r="A445" s="9"/>
      <c r="B445" s="7"/>
      <c r="C445" s="7"/>
      <c r="D445" s="15" t="s">
        <v>454</v>
      </c>
      <c r="E445" s="15" t="s">
        <v>847</v>
      </c>
      <c r="F445" s="15" t="s">
        <v>303</v>
      </c>
      <c r="G445" s="12">
        <v>27500</v>
      </c>
      <c r="H445" s="29"/>
      <c r="I445" s="29"/>
      <c r="J445" s="30"/>
      <c r="K445" s="25" t="s">
        <v>288</v>
      </c>
      <c r="L445" s="26">
        <v>62</v>
      </c>
      <c r="M445" s="27"/>
      <c r="N445" s="39">
        <v>9</v>
      </c>
      <c r="O445" s="25" t="s">
        <v>288</v>
      </c>
      <c r="P445" s="22"/>
      <c r="Q445" s="22"/>
    </row>
    <row r="446" s="1" customFormat="1" ht="18" customHeight="1" spans="1:17">
      <c r="A446" s="9"/>
      <c r="B446" s="7"/>
      <c r="C446" s="7"/>
      <c r="D446" s="15" t="s">
        <v>848</v>
      </c>
      <c r="E446" s="15" t="s">
        <v>849</v>
      </c>
      <c r="F446" s="15" t="s">
        <v>669</v>
      </c>
      <c r="G446" s="12">
        <v>19652.42</v>
      </c>
      <c r="H446" s="29"/>
      <c r="I446" s="29"/>
      <c r="J446" s="30"/>
      <c r="K446" s="25" t="s">
        <v>288</v>
      </c>
      <c r="L446" s="26">
        <v>102</v>
      </c>
      <c r="M446" s="27"/>
      <c r="N446" s="39">
        <v>1</v>
      </c>
      <c r="O446" s="25" t="s">
        <v>288</v>
      </c>
      <c r="P446" s="22"/>
      <c r="Q446" s="22"/>
    </row>
    <row r="447" s="1" customFormat="1" ht="18" customHeight="1" spans="1:17">
      <c r="A447" s="9"/>
      <c r="B447" s="7"/>
      <c r="C447" s="7"/>
      <c r="D447" s="15" t="s">
        <v>850</v>
      </c>
      <c r="E447" s="15" t="s">
        <v>669</v>
      </c>
      <c r="F447" s="15" t="s">
        <v>836</v>
      </c>
      <c r="G447" s="12">
        <v>7410</v>
      </c>
      <c r="H447" s="29"/>
      <c r="I447" s="29"/>
      <c r="J447" s="30"/>
      <c r="K447" s="25" t="s">
        <v>288</v>
      </c>
      <c r="L447" s="26">
        <v>160</v>
      </c>
      <c r="M447" s="27"/>
      <c r="N447" s="39">
        <v>2</v>
      </c>
      <c r="O447" s="25" t="s">
        <v>288</v>
      </c>
      <c r="P447" s="22"/>
      <c r="Q447" s="22"/>
    </row>
    <row r="448" s="1" customFormat="1" ht="18" customHeight="1" spans="1:17">
      <c r="A448" s="9"/>
      <c r="B448" s="7"/>
      <c r="C448" s="7"/>
      <c r="D448" s="15" t="s">
        <v>851</v>
      </c>
      <c r="E448" s="15"/>
      <c r="F448" s="15"/>
      <c r="G448" s="12">
        <v>4894.5</v>
      </c>
      <c r="H448" s="29"/>
      <c r="I448" s="29"/>
      <c r="J448" s="30"/>
      <c r="K448" s="25" t="s">
        <v>288</v>
      </c>
      <c r="L448" s="26">
        <v>60</v>
      </c>
      <c r="M448" s="27"/>
      <c r="N448" s="39">
        <v>0</v>
      </c>
      <c r="O448" s="25" t="s">
        <v>288</v>
      </c>
      <c r="P448" s="22"/>
      <c r="Q448" s="22"/>
    </row>
    <row r="449" s="1" customFormat="1" ht="18" customHeight="1" spans="1:17">
      <c r="A449" s="9"/>
      <c r="B449" s="7"/>
      <c r="C449" s="7"/>
      <c r="D449" s="15" t="s">
        <v>852</v>
      </c>
      <c r="E449" s="15" t="s">
        <v>819</v>
      </c>
      <c r="F449" s="15" t="s">
        <v>817</v>
      </c>
      <c r="G449" s="12">
        <v>12405</v>
      </c>
      <c r="H449" s="29"/>
      <c r="I449" s="29"/>
      <c r="J449" s="30"/>
      <c r="K449" s="25" t="s">
        <v>288</v>
      </c>
      <c r="L449" s="26"/>
      <c r="M449" s="27"/>
      <c r="N449" s="39"/>
      <c r="O449" s="25" t="s">
        <v>288</v>
      </c>
      <c r="P449" s="22"/>
      <c r="Q449" s="22"/>
    </row>
    <row r="450" s="1" customFormat="1" ht="18" customHeight="1" spans="1:17">
      <c r="A450" s="9"/>
      <c r="B450" s="7"/>
      <c r="C450" s="7"/>
      <c r="D450" s="15" t="s">
        <v>853</v>
      </c>
      <c r="E450" s="15" t="s">
        <v>854</v>
      </c>
      <c r="F450" s="15"/>
      <c r="G450" s="12">
        <v>888.9</v>
      </c>
      <c r="H450" s="29"/>
      <c r="I450" s="29"/>
      <c r="J450" s="30"/>
      <c r="K450" s="25" t="s">
        <v>288</v>
      </c>
      <c r="L450" s="26"/>
      <c r="M450" s="27"/>
      <c r="N450" s="39"/>
      <c r="O450" s="25" t="s">
        <v>288</v>
      </c>
      <c r="P450" s="22"/>
      <c r="Q450" s="22"/>
    </row>
    <row r="451" s="1" customFormat="1" ht="18" customHeight="1" spans="1:17">
      <c r="A451" s="9"/>
      <c r="B451" s="7"/>
      <c r="C451" s="7"/>
      <c r="D451" s="15" t="s">
        <v>855</v>
      </c>
      <c r="E451" s="15" t="s">
        <v>856</v>
      </c>
      <c r="F451" s="15" t="s">
        <v>857</v>
      </c>
      <c r="G451" s="12">
        <v>6480</v>
      </c>
      <c r="H451" s="29"/>
      <c r="I451" s="29"/>
      <c r="J451" s="30"/>
      <c r="K451" s="25" t="s">
        <v>288</v>
      </c>
      <c r="L451" s="26"/>
      <c r="M451" s="27"/>
      <c r="N451" s="39"/>
      <c r="O451" s="25" t="s">
        <v>288</v>
      </c>
      <c r="P451" s="22"/>
      <c r="Q451" s="22"/>
    </row>
    <row r="452" s="1" customFormat="1" ht="18" customHeight="1" spans="1:17">
      <c r="A452" s="9"/>
      <c r="B452" s="7"/>
      <c r="C452" s="7"/>
      <c r="D452" s="15" t="s">
        <v>858</v>
      </c>
      <c r="E452" s="15" t="s">
        <v>826</v>
      </c>
      <c r="F452" s="15" t="s">
        <v>859</v>
      </c>
      <c r="G452" s="12">
        <v>45500</v>
      </c>
      <c r="H452" s="29"/>
      <c r="I452" s="29"/>
      <c r="J452" s="30"/>
      <c r="K452" s="25" t="s">
        <v>288</v>
      </c>
      <c r="L452" s="26"/>
      <c r="M452" s="27"/>
      <c r="N452" s="39"/>
      <c r="O452" s="25" t="s">
        <v>288</v>
      </c>
      <c r="P452" s="22"/>
      <c r="Q452" s="22"/>
    </row>
    <row r="453" s="1" customFormat="1" ht="18" customHeight="1" spans="1:17">
      <c r="A453" s="9"/>
      <c r="B453" s="7"/>
      <c r="C453" s="7"/>
      <c r="D453" s="15" t="s">
        <v>860</v>
      </c>
      <c r="E453" s="15" t="s">
        <v>861</v>
      </c>
      <c r="F453" s="15" t="s">
        <v>826</v>
      </c>
      <c r="G453" s="12">
        <v>11700</v>
      </c>
      <c r="H453" s="29"/>
      <c r="I453" s="29"/>
      <c r="J453" s="30"/>
      <c r="K453" s="25" t="s">
        <v>288</v>
      </c>
      <c r="L453" s="26"/>
      <c r="M453" s="27"/>
      <c r="N453" s="39"/>
      <c r="O453" s="25" t="s">
        <v>288</v>
      </c>
      <c r="P453" s="22"/>
      <c r="Q453" s="22"/>
    </row>
    <row r="454" s="1" customFormat="1" ht="18" customHeight="1" spans="1:17">
      <c r="A454" s="9"/>
      <c r="B454" s="7"/>
      <c r="C454" s="7"/>
      <c r="D454" s="15" t="s">
        <v>690</v>
      </c>
      <c r="E454" s="15" t="s">
        <v>826</v>
      </c>
      <c r="F454" s="15" t="s">
        <v>862</v>
      </c>
      <c r="G454" s="12">
        <v>13650</v>
      </c>
      <c r="H454" s="29"/>
      <c r="I454" s="29"/>
      <c r="J454" s="30"/>
      <c r="K454" s="25" t="s">
        <v>288</v>
      </c>
      <c r="L454" s="26"/>
      <c r="M454" s="27"/>
      <c r="N454" s="39">
        <v>2</v>
      </c>
      <c r="O454" s="25" t="s">
        <v>288</v>
      </c>
      <c r="P454" s="22"/>
      <c r="Q454" s="22"/>
    </row>
    <row r="455" s="1" customFormat="1" ht="18" customHeight="1" spans="1:17">
      <c r="A455" s="9"/>
      <c r="B455" s="7"/>
      <c r="C455" s="7"/>
      <c r="D455" s="15" t="s">
        <v>857</v>
      </c>
      <c r="E455" s="15" t="s">
        <v>826</v>
      </c>
      <c r="F455" s="15" t="s">
        <v>863</v>
      </c>
      <c r="G455" s="12">
        <v>2340</v>
      </c>
      <c r="H455" s="29"/>
      <c r="I455" s="29"/>
      <c r="J455" s="30"/>
      <c r="K455" s="25" t="s">
        <v>288</v>
      </c>
      <c r="L455" s="26"/>
      <c r="M455" s="27"/>
      <c r="N455" s="39"/>
      <c r="O455" s="25" t="s">
        <v>288</v>
      </c>
      <c r="P455" s="22"/>
      <c r="Q455" s="22"/>
    </row>
    <row r="456" s="1" customFormat="1" ht="18" customHeight="1" spans="1:17">
      <c r="A456" s="9"/>
      <c r="B456" s="7"/>
      <c r="C456" s="7"/>
      <c r="D456" s="15" t="s">
        <v>864</v>
      </c>
      <c r="E456" s="15" t="s">
        <v>826</v>
      </c>
      <c r="F456" s="15" t="s">
        <v>844</v>
      </c>
      <c r="G456" s="12">
        <v>25500</v>
      </c>
      <c r="H456" s="29"/>
      <c r="I456" s="29"/>
      <c r="J456" s="30"/>
      <c r="K456" s="25" t="s">
        <v>288</v>
      </c>
      <c r="L456" s="26"/>
      <c r="M456" s="27"/>
      <c r="N456" s="39"/>
      <c r="O456" s="25" t="s">
        <v>288</v>
      </c>
      <c r="P456" s="22"/>
      <c r="Q456" s="22"/>
    </row>
    <row r="457" s="1" customFormat="1" ht="18" customHeight="1" spans="1:17">
      <c r="A457" s="9"/>
      <c r="B457" s="7"/>
      <c r="C457" s="7"/>
      <c r="D457" s="15" t="s">
        <v>865</v>
      </c>
      <c r="E457" s="15" t="s">
        <v>864</v>
      </c>
      <c r="F457" s="15" t="s">
        <v>857</v>
      </c>
      <c r="G457" s="12">
        <v>2400</v>
      </c>
      <c r="H457" s="29"/>
      <c r="I457" s="29"/>
      <c r="J457" s="30"/>
      <c r="K457" s="25" t="s">
        <v>288</v>
      </c>
      <c r="L457" s="26"/>
      <c r="M457" s="27"/>
      <c r="N457" s="39"/>
      <c r="O457" s="25" t="s">
        <v>288</v>
      </c>
      <c r="P457" s="22"/>
      <c r="Q457" s="22"/>
    </row>
    <row r="458" s="1" customFormat="1" ht="18" customHeight="1" spans="1:17">
      <c r="A458" s="9"/>
      <c r="B458" s="7"/>
      <c r="C458" s="7"/>
      <c r="D458" s="15" t="s">
        <v>866</v>
      </c>
      <c r="E458" s="15" t="s">
        <v>826</v>
      </c>
      <c r="F458" s="15" t="s">
        <v>867</v>
      </c>
      <c r="G458" s="12">
        <v>33600</v>
      </c>
      <c r="H458" s="29"/>
      <c r="I458" s="29"/>
      <c r="J458" s="30"/>
      <c r="K458" s="25" t="s">
        <v>288</v>
      </c>
      <c r="L458" s="26"/>
      <c r="M458" s="27"/>
      <c r="N458" s="39"/>
      <c r="O458" s="25" t="s">
        <v>288</v>
      </c>
      <c r="P458" s="22"/>
      <c r="Q458" s="22"/>
    </row>
    <row r="459" s="1" customFormat="1" ht="18" customHeight="1" spans="1:17">
      <c r="A459" s="9"/>
      <c r="B459" s="7"/>
      <c r="C459" s="7"/>
      <c r="D459" s="17" t="s">
        <v>368</v>
      </c>
      <c r="E459" s="17"/>
      <c r="F459" s="17"/>
      <c r="G459" s="18">
        <f t="shared" ref="G459:L459" si="12">SUM(G344:G458)</f>
        <v>3308695.49846231</v>
      </c>
      <c r="H459" s="18">
        <f t="shared" si="12"/>
        <v>126.586194835158</v>
      </c>
      <c r="I459" s="31">
        <f t="shared" si="12"/>
        <v>559614.682606736</v>
      </c>
      <c r="J459" s="31">
        <f t="shared" si="12"/>
        <v>1316308.16</v>
      </c>
      <c r="K459" s="32">
        <f t="shared" si="12"/>
        <v>0</v>
      </c>
      <c r="L459" s="33">
        <f t="shared" si="12"/>
        <v>12836</v>
      </c>
      <c r="M459" s="34"/>
      <c r="N459" s="32">
        <f>SUM(N343:N458)</f>
        <v>583</v>
      </c>
      <c r="O459" s="32">
        <f>SUM(O344:O458)</f>
        <v>0</v>
      </c>
      <c r="P459" s="32">
        <f>SUM(P344:P458)</f>
        <v>125</v>
      </c>
      <c r="Q459" s="32">
        <f>SUM(Q344:Q458)</f>
        <v>297</v>
      </c>
    </row>
    <row r="460" s="1" customFormat="1" ht="13" spans="1:17">
      <c r="A460" s="9"/>
      <c r="B460" s="7"/>
      <c r="C460" s="7" t="s">
        <v>369</v>
      </c>
      <c r="D460" s="8" t="s">
        <v>370</v>
      </c>
      <c r="E460" s="8" t="s">
        <v>371</v>
      </c>
      <c r="F460" s="8"/>
      <c r="G460" s="8" t="s">
        <v>372</v>
      </c>
      <c r="H460" s="8"/>
      <c r="I460" s="7" t="s">
        <v>373</v>
      </c>
      <c r="J460" s="35" t="s">
        <v>278</v>
      </c>
      <c r="K460" s="36"/>
      <c r="L460" s="35" t="s">
        <v>374</v>
      </c>
      <c r="M460" s="36"/>
      <c r="N460" s="7"/>
      <c r="O460" s="7" t="s">
        <v>281</v>
      </c>
      <c r="P460" s="22" t="s">
        <v>282</v>
      </c>
      <c r="Q460" s="22" t="s">
        <v>283</v>
      </c>
    </row>
    <row r="461" s="1" customFormat="1" ht="13" spans="1:17">
      <c r="A461" s="9"/>
      <c r="B461" s="7"/>
      <c r="C461" s="7"/>
      <c r="D461" s="8"/>
      <c r="E461" s="7" t="s">
        <v>375</v>
      </c>
      <c r="F461" s="7" t="s">
        <v>376</v>
      </c>
      <c r="G461" s="7" t="s">
        <v>377</v>
      </c>
      <c r="H461" s="7" t="s">
        <v>376</v>
      </c>
      <c r="I461" s="7"/>
      <c r="J461" s="37"/>
      <c r="K461" s="38"/>
      <c r="L461" s="37"/>
      <c r="M461" s="38"/>
      <c r="N461" s="7"/>
      <c r="O461" s="7"/>
      <c r="P461" s="22"/>
      <c r="Q461" s="22"/>
    </row>
    <row r="462" s="1" customFormat="1" ht="18" customHeight="1" spans="1:17">
      <c r="A462" s="9"/>
      <c r="B462" s="7"/>
      <c r="C462" s="7"/>
      <c r="D462" s="8" t="s">
        <v>868</v>
      </c>
      <c r="E462" s="19">
        <v>3500</v>
      </c>
      <c r="F462" s="19">
        <v>1000</v>
      </c>
      <c r="G462" s="19">
        <v>5100</v>
      </c>
      <c r="H462" s="19">
        <v>300</v>
      </c>
      <c r="I462" s="12"/>
      <c r="J462" s="39" t="s">
        <v>288</v>
      </c>
      <c r="K462" s="39"/>
      <c r="L462" s="39"/>
      <c r="M462" s="39"/>
      <c r="N462" s="41"/>
      <c r="O462" s="42" t="s">
        <v>288</v>
      </c>
      <c r="P462" s="22">
        <v>57</v>
      </c>
      <c r="Q462" s="22">
        <v>114</v>
      </c>
    </row>
    <row r="463" s="1" customFormat="1" ht="18" customHeight="1" spans="1:17">
      <c r="A463" s="9"/>
      <c r="B463" s="7"/>
      <c r="C463" s="7"/>
      <c r="D463" s="8" t="s">
        <v>869</v>
      </c>
      <c r="E463" s="19"/>
      <c r="F463" s="19"/>
      <c r="G463" s="19">
        <v>80100</v>
      </c>
      <c r="H463" s="19">
        <v>4400</v>
      </c>
      <c r="I463" s="12"/>
      <c r="J463" s="39" t="s">
        <v>288</v>
      </c>
      <c r="K463" s="39"/>
      <c r="L463" s="39"/>
      <c r="M463" s="39"/>
      <c r="N463" s="43"/>
      <c r="O463" s="44"/>
      <c r="P463" s="22"/>
      <c r="Q463" s="22"/>
    </row>
    <row r="464" s="1" customFormat="1" ht="18" customHeight="1" spans="1:17">
      <c r="A464" s="9"/>
      <c r="B464" s="7"/>
      <c r="C464" s="7"/>
      <c r="D464" s="8" t="s">
        <v>870</v>
      </c>
      <c r="E464" s="19">
        <v>19800</v>
      </c>
      <c r="F464" s="19">
        <v>2400</v>
      </c>
      <c r="G464" s="19">
        <v>101700</v>
      </c>
      <c r="H464" s="19">
        <v>13750</v>
      </c>
      <c r="I464" s="12"/>
      <c r="J464" s="39" t="s">
        <v>288</v>
      </c>
      <c r="K464" s="39"/>
      <c r="L464" s="39"/>
      <c r="M464" s="39"/>
      <c r="N464" s="43"/>
      <c r="O464" s="44"/>
      <c r="P464" s="22"/>
      <c r="Q464" s="22"/>
    </row>
    <row r="465" s="1" customFormat="1" ht="18" customHeight="1" spans="1:17">
      <c r="A465" s="9"/>
      <c r="B465" s="7"/>
      <c r="C465" s="7"/>
      <c r="D465" s="8" t="s">
        <v>871</v>
      </c>
      <c r="E465" s="19"/>
      <c r="F465" s="19"/>
      <c r="G465" s="19"/>
      <c r="H465" s="19"/>
      <c r="I465" s="12">
        <v>1400</v>
      </c>
      <c r="J465" s="39" t="s">
        <v>288</v>
      </c>
      <c r="K465" s="39"/>
      <c r="L465" s="39"/>
      <c r="M465" s="39"/>
      <c r="N465" s="43"/>
      <c r="O465" s="44"/>
      <c r="P465" s="22"/>
      <c r="Q465" s="22"/>
    </row>
    <row r="466" s="1" customFormat="1" ht="18" customHeight="1" spans="1:17">
      <c r="A466" s="9"/>
      <c r="B466" s="7"/>
      <c r="C466" s="7"/>
      <c r="D466" s="8" t="s">
        <v>872</v>
      </c>
      <c r="E466" s="19"/>
      <c r="F466" s="19"/>
      <c r="G466" s="19"/>
      <c r="H466" s="19"/>
      <c r="I466" s="12">
        <v>2400</v>
      </c>
      <c r="J466" s="39" t="s">
        <v>288</v>
      </c>
      <c r="K466" s="39"/>
      <c r="L466" s="39"/>
      <c r="M466" s="39"/>
      <c r="N466" s="43"/>
      <c r="O466" s="44"/>
      <c r="P466" s="22"/>
      <c r="Q466" s="22"/>
    </row>
    <row r="467" s="1" customFormat="1" ht="18" customHeight="1" spans="1:17">
      <c r="A467" s="9"/>
      <c r="B467" s="7"/>
      <c r="C467" s="7"/>
      <c r="D467" s="8" t="s">
        <v>873</v>
      </c>
      <c r="E467" s="19"/>
      <c r="F467" s="19"/>
      <c r="G467" s="19"/>
      <c r="H467" s="19"/>
      <c r="I467" s="12">
        <v>3000</v>
      </c>
      <c r="J467" s="39" t="s">
        <v>288</v>
      </c>
      <c r="K467" s="39"/>
      <c r="L467" s="39"/>
      <c r="M467" s="39"/>
      <c r="N467" s="43"/>
      <c r="O467" s="44"/>
      <c r="P467" s="22"/>
      <c r="Q467" s="22"/>
    </row>
    <row r="468" s="1" customFormat="1" ht="18" customHeight="1" spans="1:17">
      <c r="A468" s="9"/>
      <c r="B468" s="7"/>
      <c r="C468" s="7"/>
      <c r="D468" s="8" t="s">
        <v>874</v>
      </c>
      <c r="E468" s="19"/>
      <c r="F468" s="19"/>
      <c r="G468" s="19"/>
      <c r="H468" s="19"/>
      <c r="I468" s="12">
        <v>1500</v>
      </c>
      <c r="J468" s="39" t="s">
        <v>288</v>
      </c>
      <c r="K468" s="39"/>
      <c r="L468" s="39"/>
      <c r="M468" s="39"/>
      <c r="N468" s="43"/>
      <c r="O468" s="44"/>
      <c r="P468" s="22"/>
      <c r="Q468" s="22"/>
    </row>
    <row r="469" s="1" customFormat="1" ht="18" customHeight="1" spans="1:17">
      <c r="A469" s="9"/>
      <c r="B469" s="7"/>
      <c r="C469" s="7"/>
      <c r="D469" s="8" t="s">
        <v>875</v>
      </c>
      <c r="E469" s="19"/>
      <c r="F469" s="19"/>
      <c r="G469" s="19">
        <v>113841</v>
      </c>
      <c r="H469" s="19">
        <v>111999</v>
      </c>
      <c r="I469" s="12"/>
      <c r="J469" s="39" t="s">
        <v>288</v>
      </c>
      <c r="K469" s="39"/>
      <c r="L469" s="39"/>
      <c r="M469" s="39"/>
      <c r="N469" s="43"/>
      <c r="O469" s="44"/>
      <c r="P469" s="22"/>
      <c r="Q469" s="22"/>
    </row>
    <row r="470" s="1" customFormat="1" ht="18" customHeight="1" spans="1:17">
      <c r="A470" s="9"/>
      <c r="B470" s="7"/>
      <c r="C470" s="7"/>
      <c r="D470" s="8" t="s">
        <v>876</v>
      </c>
      <c r="E470" s="19"/>
      <c r="F470" s="19"/>
      <c r="G470" s="19">
        <v>91643.6</v>
      </c>
      <c r="H470" s="19">
        <v>76539.3</v>
      </c>
      <c r="I470" s="12"/>
      <c r="J470" s="39" t="s">
        <v>288</v>
      </c>
      <c r="K470" s="39"/>
      <c r="L470" s="39"/>
      <c r="M470" s="39"/>
      <c r="N470" s="43"/>
      <c r="O470" s="44"/>
      <c r="P470" s="22"/>
      <c r="Q470" s="22"/>
    </row>
    <row r="471" s="1" customFormat="1" ht="18" customHeight="1" spans="1:17">
      <c r="A471" s="9"/>
      <c r="B471" s="7"/>
      <c r="C471" s="7"/>
      <c r="D471" s="45" t="s">
        <v>398</v>
      </c>
      <c r="E471" s="18">
        <f t="shared" ref="E471:J471" si="13">SUM(E462:E470)</f>
        <v>23300</v>
      </c>
      <c r="F471" s="18">
        <f t="shared" si="13"/>
        <v>3400</v>
      </c>
      <c r="G471" s="18">
        <f t="shared" si="13"/>
        <v>392384.6</v>
      </c>
      <c r="H471" s="18">
        <f t="shared" si="13"/>
        <v>206988.3</v>
      </c>
      <c r="I471" s="18">
        <f t="shared" si="13"/>
        <v>8300</v>
      </c>
      <c r="J471" s="33">
        <f t="shared" si="13"/>
        <v>0</v>
      </c>
      <c r="K471" s="34"/>
      <c r="L471" s="109">
        <f>SUM(L462:L470)</f>
        <v>0</v>
      </c>
      <c r="M471" s="110"/>
      <c r="N471" s="32"/>
      <c r="O471" s="32"/>
      <c r="P471" s="32">
        <f>SUM(P462:P470)</f>
        <v>57</v>
      </c>
      <c r="Q471" s="32">
        <f>SUM(Q462:Q470)</f>
        <v>114</v>
      </c>
    </row>
    <row r="472" s="1" customFormat="1" ht="26" spans="1:17">
      <c r="A472" s="9"/>
      <c r="B472" s="7"/>
      <c r="C472" s="7" t="s">
        <v>399</v>
      </c>
      <c r="D472" s="7" t="s">
        <v>400</v>
      </c>
      <c r="E472" s="7"/>
      <c r="F472" s="7"/>
      <c r="G472" s="7" t="s">
        <v>401</v>
      </c>
      <c r="H472" s="7" t="s">
        <v>402</v>
      </c>
      <c r="I472" s="7"/>
      <c r="J472" s="20" t="s">
        <v>403</v>
      </c>
      <c r="K472" s="21"/>
      <c r="L472" s="20" t="s">
        <v>402</v>
      </c>
      <c r="M472" s="21"/>
      <c r="N472" s="7"/>
      <c r="O472" s="22" t="s">
        <v>404</v>
      </c>
      <c r="P472" s="7" t="s">
        <v>402</v>
      </c>
      <c r="Q472" s="7"/>
    </row>
    <row r="473" s="1" customFormat="1" ht="18" customHeight="1" spans="1:17">
      <c r="A473" s="9"/>
      <c r="B473" s="7"/>
      <c r="C473" s="7"/>
      <c r="D473" s="7" t="s">
        <v>405</v>
      </c>
      <c r="E473" s="7"/>
      <c r="F473" s="7"/>
      <c r="G473" s="46">
        <v>25</v>
      </c>
      <c r="H473" s="47">
        <v>25</v>
      </c>
      <c r="I473" s="47"/>
      <c r="J473" s="65">
        <v>14</v>
      </c>
      <c r="K473" s="66"/>
      <c r="L473" s="65">
        <v>14</v>
      </c>
      <c r="M473" s="66"/>
      <c r="N473" s="67"/>
      <c r="O473" s="47">
        <v>9</v>
      </c>
      <c r="P473" s="47">
        <v>9</v>
      </c>
      <c r="Q473" s="47"/>
    </row>
    <row r="474" s="1" customFormat="1" ht="39" spans="1:17">
      <c r="A474" s="9"/>
      <c r="B474" s="7"/>
      <c r="C474" s="48" t="s">
        <v>406</v>
      </c>
      <c r="D474" s="48" t="s">
        <v>407</v>
      </c>
      <c r="E474" s="48" t="s">
        <v>408</v>
      </c>
      <c r="F474" s="22" t="s">
        <v>409</v>
      </c>
      <c r="G474" s="22" t="s">
        <v>410</v>
      </c>
      <c r="H474" s="48" t="s">
        <v>411</v>
      </c>
      <c r="I474" s="48" t="s">
        <v>412</v>
      </c>
      <c r="J474" s="48" t="s">
        <v>413</v>
      </c>
      <c r="K474" s="68" t="s">
        <v>414</v>
      </c>
      <c r="L474" s="48" t="s">
        <v>415</v>
      </c>
      <c r="M474" s="68" t="s">
        <v>416</v>
      </c>
      <c r="N474" s="22" t="s">
        <v>417</v>
      </c>
      <c r="O474" s="22" t="s">
        <v>418</v>
      </c>
      <c r="P474" s="22"/>
      <c r="Q474" s="22"/>
    </row>
    <row r="475" s="1" customFormat="1" ht="42" customHeight="1" spans="1:17">
      <c r="A475" s="9"/>
      <c r="B475" s="7"/>
      <c r="C475" s="48"/>
      <c r="D475" s="48" t="s">
        <v>877</v>
      </c>
      <c r="E475" s="50">
        <v>30152.1232225004</v>
      </c>
      <c r="F475" s="51">
        <v>19</v>
      </c>
      <c r="G475" s="51">
        <v>19</v>
      </c>
      <c r="H475" s="52">
        <f>2+2+1</f>
        <v>5</v>
      </c>
      <c r="I475" s="52">
        <f>2+2+1</f>
        <v>5</v>
      </c>
      <c r="J475" s="52">
        <v>7</v>
      </c>
      <c r="K475" s="52">
        <v>14</v>
      </c>
      <c r="L475" s="52">
        <v>2</v>
      </c>
      <c r="M475" s="52">
        <v>2</v>
      </c>
      <c r="N475" s="51">
        <v>1</v>
      </c>
      <c r="O475" s="51">
        <v>1</v>
      </c>
      <c r="P475" s="51"/>
      <c r="Q475" s="51"/>
    </row>
    <row r="476" s="1" customFormat="1" ht="26" spans="1:17">
      <c r="A476" s="86" t="s">
        <v>878</v>
      </c>
      <c r="B476" s="86"/>
      <c r="C476" s="45" t="s">
        <v>879</v>
      </c>
      <c r="D476" s="45"/>
      <c r="E476" s="45" t="s">
        <v>275</v>
      </c>
      <c r="F476" s="87" t="s">
        <v>880</v>
      </c>
      <c r="G476" s="87"/>
      <c r="H476" s="45" t="s">
        <v>276</v>
      </c>
      <c r="I476" s="45" t="s">
        <v>277</v>
      </c>
      <c r="J476" s="45"/>
      <c r="K476" s="45" t="s">
        <v>881</v>
      </c>
      <c r="L476" s="111" t="s">
        <v>279</v>
      </c>
      <c r="M476" s="112"/>
      <c r="N476" s="45" t="s">
        <v>882</v>
      </c>
      <c r="O476" s="45" t="s">
        <v>883</v>
      </c>
      <c r="P476" s="113" t="s">
        <v>282</v>
      </c>
      <c r="Q476" s="113" t="s">
        <v>283</v>
      </c>
    </row>
    <row r="477" s="1" customFormat="1" ht="18" customHeight="1" spans="1:17">
      <c r="A477" s="45"/>
      <c r="B477" s="45"/>
      <c r="C477" s="45"/>
      <c r="D477" s="45"/>
      <c r="E477" s="88">
        <f>H49+H118+H176+H251+H316+H459</f>
        <v>307.433993739575</v>
      </c>
      <c r="F477" s="89">
        <f>G49+G118+G176+G251+G316+G459</f>
        <v>7147579.32430679</v>
      </c>
      <c r="G477" s="89"/>
      <c r="H477" s="90">
        <f>I49+I118+I176+I251+I316+I459</f>
        <v>1450042.48260674</v>
      </c>
      <c r="I477" s="90">
        <f>J49+J118+J176+J251+J316+J459</f>
        <v>2651521.48</v>
      </c>
      <c r="J477" s="90"/>
      <c r="K477" s="18" t="s">
        <v>288</v>
      </c>
      <c r="L477" s="114">
        <f>L49+L118+L176+L251+L316+L459</f>
        <v>40973</v>
      </c>
      <c r="M477" s="115"/>
      <c r="N477" s="98">
        <f>N49+N118+N176+N251+N316+N459</f>
        <v>1601</v>
      </c>
      <c r="O477" s="32" t="s">
        <v>288</v>
      </c>
      <c r="P477" s="98">
        <f>P49+P118+P176+P251+P316+P459</f>
        <v>510</v>
      </c>
      <c r="Q477" s="98">
        <f>Q49+Q118+Q176+Q251+Q316+Q459</f>
        <v>1417</v>
      </c>
    </row>
    <row r="478" s="1" customFormat="1" customHeight="1" spans="1:17">
      <c r="A478" s="45"/>
      <c r="B478" s="45"/>
      <c r="C478" s="45" t="s">
        <v>884</v>
      </c>
      <c r="D478" s="45"/>
      <c r="E478" s="91" t="s">
        <v>371</v>
      </c>
      <c r="F478" s="91"/>
      <c r="G478" s="91" t="s">
        <v>372</v>
      </c>
      <c r="H478" s="91"/>
      <c r="I478" s="45" t="s">
        <v>373</v>
      </c>
      <c r="J478" s="116" t="s">
        <v>881</v>
      </c>
      <c r="K478" s="117"/>
      <c r="L478" s="92" t="s">
        <v>374</v>
      </c>
      <c r="M478" s="118"/>
      <c r="N478" s="45"/>
      <c r="O478" s="119" t="s">
        <v>883</v>
      </c>
      <c r="P478" s="113" t="s">
        <v>282</v>
      </c>
      <c r="Q478" s="113" t="s">
        <v>283</v>
      </c>
    </row>
    <row r="479" s="1" customFormat="1" customHeight="1" spans="1:17">
      <c r="A479" s="45"/>
      <c r="B479" s="45"/>
      <c r="C479" s="45"/>
      <c r="D479" s="45"/>
      <c r="E479" s="45" t="s">
        <v>375</v>
      </c>
      <c r="F479" s="45" t="s">
        <v>376</v>
      </c>
      <c r="G479" s="45" t="s">
        <v>377</v>
      </c>
      <c r="H479" s="45" t="s">
        <v>376</v>
      </c>
      <c r="I479" s="45"/>
      <c r="J479" s="120"/>
      <c r="K479" s="121"/>
      <c r="L479" s="94"/>
      <c r="M479" s="122"/>
      <c r="N479" s="45"/>
      <c r="O479" s="86"/>
      <c r="P479" s="113"/>
      <c r="Q479" s="113"/>
    </row>
    <row r="480" s="1" customFormat="1" ht="18" customHeight="1" spans="1:17">
      <c r="A480" s="45"/>
      <c r="B480" s="45"/>
      <c r="C480" s="45"/>
      <c r="D480" s="45"/>
      <c r="E480" s="90">
        <f t="shared" ref="E480:J480" si="14">E72+E148+E193+E266+E338+E471</f>
        <v>866193.896627759</v>
      </c>
      <c r="F480" s="90">
        <f t="shared" si="14"/>
        <v>99595.5</v>
      </c>
      <c r="G480" s="90">
        <f t="shared" si="14"/>
        <v>2049183.85571429</v>
      </c>
      <c r="H480" s="90">
        <f t="shared" si="14"/>
        <v>1525699.62</v>
      </c>
      <c r="I480" s="90">
        <f t="shared" si="14"/>
        <v>203126.2</v>
      </c>
      <c r="J480" s="123" t="s">
        <v>288</v>
      </c>
      <c r="K480" s="34"/>
      <c r="L480" s="124">
        <f>L72+L148+L193+L266+L338+L471</f>
        <v>89620.5</v>
      </c>
      <c r="M480" s="125"/>
      <c r="N480" s="32"/>
      <c r="O480" s="32" t="s">
        <v>288</v>
      </c>
      <c r="P480" s="98">
        <f>P72+P148+P193+P266+P338+P471</f>
        <v>417</v>
      </c>
      <c r="Q480" s="98">
        <f>Q72+Q148+Q193+Q266+Q338+Q471</f>
        <v>834</v>
      </c>
    </row>
    <row r="481" s="1" customFormat="1" ht="26" spans="1:17">
      <c r="A481" s="45"/>
      <c r="B481" s="45"/>
      <c r="C481" s="92" t="s">
        <v>885</v>
      </c>
      <c r="D481" s="93"/>
      <c r="E481" s="45" t="s">
        <v>401</v>
      </c>
      <c r="F481" s="45" t="s">
        <v>402</v>
      </c>
      <c r="G481" s="45"/>
      <c r="H481" s="45"/>
      <c r="I481" s="45" t="s">
        <v>403</v>
      </c>
      <c r="J481" s="111" t="s">
        <v>402</v>
      </c>
      <c r="K481" s="112"/>
      <c r="L481" s="45"/>
      <c r="M481" s="45"/>
      <c r="N481" s="45"/>
      <c r="O481" s="113" t="s">
        <v>404</v>
      </c>
      <c r="P481" s="45" t="s">
        <v>402</v>
      </c>
      <c r="Q481" s="45"/>
    </row>
    <row r="482" s="1" customFormat="1" ht="18" customHeight="1" spans="1:17">
      <c r="A482" s="45"/>
      <c r="B482" s="45"/>
      <c r="C482" s="94"/>
      <c r="D482" s="95"/>
      <c r="E482" s="96">
        <f>G74+G150+G195+G268+G340+G473</f>
        <v>63</v>
      </c>
      <c r="F482" s="97">
        <f>H74+H150+H195+H268+H340+H473</f>
        <v>63</v>
      </c>
      <c r="G482" s="98"/>
      <c r="H482" s="98"/>
      <c r="I482" s="96">
        <f>J74+J150+J195+J340+J473+J268</f>
        <v>53</v>
      </c>
      <c r="J482" s="114">
        <f>L74+L150+L195+L268+L340+L473</f>
        <v>53</v>
      </c>
      <c r="K482" s="115"/>
      <c r="L482" s="126"/>
      <c r="M482" s="126"/>
      <c r="N482" s="126"/>
      <c r="O482" s="96">
        <f>O74+O150+O195+O268+O340+O473</f>
        <v>33</v>
      </c>
      <c r="P482" s="98">
        <f>P74+P150+P195+P268+P340+P473</f>
        <v>33</v>
      </c>
      <c r="Q482" s="98"/>
    </row>
    <row r="483" s="1" customFormat="1" ht="45" customHeight="1" spans="1:17">
      <c r="A483" s="45"/>
      <c r="B483" s="45"/>
      <c r="C483" s="99" t="s">
        <v>886</v>
      </c>
      <c r="D483" s="100"/>
      <c r="E483" s="101" t="s">
        <v>408</v>
      </c>
      <c r="F483" s="101" t="s">
        <v>409</v>
      </c>
      <c r="G483" s="102" t="s">
        <v>410</v>
      </c>
      <c r="H483" s="103" t="s">
        <v>411</v>
      </c>
      <c r="I483" s="103" t="s">
        <v>412</v>
      </c>
      <c r="J483" s="101" t="s">
        <v>413</v>
      </c>
      <c r="K483" s="101" t="s">
        <v>414</v>
      </c>
      <c r="L483" s="127" t="s">
        <v>415</v>
      </c>
      <c r="M483" s="127" t="s">
        <v>416</v>
      </c>
      <c r="N483" s="113" t="s">
        <v>417</v>
      </c>
      <c r="O483" s="113" t="s">
        <v>418</v>
      </c>
      <c r="P483" s="113"/>
      <c r="Q483" s="113"/>
    </row>
    <row r="484" s="1" customFormat="1" ht="18" customHeight="1" spans="1:17">
      <c r="A484" s="45"/>
      <c r="B484" s="45"/>
      <c r="C484" s="104"/>
      <c r="D484" s="105"/>
      <c r="E484" s="106">
        <f t="shared" ref="E484:Q484" si="15">E76+E152+E197+E270+E342+E475</f>
        <v>159853.625082617</v>
      </c>
      <c r="F484" s="96">
        <f t="shared" si="15"/>
        <v>81</v>
      </c>
      <c r="G484" s="98">
        <f t="shared" si="15"/>
        <v>81</v>
      </c>
      <c r="H484" s="96">
        <f t="shared" si="15"/>
        <v>54</v>
      </c>
      <c r="I484" s="98">
        <f t="shared" si="15"/>
        <v>54</v>
      </c>
      <c r="J484" s="96">
        <f t="shared" si="15"/>
        <v>24</v>
      </c>
      <c r="K484" s="97">
        <f t="shared" si="15"/>
        <v>48</v>
      </c>
      <c r="L484" s="96">
        <f t="shared" si="15"/>
        <v>12</v>
      </c>
      <c r="M484" s="97">
        <f t="shared" si="15"/>
        <v>12</v>
      </c>
      <c r="N484" s="96">
        <f t="shared" si="15"/>
        <v>6</v>
      </c>
      <c r="O484" s="98">
        <f t="shared" si="15"/>
        <v>6</v>
      </c>
      <c r="P484" s="98"/>
      <c r="Q484" s="98"/>
    </row>
    <row r="485" s="1" customFormat="1" ht="13" spans="1:17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4"/>
      <c r="Q485" s="4"/>
    </row>
    <row r="486" s="1" customFormat="1" ht="13" spans="1:17">
      <c r="A486" s="107" t="s">
        <v>887</v>
      </c>
      <c r="B486" s="2"/>
      <c r="C486" s="107"/>
      <c r="D486" s="107"/>
      <c r="E486" s="107"/>
      <c r="F486" s="107"/>
      <c r="G486" s="2"/>
      <c r="H486" s="3"/>
      <c r="I486" s="2"/>
      <c r="J486" s="2"/>
      <c r="K486" s="2"/>
      <c r="L486" s="2"/>
      <c r="M486" s="2"/>
      <c r="N486" s="2"/>
      <c r="O486" s="2"/>
      <c r="P486" s="4"/>
      <c r="Q486" s="4"/>
    </row>
    <row r="487" s="1" customFormat="1" ht="13" spans="1:17">
      <c r="A487" s="2"/>
      <c r="B487" s="108" t="s">
        <v>888</v>
      </c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4"/>
      <c r="Q487" s="4"/>
    </row>
  </sheetData>
  <mergeCells count="671">
    <mergeCell ref="A1:Q1"/>
    <mergeCell ref="L2:M2"/>
    <mergeCell ref="L3:M3"/>
    <mergeCell ref="L4:M4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D49:F49"/>
    <mergeCell ref="L49:M49"/>
    <mergeCell ref="E50:F50"/>
    <mergeCell ref="G50:H50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L72:M72"/>
    <mergeCell ref="D73:F73"/>
    <mergeCell ref="J73:K73"/>
    <mergeCell ref="L73:M73"/>
    <mergeCell ref="D74:F74"/>
    <mergeCell ref="J74:K74"/>
    <mergeCell ref="L74:M74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E86:F86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D118:F118"/>
    <mergeCell ref="L118:M118"/>
    <mergeCell ref="E119:F119"/>
    <mergeCell ref="G119:H119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L148:M148"/>
    <mergeCell ref="D149:F149"/>
    <mergeCell ref="J149:K149"/>
    <mergeCell ref="L149:M149"/>
    <mergeCell ref="D150:F150"/>
    <mergeCell ref="J150:K150"/>
    <mergeCell ref="L150:M150"/>
    <mergeCell ref="L153:M153"/>
    <mergeCell ref="L154:M154"/>
    <mergeCell ref="L155:M155"/>
    <mergeCell ref="L156:M156"/>
    <mergeCell ref="L157:M157"/>
    <mergeCell ref="L158:M158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0:M170"/>
    <mergeCell ref="L171:M171"/>
    <mergeCell ref="L172:M172"/>
    <mergeCell ref="L173:M173"/>
    <mergeCell ref="L174:M174"/>
    <mergeCell ref="L175:M175"/>
    <mergeCell ref="D176:F176"/>
    <mergeCell ref="L176:M176"/>
    <mergeCell ref="E177:F177"/>
    <mergeCell ref="G177:H177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93:K193"/>
    <mergeCell ref="L193:M193"/>
    <mergeCell ref="D194:F194"/>
    <mergeCell ref="J194:K194"/>
    <mergeCell ref="L194:M194"/>
    <mergeCell ref="D195:F195"/>
    <mergeCell ref="J195:K195"/>
    <mergeCell ref="L195:M195"/>
    <mergeCell ref="L198:M198"/>
    <mergeCell ref="L199:M199"/>
    <mergeCell ref="L200:M200"/>
    <mergeCell ref="L201:M201"/>
    <mergeCell ref="L202:M202"/>
    <mergeCell ref="L203:M203"/>
    <mergeCell ref="L204:M204"/>
    <mergeCell ref="L205:M205"/>
    <mergeCell ref="L206:M206"/>
    <mergeCell ref="L207:M207"/>
    <mergeCell ref="L208:M208"/>
    <mergeCell ref="L209:M209"/>
    <mergeCell ref="L210:M210"/>
    <mergeCell ref="L211:M211"/>
    <mergeCell ref="L212:M212"/>
    <mergeCell ref="L213:M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26:M226"/>
    <mergeCell ref="L227:M227"/>
    <mergeCell ref="L228:M228"/>
    <mergeCell ref="L229:M229"/>
    <mergeCell ref="L230:M230"/>
    <mergeCell ref="L231:M231"/>
    <mergeCell ref="L232:M232"/>
    <mergeCell ref="L233:M233"/>
    <mergeCell ref="L234:M234"/>
    <mergeCell ref="L235:M235"/>
    <mergeCell ref="L236:M236"/>
    <mergeCell ref="L237:M237"/>
    <mergeCell ref="L238:M238"/>
    <mergeCell ref="L239:M239"/>
    <mergeCell ref="L240:M240"/>
    <mergeCell ref="L241:M241"/>
    <mergeCell ref="L242:M242"/>
    <mergeCell ref="L243:M243"/>
    <mergeCell ref="L244:M244"/>
    <mergeCell ref="L245:M245"/>
    <mergeCell ref="L246:M246"/>
    <mergeCell ref="L247:M247"/>
    <mergeCell ref="L248:M248"/>
    <mergeCell ref="L249:M249"/>
    <mergeCell ref="L250:M250"/>
    <mergeCell ref="D251:F251"/>
    <mergeCell ref="L251:M251"/>
    <mergeCell ref="E252:F252"/>
    <mergeCell ref="G252:H252"/>
    <mergeCell ref="J254:K254"/>
    <mergeCell ref="J255:K255"/>
    <mergeCell ref="J256:K256"/>
    <mergeCell ref="J257:K257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L266:M266"/>
    <mergeCell ref="D267:F267"/>
    <mergeCell ref="J267:K267"/>
    <mergeCell ref="L267:M267"/>
    <mergeCell ref="D268:F268"/>
    <mergeCell ref="J268:K268"/>
    <mergeCell ref="L268:M268"/>
    <mergeCell ref="L271:M271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L280:M280"/>
    <mergeCell ref="L281:M281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290:M290"/>
    <mergeCell ref="L291:M291"/>
    <mergeCell ref="L292:M292"/>
    <mergeCell ref="L293:M293"/>
    <mergeCell ref="L294:M294"/>
    <mergeCell ref="L295:M295"/>
    <mergeCell ref="L296:M296"/>
    <mergeCell ref="L297:M297"/>
    <mergeCell ref="L298:M298"/>
    <mergeCell ref="L299:M299"/>
    <mergeCell ref="L300:M300"/>
    <mergeCell ref="L301:M301"/>
    <mergeCell ref="L302:M302"/>
    <mergeCell ref="L303:M303"/>
    <mergeCell ref="L304:M304"/>
    <mergeCell ref="L305:M305"/>
    <mergeCell ref="L306:M306"/>
    <mergeCell ref="L307:M307"/>
    <mergeCell ref="L309:M309"/>
    <mergeCell ref="L310:M310"/>
    <mergeCell ref="L311:M311"/>
    <mergeCell ref="L312:M312"/>
    <mergeCell ref="L313:M313"/>
    <mergeCell ref="L314:M314"/>
    <mergeCell ref="L315:M315"/>
    <mergeCell ref="D316:F316"/>
    <mergeCell ref="L316:M316"/>
    <mergeCell ref="E317:F317"/>
    <mergeCell ref="G317:H317"/>
    <mergeCell ref="J319:K319"/>
    <mergeCell ref="J321:K321"/>
    <mergeCell ref="J322:K322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337:K337"/>
    <mergeCell ref="J338:K338"/>
    <mergeCell ref="L338:M338"/>
    <mergeCell ref="D339:F339"/>
    <mergeCell ref="J339:K339"/>
    <mergeCell ref="L339:M339"/>
    <mergeCell ref="D340:F340"/>
    <mergeCell ref="J340:K340"/>
    <mergeCell ref="L340:M340"/>
    <mergeCell ref="L343:M343"/>
    <mergeCell ref="L344:M344"/>
    <mergeCell ref="L345:M345"/>
    <mergeCell ref="L346:M346"/>
    <mergeCell ref="L347:M347"/>
    <mergeCell ref="L348:M348"/>
    <mergeCell ref="L349:M349"/>
    <mergeCell ref="L350:M350"/>
    <mergeCell ref="L351:M351"/>
    <mergeCell ref="L352:M352"/>
    <mergeCell ref="L353:M353"/>
    <mergeCell ref="L354:M354"/>
    <mergeCell ref="L355:M355"/>
    <mergeCell ref="L356:M356"/>
    <mergeCell ref="L357:M357"/>
    <mergeCell ref="L358:M358"/>
    <mergeCell ref="L359:M359"/>
    <mergeCell ref="L360:M360"/>
    <mergeCell ref="L361:M361"/>
    <mergeCell ref="L362:M362"/>
    <mergeCell ref="L363:M363"/>
    <mergeCell ref="L364:M364"/>
    <mergeCell ref="L365:M365"/>
    <mergeCell ref="L366:M366"/>
    <mergeCell ref="L367:M367"/>
    <mergeCell ref="L368:M368"/>
    <mergeCell ref="L369:M369"/>
    <mergeCell ref="L370:M370"/>
    <mergeCell ref="L371:M371"/>
    <mergeCell ref="L372:M372"/>
    <mergeCell ref="L373:M373"/>
    <mergeCell ref="L374:M374"/>
    <mergeCell ref="L375:M375"/>
    <mergeCell ref="L376:M376"/>
    <mergeCell ref="L377:M377"/>
    <mergeCell ref="L378:M378"/>
    <mergeCell ref="L379:M379"/>
    <mergeCell ref="L380:M380"/>
    <mergeCell ref="L381:M381"/>
    <mergeCell ref="L382:M382"/>
    <mergeCell ref="L383:M383"/>
    <mergeCell ref="L384:M384"/>
    <mergeCell ref="L385:M385"/>
    <mergeCell ref="L386:M386"/>
    <mergeCell ref="L387:M387"/>
    <mergeCell ref="L388:M388"/>
    <mergeCell ref="L389:M389"/>
    <mergeCell ref="L390:M390"/>
    <mergeCell ref="L391:M391"/>
    <mergeCell ref="L392:M392"/>
    <mergeCell ref="L393:M393"/>
    <mergeCell ref="L394:M394"/>
    <mergeCell ref="L395:M395"/>
    <mergeCell ref="L396:M396"/>
    <mergeCell ref="L397:M397"/>
    <mergeCell ref="L398:M398"/>
    <mergeCell ref="L399:M399"/>
    <mergeCell ref="L400:M400"/>
    <mergeCell ref="L401:M401"/>
    <mergeCell ref="L402:M402"/>
    <mergeCell ref="L403:M403"/>
    <mergeCell ref="L404:M404"/>
    <mergeCell ref="L405:M405"/>
    <mergeCell ref="L406:M406"/>
    <mergeCell ref="L407:M407"/>
    <mergeCell ref="L408:M408"/>
    <mergeCell ref="L409:M409"/>
    <mergeCell ref="L410:M410"/>
    <mergeCell ref="L411:M411"/>
    <mergeCell ref="L412:M412"/>
    <mergeCell ref="L413:M413"/>
    <mergeCell ref="L414:M414"/>
    <mergeCell ref="L415:M415"/>
    <mergeCell ref="L416:M416"/>
    <mergeCell ref="L417:M417"/>
    <mergeCell ref="L418:M418"/>
    <mergeCell ref="L419:M419"/>
    <mergeCell ref="L420:M420"/>
    <mergeCell ref="L421:M421"/>
    <mergeCell ref="L422:M422"/>
    <mergeCell ref="L423:M423"/>
    <mergeCell ref="L424:M424"/>
    <mergeCell ref="L425:M425"/>
    <mergeCell ref="L426:M426"/>
    <mergeCell ref="L427:M427"/>
    <mergeCell ref="L428:M428"/>
    <mergeCell ref="L429:M429"/>
    <mergeCell ref="L430:M430"/>
    <mergeCell ref="L431:M431"/>
    <mergeCell ref="L432:M432"/>
    <mergeCell ref="L433:M433"/>
    <mergeCell ref="L434:M434"/>
    <mergeCell ref="L435:M435"/>
    <mergeCell ref="L436:M436"/>
    <mergeCell ref="L437:M437"/>
    <mergeCell ref="L438:M438"/>
    <mergeCell ref="L440:M440"/>
    <mergeCell ref="L442:M442"/>
    <mergeCell ref="L443:M443"/>
    <mergeCell ref="L444:M444"/>
    <mergeCell ref="L445:M445"/>
    <mergeCell ref="L446:M446"/>
    <mergeCell ref="L447:M447"/>
    <mergeCell ref="L448:M448"/>
    <mergeCell ref="L449:M449"/>
    <mergeCell ref="L450:M450"/>
    <mergeCell ref="L451:M451"/>
    <mergeCell ref="L452:M452"/>
    <mergeCell ref="L453:M453"/>
    <mergeCell ref="L454:M454"/>
    <mergeCell ref="L455:M455"/>
    <mergeCell ref="L456:M456"/>
    <mergeCell ref="L457:M457"/>
    <mergeCell ref="L458:M458"/>
    <mergeCell ref="D459:F459"/>
    <mergeCell ref="L459:M459"/>
    <mergeCell ref="E460:F460"/>
    <mergeCell ref="G460:H460"/>
    <mergeCell ref="J462:K462"/>
    <mergeCell ref="J463:K463"/>
    <mergeCell ref="J464:K464"/>
    <mergeCell ref="J465:K465"/>
    <mergeCell ref="J466:K466"/>
    <mergeCell ref="J467:K467"/>
    <mergeCell ref="J468:K468"/>
    <mergeCell ref="J469:K469"/>
    <mergeCell ref="J470:K470"/>
    <mergeCell ref="J471:K471"/>
    <mergeCell ref="L471:M471"/>
    <mergeCell ref="D472:F472"/>
    <mergeCell ref="J472:K472"/>
    <mergeCell ref="L472:M472"/>
    <mergeCell ref="D473:F473"/>
    <mergeCell ref="J473:K473"/>
    <mergeCell ref="L473:M473"/>
    <mergeCell ref="F476:G476"/>
    <mergeCell ref="I476:J476"/>
    <mergeCell ref="L476:M476"/>
    <mergeCell ref="F477:G477"/>
    <mergeCell ref="I477:J477"/>
    <mergeCell ref="L477:M477"/>
    <mergeCell ref="E478:F478"/>
    <mergeCell ref="G478:H478"/>
    <mergeCell ref="J480:K480"/>
    <mergeCell ref="L480:M480"/>
    <mergeCell ref="G481:H481"/>
    <mergeCell ref="J481:K481"/>
    <mergeCell ref="L481:N481"/>
    <mergeCell ref="G482:H482"/>
    <mergeCell ref="J482:K482"/>
    <mergeCell ref="L482:N482"/>
    <mergeCell ref="A3:A76"/>
    <mergeCell ref="A78:A152"/>
    <mergeCell ref="A154:A197"/>
    <mergeCell ref="A199:A270"/>
    <mergeCell ref="A272:A342"/>
    <mergeCell ref="A344:A475"/>
    <mergeCell ref="B3:B76"/>
    <mergeCell ref="B78:B152"/>
    <mergeCell ref="B154:B197"/>
    <mergeCell ref="B199:B270"/>
    <mergeCell ref="B272:B342"/>
    <mergeCell ref="B344:B475"/>
    <mergeCell ref="C3:C49"/>
    <mergeCell ref="C50:C72"/>
    <mergeCell ref="C73:C74"/>
    <mergeCell ref="C75:C76"/>
    <mergeCell ref="C77:C118"/>
    <mergeCell ref="C119:C148"/>
    <mergeCell ref="C149:C150"/>
    <mergeCell ref="C151:C152"/>
    <mergeCell ref="C153:C176"/>
    <mergeCell ref="C177:C193"/>
    <mergeCell ref="C194:C195"/>
    <mergeCell ref="C196:C197"/>
    <mergeCell ref="C198:C251"/>
    <mergeCell ref="C252:C266"/>
    <mergeCell ref="C267:C268"/>
    <mergeCell ref="C269:C270"/>
    <mergeCell ref="C271:C316"/>
    <mergeCell ref="C317:C338"/>
    <mergeCell ref="C339:C340"/>
    <mergeCell ref="C341:C342"/>
    <mergeCell ref="C343:C459"/>
    <mergeCell ref="C460:C471"/>
    <mergeCell ref="C472:C473"/>
    <mergeCell ref="C474:C475"/>
    <mergeCell ref="D50:D51"/>
    <mergeCell ref="D119:D120"/>
    <mergeCell ref="D177:D178"/>
    <mergeCell ref="D252:D253"/>
    <mergeCell ref="D317:D318"/>
    <mergeCell ref="D460:D461"/>
    <mergeCell ref="G295:G296"/>
    <mergeCell ref="G297:G299"/>
    <mergeCell ref="G300:G303"/>
    <mergeCell ref="G304:G305"/>
    <mergeCell ref="H3:H48"/>
    <mergeCell ref="H78:H117"/>
    <mergeCell ref="H154:H175"/>
    <mergeCell ref="H199:H250"/>
    <mergeCell ref="H272:H315"/>
    <mergeCell ref="H344:H458"/>
    <mergeCell ref="I3:I48"/>
    <mergeCell ref="I50:I51"/>
    <mergeCell ref="I78:I117"/>
    <mergeCell ref="I119:I120"/>
    <mergeCell ref="I154:I175"/>
    <mergeCell ref="I177:I178"/>
    <mergeCell ref="I199:I250"/>
    <mergeCell ref="I252:I253"/>
    <mergeCell ref="I272:I315"/>
    <mergeCell ref="I317:I318"/>
    <mergeCell ref="I344:I458"/>
    <mergeCell ref="I460:I461"/>
    <mergeCell ref="I478:I479"/>
    <mergeCell ref="J3:J48"/>
    <mergeCell ref="J78:J117"/>
    <mergeCell ref="J154:J175"/>
    <mergeCell ref="J199:J250"/>
    <mergeCell ref="J272:J315"/>
    <mergeCell ref="J344:J458"/>
    <mergeCell ref="N50:N51"/>
    <mergeCell ref="N52:N71"/>
    <mergeCell ref="N119:N120"/>
    <mergeCell ref="N121:N147"/>
    <mergeCell ref="N177:N178"/>
    <mergeCell ref="N179:N192"/>
    <mergeCell ref="N252:N253"/>
    <mergeCell ref="N254:N265"/>
    <mergeCell ref="N317:N318"/>
    <mergeCell ref="N319:N337"/>
    <mergeCell ref="N460:N461"/>
    <mergeCell ref="N462:N470"/>
    <mergeCell ref="N478:N479"/>
    <mergeCell ref="O50:O51"/>
    <mergeCell ref="O52:O71"/>
    <mergeCell ref="O119:O120"/>
    <mergeCell ref="O121:O147"/>
    <mergeCell ref="O177:O178"/>
    <mergeCell ref="O179:O192"/>
    <mergeCell ref="O252:O253"/>
    <mergeCell ref="O254:O265"/>
    <mergeCell ref="O317:O318"/>
    <mergeCell ref="O319:O337"/>
    <mergeCell ref="O460:O461"/>
    <mergeCell ref="O462:O470"/>
    <mergeCell ref="O478:O479"/>
    <mergeCell ref="P3:P48"/>
    <mergeCell ref="P50:P51"/>
    <mergeCell ref="P52:P71"/>
    <mergeCell ref="P78:P117"/>
    <mergeCell ref="P119:P120"/>
    <mergeCell ref="P121:P147"/>
    <mergeCell ref="P154:P175"/>
    <mergeCell ref="P177:P178"/>
    <mergeCell ref="P179:P192"/>
    <mergeCell ref="P199:P250"/>
    <mergeCell ref="P252:P253"/>
    <mergeCell ref="P254:P265"/>
    <mergeCell ref="P272:P315"/>
    <mergeCell ref="P317:P318"/>
    <mergeCell ref="P319:P337"/>
    <mergeCell ref="P344:P458"/>
    <mergeCell ref="P460:P461"/>
    <mergeCell ref="P462:P470"/>
    <mergeCell ref="P478:P479"/>
    <mergeCell ref="Q3:Q48"/>
    <mergeCell ref="Q50:Q51"/>
    <mergeCell ref="Q52:Q71"/>
    <mergeCell ref="Q78:Q117"/>
    <mergeCell ref="Q119:Q120"/>
    <mergeCell ref="Q121:Q147"/>
    <mergeCell ref="Q154:Q175"/>
    <mergeCell ref="Q177:Q178"/>
    <mergeCell ref="Q179:Q192"/>
    <mergeCell ref="Q199:Q250"/>
    <mergeCell ref="Q252:Q253"/>
    <mergeCell ref="Q254:Q265"/>
    <mergeCell ref="Q272:Q315"/>
    <mergeCell ref="Q317:Q318"/>
    <mergeCell ref="Q319:Q337"/>
    <mergeCell ref="Q344:Q458"/>
    <mergeCell ref="Q460:Q461"/>
    <mergeCell ref="Q462:Q470"/>
    <mergeCell ref="Q478:Q479"/>
    <mergeCell ref="J50:K51"/>
    <mergeCell ref="L50:M51"/>
    <mergeCell ref="L52:M71"/>
    <mergeCell ref="J119:K120"/>
    <mergeCell ref="L119:M120"/>
    <mergeCell ref="J177:K178"/>
    <mergeCell ref="L177:M178"/>
    <mergeCell ref="L121:M147"/>
    <mergeCell ref="J460:K461"/>
    <mergeCell ref="L460:M461"/>
    <mergeCell ref="J252:K253"/>
    <mergeCell ref="L252:M253"/>
    <mergeCell ref="L179:M192"/>
    <mergeCell ref="L254:M265"/>
    <mergeCell ref="J317:K318"/>
    <mergeCell ref="L317:M318"/>
    <mergeCell ref="L319:M337"/>
    <mergeCell ref="C481:D482"/>
    <mergeCell ref="C483:D484"/>
    <mergeCell ref="A476:B484"/>
    <mergeCell ref="C476:D477"/>
    <mergeCell ref="C478:D480"/>
    <mergeCell ref="J478:K479"/>
    <mergeCell ref="L478:M479"/>
    <mergeCell ref="L462:M47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绿地游园</vt:lpstr>
      <vt:lpstr>标段明细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76604</cp:lastModifiedBy>
  <dcterms:created xsi:type="dcterms:W3CDTF">2018-02-27T11:14:00Z</dcterms:created>
  <dcterms:modified xsi:type="dcterms:W3CDTF">2026-08-22T08:02:12Z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E67410D7A75A4E62B940B3CE25B59B68_13</vt:lpwstr>
  </property>
  <property fmtid="{D5CDD505-2E9C-101B-9397-08002B2CF9AE}" pid="4" name="CalculationRule">
    <vt:i4>0</vt:i4>
  </property>
</Properties>
</file>