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360MoveData\Users\Administrator\Desktop\"/>
    </mc:Choice>
  </mc:AlternateContent>
  <bookViews>
    <workbookView windowWidth="27945" windowHeight="12375" firstSheet="1" activeTab="4"/>
  </bookViews>
  <sheets>
    <sheet name="1 报表封面" sheetId="1" r:id="rId1"/>
    <sheet name="编制说明" sheetId="9" r:id="rId2"/>
    <sheet name="4 投标总报价汇总表" sheetId="4" r:id="rId3"/>
    <sheet name="5 投标报价汇总表_(2018范本)" sheetId="5" r:id="rId4"/>
    <sheet name="6 工程量清单表_(显示标段金额)" sheetId="6" r:id="rId5"/>
  </sheets>
  <definedNames>
    <definedName name="_xlnm.Print_Area" localSheetId="0">'1 报表封面'!$A$1:$G$18</definedName>
    <definedName name="_xlnm.Print_Area" localSheetId="2">'4 投标总报价汇总表'!$A$1:$C$32</definedName>
    <definedName name="_xlnm.Print_Area" localSheetId="3">'5 投标报价汇总表_(2018范本)'!$A$1:$D$56</definedName>
    <definedName name="_xlnm.Print_Area" localSheetId="4">'6 工程量清单表_(显示标段金额)'!$A$1:$G$301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<sst xmlns="http://schemas.openxmlformats.org/spreadsheetml/2006/main" count="1509" uniqueCount="556">
  <si>
    <t>湖滨新区2026年度道路交通安全隐患整改项目</t>
  </si>
  <si>
    <t>工程</t>
  </si>
  <si>
    <t>投标人工程量清单格式</t>
  </si>
  <si>
    <t>合同编号：</t>
  </si>
  <si>
    <t>招   标   人：</t>
  </si>
  <si>
    <t>(单位盖章)</t>
  </si>
  <si>
    <t xml:space="preserve"> 法定代表人
（或委托代理人）：</t>
  </si>
  <si>
    <t>(签字并盖章)</t>
  </si>
  <si>
    <t xml:space="preserve">  </t>
  </si>
  <si>
    <t>投   标   人：</t>
  </si>
  <si>
    <t>（或委托代理人）：</t>
  </si>
  <si>
    <t>（签字并盖章）</t>
  </si>
  <si>
    <t>造价工程师及注册证号：</t>
  </si>
  <si>
    <t>（签字并盖执业专用章）</t>
  </si>
  <si>
    <t xml:space="preserve">    编 制 时 间：</t>
  </si>
  <si>
    <t>工程量清单总说明</t>
  </si>
  <si>
    <t>1.工程量清单说明</t>
  </si>
  <si>
    <t xml:space="preserve">  1.1 本工程量清单是根据招标文件中包括的、有合同条款中约定的清单工程量计量规则、图纸以及有关工程量清单的国家标准、行业标准、合同条款中约定的其他规则编制。约定计量规则中没有的子目，其工程量按照有合同约束力的图纸所标示尺寸的理论净量计算。计量采用中华人民共和国法定计量单位。</t>
  </si>
  <si>
    <t xml:space="preserve">  1.2 本工程量清单应与招标文件中的投标人须知、通用合同条款、专用合同条款、工程量清单计量规则、技术标准及图纸等一起阅读理解。</t>
  </si>
  <si>
    <t xml:space="preserve">  1.3 本工程量清单中所列工程数量是估算的或设计的预计数量，仅作为投标报价的共同基础，不能作为最终结算与支付的依据。实际支付应按实际完成的工程量，由承包人按工程量清单计量规则规定的计量方法，以监理人认可的、断面计量，按本工程量清单的单价和总额价计算支付金额；或根据具体情况，按合同条款的规定，按监理人确定的单价或总额价计算支付额。</t>
  </si>
  <si>
    <t xml:space="preserve">  1.4 工程量清单各章节是按第八章“工程量清单计量规则”、第七章“技术规范”的相应章次编号的，因此，工程量清单中各章的工程子目的范围与计量等应与“工程量清单计量规则”、“技术规范”相应章节的范围、计量与支付条款结合起来理解或解释。</t>
  </si>
  <si>
    <t xml:space="preserve">  1.5 对作业和材料的一般说明或规定，未重复写入工程量清单内，在给工程量清单各子目标价前，应参阅第七章“技术规范”的有关内容。</t>
  </si>
  <si>
    <t xml:space="preserve">  1.6 工程量清单中所列工程量的变动，丝毫不会降低或影响合同条款的效力，也不免除承包人按规定的标准进行施工和修复缺陷的责任。</t>
  </si>
  <si>
    <t xml:space="preserve">  1.7 图纸中所列的工程数量表及数量汇总表仅是提供资料，不是工程量清单的外延。当图纸与工程量清单所列数量不一致时，以工程量清单所列数量作为报价的依据，其项目特征全部内容以施工图设计为准，不得以工程量清单表中未表述为理由不予实施，否则不得计量。</t>
  </si>
  <si>
    <t>2.投标报价说明</t>
  </si>
  <si>
    <t xml:space="preserve">  2.1 工程量清单中的每一子目须填入单价或价格，且只允许有一个报价。</t>
  </si>
  <si>
    <t xml:space="preserve">  2.2 除非合同另有规定，工程量清单中有标价的单价和总额价均已包含了为实施和完成合同工程所需的劳务、材料、机械、质检（自检）、安装、缺陷修复、管理、保险、税费、利润等费用，以及合同明示或暗示的所有责任、义务和一般风险。</t>
  </si>
  <si>
    <t xml:space="preserve">  2.3 工程量清单中投标人没有填入单价或价格的子目，其费用视为已分摊在工程量清单中其他相关子目的单价或价格之中。承包人必须按监理人指令完成工程量清单中未填入单价或价格的子目，但不能得到结算与支付。</t>
  </si>
  <si>
    <t xml:space="preserve">  2.4 符合合同条款规定的全部费用应认为已被计入有标价的工程量清单所列各子目之中，未列子目不予计量的工作，其费用应视为已分摊在本合同工程的有关子目的单价或总额价之中。</t>
  </si>
  <si>
    <t xml:space="preserve">  2.5 承包人用于本合同工程的各类装备的提供、运输、维护、拆卸、拼装等支付的费用，已包括在工程量清单的单价与总额价中。</t>
  </si>
  <si>
    <t xml:space="preserve">  2.6 工程量清单中各项金额均以人民币（元）结算。</t>
  </si>
  <si>
    <t xml:space="preserve">  2.7 暂列金额的数量及拟用子目的说明：本工程预留暂列金额为 详见清单；暂列金额为不可竞争费，主要用于突发事件处理及自然灾害应急处置等。</t>
  </si>
  <si>
    <t>3.计日工说明</t>
  </si>
  <si>
    <t xml:space="preserve">  本项目不适用。</t>
  </si>
  <si>
    <t>4.其他说明</t>
  </si>
  <si>
    <t xml:space="preserve">  4.1 100章总则中除工程量清单单独列项外，所涉其它内容均不另行计量与支付，其所涉及的费用应包括在与其相关工程项目的单价或费率之中。</t>
  </si>
  <si>
    <t xml:space="preserve">  4.2 安全生产费按33225.87元计入工程量清单第100章中，实际发生不得超过该金额。安全生产费用应当用于施工安全防护用具及设施的采购和更新、安全施工措施的落实、安全生产条件的改善，不得挪作他用。</t>
  </si>
  <si>
    <t xml:space="preserve">  4.3 扬尘污染防治增加费不单独计列，包含在施工环保费中，由投标人自行考虑。</t>
  </si>
  <si>
    <r>
      <rPr>
        <sz val="10"/>
        <rFont val="Calibri"/>
        <charset val="134"/>
      </rPr>
      <t xml:space="preserve">    </t>
    </r>
    <r>
      <rPr>
        <sz val="10"/>
        <rFont val="宋体"/>
        <charset val="134"/>
      </rPr>
      <t>4.4工程量预算编制依据：交通部颁《公路工程标准施工招标文件》（</t>
    </r>
    <r>
      <rPr>
        <sz val="11"/>
        <rFont val="Calibri"/>
        <charset val="134"/>
      </rPr>
      <t xml:space="preserve">2018 </t>
    </r>
    <r>
      <rPr>
        <sz val="11"/>
        <rFont val="宋体"/>
        <charset val="134"/>
      </rPr>
      <t>年版）、交通部</t>
    </r>
  </si>
  <si>
    <r>
      <rPr>
        <sz val="10"/>
        <rFont val="宋体"/>
        <charset val="134"/>
      </rPr>
      <t>《公路工程预算定额》JTG/T  3832-2018、苏交建</t>
    </r>
    <r>
      <rPr>
        <sz val="11"/>
        <rFont val="Calibri"/>
        <charset val="134"/>
      </rPr>
      <t xml:space="preserve">[2019]22 </t>
    </r>
    <r>
      <rPr>
        <sz val="11"/>
        <rFont val="宋体"/>
        <charset val="134"/>
      </rPr>
      <t>号文等；</t>
    </r>
  </si>
  <si>
    <t>投标总报价汇总表</t>
  </si>
  <si>
    <t>项目名称：湖滨新区2026年度道路交通安全隐患整改项目</t>
  </si>
  <si>
    <t>第1页 共1页</t>
  </si>
  <si>
    <t>序号</t>
  </si>
  <si>
    <t>名称</t>
  </si>
  <si>
    <t>金额（元）</t>
  </si>
  <si>
    <t>1</t>
  </si>
  <si>
    <t>合计</t>
  </si>
  <si>
    <t>投标报价汇总表</t>
  </si>
  <si>
    <t>工程名称：湖滨新区2026年度道路交通安全隐患整改项目</t>
  </si>
  <si>
    <t>第1页 共2页</t>
  </si>
  <si>
    <t>章次</t>
  </si>
  <si>
    <t>科目名称</t>
  </si>
  <si>
    <t>金额</t>
  </si>
  <si>
    <t>100</t>
  </si>
  <si>
    <t>清单 第100章 总则</t>
  </si>
  <si>
    <t>2</t>
  </si>
  <si>
    <t>300-1</t>
  </si>
  <si>
    <t>清单 第300章 路面（市民活动中心南门、三峰路、天和路等）</t>
  </si>
  <si>
    <t>3</t>
  </si>
  <si>
    <t>300-2</t>
  </si>
  <si>
    <t>清单 第300章 路面（皂河液化气站路段、皂河镇黄河北岸12号电线杆处、黄庙大沟路段、湖峰路）</t>
  </si>
  <si>
    <t>4</t>
  </si>
  <si>
    <t>400</t>
  </si>
  <si>
    <t>清单 第400章 桥梁、涵洞（黄庙大沟路段）</t>
  </si>
  <si>
    <t>5</t>
  </si>
  <si>
    <t>600-1</t>
  </si>
  <si>
    <t>清单 第600章 安全设施及预埋管线（235国道与迎宾大道交叉口）</t>
  </si>
  <si>
    <t>6</t>
  </si>
  <si>
    <t>600-2</t>
  </si>
  <si>
    <t>清单 第600章 安全设施及预埋管线（250省道K76+800（闫河大桥北首））</t>
  </si>
  <si>
    <t>7</t>
  </si>
  <si>
    <t>600-3</t>
  </si>
  <si>
    <t>清单 第600章 安全设施及预埋管线（235国道张庄中桥）</t>
  </si>
  <si>
    <t>8</t>
  </si>
  <si>
    <t>600-4</t>
  </si>
  <si>
    <t>清单 第600章 安全设施及预埋管线（皂河镇黄河北岸12号电线杆处）</t>
  </si>
  <si>
    <t>9</t>
  </si>
  <si>
    <t>600-5</t>
  </si>
  <si>
    <t>清单 第600章 安全设施及预埋管线（彩塑路与耀徐路交叉口）</t>
  </si>
  <si>
    <t>10</t>
  </si>
  <si>
    <t>600-6</t>
  </si>
  <si>
    <t>清单 第600章 安全设施及预埋管线（潜水艇卫浴指引牌）</t>
  </si>
  <si>
    <t>11</t>
  </si>
  <si>
    <t>600-7</t>
  </si>
  <si>
    <t>清单 第600章 安全设施及预埋管线（市民活动中心南门）</t>
  </si>
  <si>
    <t>12</t>
  </si>
  <si>
    <t>600-8</t>
  </si>
  <si>
    <t>清单 第600章 安全设施及预埋管线（黄庙大沟路段）</t>
  </si>
  <si>
    <t>13</t>
  </si>
  <si>
    <t>600-9</t>
  </si>
  <si>
    <t>清单 第600章 安全设施及预埋管线（湖峰路）</t>
  </si>
  <si>
    <t>14</t>
  </si>
  <si>
    <t>600-10</t>
  </si>
  <si>
    <t>清单 第600章 安全设施及预埋管线(王沟路)</t>
  </si>
  <si>
    <t>15</t>
  </si>
  <si>
    <t>600-11</t>
  </si>
  <si>
    <t>清单 第600章 安全设施及预埋管线(老青墩路)</t>
  </si>
  <si>
    <t>16</t>
  </si>
  <si>
    <t>600-12</t>
  </si>
  <si>
    <t>清单 第600章 安全设施及预埋管线(X002环湖线、X101井嶂线、X252侍陆线)</t>
  </si>
  <si>
    <t>17</t>
  </si>
  <si>
    <t>600-13</t>
  </si>
  <si>
    <t>清单 第600章 安全设施及预埋管线(迎宾大道（月晓路一发展大道）及其它零星)</t>
  </si>
  <si>
    <t>18</t>
  </si>
  <si>
    <t>600-14</t>
  </si>
  <si>
    <t>清单 第600章 安全设施及预埋管线(交叉口增加标志（六个路口）)</t>
  </si>
  <si>
    <t>19</t>
  </si>
  <si>
    <t>600-15</t>
  </si>
  <si>
    <t>清单 第600章 安全设施及预埋管线(其它)</t>
  </si>
  <si>
    <t>【新点2013公路造价全国版 V10.4.7】</t>
  </si>
  <si>
    <t>第2页 共2页</t>
  </si>
  <si>
    <t>20</t>
  </si>
  <si>
    <t>600-16</t>
  </si>
  <si>
    <t>清单 第600章 安全设施及预埋管线(照明工程)</t>
  </si>
  <si>
    <t>21</t>
  </si>
  <si>
    <t>700-1</t>
  </si>
  <si>
    <t>清单 第700章 绿化及环境保护设施（彩塑路与耀徐路交叉口）</t>
  </si>
  <si>
    <t>22</t>
  </si>
  <si>
    <t>700-2</t>
  </si>
  <si>
    <t>清单 第700章 绿化及环境保护设施（X002环湖线、X101井嶂线、X252侍陆线）</t>
  </si>
  <si>
    <t>23</t>
  </si>
  <si>
    <t>第100章至第700章合计</t>
  </si>
  <si>
    <t>24</t>
  </si>
  <si>
    <t>已包含在清单合计中的材料、工程设备、专业工程暂估价合计</t>
  </si>
  <si>
    <t>25</t>
  </si>
  <si>
    <t>清单合计减去材料、工程设备、专业工程暂估价合计</t>
  </si>
  <si>
    <t>26</t>
  </si>
  <si>
    <t>计日工合计</t>
  </si>
  <si>
    <t>27</t>
  </si>
  <si>
    <t>暂列金额（不含计日工总额）</t>
  </si>
  <si>
    <t>28</t>
  </si>
  <si>
    <t>投标报价</t>
  </si>
  <si>
    <t>工程量清单表</t>
  </si>
  <si>
    <t>第1页 共9页</t>
  </si>
  <si>
    <t>项-目-节</t>
  </si>
  <si>
    <t>定额名称</t>
  </si>
  <si>
    <t>单位</t>
  </si>
  <si>
    <t>工程量</t>
  </si>
  <si>
    <t>单价（元）</t>
  </si>
  <si>
    <t>合价（元）</t>
  </si>
  <si>
    <t/>
  </si>
  <si>
    <t>第100章</t>
  </si>
  <si>
    <t>101</t>
  </si>
  <si>
    <t>通则</t>
  </si>
  <si>
    <t>101-1</t>
  </si>
  <si>
    <t>保险费</t>
  </si>
  <si>
    <t>-a</t>
  </si>
  <si>
    <t>按合同条款规定，提供建筑工程一切险</t>
  </si>
  <si>
    <t>总额</t>
  </si>
  <si>
    <t>1.000</t>
  </si>
  <si>
    <t>-b</t>
  </si>
  <si>
    <t>按合同条款规定，提供第三者责任险（含巡查养护期一年）</t>
  </si>
  <si>
    <t>-c</t>
  </si>
  <si>
    <t>工伤保险费</t>
  </si>
  <si>
    <t>102</t>
  </si>
  <si>
    <t>工程管理</t>
  </si>
  <si>
    <t>102-1</t>
  </si>
  <si>
    <t>竣工文件</t>
  </si>
  <si>
    <t>102-2</t>
  </si>
  <si>
    <t>施工环保费</t>
  </si>
  <si>
    <t>102-3</t>
  </si>
  <si>
    <t>安全生产费</t>
  </si>
  <si>
    <t>103</t>
  </si>
  <si>
    <t>临时工程与设施</t>
  </si>
  <si>
    <t>103-6</t>
  </si>
  <si>
    <t>施工围挡</t>
  </si>
  <si>
    <t>项</t>
  </si>
  <si>
    <t>104</t>
  </si>
  <si>
    <t>承包人驻地建设</t>
  </si>
  <si>
    <t>104-1</t>
  </si>
  <si>
    <t>第300章（市民活动中心南门、三峰路、天和路等）</t>
  </si>
  <si>
    <t>312</t>
  </si>
  <si>
    <t>水泥混凝土面板</t>
  </si>
  <si>
    <t>312-1</t>
  </si>
  <si>
    <t>侧分带拆除及硬化 40cmC30砼</t>
  </si>
  <si>
    <t>m2</t>
  </si>
  <si>
    <t>247.000</t>
  </si>
  <si>
    <t>第300章（皂河液化气站路段、皂河镇黄河北岸12号电线杆处、黄庙大沟路段、湖峰路）</t>
  </si>
  <si>
    <t>313</t>
  </si>
  <si>
    <t>路肩培土、中央分隔带回填土、土路肩加固及路缘石</t>
  </si>
  <si>
    <t>313-1</t>
  </si>
  <si>
    <t>培土</t>
  </si>
  <si>
    <t>m3</t>
  </si>
  <si>
    <t>492.820</t>
  </si>
  <si>
    <t>第400章</t>
  </si>
  <si>
    <t>419</t>
  </si>
  <si>
    <t>圆管涵及倒虹吸管涵</t>
  </si>
  <si>
    <t>419-1</t>
  </si>
  <si>
    <t>单孔钢筋混凝土圆管涵</t>
  </si>
  <si>
    <t>管径1m顺路涵</t>
  </si>
  <si>
    <t>m</t>
  </si>
  <si>
    <t>44.000</t>
  </si>
  <si>
    <t>第2页 共9页</t>
  </si>
  <si>
    <t>419-2</t>
  </si>
  <si>
    <t>检查井</t>
  </si>
  <si>
    <t>砖砌检查井</t>
  </si>
  <si>
    <t>座</t>
  </si>
  <si>
    <t>第600章（235国道与迎宾大道交叉口）</t>
  </si>
  <si>
    <t>604</t>
  </si>
  <si>
    <t>道路交通标志</t>
  </si>
  <si>
    <t>604-1</t>
  </si>
  <si>
    <t>单柱式交通标志</t>
  </si>
  <si>
    <t>人行横道标志（矩形120x120cm）</t>
  </si>
  <si>
    <t>个</t>
  </si>
  <si>
    <t>605</t>
  </si>
  <si>
    <t>道路交通标线</t>
  </si>
  <si>
    <t>29</t>
  </si>
  <si>
    <t>605-1</t>
  </si>
  <si>
    <t>路面标线</t>
  </si>
  <si>
    <t>30</t>
  </si>
  <si>
    <t>震荡标线</t>
  </si>
  <si>
    <t>365.000</t>
  </si>
  <si>
    <t>31</t>
  </si>
  <si>
    <t>607</t>
  </si>
  <si>
    <t>通信和电力管道与预埋（预留）基础</t>
  </si>
  <si>
    <t>32</t>
  </si>
  <si>
    <t>607-4</t>
  </si>
  <si>
    <t>照明工程</t>
  </si>
  <si>
    <t>33</t>
  </si>
  <si>
    <t>GPS同屏闪烁太阳能路钉</t>
  </si>
  <si>
    <t>280</t>
  </si>
  <si>
    <t>34</t>
  </si>
  <si>
    <t>607-5</t>
  </si>
  <si>
    <t>投影</t>
  </si>
  <si>
    <t>35</t>
  </si>
  <si>
    <t>小心驾驶投影</t>
  </si>
  <si>
    <t>处</t>
  </si>
  <si>
    <t>4.000</t>
  </si>
  <si>
    <t>36</t>
  </si>
  <si>
    <t>声光电请匆疲劳驾驶</t>
  </si>
  <si>
    <t>37</t>
  </si>
  <si>
    <t>607-6</t>
  </si>
  <si>
    <t>仿警车</t>
  </si>
  <si>
    <t>38</t>
  </si>
  <si>
    <t>LED太阳能仿警车</t>
  </si>
  <si>
    <t>辆</t>
  </si>
  <si>
    <t>2.000</t>
  </si>
  <si>
    <t>39</t>
  </si>
  <si>
    <t>608</t>
  </si>
  <si>
    <t>收费设施及地下管道</t>
  </si>
  <si>
    <t>40</t>
  </si>
  <si>
    <t>608-1</t>
  </si>
  <si>
    <t>运维费</t>
  </si>
  <si>
    <t>41</t>
  </si>
  <si>
    <t>小心驾驶投影运营维护及电费</t>
  </si>
  <si>
    <t>月</t>
  </si>
  <si>
    <t>48.000</t>
  </si>
  <si>
    <t>第600章（250省道K76+800（闫河大桥北首））</t>
  </si>
  <si>
    <t>42</t>
  </si>
  <si>
    <t>43</t>
  </si>
  <si>
    <t>44</t>
  </si>
  <si>
    <t>45</t>
  </si>
  <si>
    <t>46</t>
  </si>
  <si>
    <t>47</t>
  </si>
  <si>
    <t>150.000</t>
  </si>
  <si>
    <t>48</t>
  </si>
  <si>
    <t>第3页 共9页</t>
  </si>
  <si>
    <t>49</t>
  </si>
  <si>
    <t>50</t>
  </si>
  <si>
    <t>160</t>
  </si>
  <si>
    <t>51</t>
  </si>
  <si>
    <t>52</t>
  </si>
  <si>
    <t>53</t>
  </si>
  <si>
    <t>54</t>
  </si>
  <si>
    <t>55</t>
  </si>
  <si>
    <t>56</t>
  </si>
  <si>
    <t>24.000</t>
  </si>
  <si>
    <t>第600章（235国道张庄中桥）</t>
  </si>
  <si>
    <t>57</t>
  </si>
  <si>
    <t>58</t>
  </si>
  <si>
    <t>59</t>
  </si>
  <si>
    <t>60</t>
  </si>
  <si>
    <t>61</t>
  </si>
  <si>
    <t>62</t>
  </si>
  <si>
    <t>63</t>
  </si>
  <si>
    <t>64</t>
  </si>
  <si>
    <t>65</t>
  </si>
  <si>
    <t>140</t>
  </si>
  <si>
    <t>66</t>
  </si>
  <si>
    <t>67</t>
  </si>
  <si>
    <t>68</t>
  </si>
  <si>
    <t>69</t>
  </si>
  <si>
    <t>70</t>
  </si>
  <si>
    <t>71</t>
  </si>
  <si>
    <t>第600章（皂河镇黄河北岸12号电线杆处）</t>
  </si>
  <si>
    <t>72</t>
  </si>
  <si>
    <t>602</t>
  </si>
  <si>
    <t>护栏</t>
  </si>
  <si>
    <t>73</t>
  </si>
  <si>
    <t>602-3</t>
  </si>
  <si>
    <t>波形梁护栏</t>
  </si>
  <si>
    <t>74</t>
  </si>
  <si>
    <t>Gr-A-4E</t>
  </si>
  <si>
    <t>240.000</t>
  </si>
  <si>
    <t>75</t>
  </si>
  <si>
    <t>端头（包含反光膜）</t>
  </si>
  <si>
    <t>第4页 共9页</t>
  </si>
  <si>
    <t>76</t>
  </si>
  <si>
    <t>77</t>
  </si>
  <si>
    <t>78</t>
  </si>
  <si>
    <t>急弯警告标志三角形A=70cm（双面）</t>
  </si>
  <si>
    <t>79</t>
  </si>
  <si>
    <t>线形诱导标（矩形60x40cm）</t>
  </si>
  <si>
    <t>80</t>
  </si>
  <si>
    <t>81</t>
  </si>
  <si>
    <t>82</t>
  </si>
  <si>
    <t>热熔型（黄色实线）</t>
  </si>
  <si>
    <t>36.000</t>
  </si>
  <si>
    <t>83</t>
  </si>
  <si>
    <t>605-5</t>
  </si>
  <si>
    <t>轮廓标</t>
  </si>
  <si>
    <t>84</t>
  </si>
  <si>
    <t>85</t>
  </si>
  <si>
    <t>606</t>
  </si>
  <si>
    <t>防眩设施</t>
  </si>
  <si>
    <t>86</t>
  </si>
  <si>
    <t>606-3</t>
  </si>
  <si>
    <t>黄闪灯</t>
  </si>
  <si>
    <t>87</t>
  </si>
  <si>
    <t>黄闪灯（含基础及灯杆）</t>
  </si>
  <si>
    <t>第600章（彩塑路与耀徐路交叉口）</t>
  </si>
  <si>
    <t>88</t>
  </si>
  <si>
    <t>89</t>
  </si>
  <si>
    <t>90</t>
  </si>
  <si>
    <t>上下坡标志三角形A=70cm</t>
  </si>
  <si>
    <t>91</t>
  </si>
  <si>
    <t>604-13</t>
  </si>
  <si>
    <t>道路反光镜</t>
  </si>
  <si>
    <t>92</t>
  </si>
  <si>
    <t>凸面反光镜 圆形D=100cm</t>
  </si>
  <si>
    <t>93</t>
  </si>
  <si>
    <t>94</t>
  </si>
  <si>
    <t>95</t>
  </si>
  <si>
    <t>12.600</t>
  </si>
  <si>
    <t>96</t>
  </si>
  <si>
    <t>605-8</t>
  </si>
  <si>
    <t>减速带</t>
  </si>
  <si>
    <t>97</t>
  </si>
  <si>
    <t>减速带（含拆除利用）</t>
  </si>
  <si>
    <t>20.000</t>
  </si>
  <si>
    <t>第600章（潜水艇卫浴指引牌）</t>
  </si>
  <si>
    <t>98</t>
  </si>
  <si>
    <t>99</t>
  </si>
  <si>
    <t>604-5</t>
  </si>
  <si>
    <t>单悬臂式交通标志</t>
  </si>
  <si>
    <t>指示标志 矩形500x350cm</t>
  </si>
  <si>
    <t>604-7</t>
  </si>
  <si>
    <t>附着式交通标志</t>
  </si>
  <si>
    <t>第5页 共9页</t>
  </si>
  <si>
    <t>指路标志 矩形500x350cm</t>
  </si>
  <si>
    <t>第600章（市民活动中心南门）</t>
  </si>
  <si>
    <t>105</t>
  </si>
  <si>
    <t>7m长挑臂信号灯 （利旧）</t>
  </si>
  <si>
    <t>106</t>
  </si>
  <si>
    <t>107</t>
  </si>
  <si>
    <t>108</t>
  </si>
  <si>
    <t>热熔型（白色标线）</t>
  </si>
  <si>
    <t>390.300</t>
  </si>
  <si>
    <t>109</t>
  </si>
  <si>
    <t>110</t>
  </si>
  <si>
    <t>607-2</t>
  </si>
  <si>
    <t>信号机</t>
  </si>
  <si>
    <t>111</t>
  </si>
  <si>
    <t>112</t>
  </si>
  <si>
    <t>607-3</t>
  </si>
  <si>
    <t>信号灯</t>
  </si>
  <si>
    <t>113</t>
  </si>
  <si>
    <t>a</t>
  </si>
  <si>
    <t>信号灯维系</t>
  </si>
  <si>
    <t>3.000</t>
  </si>
  <si>
    <t>第600章（黄庙大沟路段）</t>
  </si>
  <si>
    <t>114</t>
  </si>
  <si>
    <t>115</t>
  </si>
  <si>
    <t>波形梁钢护栏</t>
  </si>
  <si>
    <t>116</t>
  </si>
  <si>
    <t>Gr-B-2E（利旧）</t>
  </si>
  <si>
    <t>566.000</t>
  </si>
  <si>
    <t>117</t>
  </si>
  <si>
    <t>Gr-B-2E</t>
  </si>
  <si>
    <t>336.000</t>
  </si>
  <si>
    <t>118</t>
  </si>
  <si>
    <t>119</t>
  </si>
  <si>
    <t>120</t>
  </si>
  <si>
    <t>121</t>
  </si>
  <si>
    <t>临水路段警告比标志A=70+矩形50x70cm</t>
  </si>
  <si>
    <t>122</t>
  </si>
  <si>
    <t>123</t>
  </si>
  <si>
    <t>124</t>
  </si>
  <si>
    <t>125</t>
  </si>
  <si>
    <t>605-6</t>
  </si>
  <si>
    <t>立面标记</t>
  </si>
  <si>
    <t>126</t>
  </si>
  <si>
    <t>道口标柱</t>
  </si>
  <si>
    <t>根</t>
  </si>
  <si>
    <t>第600章（湖峰路）</t>
  </si>
  <si>
    <t>127</t>
  </si>
  <si>
    <t>第6页 共9页</t>
  </si>
  <si>
    <t>128</t>
  </si>
  <si>
    <t>129</t>
  </si>
  <si>
    <t>396.000</t>
  </si>
  <si>
    <t>130</t>
  </si>
  <si>
    <t>131</t>
  </si>
  <si>
    <t>132</t>
  </si>
  <si>
    <t>133</t>
  </si>
  <si>
    <t>134</t>
  </si>
  <si>
    <t>135</t>
  </si>
  <si>
    <t>136</t>
  </si>
  <si>
    <t>137</t>
  </si>
  <si>
    <t>138</t>
  </si>
  <si>
    <t>139</t>
  </si>
  <si>
    <t>第600章(王沟路)</t>
  </si>
  <si>
    <t>141</t>
  </si>
  <si>
    <t>602-5</t>
  </si>
  <si>
    <t>分割护栏</t>
  </si>
  <si>
    <t>142</t>
  </si>
  <si>
    <t>机非隔离护栏</t>
  </si>
  <si>
    <t>300.000</t>
  </si>
  <si>
    <t>143</t>
  </si>
  <si>
    <t>144</t>
  </si>
  <si>
    <t>604-10</t>
  </si>
  <si>
    <t>警示桩</t>
  </si>
  <si>
    <t>145</t>
  </si>
  <si>
    <t>146</t>
  </si>
  <si>
    <t>147</t>
  </si>
  <si>
    <t>148</t>
  </si>
  <si>
    <t>292.400</t>
  </si>
  <si>
    <t>149</t>
  </si>
  <si>
    <t>热熔型（白色实线）</t>
  </si>
  <si>
    <t>137.600</t>
  </si>
  <si>
    <t>第600章(老青墩路)</t>
  </si>
  <si>
    <t>150</t>
  </si>
  <si>
    <t>151</t>
  </si>
  <si>
    <t>152</t>
  </si>
  <si>
    <t>路名牌 （矩形150x45cm）</t>
  </si>
  <si>
    <t>第600章(X002环湖线、X101井嶂线、X252侍陆线)</t>
  </si>
  <si>
    <t>153</t>
  </si>
  <si>
    <t>第7页 共9页</t>
  </si>
  <si>
    <t>154</t>
  </si>
  <si>
    <t>155</t>
  </si>
  <si>
    <t>380.000</t>
  </si>
  <si>
    <t>156</t>
  </si>
  <si>
    <t>补梁板</t>
  </si>
  <si>
    <t>157</t>
  </si>
  <si>
    <t>158</t>
  </si>
  <si>
    <t>159</t>
  </si>
  <si>
    <t>警告标志三角形A=90cm</t>
  </si>
  <si>
    <t>指示标志（矩形80x80cm）</t>
  </si>
  <si>
    <t>161</t>
  </si>
  <si>
    <t>标志维修</t>
  </si>
  <si>
    <t>162</t>
  </si>
  <si>
    <t>标志版面互调 A=90/矩形80x80cm</t>
  </si>
  <si>
    <t>163</t>
  </si>
  <si>
    <t>标志版扶正 A=90/矩形80x80cm</t>
  </si>
  <si>
    <t>164</t>
  </si>
  <si>
    <t>补版面 A=90cm</t>
  </si>
  <si>
    <t>165</t>
  </si>
  <si>
    <t>166</t>
  </si>
  <si>
    <t>167</t>
  </si>
  <si>
    <t>220.000</t>
  </si>
  <si>
    <t>168</t>
  </si>
  <si>
    <t>132.000</t>
  </si>
  <si>
    <t>169</t>
  </si>
  <si>
    <t>170</t>
  </si>
  <si>
    <t>171</t>
  </si>
  <si>
    <t>172</t>
  </si>
  <si>
    <t>173</t>
  </si>
  <si>
    <t>630.000</t>
  </si>
  <si>
    <t>第600章(迎宾大道（月晓路一发展大道）及其它零星)</t>
  </si>
  <si>
    <t>174</t>
  </si>
  <si>
    <t>175</t>
  </si>
  <si>
    <t>道路反光膜</t>
  </si>
  <si>
    <t>176</t>
  </si>
  <si>
    <t>分车道行驶标志更换反光膜</t>
  </si>
  <si>
    <t>256.000</t>
  </si>
  <si>
    <t>177</t>
  </si>
  <si>
    <t>178</t>
  </si>
  <si>
    <t>179</t>
  </si>
  <si>
    <t>热熔型（含导线箭头）</t>
  </si>
  <si>
    <t>8918.390</t>
  </si>
  <si>
    <t>180</t>
  </si>
  <si>
    <t>605-9</t>
  </si>
  <si>
    <t>原有路面标线清洗</t>
  </si>
  <si>
    <t>181</t>
  </si>
  <si>
    <t>清洗老导线箭头</t>
  </si>
  <si>
    <t>135.600</t>
  </si>
  <si>
    <t>第8页 共9页</t>
  </si>
  <si>
    <t>第600章(交叉口增加标志（六个路口）)</t>
  </si>
  <si>
    <t>182</t>
  </si>
  <si>
    <t>183</t>
  </si>
  <si>
    <t>184</t>
  </si>
  <si>
    <t>警告标志 （矩形150x90cm）</t>
  </si>
  <si>
    <t>185</t>
  </si>
  <si>
    <t>组合标志D=80+矩形50x110cm</t>
  </si>
  <si>
    <t>186</t>
  </si>
  <si>
    <t>187</t>
  </si>
  <si>
    <t>188</t>
  </si>
  <si>
    <t>604-11</t>
  </si>
  <si>
    <t>防撞桶</t>
  </si>
  <si>
    <t>189</t>
  </si>
  <si>
    <t>沙桶 直径60cm （成品采购、注沙）</t>
  </si>
  <si>
    <t>190</t>
  </si>
  <si>
    <t>沙桶 直径80cm （成品采购、注沙）</t>
  </si>
  <si>
    <t>191</t>
  </si>
  <si>
    <t>192</t>
  </si>
  <si>
    <t>凸面镜</t>
  </si>
  <si>
    <t>193</t>
  </si>
  <si>
    <t>圆形 D=100CM （路面钻孔打入）</t>
  </si>
  <si>
    <t>第600章(其它)</t>
  </si>
  <si>
    <t>194</t>
  </si>
  <si>
    <t>195</t>
  </si>
  <si>
    <t>信号灯维修（包含监控线掉落、灯故障、新建信号灯基础等维修，维修期三年）</t>
  </si>
  <si>
    <t>196</t>
  </si>
  <si>
    <t>608-2</t>
  </si>
  <si>
    <t>信号灯用电开户 （运营维护及电费）</t>
  </si>
  <si>
    <t>197</t>
  </si>
  <si>
    <t>608-3</t>
  </si>
  <si>
    <t>巡查养护一年（包含但不限于标志标牌、标线、护栏、警示桩、路灯等，信号灯除外）</t>
  </si>
  <si>
    <t>第600章(照明工程)</t>
  </si>
  <si>
    <t>198</t>
  </si>
  <si>
    <t>199</t>
  </si>
  <si>
    <t>200</t>
  </si>
  <si>
    <t>路灯基础（13m路灯基础0.8mx0.8mx2.6m、灯杆利旧）含安装</t>
  </si>
  <si>
    <t>套</t>
  </si>
  <si>
    <t>第9页 共9页</t>
  </si>
  <si>
    <t>201</t>
  </si>
  <si>
    <t>路灯基础（17m路灯基础1.0mx1.0mx2.6m、灯杆利旧）含安装</t>
  </si>
  <si>
    <t>202</t>
  </si>
  <si>
    <t>电缆 YJV-0.6/1KV-5x25mm2</t>
  </si>
  <si>
    <t>180.000</t>
  </si>
  <si>
    <t>203</t>
  </si>
  <si>
    <t>-d</t>
  </si>
  <si>
    <t>电缆 YJV-0.6/1KV-5x35mm2</t>
  </si>
  <si>
    <t>204</t>
  </si>
  <si>
    <t>-e</t>
  </si>
  <si>
    <t>690×690mm检查井</t>
  </si>
  <si>
    <t>205</t>
  </si>
  <si>
    <t>-f</t>
  </si>
  <si>
    <t>Φ63mmPE电缆保护管、壁厚4.7mm、电力专用、阻燃、土方挖填等</t>
  </si>
  <si>
    <t>200.000</t>
  </si>
  <si>
    <t>第700章（彩塑路与耀徐路交叉口）</t>
  </si>
  <si>
    <t>206</t>
  </si>
  <si>
    <t>703</t>
  </si>
  <si>
    <t>撒播草种和铺植草皮</t>
  </si>
  <si>
    <t>207</t>
  </si>
  <si>
    <t>703-1</t>
  </si>
  <si>
    <t>绿化</t>
  </si>
  <si>
    <t>208</t>
  </si>
  <si>
    <t>绿化修建</t>
  </si>
  <si>
    <t>80.500</t>
  </si>
  <si>
    <t>第700章（X002环湖线、X101井嶂线、X252侍陆线）</t>
  </si>
  <si>
    <t>209</t>
  </si>
  <si>
    <t>210</t>
  </si>
  <si>
    <t>211</t>
  </si>
  <si>
    <t>绿化修剪</t>
  </si>
  <si>
    <t>22.000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</si>
</sst>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0">
    <font>
      <sz val="10"/>
      <color rgb="FF000000"/>
      <name val="Arial"/>
      <charset val="134"/>
    </font>
    <font>
      <sz val="10.5"/>
      <color rgb="FF000000"/>
      <name val="宋体"/>
      <charset val="134"/>
    </font>
    <font>
      <b/>
      <sz val="16"/>
      <color rgb="FF000000"/>
      <name val="宋体"/>
      <charset val="134"/>
    </font>
    <font>
      <b/>
      <sz val="10.5"/>
      <color rgb="FF000000"/>
      <name val="宋体"/>
      <charset val="134"/>
    </font>
    <font>
      <sz val="10"/>
      <name val="Arial"/>
      <charset val="134"/>
    </font>
    <font>
      <b/>
      <sz val="18"/>
      <color indexed="8"/>
      <name val="宋体"/>
      <charset val="134"/>
    </font>
    <font>
      <b/>
      <sz val="10"/>
      <name val="宋体"/>
      <charset val="134"/>
    </font>
    <font>
      <sz val="10"/>
      <name val="宋体"/>
      <charset val="134"/>
    </font>
    <font>
      <sz val="10"/>
      <color indexed="8"/>
      <name val="宋体"/>
      <charset val="134"/>
    </font>
    <font>
      <b/>
      <sz val="21"/>
      <color indexed="8"/>
      <name val="宋体"/>
      <charset val="134"/>
    </font>
    <font>
      <b/>
      <sz val="20"/>
      <color indexed="8"/>
      <name val="宋体"/>
      <charset val="134"/>
    </font>
    <font>
      <b/>
      <sz val="20"/>
      <name val="宋体"/>
      <charset val="134"/>
    </font>
    <font>
      <sz val="20"/>
      <name val="宋体"/>
      <charset val="134"/>
    </font>
    <font>
      <b/>
      <u/>
      <sz val="21"/>
      <color indexed="8"/>
      <name val="宋体"/>
      <charset val="134"/>
    </font>
    <font>
      <b/>
      <u/>
      <sz val="21"/>
      <name val="宋体"/>
      <charset val="134"/>
    </font>
    <font>
      <b/>
      <sz val="21"/>
      <name val="宋体"/>
      <charset val="134"/>
    </font>
    <font>
      <sz val="21"/>
      <name val="宋体"/>
      <charset val="134"/>
    </font>
    <font>
      <sz val="12"/>
      <color indexed="8"/>
      <name val="宋体"/>
      <charset val="134"/>
    </font>
    <font>
      <b/>
      <sz val="12"/>
      <color indexed="8"/>
      <name val="宋体"/>
      <charset val="134"/>
    </font>
    <font>
      <b/>
      <sz val="12"/>
      <name val="宋体"/>
      <charset val="134"/>
    </font>
    <font>
      <sz val="14"/>
      <color indexed="8"/>
      <name val="宋体"/>
      <charset val="134"/>
    </font>
    <font>
      <sz val="21"/>
      <color indexed="8"/>
      <name val="宋体"/>
      <charset val="134"/>
    </font>
    <font>
      <b/>
      <sz val="14"/>
      <color indexed="8"/>
      <name val="宋体"/>
      <charset val="134"/>
    </font>
    <font>
      <sz val="14"/>
      <name val="宋体"/>
      <charset val="134"/>
    </font>
    <font>
      <sz val="12"/>
      <name val="宋体"/>
      <charset val="134"/>
    </font>
    <font>
      <b/>
      <sz val="14"/>
      <name val="宋体"/>
      <charset val="134"/>
    </font>
    <font>
      <u/>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Calibri"/>
      <charset val="134"/>
    </font>
    <font>
      <sz val="11"/>
      <name val="宋体"/>
      <charset val="134"/>
    </font>
    <font>
      <sz val="10"/>
      <name val="Calibri"/>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style="thin">
        <color rgb="FF000000"/>
      </bottom>
      <diagonal/>
    </border>
    <border>
      <left/>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27" fillId="0" borderId="0" applyFont="0" applyFill="0" applyBorder="0" applyAlignment="0" applyProtection="0">
      <alignment vertical="center"/>
    </xf>
    <xf numFmtId="44" fontId="27" fillId="0" borderId="0" applyFont="0" applyFill="0" applyBorder="0" applyAlignment="0" applyProtection="0">
      <alignment vertical="center"/>
    </xf>
    <xf numFmtId="9" fontId="27" fillId="0" borderId="0" applyFont="0" applyFill="0" applyBorder="0" applyAlignment="0" applyProtection="0">
      <alignment vertical="center"/>
    </xf>
    <xf numFmtId="41" fontId="27" fillId="0" borderId="0" applyFont="0" applyFill="0" applyBorder="0" applyAlignment="0" applyProtection="0">
      <alignment vertical="center"/>
    </xf>
    <xf numFmtId="42" fontId="27"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3" borderId="7"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8" applyNumberFormat="0" applyFill="0" applyAlignment="0" applyProtection="0">
      <alignment vertical="center"/>
    </xf>
    <xf numFmtId="0" fontId="34" fillId="0" borderId="8" applyNumberFormat="0" applyFill="0" applyAlignment="0" applyProtection="0">
      <alignment vertical="center"/>
    </xf>
    <xf numFmtId="0" fontId="35" fillId="0" borderId="9" applyNumberFormat="0" applyFill="0" applyAlignment="0" applyProtection="0">
      <alignment vertical="center"/>
    </xf>
    <xf numFmtId="0" fontId="35" fillId="0" borderId="0" applyNumberFormat="0" applyFill="0" applyBorder="0" applyAlignment="0" applyProtection="0">
      <alignment vertical="center"/>
    </xf>
    <xf numFmtId="0" fontId="36" fillId="4" borderId="10" applyNumberFormat="0" applyAlignment="0" applyProtection="0">
      <alignment vertical="center"/>
    </xf>
    <xf numFmtId="0" fontId="37" fillId="5" borderId="11" applyNumberFormat="0" applyAlignment="0" applyProtection="0">
      <alignment vertical="center"/>
    </xf>
    <xf numFmtId="0" fontId="38" fillId="5" borderId="10" applyNumberFormat="0" applyAlignment="0" applyProtection="0">
      <alignment vertical="center"/>
    </xf>
    <xf numFmtId="0" fontId="39" fillId="6" borderId="12" applyNumberFormat="0" applyAlignment="0" applyProtection="0">
      <alignment vertical="center"/>
    </xf>
    <xf numFmtId="0" fontId="40" fillId="0" borderId="13" applyNumberFormat="0" applyFill="0" applyAlignment="0" applyProtection="0">
      <alignment vertical="center"/>
    </xf>
    <xf numFmtId="0" fontId="41" fillId="0" borderId="14" applyNumberFormat="0" applyFill="0" applyAlignment="0" applyProtection="0">
      <alignment vertical="center"/>
    </xf>
    <xf numFmtId="0" fontId="42" fillId="7" borderId="0" applyNumberFormat="0" applyBorder="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6" fillId="12" borderId="0" applyNumberFormat="0" applyBorder="0" applyAlignment="0" applyProtection="0">
      <alignment vertical="center"/>
    </xf>
    <xf numFmtId="0" fontId="45" fillId="13" borderId="0" applyNumberFormat="0" applyBorder="0" applyAlignment="0" applyProtection="0">
      <alignment vertical="center"/>
    </xf>
    <xf numFmtId="0" fontId="45" fillId="14" borderId="0" applyNumberFormat="0" applyBorder="0" applyAlignment="0" applyProtection="0">
      <alignment vertical="center"/>
    </xf>
    <xf numFmtId="0" fontId="46" fillId="15" borderId="0" applyNumberFormat="0" applyBorder="0" applyAlignment="0" applyProtection="0">
      <alignment vertical="center"/>
    </xf>
    <xf numFmtId="0" fontId="46" fillId="16"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46" fillId="19" borderId="0" applyNumberFormat="0" applyBorder="0" applyAlignment="0" applyProtection="0">
      <alignment vertical="center"/>
    </xf>
    <xf numFmtId="0" fontId="46"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46" fillId="23" borderId="0" applyNumberFormat="0" applyBorder="0" applyAlignment="0" applyProtection="0">
      <alignment vertical="center"/>
    </xf>
    <xf numFmtId="0" fontId="46" fillId="24" borderId="0" applyNumberFormat="0" applyBorder="0" applyAlignment="0" applyProtection="0">
      <alignment vertical="center"/>
    </xf>
    <xf numFmtId="0" fontId="45" fillId="25" borderId="0" applyNumberFormat="0" applyBorder="0" applyAlignment="0" applyProtection="0">
      <alignment vertical="center"/>
    </xf>
    <xf numFmtId="0" fontId="45" fillId="26" borderId="0" applyNumberFormat="0" applyBorder="0" applyAlignment="0" applyProtection="0">
      <alignment vertical="center"/>
    </xf>
    <xf numFmtId="0" fontId="46" fillId="27" borderId="0" applyNumberFormat="0" applyBorder="0" applyAlignment="0" applyProtection="0">
      <alignment vertical="center"/>
    </xf>
    <xf numFmtId="0" fontId="46" fillId="28" borderId="0" applyNumberFormat="0" applyBorder="0" applyAlignment="0" applyProtection="0">
      <alignment vertical="center"/>
    </xf>
    <xf numFmtId="0" fontId="45" fillId="29" borderId="0" applyNumberFormat="0" applyBorder="0" applyAlignment="0" applyProtection="0">
      <alignment vertical="center"/>
    </xf>
    <xf numFmtId="0" fontId="45" fillId="30" borderId="0" applyNumberFormat="0" applyBorder="0" applyAlignment="0" applyProtection="0">
      <alignment vertical="center"/>
    </xf>
    <xf numFmtId="0" fontId="46" fillId="31" borderId="0" applyNumberFormat="0" applyBorder="0" applyAlignment="0" applyProtection="0">
      <alignment vertical="center"/>
    </xf>
    <xf numFmtId="0" fontId="46" fillId="32" borderId="0" applyNumberFormat="0" applyBorder="0" applyAlignment="0" applyProtection="0">
      <alignment vertical="center"/>
    </xf>
    <xf numFmtId="0" fontId="45" fillId="33" borderId="0" applyNumberFormat="0" applyBorder="0" applyAlignment="0" applyProtection="0">
      <alignment vertical="center"/>
    </xf>
    <xf numFmtId="0" fontId="4" fillId="0" borderId="0"/>
    <xf numFmtId="0" fontId="7" fillId="0" borderId="0"/>
  </cellStyleXfs>
  <cellXfs count="76">
    <xf numFmtId="0" fontId="0" fillId="0" borderId="0" xfId="0" applyNumberFormat="1" applyFont="1" applyFill="1" applyBorder="1" applyProtection="1"/>
    <xf numFmtId="0" fontId="1" fillId="0" borderId="0"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center" vertical="center" wrapText="1"/>
    </xf>
    <xf numFmtId="0" fontId="1" fillId="0" borderId="0" xfId="0" applyNumberFormat="1" applyFont="1" applyFill="1" applyBorder="1" applyAlignment="1" applyProtection="1">
      <alignment horizontal="right" vertical="center" wrapText="1"/>
    </xf>
    <xf numFmtId="0" fontId="2" fillId="0" borderId="0" xfId="0" applyNumberFormat="1" applyFont="1" applyFill="1" applyBorder="1" applyAlignment="1" applyProtection="1">
      <alignment horizontal="center" vertical="center" wrapText="1"/>
    </xf>
    <xf numFmtId="0" fontId="1" fillId="0" borderId="1" xfId="0" applyNumberFormat="1" applyFont="1" applyFill="1" applyBorder="1" applyAlignment="1" applyProtection="1">
      <alignment horizontal="left" vertical="center" wrapText="1"/>
    </xf>
    <xf numFmtId="0" fontId="1" fillId="0" borderId="1" xfId="0" applyNumberFormat="1" applyFont="1" applyFill="1" applyBorder="1" applyAlignment="1" applyProtection="1">
      <alignment horizontal="right" vertical="center"/>
    </xf>
    <xf numFmtId="0" fontId="1" fillId="0" borderId="2" xfId="0" applyNumberFormat="1" applyFont="1" applyFill="1" applyBorder="1" applyAlignment="1" applyProtection="1">
      <alignment horizontal="center" vertical="center" wrapText="1"/>
    </xf>
    <xf numFmtId="0" fontId="1" fillId="0" borderId="2" xfId="0" applyNumberFormat="1" applyFont="1" applyFill="1" applyBorder="1" applyAlignment="1" applyProtection="1">
      <alignment horizontal="left" vertical="center" wrapText="1"/>
    </xf>
    <xf numFmtId="0" fontId="1" fillId="0" borderId="2" xfId="0" applyNumberFormat="1" applyFont="1" applyFill="1" applyBorder="1" applyAlignment="1" applyProtection="1">
      <alignment horizontal="right" vertical="center" wrapText="1"/>
    </xf>
    <xf numFmtId="2" fontId="1" fillId="0" borderId="2" xfId="0" applyNumberFormat="1" applyFont="1" applyFill="1" applyBorder="1" applyAlignment="1" applyProtection="1">
      <alignment horizontal="right" vertical="center" wrapText="1"/>
    </xf>
    <xf numFmtId="0" fontId="1" fillId="0" borderId="2" xfId="0" applyNumberFormat="1" applyFont="1" applyFill="1" applyBorder="1" applyAlignment="1" applyProtection="1">
      <alignment horizontal="right" vertical="center" wrapText="1"/>
      <protection locked="0"/>
    </xf>
    <xf numFmtId="0" fontId="1" fillId="0" borderId="3" xfId="0" applyNumberFormat="1" applyFont="1" applyFill="1" applyBorder="1" applyAlignment="1" applyProtection="1">
      <alignment horizontal="left" vertical="center" wrapText="1"/>
    </xf>
    <xf numFmtId="0" fontId="3" fillId="0" borderId="3" xfId="0" applyNumberFormat="1" applyFont="1" applyFill="1" applyBorder="1" applyAlignment="1" applyProtection="1">
      <alignment horizontal="right" vertical="center" wrapText="1"/>
    </xf>
    <xf numFmtId="0" fontId="0" fillId="0" borderId="3" xfId="0" applyNumberFormat="1" applyFont="1" applyFill="1" applyBorder="1" applyAlignment="1" applyProtection="1">
      <alignment horizontal="left"/>
    </xf>
    <xf numFmtId="0" fontId="3" fillId="0" borderId="0" xfId="0" applyNumberFormat="1" applyFont="1" applyFill="1" applyBorder="1" applyAlignment="1" applyProtection="1">
      <alignment horizontal="right" vertical="center" wrapText="1"/>
    </xf>
    <xf numFmtId="0" fontId="3" fillId="0" borderId="0" xfId="0" applyNumberFormat="1" applyFont="1" applyFill="1" applyBorder="1" applyAlignment="1" applyProtection="1">
      <alignment horizontal="right" wrapText="1"/>
    </xf>
    <xf numFmtId="0" fontId="1" fillId="0" borderId="4" xfId="0" applyNumberFormat="1" applyFont="1" applyFill="1" applyBorder="1" applyAlignment="1" applyProtection="1">
      <alignment horizontal="center" vertical="center" wrapText="1"/>
    </xf>
    <xf numFmtId="0" fontId="1" fillId="0" borderId="2" xfId="0" applyNumberFormat="1" applyFont="1" applyFill="1" applyBorder="1" applyAlignment="1" applyProtection="1">
      <alignment horizontal="center" vertical="center"/>
    </xf>
    <xf numFmtId="0" fontId="4" fillId="0" borderId="0" xfId="0" applyFont="1" applyFill="1" applyAlignment="1"/>
    <xf numFmtId="0" fontId="5" fillId="0" borderId="0" xfId="49" applyFont="1" applyFill="1" applyBorder="1" applyAlignment="1" applyProtection="1">
      <alignment horizontal="center" vertical="center" wrapText="1"/>
    </xf>
    <xf numFmtId="0" fontId="6" fillId="0" borderId="0" xfId="49" applyFont="1" applyFill="1" applyBorder="1" applyAlignment="1" applyProtection="1">
      <alignment horizontal="left" vertical="center" wrapText="1"/>
    </xf>
    <xf numFmtId="0" fontId="7" fillId="0" borderId="0" xfId="49" applyFont="1" applyFill="1" applyBorder="1" applyAlignment="1" applyProtection="1">
      <alignment horizontal="left" vertical="center" wrapText="1"/>
    </xf>
    <xf numFmtId="0" fontId="8" fillId="0" borderId="0" xfId="50" applyNumberFormat="1" applyFont="1" applyFill="1" applyBorder="1" applyAlignment="1" applyProtection="1">
      <alignment horizontal="left" vertical="center" wrapText="1"/>
    </xf>
    <xf numFmtId="0" fontId="7" fillId="0" borderId="0" xfId="50" applyFont="1" applyFill="1" applyBorder="1" applyAlignment="1" applyProtection="1">
      <alignment horizontal="left" vertical="center" wrapText="1"/>
    </xf>
    <xf numFmtId="0" fontId="7" fillId="0" borderId="0" xfId="50" applyNumberFormat="1" applyFont="1" applyFill="1" applyBorder="1" applyAlignment="1" applyProtection="1">
      <alignment horizontal="left" vertical="center" wrapText="1"/>
    </xf>
    <xf numFmtId="0" fontId="6" fillId="0" borderId="0" xfId="50" applyFont="1" applyBorder="1" applyAlignment="1" applyProtection="1">
      <alignment horizontal="left" vertical="center" wrapText="1"/>
    </xf>
    <xf numFmtId="0" fontId="7" fillId="0" borderId="0" xfId="0" applyFont="1" applyFill="1" applyAlignment="1"/>
    <xf numFmtId="0" fontId="7" fillId="0" borderId="0" xfId="0" applyFont="1" applyFill="1" applyBorder="1" applyAlignment="1"/>
    <xf numFmtId="0" fontId="8" fillId="0" borderId="0" xfId="0" applyNumberFormat="1" applyFont="1" applyFill="1" applyBorder="1" applyAlignment="1" applyProtection="1"/>
    <xf numFmtId="0" fontId="7" fillId="0" borderId="0" xfId="0" applyNumberFormat="1" applyFont="1" applyFill="1" applyBorder="1" applyAlignment="1" applyProtection="1"/>
    <xf numFmtId="0" fontId="9" fillId="0" borderId="0" xfId="0" applyNumberFormat="1" applyFont="1" applyFill="1" applyBorder="1" applyAlignment="1" applyProtection="1">
      <alignment horizontal="center"/>
    </xf>
    <xf numFmtId="0" fontId="10" fillId="0" borderId="5" xfId="0" applyNumberFormat="1" applyFont="1" applyFill="1" applyBorder="1" applyAlignment="1" applyProtection="1">
      <alignment horizontal="center" wrapText="1"/>
    </xf>
    <xf numFmtId="0" fontId="11" fillId="0" borderId="5" xfId="0" applyNumberFormat="1" applyFont="1" applyFill="1" applyBorder="1" applyAlignment="1" applyProtection="1">
      <alignment horizontal="center" wrapText="1"/>
    </xf>
    <xf numFmtId="0" fontId="12" fillId="0" borderId="5" xfId="0" applyNumberFormat="1" applyFont="1" applyFill="1" applyBorder="1" applyAlignment="1" applyProtection="1">
      <alignment horizontal="center" wrapText="1"/>
    </xf>
    <xf numFmtId="0" fontId="9" fillId="0" borderId="0" xfId="0" applyNumberFormat="1" applyFont="1" applyFill="1" applyBorder="1" applyAlignment="1" applyProtection="1">
      <alignment horizontal="left"/>
    </xf>
    <xf numFmtId="0" fontId="13" fillId="0" borderId="0" xfId="0" applyNumberFormat="1" applyFont="1" applyFill="1" applyBorder="1" applyAlignment="1" applyProtection="1">
      <alignment horizontal="center" vertical="center"/>
    </xf>
    <xf numFmtId="0" fontId="14" fillId="0" borderId="0" xfId="0" applyNumberFormat="1" applyFont="1" applyFill="1" applyBorder="1" applyAlignment="1" applyProtection="1">
      <alignment horizontal="center" vertical="center"/>
    </xf>
    <xf numFmtId="0" fontId="15" fillId="0" borderId="0" xfId="0" applyNumberFormat="1" applyFont="1" applyFill="1" applyBorder="1" applyAlignment="1" applyProtection="1">
      <alignment horizontal="center" vertical="center"/>
    </xf>
    <xf numFmtId="0" fontId="16" fillId="0" borderId="0" xfId="0" applyNumberFormat="1" applyFont="1" applyFill="1" applyBorder="1" applyAlignment="1" applyProtection="1">
      <alignment horizontal="center" vertical="center"/>
    </xf>
    <xf numFmtId="0" fontId="9" fillId="0" borderId="0" xfId="0" applyNumberFormat="1" applyFont="1" applyFill="1" applyBorder="1" applyAlignment="1" applyProtection="1">
      <alignment horizontal="center" vertical="center"/>
    </xf>
    <xf numFmtId="0" fontId="17" fillId="0" borderId="0" xfId="0" applyNumberFormat="1" applyFont="1" applyFill="1" applyBorder="1" applyAlignment="1" applyProtection="1">
      <alignment horizontal="center" vertical="center"/>
    </xf>
    <xf numFmtId="0" fontId="18" fillId="0" borderId="0"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horizontal="left" vertical="center"/>
    </xf>
    <xf numFmtId="0" fontId="20" fillId="0" borderId="0" xfId="0" applyNumberFormat="1" applyFont="1" applyFill="1" applyBorder="1" applyAlignment="1" applyProtection="1">
      <alignment horizontal="left" vertical="center"/>
    </xf>
    <xf numFmtId="0" fontId="7" fillId="0" borderId="0" xfId="0" applyNumberFormat="1" applyFont="1" applyFill="1" applyBorder="1" applyAlignment="1" applyProtection="1">
      <alignment horizontal="left" vertical="center"/>
    </xf>
    <xf numFmtId="0" fontId="21" fillId="0" borderId="0"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left"/>
    </xf>
    <xf numFmtId="0" fontId="20" fillId="0" borderId="5" xfId="0" applyNumberFormat="1" applyFont="1" applyFill="1" applyBorder="1" applyAlignment="1" applyProtection="1">
      <alignment horizontal="center"/>
    </xf>
    <xf numFmtId="0" fontId="23" fillId="0" borderId="5" xfId="0" applyNumberFormat="1" applyFont="1" applyFill="1" applyBorder="1" applyAlignment="1" applyProtection="1">
      <alignment horizontal="center" wrapText="1"/>
    </xf>
    <xf numFmtId="0" fontId="22" fillId="0" borderId="0" xfId="0" applyNumberFormat="1" applyFont="1" applyFill="1" applyBorder="1" applyAlignment="1" applyProtection="1"/>
    <xf numFmtId="0" fontId="7" fillId="0" borderId="6" xfId="0" applyNumberFormat="1" applyFont="1" applyFill="1" applyBorder="1" applyAlignment="1" applyProtection="1"/>
    <xf numFmtId="0" fontId="24" fillId="0" borderId="6" xfId="0" applyNumberFormat="1" applyFont="1" applyFill="1" applyBorder="1" applyAlignment="1" applyProtection="1">
      <alignment horizontal="left"/>
    </xf>
    <xf numFmtId="0" fontId="24" fillId="0" borderId="0" xfId="0" applyNumberFormat="1" applyFont="1" applyFill="1" applyBorder="1" applyAlignment="1" applyProtection="1">
      <alignment horizontal="left"/>
    </xf>
    <xf numFmtId="0" fontId="22" fillId="0" borderId="0" xfId="0" applyNumberFormat="1" applyFont="1" applyFill="1" applyBorder="1" applyAlignment="1" applyProtection="1">
      <alignment horizontal="left" wrapText="1"/>
    </xf>
    <xf numFmtId="0" fontId="25" fillId="0" borderId="0" xfId="0" applyNumberFormat="1" applyFont="1" applyFill="1" applyBorder="1" applyAlignment="1" applyProtection="1">
      <alignment horizontal="left"/>
    </xf>
    <xf numFmtId="0" fontId="26" fillId="0" borderId="5" xfId="0" applyNumberFormat="1" applyFont="1" applyFill="1" applyBorder="1" applyAlignment="1" applyProtection="1">
      <alignment horizontal="center"/>
    </xf>
    <xf numFmtId="0" fontId="23" fillId="0" borderId="5" xfId="0" applyNumberFormat="1" applyFont="1" applyFill="1" applyBorder="1" applyAlignment="1" applyProtection="1">
      <alignment horizontal="left"/>
    </xf>
    <xf numFmtId="0" fontId="23" fillId="0" borderId="0" xfId="0" applyNumberFormat="1" applyFont="1" applyFill="1" applyBorder="1" applyAlignment="1" applyProtection="1">
      <alignment horizontal="left"/>
    </xf>
    <xf numFmtId="0" fontId="23" fillId="0" borderId="6" xfId="0" applyNumberFormat="1" applyFont="1" applyFill="1" applyBorder="1" applyAlignment="1" applyProtection="1">
      <alignment horizontal="left"/>
    </xf>
    <xf numFmtId="0" fontId="26" fillId="0" borderId="6" xfId="0" applyNumberFormat="1" applyFont="1" applyFill="1" applyBorder="1" applyAlignment="1" applyProtection="1">
      <alignment horizontal="left"/>
    </xf>
    <xf numFmtId="0" fontId="23" fillId="0" borderId="0" xfId="0" applyNumberFormat="1" applyFont="1" applyFill="1" applyBorder="1" applyAlignment="1" applyProtection="1"/>
    <xf numFmtId="0" fontId="26" fillId="0" borderId="0" xfId="0" applyNumberFormat="1" applyFont="1" applyFill="1" applyBorder="1" applyAlignment="1" applyProtection="1">
      <alignment horizontal="left"/>
    </xf>
    <xf numFmtId="0" fontId="23" fillId="0" borderId="0" xfId="0" applyNumberFormat="1" applyFont="1" applyFill="1" applyBorder="1" applyAlignment="1" applyProtection="1">
      <alignment horizontal="center"/>
    </xf>
    <xf numFmtId="0" fontId="20" fillId="0" borderId="0" xfId="0" applyNumberFormat="1" applyFont="1" applyFill="1" applyBorder="1" applyAlignment="1" applyProtection="1">
      <alignment horizontal="center" wrapText="1"/>
    </xf>
    <xf numFmtId="0" fontId="23" fillId="0" borderId="0" xfId="0" applyNumberFormat="1" applyFont="1" applyFill="1" applyBorder="1" applyAlignment="1" applyProtection="1">
      <alignment horizontal="center" wrapText="1"/>
    </xf>
    <xf numFmtId="0" fontId="23" fillId="0" borderId="6" xfId="0" applyNumberFormat="1" applyFont="1" applyFill="1" applyBorder="1" applyAlignment="1" applyProtection="1">
      <alignment horizontal="center"/>
    </xf>
    <xf numFmtId="0" fontId="23" fillId="0" borderId="6" xfId="0" applyNumberFormat="1" applyFont="1" applyFill="1" applyBorder="1" applyAlignment="1" applyProtection="1">
      <alignment wrapText="1"/>
    </xf>
    <xf numFmtId="0" fontId="23" fillId="0" borderId="0" xfId="0" applyNumberFormat="1" applyFont="1" applyFill="1" applyBorder="1" applyAlignment="1" applyProtection="1">
      <alignment wrapText="1"/>
    </xf>
    <xf numFmtId="0" fontId="20" fillId="0" borderId="5" xfId="0" applyNumberFormat="1" applyFont="1" applyFill="1" applyBorder="1" applyAlignment="1" applyProtection="1">
      <alignment horizontal="center" wrapText="1"/>
    </xf>
    <xf numFmtId="0" fontId="24" fillId="0" borderId="0" xfId="0" applyNumberFormat="1" applyFont="1" applyFill="1" applyBorder="1" applyAlignment="1" applyProtection="1"/>
    <xf numFmtId="0" fontId="23" fillId="0" borderId="0" xfId="0" applyNumberFormat="1" applyFont="1" applyFill="1" applyBorder="1" applyAlignment="1" applyProtection="1">
      <alignment horizontal="right"/>
    </xf>
    <xf numFmtId="31" fontId="20" fillId="0" borderId="5" xfId="0" applyNumberFormat="1" applyFont="1" applyFill="1" applyBorder="1" applyAlignment="1" applyProtection="1">
      <alignment horizontal="left"/>
      <protection locked="0" hidden="1"/>
    </xf>
    <xf numFmtId="0" fontId="23" fillId="0" borderId="5" xfId="0" applyNumberFormat="1" applyFont="1" applyFill="1" applyBorder="1" applyAlignment="1" applyProtection="1">
      <alignment horizontal="left"/>
      <protection locked="0" hidden="1"/>
    </xf>
    <xf numFmtId="0" fontId="23" fillId="2" borderId="5" xfId="0" applyNumberFormat="1" applyFont="1" applyFill="1" applyBorder="1" applyAlignment="1" applyProtection="1">
      <alignment horizontal="left"/>
      <protection locked="0" hidden="1"/>
    </xf>
    <xf numFmtId="0" fontId="23" fillId="0" borderId="5" xfId="0" applyNumberFormat="1" applyFont="1" applyFill="1" applyBorder="1" applyAlignment="1" applyProtection="1">
      <protection locked="0" hidden="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苏州市轨道交通1号线II-TS-13标星海街站"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2"/>
  <sheetViews>
    <sheetView workbookViewId="0">
      <selection activeCell="L9" sqref="L9"/>
    </sheetView>
  </sheetViews>
  <sheetFormatPr defaultColWidth="9" defaultRowHeight="12.75"/>
  <cols>
    <col min="1" max="1" width="26.1428571428571" customWidth="1"/>
    <col min="2" max="2" width="4.57142857142857" customWidth="1"/>
    <col min="3" max="3" width="11.2857142857143" customWidth="1"/>
    <col min="4" max="4" width="6.28571428571429" customWidth="1"/>
    <col min="5" max="5" width="11.5714285714286" customWidth="1"/>
    <col min="6" max="6" width="9.28571428571429" customWidth="1"/>
    <col min="7" max="7" width="23.2857142857143" customWidth="1"/>
    <col min="8" max="16384" width="9.14285714285714"/>
  </cols>
  <sheetData>
    <row r="1" s="28" customFormat="1" ht="14.85" customHeight="1" spans="1:10">
      <c r="A1" s="29"/>
      <c r="B1" s="30"/>
      <c r="C1" s="30"/>
      <c r="D1" s="30"/>
      <c r="E1" s="30"/>
      <c r="F1" s="30"/>
      <c r="G1" s="30"/>
    </row>
    <row r="2" s="28" customFormat="1" ht="20.85" customHeight="1" spans="1:10">
      <c r="A2" s="29"/>
      <c r="B2" s="30"/>
      <c r="C2" s="30"/>
      <c r="D2" s="30"/>
      <c r="E2" s="30"/>
      <c r="F2" s="30"/>
      <c r="G2" s="30"/>
    </row>
    <row r="3" s="28" customFormat="1" ht="63.75" customHeight="1" spans="1:10">
      <c r="A3" s="31"/>
      <c r="B3" s="32" t="s">
        <v>0</v>
      </c>
      <c r="C3" s="33"/>
      <c r="D3" s="33"/>
      <c r="E3" s="33"/>
      <c r="F3" s="34"/>
      <c r="G3" s="35" t="s">
        <v>1</v>
      </c>
    </row>
    <row r="4" s="28" customFormat="1" ht="25.5" customHeight="1" spans="1:10">
      <c r="A4" s="36"/>
      <c r="B4" s="37"/>
      <c r="C4" s="38"/>
      <c r="D4" s="39"/>
      <c r="E4" s="38"/>
      <c r="F4" s="38"/>
      <c r="G4" s="38"/>
    </row>
    <row r="5" s="28" customFormat="1" ht="35.25" customHeight="1" spans="1:10">
      <c r="A5" s="40" t="s">
        <v>2</v>
      </c>
      <c r="B5" s="37"/>
      <c r="C5" s="38"/>
      <c r="D5" s="39"/>
      <c r="E5" s="38"/>
      <c r="F5" s="38"/>
      <c r="G5" s="38"/>
    </row>
    <row r="6" s="28" customFormat="1" ht="29.25" customHeight="1" spans="1:10">
      <c r="A6" s="41"/>
      <c r="B6" s="42" t="s">
        <v>3</v>
      </c>
      <c r="C6" s="43"/>
      <c r="D6" s="44"/>
      <c r="E6" s="45"/>
      <c r="F6" s="45"/>
      <c r="G6" s="45"/>
    </row>
    <row r="7" s="28" customFormat="1" ht="18" customHeight="1" spans="1:10">
      <c r="A7" s="29"/>
      <c r="B7" s="30"/>
      <c r="C7" s="30"/>
      <c r="D7" s="30"/>
      <c r="E7" s="30"/>
      <c r="F7" s="30"/>
      <c r="G7" s="39"/>
    </row>
    <row r="8" s="28" customFormat="1" ht="18" customHeight="1" spans="1:10">
      <c r="A8" s="46"/>
      <c r="B8" s="39"/>
      <c r="C8" s="39"/>
      <c r="D8" s="39"/>
      <c r="E8" s="39"/>
      <c r="F8" s="39"/>
      <c r="G8" s="39"/>
    </row>
    <row r="9" s="28" customFormat="1" ht="49.5" customHeight="1" spans="1:10">
      <c r="A9" s="47" t="s">
        <v>4</v>
      </c>
      <c r="B9" s="48"/>
      <c r="C9" s="49"/>
      <c r="D9" s="49"/>
      <c r="E9" s="49"/>
      <c r="F9" s="49"/>
      <c r="G9" s="50" t="s">
        <v>5</v>
      </c>
    </row>
    <row r="10" s="28" customFormat="1" ht="24" customHeight="1" spans="1:10">
      <c r="A10" s="29"/>
      <c r="B10" s="51"/>
      <c r="C10" s="52"/>
      <c r="D10" s="52"/>
      <c r="E10" s="52"/>
      <c r="F10" s="52"/>
      <c r="G10" s="53"/>
    </row>
    <row r="11" s="28" customFormat="1" ht="24" customHeight="1" spans="1:10">
      <c r="A11" s="54" t="s">
        <v>6</v>
      </c>
      <c r="B11" s="55"/>
      <c r="C11" s="53"/>
      <c r="D11" s="53"/>
      <c r="E11" s="53"/>
      <c r="F11" s="53"/>
      <c r="G11" s="53"/>
    </row>
    <row r="12" s="28" customFormat="1" ht="22.5" customHeight="1" spans="1:10">
      <c r="A12" s="55"/>
      <c r="B12" s="55"/>
      <c r="C12" s="48"/>
      <c r="D12" s="56"/>
      <c r="E12" s="56"/>
      <c r="F12" s="57"/>
      <c r="G12" s="50" t="s">
        <v>7</v>
      </c>
    </row>
    <row r="13" s="28" customFormat="1" ht="24" customHeight="1" spans="1:10">
      <c r="A13" s="58"/>
      <c r="B13" s="58"/>
      <c r="C13" s="59"/>
      <c r="D13" s="60"/>
      <c r="E13" s="60"/>
      <c r="F13" s="60"/>
      <c r="G13" s="58"/>
    </row>
    <row r="14" s="28" customFormat="1" ht="24" customHeight="1" spans="1:10">
      <c r="A14" s="61"/>
      <c r="B14" s="61"/>
      <c r="C14" s="58"/>
      <c r="D14" s="62"/>
      <c r="E14" s="62"/>
      <c r="F14" s="62"/>
      <c r="G14" s="61"/>
    </row>
    <row r="15" s="28" customFormat="1" ht="13.5" customHeight="1" spans="1:10">
      <c r="A15" s="58"/>
      <c r="B15" s="58"/>
      <c r="C15" s="63"/>
      <c r="D15" s="63"/>
      <c r="E15" s="63"/>
      <c r="F15" s="58"/>
      <c r="G15" s="61"/>
    </row>
    <row r="16" s="28" customFormat="1" ht="22.5" customHeight="1" spans="1:10">
      <c r="A16" s="58"/>
      <c r="B16" s="58"/>
      <c r="C16" s="30"/>
      <c r="D16" s="30"/>
      <c r="E16" s="30"/>
      <c r="F16" s="30"/>
      <c r="G16" s="30"/>
      <c r="J16" s="28" t="s">
        <v>8</v>
      </c>
    </row>
    <row r="17" s="28" customFormat="1" ht="22.5" customHeight="1" spans="1:7">
      <c r="A17" s="47" t="s">
        <v>9</v>
      </c>
      <c r="B17" s="30"/>
      <c r="C17" s="64"/>
      <c r="D17" s="65"/>
      <c r="E17" s="65"/>
      <c r="F17" s="65"/>
      <c r="G17" s="30"/>
    </row>
    <row r="18" s="28" customFormat="1" ht="22.5" customHeight="1" spans="1:7">
      <c r="A18" s="47" t="s">
        <v>10</v>
      </c>
      <c r="B18" s="55"/>
      <c r="C18" s="49"/>
      <c r="D18" s="49"/>
      <c r="E18" s="49"/>
      <c r="F18" s="49"/>
      <c r="G18" s="50" t="s">
        <v>11</v>
      </c>
    </row>
    <row r="19" s="28" customFormat="1" ht="45" customHeight="1" spans="1:7">
      <c r="A19" s="58"/>
      <c r="B19" s="58"/>
      <c r="C19" s="51"/>
      <c r="D19" s="66"/>
      <c r="E19" s="66"/>
      <c r="F19" s="67"/>
      <c r="G19" s="68"/>
    </row>
    <row r="20" s="28" customFormat="1" ht="55.5" customHeight="1" spans="1:7">
      <c r="A20" s="47" t="s">
        <v>12</v>
      </c>
      <c r="B20" s="55"/>
      <c r="C20" s="69"/>
      <c r="D20" s="49"/>
      <c r="E20" s="49"/>
      <c r="F20" s="47" t="s">
        <v>13</v>
      </c>
      <c r="G20" s="55"/>
    </row>
    <row r="21" s="28" customFormat="1" ht="46.5" customHeight="1" spans="1:7">
      <c r="A21" s="70"/>
      <c r="B21" s="70"/>
      <c r="C21" s="51"/>
      <c r="D21" s="51"/>
      <c r="E21" s="51"/>
      <c r="F21" s="30"/>
      <c r="G21" s="30"/>
    </row>
    <row r="22" s="28" customFormat="1" ht="45" customHeight="1" spans="1:7">
      <c r="A22" s="47" t="s">
        <v>14</v>
      </c>
      <c r="B22" s="71"/>
      <c r="C22" s="72"/>
      <c r="D22" s="73"/>
      <c r="E22" s="74"/>
      <c r="F22" s="75"/>
      <c r="G22" s="61"/>
    </row>
  </sheetData>
  <sheetProtection algorithmName="SHA-512" hashValue="F75cJWSORHNLxDiHpmU7on6Kzj0V6OP+ox7a4OwJoBgGSoMy8o35cTiLOSw7ErFNmGSICV+zxl81OjFn8nhJaA==" saltValue="cD3ecocbBTt9ehAZgcOGNw==" spinCount="100000" sheet="1" objects="1"/>
  <mergeCells count="24">
    <mergeCell ref="B3:F3"/>
    <mergeCell ref="A4:G4"/>
    <mergeCell ref="A5:G5"/>
    <mergeCell ref="B6:C6"/>
    <mergeCell ref="D6:G6"/>
    <mergeCell ref="A8:G8"/>
    <mergeCell ref="B9:F9"/>
    <mergeCell ref="C12:F12"/>
    <mergeCell ref="A15:B15"/>
    <mergeCell ref="C15:F15"/>
    <mergeCell ref="A16:B16"/>
    <mergeCell ref="A18:B18"/>
    <mergeCell ref="A19:B19"/>
    <mergeCell ref="C19:F19"/>
    <mergeCell ref="A20:B20"/>
    <mergeCell ref="C20:E20"/>
    <mergeCell ref="F20:G20"/>
    <mergeCell ref="A21:G21"/>
    <mergeCell ref="C22:F22"/>
    <mergeCell ref="A1:G2"/>
    <mergeCell ref="C10:G11"/>
    <mergeCell ref="A11:B12"/>
    <mergeCell ref="A13:G14"/>
    <mergeCell ref="C17:F18"/>
  </mergeCells>
  <pageMargins left="0.590551181102362" right="0.433070866141732" top="0.393700787401575" bottom="0.47244094488189"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2"/>
  <sheetViews>
    <sheetView topLeftCell="A6" workbookViewId="0">
      <selection activeCell="A17" sqref="A17"/>
    </sheetView>
  </sheetViews>
  <sheetFormatPr defaultColWidth="9.14285714285714" defaultRowHeight="12.75"/>
  <cols>
    <col min="1" max="1" width="83.6666666666667" customWidth="1"/>
    <col min="2" max="16384" width="9"/>
  </cols>
  <sheetData>
    <row r="1" s="19" customFormat="1" ht="22.5" spans="1:1">
      <c r="A1" s="20" t="s">
        <v>15</v>
      </c>
    </row>
    <row r="2" s="19" customFormat="1" spans="1:1">
      <c r="A2" s="21" t="s">
        <v>16</v>
      </c>
    </row>
    <row r="3" s="19" customFormat="1" ht="48" spans="1:1">
      <c r="A3" s="22" t="s">
        <v>17</v>
      </c>
    </row>
    <row r="4" s="19" customFormat="1" ht="24" spans="1:1">
      <c r="A4" s="23" t="s">
        <v>18</v>
      </c>
    </row>
    <row r="5" s="19" customFormat="1" ht="54.75" customHeight="1" spans="1:1">
      <c r="A5" s="23" t="s">
        <v>19</v>
      </c>
    </row>
    <row r="6" s="19" customFormat="1" ht="39" customHeight="1" spans="1:1">
      <c r="A6" s="23" t="s">
        <v>20</v>
      </c>
    </row>
    <row r="7" s="19" customFormat="1" ht="24" spans="1:1">
      <c r="A7" s="23" t="s">
        <v>21</v>
      </c>
    </row>
    <row r="8" s="19" customFormat="1" ht="24" spans="1:1">
      <c r="A8" s="23" t="s">
        <v>22</v>
      </c>
    </row>
    <row r="9" s="19" customFormat="1" ht="39" customHeight="1" spans="1:1">
      <c r="A9" s="23" t="s">
        <v>23</v>
      </c>
    </row>
    <row r="10" s="19" customFormat="1" spans="1:1">
      <c r="A10" s="21" t="s">
        <v>24</v>
      </c>
    </row>
    <row r="11" s="19" customFormat="1" spans="1:1">
      <c r="A11" s="23" t="s">
        <v>25</v>
      </c>
    </row>
    <row r="12" s="19" customFormat="1" ht="36" spans="1:1">
      <c r="A12" s="23" t="s">
        <v>26</v>
      </c>
    </row>
    <row r="13" s="19" customFormat="1" ht="38.25" customHeight="1" spans="1:1">
      <c r="A13" s="23" t="s">
        <v>27</v>
      </c>
    </row>
    <row r="14" s="19" customFormat="1" ht="24" spans="1:1">
      <c r="A14" s="23" t="s">
        <v>28</v>
      </c>
    </row>
    <row r="15" s="19" customFormat="1" ht="24" spans="1:1">
      <c r="A15" s="23" t="s">
        <v>29</v>
      </c>
    </row>
    <row r="16" s="19" customFormat="1" spans="1:1">
      <c r="A16" s="24" t="s">
        <v>30</v>
      </c>
    </row>
    <row r="17" s="19" customFormat="1" ht="24" spans="1:1">
      <c r="A17" s="25" t="s">
        <v>31</v>
      </c>
    </row>
    <row r="18" s="19" customFormat="1" spans="1:1">
      <c r="A18" s="26" t="s">
        <v>32</v>
      </c>
    </row>
    <row r="19" s="19" customFormat="1" spans="1:1">
      <c r="A19" s="23" t="s">
        <v>33</v>
      </c>
    </row>
    <row r="20" s="19" customFormat="1" spans="1:1">
      <c r="A20" s="21" t="s">
        <v>34</v>
      </c>
    </row>
    <row r="21" s="19" customFormat="1" ht="24" spans="1:1">
      <c r="A21" s="25" t="s">
        <v>35</v>
      </c>
    </row>
    <row r="22" s="19" customFormat="1" ht="36" spans="1:1">
      <c r="A22" s="25" t="s">
        <v>36</v>
      </c>
    </row>
    <row r="23" s="19" customFormat="1" spans="1:1">
      <c r="A23" s="25" t="s">
        <v>37</v>
      </c>
    </row>
    <row r="24" s="19" customFormat="1" ht="15" spans="1:1">
      <c r="A24" s="25" t="s">
        <v>38</v>
      </c>
    </row>
    <row r="25" s="19" customFormat="1" ht="15" spans="1:1">
      <c r="A25" s="25" t="s">
        <v>39</v>
      </c>
    </row>
    <row r="26" s="19" customFormat="1" spans="1:1">
      <c r="A26" s="27"/>
    </row>
    <row r="27" s="19" customFormat="1" spans="1:1">
      <c r="A27" s="27"/>
    </row>
    <row r="28" s="19" customFormat="1" spans="1:1">
      <c r="A28" s="27"/>
    </row>
    <row r="29" s="19" customFormat="1" spans="1:1">
      <c r="A29" s="27"/>
    </row>
    <row r="30" s="19" customFormat="1" spans="1:1">
      <c r="A30" s="27"/>
    </row>
    <row r="31" s="19" customFormat="1" spans="1:1">
      <c r="A31" s="27"/>
    </row>
    <row r="32" s="19" customFormat="1" spans="1:1">
      <c r="A32" s="27"/>
    </row>
  </sheetData>
  <sheetProtection algorithmName="SHA-512" hashValue="UalunUxpW19LP/gkQG6pK2YIPwMaL4m9Uk12MluefjpMd1Z72a54T2L4RMgyV5IjtpYhebPrOldGoY9/A1+iMQ==" saltValue="bFpaBDw4FMvj9gNfGYoo8Q==" spinCount="100000" sheet="1" objects="1"/>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32"/>
  <sheetViews>
    <sheetView workbookViewId="0">
      <selection activeCell="C10" sqref="C10"/>
    </sheetView>
  </sheetViews>
  <sheetFormatPr defaultColWidth="9" defaultRowHeight="12.75" outlineLevelCol="2"/>
  <cols>
    <col min="1" max="1" width="24.0095238095238" customWidth="1"/>
    <col min="2" max="2" width="40.3619047619048" customWidth="1"/>
    <col min="3" max="3" width="30.1047619047619" customWidth="1"/>
  </cols>
  <sheetData>
    <row r="1" ht="23.25" customHeight="1" spans="1:3">
      <c r="A1" s="1"/>
      <c r="B1" s="2"/>
      <c r="C1" s="3"/>
    </row>
    <row r="2" ht="44.35" customHeight="1" spans="1:3">
      <c r="A2" s="4" t="s">
        <v>40</v>
      </c>
      <c r="B2" s="4"/>
      <c r="C2" s="4"/>
    </row>
    <row r="3" ht="35.65" customHeight="1" spans="1:3">
      <c r="A3" s="5" t="s">
        <v>41</v>
      </c>
      <c r="B3" s="5"/>
      <c r="C3" s="6" t="s">
        <v>42</v>
      </c>
    </row>
    <row r="4" ht="43.65" customHeight="1" spans="1:3">
      <c r="A4" s="7" t="s">
        <v>43</v>
      </c>
      <c r="B4" s="7" t="s">
        <v>44</v>
      </c>
      <c r="C4" s="7" t="s">
        <v>45</v>
      </c>
    </row>
    <row r="5" ht="20.35" customHeight="1" spans="1:3">
      <c r="A5" s="7" t="s">
        <v>46</v>
      </c>
      <c r="B5" s="8" t="s">
        <v>0</v>
      </c>
      <c r="C5" s="9">
        <f>'5 投标报价汇总表_(2018范本)'!D37</f>
        <v>83225.87</v>
      </c>
    </row>
    <row r="6" ht="24" customHeight="1" spans="1:3">
      <c r="A6" s="8"/>
      <c r="B6" s="9"/>
      <c r="C6" s="8"/>
    </row>
    <row r="7" ht="23.25" customHeight="1" spans="1:3">
      <c r="A7" s="8"/>
      <c r="B7" s="9"/>
      <c r="C7" s="8"/>
    </row>
    <row r="8" ht="23.25" customHeight="1" spans="1:3">
      <c r="A8" s="8"/>
      <c r="B8" s="9"/>
      <c r="C8" s="8"/>
    </row>
    <row r="9" ht="23.25" customHeight="1" spans="1:3">
      <c r="A9" s="8"/>
      <c r="B9" s="9"/>
      <c r="C9" s="8"/>
    </row>
    <row r="10" ht="24" customHeight="1" spans="1:3">
      <c r="A10" s="8"/>
      <c r="B10" s="9"/>
      <c r="C10" s="8"/>
    </row>
    <row r="11" ht="23.25" customHeight="1" spans="1:3">
      <c r="A11" s="8"/>
      <c r="B11" s="9"/>
      <c r="C11" s="8"/>
    </row>
    <row r="12" ht="23.25" customHeight="1" spans="1:3">
      <c r="A12" s="8"/>
      <c r="B12" s="9"/>
      <c r="C12" s="8"/>
    </row>
    <row r="13" ht="24" customHeight="1" spans="1:3">
      <c r="A13" s="8"/>
      <c r="B13" s="9"/>
      <c r="C13" s="8"/>
    </row>
    <row r="14" ht="23.25" customHeight="1" spans="1:3">
      <c r="A14" s="8"/>
      <c r="B14" s="9"/>
      <c r="C14" s="8"/>
    </row>
    <row r="15" ht="23.25" customHeight="1" spans="1:3">
      <c r="A15" s="8"/>
      <c r="B15" s="9"/>
      <c r="C15" s="8"/>
    </row>
    <row r="16" ht="23.25" customHeight="1" spans="1:3">
      <c r="A16" s="8"/>
      <c r="B16" s="9"/>
      <c r="C16" s="8"/>
    </row>
    <row r="17" ht="24" customHeight="1" spans="1:3">
      <c r="A17" s="8"/>
      <c r="B17" s="9"/>
      <c r="C17" s="8"/>
    </row>
    <row r="18" ht="23.25" customHeight="1" spans="1:3">
      <c r="A18" s="8"/>
      <c r="B18" s="9"/>
      <c r="C18" s="8"/>
    </row>
    <row r="19" ht="23.25" customHeight="1" spans="1:3">
      <c r="A19" s="8"/>
      <c r="B19" s="9"/>
      <c r="C19" s="8"/>
    </row>
    <row r="20" ht="24" customHeight="1" spans="1:3">
      <c r="A20" s="8"/>
      <c r="B20" s="9"/>
      <c r="C20" s="8"/>
    </row>
    <row r="21" ht="23.25" customHeight="1" spans="1:3">
      <c r="A21" s="8"/>
      <c r="B21" s="9"/>
      <c r="C21" s="8"/>
    </row>
    <row r="22" ht="23.25" customHeight="1" spans="1:3">
      <c r="A22" s="8"/>
      <c r="B22" s="9"/>
      <c r="C22" s="8"/>
    </row>
    <row r="23" ht="23.25" customHeight="1" spans="1:3">
      <c r="A23" s="8"/>
      <c r="B23" s="9"/>
      <c r="C23" s="8"/>
    </row>
    <row r="24" ht="24" customHeight="1" spans="1:3">
      <c r="A24" s="8"/>
      <c r="B24" s="9"/>
      <c r="C24" s="8"/>
    </row>
    <row r="25" ht="23.25" customHeight="1" spans="1:3">
      <c r="A25" s="8"/>
      <c r="B25" s="9"/>
      <c r="C25" s="8"/>
    </row>
    <row r="26" ht="23.25" customHeight="1" spans="1:3">
      <c r="A26" s="8"/>
      <c r="B26" s="9"/>
      <c r="C26" s="8"/>
    </row>
    <row r="27" ht="24" customHeight="1" spans="1:3">
      <c r="A27" s="8"/>
      <c r="B27" s="9"/>
      <c r="C27" s="8"/>
    </row>
    <row r="28" ht="23.25" customHeight="1" spans="1:3">
      <c r="A28" s="8"/>
      <c r="B28" s="9"/>
      <c r="C28" s="8"/>
    </row>
    <row r="29" ht="23.25" customHeight="1" spans="1:3">
      <c r="A29" s="8"/>
      <c r="B29" s="9"/>
      <c r="C29" s="8"/>
    </row>
    <row r="30" ht="24.7" customHeight="1" spans="1:3">
      <c r="A30" s="7"/>
      <c r="B30" s="18" t="s">
        <v>47</v>
      </c>
      <c r="C30" s="9">
        <f>C5</f>
        <v>83225.87</v>
      </c>
    </row>
    <row r="31" ht="11.65" customHeight="1" spans="1:3">
      <c r="A31" s="14"/>
      <c r="B31" s="14"/>
      <c r="C31" s="14"/>
    </row>
    <row r="32" ht="20.35" customHeight="1" spans="1:3">
      <c r="A32" s="1"/>
      <c r="B32" s="2"/>
      <c r="C32" s="3"/>
    </row>
  </sheetData>
  <sheetProtection algorithmName="SHA-512" hashValue="LjQ1sWEikvkNBQyIvoc5cG9nVZ2jbq5RgskS6bMYU2qIzUbibdm8Hj1+k8Vh6eGm2uWFRWQRyoacx93jCyCH9w==" saltValue="BS9ayrqS4RMCQ0Fkpmsskw==" spinCount="100000" sheet="1" objects="1"/>
  <mergeCells count="2">
    <mergeCell ref="A2:C2"/>
    <mergeCell ref="A3:B3"/>
  </mergeCells>
  <pageMargins left="0.590551181102362" right="0.393700787401575" top="0.393700787401575" bottom="0.47244094488189"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56"/>
  <sheetViews>
    <sheetView topLeftCell="A23" workbookViewId="0">
      <selection activeCell="D28" sqref="D28"/>
    </sheetView>
  </sheetViews>
  <sheetFormatPr defaultColWidth="9" defaultRowHeight="12.75" outlineLevelCol="3"/>
  <cols>
    <col min="1" max="1" width="18.4285714285714" customWidth="1"/>
    <col min="2" max="2" width="22.3238095238095" customWidth="1"/>
    <col min="3" max="3" width="30.8857142857143" customWidth="1"/>
    <col min="4" max="4" width="22.8380952380952" customWidth="1"/>
  </cols>
  <sheetData>
    <row r="1" ht="23.25" customHeight="1" spans="1:4">
      <c r="A1" s="1"/>
      <c r="B1" s="2"/>
      <c r="C1" s="2"/>
      <c r="D1" s="3"/>
    </row>
    <row r="2" ht="44.35" customHeight="1" spans="1:4">
      <c r="A2" s="4" t="s">
        <v>48</v>
      </c>
      <c r="B2" s="4"/>
      <c r="C2" s="4"/>
      <c r="D2" s="4"/>
    </row>
    <row r="3" ht="35.65" customHeight="1" spans="1:4">
      <c r="A3" s="5" t="s">
        <v>49</v>
      </c>
      <c r="B3" s="5"/>
      <c r="C3" s="5"/>
      <c r="D3" s="6" t="s">
        <v>50</v>
      </c>
    </row>
    <row r="4" ht="43.65" customHeight="1" spans="1:4">
      <c r="A4" s="7" t="s">
        <v>43</v>
      </c>
      <c r="B4" s="7" t="s">
        <v>51</v>
      </c>
      <c r="C4" s="7" t="s">
        <v>52</v>
      </c>
      <c r="D4" s="7" t="s">
        <v>53</v>
      </c>
    </row>
    <row r="5" ht="24" customHeight="1" spans="1:4">
      <c r="A5" s="7" t="s">
        <v>46</v>
      </c>
      <c r="B5" s="7" t="s">
        <v>54</v>
      </c>
      <c r="C5" s="7" t="s">
        <v>55</v>
      </c>
      <c r="D5" s="10">
        <f>IF(OR(ISERROR(ROUND('6 工程量清单表_(显示标段金额)'!G6,2)),ROUND('6 工程量清单表_(显示标段金额)'!G6,2)=""),0,ROUND('6 工程量清单表_(显示标段金额)'!G6,2))</f>
        <v>33225.87</v>
      </c>
    </row>
    <row r="6" ht="27.65" customHeight="1" spans="1:4">
      <c r="A6" s="7" t="s">
        <v>56</v>
      </c>
      <c r="B6" s="7" t="s">
        <v>57</v>
      </c>
      <c r="C6" s="7" t="s">
        <v>58</v>
      </c>
      <c r="D6" s="10">
        <f>IF(OR(ISERROR(ROUND('6 工程量清单表_(显示标段金额)'!G20,2)),ROUND('6 工程量清单表_(显示标段金额)'!G20,2)=""),0,ROUND('6 工程量清单表_(显示标段金额)'!G20,2))</f>
        <v>0</v>
      </c>
    </row>
    <row r="7" ht="42.9" customHeight="1" spans="1:4">
      <c r="A7" s="7" t="s">
        <v>59</v>
      </c>
      <c r="B7" s="7" t="s">
        <v>60</v>
      </c>
      <c r="C7" s="7" t="s">
        <v>61</v>
      </c>
      <c r="D7" s="10">
        <f>IF(OR(ISERROR(ROUND('6 工程量清单表_(显示标段金额)'!G24,2)),ROUND('6 工程量清单表_(显示标段金额)'!G24,2)=""),0,ROUND('6 工程量清单表_(显示标段金额)'!G24,2))</f>
        <v>0</v>
      </c>
    </row>
    <row r="8" ht="27.65" customHeight="1" spans="1:4">
      <c r="A8" s="7" t="s">
        <v>62</v>
      </c>
      <c r="B8" s="7" t="s">
        <v>63</v>
      </c>
      <c r="C8" s="7" t="s">
        <v>64</v>
      </c>
      <c r="D8" s="10">
        <f>IF(OR(ISERROR(ROUND('6 工程量清单表_(显示标段金额)'!G28,2)),ROUND('6 工程量清单表_(显示标段金额)'!G28,2)=""),0,ROUND('6 工程量清单表_(显示标段金额)'!G28,2))</f>
        <v>0</v>
      </c>
    </row>
    <row r="9" ht="28.35" customHeight="1" spans="1:4">
      <c r="A9" s="7" t="s">
        <v>65</v>
      </c>
      <c r="B9" s="7" t="s">
        <v>66</v>
      </c>
      <c r="C9" s="7" t="s">
        <v>67</v>
      </c>
      <c r="D9" s="10">
        <f>IF(OR(ISERROR(ROUND('6 工程量清单表_(显示标段金额)'!G39,2)),ROUND('6 工程量清单表_(显示标段金额)'!G39,2)=""),0,ROUND('6 工程量清单表_(显示标段金额)'!G39,2))</f>
        <v>0</v>
      </c>
    </row>
    <row r="10" ht="42.9" customHeight="1" spans="1:4">
      <c r="A10" s="7" t="s">
        <v>68</v>
      </c>
      <c r="B10" s="7" t="s">
        <v>69</v>
      </c>
      <c r="C10" s="7" t="s">
        <v>70</v>
      </c>
      <c r="D10" s="10">
        <f>IF(OR(ISERROR(ROUND('6 工程量清单表_(显示标段金额)'!G57,2)),ROUND('6 工程量清单表_(显示标段金额)'!G57,2)=""),0,ROUND('6 工程量清单表_(显示标段金额)'!G57,2))</f>
        <v>0</v>
      </c>
    </row>
    <row r="11" ht="27.65" customHeight="1" spans="1:4">
      <c r="A11" s="7" t="s">
        <v>71</v>
      </c>
      <c r="B11" s="7" t="s">
        <v>72</v>
      </c>
      <c r="C11" s="7" t="s">
        <v>73</v>
      </c>
      <c r="D11" s="10">
        <f>IF(OR(ISERROR(ROUND('6 工程量清单表_(显示标段金额)'!G79,2)),ROUND('6 工程量清单表_(显示标段金额)'!G79,2)=""),0,ROUND('6 工程量清单表_(显示标段金额)'!G79,2))</f>
        <v>0</v>
      </c>
    </row>
    <row r="12" ht="28.35" customHeight="1" spans="1:4">
      <c r="A12" s="7" t="s">
        <v>74</v>
      </c>
      <c r="B12" s="7" t="s">
        <v>75</v>
      </c>
      <c r="C12" s="7" t="s">
        <v>76</v>
      </c>
      <c r="D12" s="10">
        <f>IF(OR(ISERROR(ROUND('6 工程量清单表_(显示标段金额)'!G95,2)),ROUND('6 工程量清单表_(显示标段金额)'!G95,2)=""),0,ROUND('6 工程量清单表_(显示标段金额)'!G95,2))</f>
        <v>0</v>
      </c>
    </row>
    <row r="13" ht="27.65" customHeight="1" spans="1:4">
      <c r="A13" s="7" t="s">
        <v>77</v>
      </c>
      <c r="B13" s="7" t="s">
        <v>78</v>
      </c>
      <c r="C13" s="7" t="s">
        <v>79</v>
      </c>
      <c r="D13" s="10">
        <f>IF(OR(ISERROR(ROUND('6 工程量清单表_(显示标段金额)'!G118,2)),ROUND('6 工程量清单表_(显示标段金额)'!G118,2)=""),0,ROUND('6 工程量清单表_(显示标段金额)'!G118,2))</f>
        <v>0</v>
      </c>
    </row>
    <row r="14" ht="28.35" customHeight="1" spans="1:4">
      <c r="A14" s="7" t="s">
        <v>80</v>
      </c>
      <c r="B14" s="7" t="s">
        <v>81</v>
      </c>
      <c r="C14" s="7" t="s">
        <v>82</v>
      </c>
      <c r="D14" s="10">
        <f>IF(OR(ISERROR(ROUND('6 工程量清单表_(显示标段金额)'!G129,2)),ROUND('6 工程量清单表_(显示标段金额)'!G129,2)=""),0,ROUND('6 工程量清单表_(显示标段金额)'!G129,2))</f>
        <v>0</v>
      </c>
    </row>
    <row r="15" ht="28.35" customHeight="1" spans="1:4">
      <c r="A15" s="7" t="s">
        <v>83</v>
      </c>
      <c r="B15" s="7" t="s">
        <v>84</v>
      </c>
      <c r="C15" s="7" t="s">
        <v>85</v>
      </c>
      <c r="D15" s="10">
        <f>IF(OR(ISERROR(ROUND('6 工程量清单表_(显示标段金额)'!G142,2)),ROUND('6 工程量清单表_(显示标段金额)'!G142,2)=""),0,ROUND('6 工程量清单表_(显示标段金额)'!G142,2))</f>
        <v>0</v>
      </c>
    </row>
    <row r="16" ht="27.65" customHeight="1" spans="1:4">
      <c r="A16" s="7" t="s">
        <v>86</v>
      </c>
      <c r="B16" s="7" t="s">
        <v>87</v>
      </c>
      <c r="C16" s="7" t="s">
        <v>88</v>
      </c>
      <c r="D16" s="10">
        <f>IF(OR(ISERROR(ROUND('6 工程量清单表_(显示标段金额)'!G154,2)),ROUND('6 工程量清单表_(显示标段金额)'!G154,2)=""),0,ROUND('6 工程量清单表_(显示标段金额)'!G154,2))</f>
        <v>0</v>
      </c>
    </row>
    <row r="17" ht="28.35" customHeight="1" spans="1:4">
      <c r="A17" s="7" t="s">
        <v>89</v>
      </c>
      <c r="B17" s="7" t="s">
        <v>90</v>
      </c>
      <c r="C17" s="7" t="s">
        <v>91</v>
      </c>
      <c r="D17" s="10">
        <f>IF(OR(ISERROR(ROUND('6 工程量清单表_(显示标段金额)'!G168,2)),ROUND('6 工程量清单表_(显示标段金额)'!G168,2)=""),0,ROUND('6 工程量清单表_(显示标段金额)'!G168,2))</f>
        <v>0</v>
      </c>
    </row>
    <row r="18" ht="27.65" customHeight="1" spans="1:4">
      <c r="A18" s="7" t="s">
        <v>92</v>
      </c>
      <c r="B18" s="7" t="s">
        <v>93</v>
      </c>
      <c r="C18" s="7" t="s">
        <v>94</v>
      </c>
      <c r="D18" s="10">
        <f>IF(OR(ISERROR(ROUND('6 工程量清单表_(显示标段金额)'!G188,2)),ROUND('6 工程量清单表_(显示标段金额)'!G188,2)=""),0,ROUND('6 工程量清单表_(显示标段金额)'!G188,2))</f>
        <v>0</v>
      </c>
    </row>
    <row r="19" ht="28.35" customHeight="1" spans="1:4">
      <c r="A19" s="7" t="s">
        <v>95</v>
      </c>
      <c r="B19" s="7" t="s">
        <v>96</v>
      </c>
      <c r="C19" s="7" t="s">
        <v>97</v>
      </c>
      <c r="D19" s="10">
        <f>IF(OR(ISERROR(ROUND('6 工程量清单表_(显示标段金额)'!G199,2)),ROUND('6 工程量清单表_(显示标段金额)'!G199,2)=""),0,ROUND('6 工程量清单表_(显示标段金额)'!G199,2))</f>
        <v>0</v>
      </c>
    </row>
    <row r="20" ht="42.9" customHeight="1" spans="1:4">
      <c r="A20" s="7" t="s">
        <v>98</v>
      </c>
      <c r="B20" s="7" t="s">
        <v>99</v>
      </c>
      <c r="C20" s="7" t="s">
        <v>100</v>
      </c>
      <c r="D20" s="10">
        <f>IF(OR(ISERROR(ROUND('6 工程量清单表_(显示标段金额)'!G203,2)),ROUND('6 工程量清单表_(显示标段金额)'!G203,2)=""),0,ROUND('6 工程量清单表_(显示标段金额)'!G203,2))</f>
        <v>0</v>
      </c>
    </row>
    <row r="21" ht="42.2" customHeight="1" spans="1:4">
      <c r="A21" s="7" t="s">
        <v>101</v>
      </c>
      <c r="B21" s="7" t="s">
        <v>102</v>
      </c>
      <c r="C21" s="7" t="s">
        <v>103</v>
      </c>
      <c r="D21" s="10">
        <f>IF(OR(ISERROR(ROUND('6 工程量清单表_(显示标段金额)'!G231,2)),ROUND('6 工程量清单表_(显示标段金额)'!G231,2)=""),0,ROUND('6 工程量清单表_(显示标段金额)'!G231,2))</f>
        <v>0</v>
      </c>
    </row>
    <row r="22" ht="28.35" customHeight="1" spans="1:4">
      <c r="A22" s="7" t="s">
        <v>104</v>
      </c>
      <c r="B22" s="7" t="s">
        <v>105</v>
      </c>
      <c r="C22" s="7" t="s">
        <v>106</v>
      </c>
      <c r="D22" s="10">
        <f>IF(OR(ISERROR(ROUND('6 工程量清单表_(显示标段金额)'!G246,2)),ROUND('6 工程量清单表_(显示标段金额)'!G246,2)=""),0,ROUND('6 工程量清单表_(显示标段金额)'!G246,2))</f>
        <v>0</v>
      </c>
    </row>
    <row r="23" ht="27.65" customHeight="1" spans="1:4">
      <c r="A23" s="7" t="s">
        <v>107</v>
      </c>
      <c r="B23" s="7" t="s">
        <v>108</v>
      </c>
      <c r="C23" s="7" t="s">
        <v>109</v>
      </c>
      <c r="D23" s="10">
        <f>IF(OR(ISERROR(ROUND('6 工程量清单表_(显示标段金额)'!G259,2)),ROUND('6 工程量清单表_(显示标段金额)'!G259,2)=""),0,ROUND('6 工程量清单表_(显示标段金额)'!G259,2))</f>
        <v>0</v>
      </c>
    </row>
    <row r="24" ht="23.25" customHeight="1" spans="1:4">
      <c r="A24" s="14"/>
      <c r="B24" s="14"/>
      <c r="C24" s="14"/>
      <c r="D24" s="14"/>
    </row>
    <row r="25" ht="30.55" customHeight="1" spans="1:4">
      <c r="A25" s="1"/>
      <c r="B25" s="2"/>
      <c r="C25" s="16" t="s">
        <v>110</v>
      </c>
      <c r="D25" s="16"/>
    </row>
    <row r="26" ht="23.25" customHeight="1" spans="1:4">
      <c r="A26" s="1"/>
      <c r="B26" s="2"/>
      <c r="C26" s="2"/>
      <c r="D26" s="3"/>
    </row>
    <row r="27" ht="44.35" customHeight="1" spans="1:4">
      <c r="A27" s="4" t="s">
        <v>48</v>
      </c>
      <c r="B27" s="4"/>
      <c r="C27" s="4"/>
      <c r="D27" s="4"/>
    </row>
    <row r="28" ht="35.65" customHeight="1" spans="1:4">
      <c r="A28" s="5" t="s">
        <v>49</v>
      </c>
      <c r="B28" s="5"/>
      <c r="C28" s="5"/>
      <c r="D28" s="6" t="s">
        <v>111</v>
      </c>
    </row>
    <row r="29" ht="27.65" customHeight="1" spans="1:4">
      <c r="A29" s="7" t="s">
        <v>112</v>
      </c>
      <c r="B29" s="7" t="s">
        <v>113</v>
      </c>
      <c r="C29" s="7" t="s">
        <v>114</v>
      </c>
      <c r="D29" s="10">
        <f>IF(OR(ISERROR(ROUND('6 工程量清单表_(显示标段金额)'!G264,2)),ROUND('6 工程量清单表_(显示标段金额)'!G264,2)=""),0,ROUND('6 工程量清单表_(显示标段金额)'!G264,2))</f>
        <v>0</v>
      </c>
    </row>
    <row r="30" ht="28.35" customHeight="1" spans="1:4">
      <c r="A30" s="7" t="s">
        <v>115</v>
      </c>
      <c r="B30" s="7" t="s">
        <v>116</v>
      </c>
      <c r="C30" s="7" t="s">
        <v>117</v>
      </c>
      <c r="D30" s="10">
        <f>IF(OR(ISERROR(ROUND('6 工程量清单表_(显示标段金额)'!G280,2)),ROUND('6 工程量清单表_(显示标段金额)'!G280,2)=""),0,ROUND('6 工程量清单表_(显示标段金额)'!G280,2))</f>
        <v>0</v>
      </c>
    </row>
    <row r="31" ht="42.9" customHeight="1" spans="1:4">
      <c r="A31" s="7" t="s">
        <v>118</v>
      </c>
      <c r="B31" s="7" t="s">
        <v>119</v>
      </c>
      <c r="C31" s="7" t="s">
        <v>120</v>
      </c>
      <c r="D31" s="10">
        <f>IF(OR(ISERROR(ROUND('6 工程量清单表_(显示标段金额)'!G284,2)),ROUND('6 工程量清单表_(显示标段金额)'!G284,2)=""),0,ROUND('6 工程量清单表_(显示标段金额)'!G284,2))</f>
        <v>0</v>
      </c>
    </row>
    <row r="32" ht="23.25" customHeight="1" spans="1:4">
      <c r="A32" s="7" t="s">
        <v>121</v>
      </c>
      <c r="B32" s="7" t="s">
        <v>122</v>
      </c>
      <c r="C32" s="17"/>
      <c r="D32" s="10">
        <f>ROUND(IF(OR(ISERROR(D5),D5=""),0,D5)+IF(OR(ISERROR(D6),D6=""),0,D6)+IF(OR(ISERROR(D7),D7=""),0,D7)+IF(OR(ISERROR(D8),D8=""),0,D8)+IF(OR(ISERROR(D9),D9=""),0,D9)+IF(OR(ISERROR(D10),D10=""),0,D10)+IF(OR(ISERROR(D11),D11=""),0,D11)+IF(OR(ISERROR(D12),D12=""),0,D12)+IF(OR(ISERROR(D13),D13=""),0,D13)+IF(OR(ISERROR(D14),D14=""),0,D14)+IF(OR(ISERROR(D15),D15=""),0,D15)+IF(OR(ISERROR(D16),D16=""),0,D16)+IF(OR(ISERROR(D17),D17=""),0,D17)+IF(OR(ISERROR(D18),D18=""),0,D18)+IF(OR(ISERROR(D19),D19=""),0,D19)+IF(OR(ISERROR(D20),D20=""),0,D20)+IF(OR(ISERROR(D21),D21=""),0,D21)+IF(OR(ISERROR(D22),D22=""),0,D22)+IF(OR(ISERROR(D23),D23=""),0,D23)+IF(OR(ISERROR(D29),D29=""),0,D29)+IF(OR(ISERROR(D30),D30=""),0,D30)+IF(OR(ISERROR(D31),D31=""),0,D31),2)</f>
        <v>33225.87</v>
      </c>
    </row>
    <row r="33" ht="23.25" customHeight="1" spans="1:4">
      <c r="A33" s="7" t="s">
        <v>123</v>
      </c>
      <c r="B33" s="7" t="s">
        <v>124</v>
      </c>
      <c r="C33" s="17"/>
      <c r="D33" s="9"/>
    </row>
    <row r="34" ht="23.25" customHeight="1" spans="1:4">
      <c r="A34" s="7" t="s">
        <v>125</v>
      </c>
      <c r="B34" s="7" t="s">
        <v>126</v>
      </c>
      <c r="C34" s="17"/>
      <c r="D34" s="10"/>
    </row>
    <row r="35" ht="24" customHeight="1" spans="1:4">
      <c r="A35" s="7" t="s">
        <v>127</v>
      </c>
      <c r="B35" s="7" t="s">
        <v>128</v>
      </c>
      <c r="C35" s="17"/>
      <c r="D35" s="9"/>
    </row>
    <row r="36" ht="23.25" customHeight="1" spans="1:4">
      <c r="A36" s="7" t="s">
        <v>129</v>
      </c>
      <c r="B36" s="7" t="s">
        <v>130</v>
      </c>
      <c r="C36" s="17"/>
      <c r="D36" s="9">
        <v>50000</v>
      </c>
    </row>
    <row r="37" ht="23.25" customHeight="1" spans="1:4">
      <c r="A37" s="7" t="s">
        <v>131</v>
      </c>
      <c r="B37" s="7" t="s">
        <v>132</v>
      </c>
      <c r="C37" s="17"/>
      <c r="D37" s="10">
        <f>ROUND(IF(OR(ISERROR(D32),D32=""),0,D32)+IF(OR(ISERROR(D35),D35=""),0,D35)+IF(OR(ISERROR(D36),D36=""),0,D36),2)</f>
        <v>83225.87</v>
      </c>
    </row>
    <row r="38" ht="24" customHeight="1" spans="1:4">
      <c r="A38" s="8"/>
      <c r="B38" s="9"/>
      <c r="C38" s="9"/>
      <c r="D38" s="8"/>
    </row>
    <row r="39" ht="23.25" customHeight="1" spans="1:4">
      <c r="A39" s="8"/>
      <c r="B39" s="9"/>
      <c r="C39" s="9"/>
      <c r="D39" s="8"/>
    </row>
    <row r="40" ht="23.25" customHeight="1" spans="1:4">
      <c r="A40" s="8"/>
      <c r="B40" s="9"/>
      <c r="C40" s="9"/>
      <c r="D40" s="8"/>
    </row>
    <row r="41" ht="23.25" customHeight="1" spans="1:4">
      <c r="A41" s="8"/>
      <c r="B41" s="9"/>
      <c r="C41" s="9"/>
      <c r="D41" s="8"/>
    </row>
    <row r="42" ht="24" customHeight="1" spans="1:4">
      <c r="A42" s="8"/>
      <c r="B42" s="9"/>
      <c r="C42" s="9"/>
      <c r="D42" s="8"/>
    </row>
    <row r="43" ht="23.25" customHeight="1" spans="1:4">
      <c r="A43" s="8"/>
      <c r="B43" s="9"/>
      <c r="C43" s="9"/>
      <c r="D43" s="8"/>
    </row>
    <row r="44" ht="23.25" customHeight="1" spans="1:4">
      <c r="A44" s="8"/>
      <c r="B44" s="9"/>
      <c r="C44" s="9"/>
      <c r="D44" s="8"/>
    </row>
    <row r="45" ht="24" customHeight="1" spans="1:4">
      <c r="A45" s="8"/>
      <c r="B45" s="9"/>
      <c r="C45" s="9"/>
      <c r="D45" s="8"/>
    </row>
    <row r="46" ht="23.25" customHeight="1" spans="1:4">
      <c r="A46" s="8"/>
      <c r="B46" s="9"/>
      <c r="C46" s="9"/>
      <c r="D46" s="8"/>
    </row>
    <row r="47" ht="23.25" customHeight="1" spans="1:4">
      <c r="A47" s="8"/>
      <c r="B47" s="9"/>
      <c r="C47" s="9"/>
      <c r="D47" s="8"/>
    </row>
    <row r="48" ht="23.25" customHeight="1" spans="1:4">
      <c r="A48" s="8"/>
      <c r="B48" s="9"/>
      <c r="C48" s="9"/>
      <c r="D48" s="8"/>
    </row>
    <row r="49" ht="24" customHeight="1" spans="1:4">
      <c r="A49" s="8"/>
      <c r="B49" s="9"/>
      <c r="C49" s="9"/>
      <c r="D49" s="8"/>
    </row>
    <row r="50" ht="23.25" customHeight="1" spans="1:4">
      <c r="A50" s="8"/>
      <c r="B50" s="9"/>
      <c r="C50" s="9"/>
      <c r="D50" s="8"/>
    </row>
    <row r="51" ht="23.25" customHeight="1" spans="1:4">
      <c r="A51" s="8"/>
      <c r="B51" s="9"/>
      <c r="C51" s="9"/>
      <c r="D51" s="8"/>
    </row>
    <row r="52" ht="24" customHeight="1" spans="1:4">
      <c r="A52" s="8"/>
      <c r="B52" s="9"/>
      <c r="C52" s="9"/>
      <c r="D52" s="8"/>
    </row>
    <row r="53" ht="23.25" customHeight="1" spans="1:4">
      <c r="A53" s="8"/>
      <c r="B53" s="9"/>
      <c r="C53" s="9"/>
      <c r="D53" s="8"/>
    </row>
    <row r="54" ht="23.25" customHeight="1" spans="1:4">
      <c r="A54" s="8"/>
      <c r="B54" s="9"/>
      <c r="C54" s="9"/>
      <c r="D54" s="8"/>
    </row>
    <row r="55" ht="15.25" customHeight="1" spans="1:4">
      <c r="A55" s="14"/>
      <c r="B55" s="14"/>
      <c r="C55" s="14"/>
      <c r="D55" s="14"/>
    </row>
    <row r="56" ht="30.55" customHeight="1" spans="1:4">
      <c r="A56" s="1"/>
      <c r="B56" s="2"/>
      <c r="C56" s="16" t="s">
        <v>110</v>
      </c>
      <c r="D56" s="16"/>
    </row>
  </sheetData>
  <sheetProtection algorithmName="SHA-512" hashValue="sVi39cWWxaEZCRXiGflMUjsfn9vJc+lZx5TWuyJLAeKVBv9WgXn+OU9mzq0B4IkdAh0Dk5gr0t4GgOGYWnY6Qw==" saltValue="7yHhNwEPO+0b+UEqw7vNLg==" spinCount="100000" sheet="1" objects="1"/>
  <mergeCells count="14">
    <mergeCell ref="B1:C1"/>
    <mergeCell ref="A2:D2"/>
    <mergeCell ref="A3:C3"/>
    <mergeCell ref="C25:D25"/>
    <mergeCell ref="B26:C26"/>
    <mergeCell ref="A27:D27"/>
    <mergeCell ref="A28:C28"/>
    <mergeCell ref="B32:C32"/>
    <mergeCell ref="B33:C33"/>
    <mergeCell ref="B34:C34"/>
    <mergeCell ref="B35:C35"/>
    <mergeCell ref="B36:C36"/>
    <mergeCell ref="B37:C37"/>
    <mergeCell ref="C56:D56"/>
  </mergeCells>
  <pageMargins left="0.590551181102362" right="0.393700787401575" top="0.393700787401575" bottom="0.47244094488189"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01"/>
  <sheetViews>
    <sheetView tabSelected="1" topLeftCell="A263" workbookViewId="0">
      <selection activeCell="K284" sqref="K284"/>
    </sheetView>
  </sheetViews>
  <sheetFormatPr defaultColWidth="9" defaultRowHeight="12.75" outlineLevelCol="6"/>
  <cols>
    <col min="1" max="1" width="9.6" customWidth="1"/>
    <col min="2" max="2" width="12.7142857142857" customWidth="1"/>
    <col min="3" max="3" width="20.5047619047619" customWidth="1"/>
    <col min="4" max="4" width="11.2952380952381" customWidth="1"/>
    <col min="5" max="5" width="12.5904761904762" customWidth="1"/>
    <col min="6" max="6" width="10.9047619047619" customWidth="1"/>
    <col min="7" max="7" width="16.8666666666667" customWidth="1"/>
  </cols>
  <sheetData>
    <row r="1" ht="7" customHeight="1" spans="1:7">
      <c r="A1" s="1"/>
      <c r="B1" s="1"/>
      <c r="C1" s="2"/>
      <c r="D1" s="2"/>
      <c r="E1" s="3"/>
      <c r="F1" s="3"/>
      <c r="G1" s="3"/>
    </row>
    <row r="2" ht="21" customHeight="1" spans="1:7">
      <c r="A2" s="4" t="s">
        <v>133</v>
      </c>
      <c r="B2" s="4"/>
      <c r="C2" s="4"/>
      <c r="D2" s="4"/>
      <c r="E2" s="4"/>
      <c r="F2" s="4"/>
      <c r="G2" s="4"/>
    </row>
    <row r="3" ht="35.65" customHeight="1" spans="1:7">
      <c r="A3" s="5" t="s">
        <v>49</v>
      </c>
      <c r="B3" s="5"/>
      <c r="C3" s="5"/>
      <c r="D3" s="5"/>
      <c r="E3" s="6" t="s">
        <v>134</v>
      </c>
      <c r="F3" s="6"/>
      <c r="G3" s="6"/>
    </row>
    <row r="4" ht="29.1" customHeight="1" spans="1:7">
      <c r="A4" s="7" t="s">
        <v>43</v>
      </c>
      <c r="B4" s="7" t="s">
        <v>135</v>
      </c>
      <c r="C4" s="7" t="s">
        <v>136</v>
      </c>
      <c r="D4" s="7" t="s">
        <v>137</v>
      </c>
      <c r="E4" s="7" t="s">
        <v>138</v>
      </c>
      <c r="F4" s="7" t="s">
        <v>139</v>
      </c>
      <c r="G4" s="7" t="s">
        <v>140</v>
      </c>
    </row>
    <row r="5" ht="28.35" customHeight="1" spans="1:7">
      <c r="A5" s="7" t="s">
        <v>141</v>
      </c>
      <c r="B5" s="7"/>
      <c r="C5" s="8" t="s">
        <v>0</v>
      </c>
      <c r="D5" s="7"/>
      <c r="E5" s="9" t="s">
        <v>141</v>
      </c>
      <c r="F5" s="9" t="s">
        <v>141</v>
      </c>
      <c r="G5" s="10">
        <f>IF(OR(ISERROR(ROUND(G6+G20+G24+G28+G39+G57+G79+G95+G118+G129+G142+G154+G168+G188+G199+G203+G231+G246+G259+G264+G280+G284,2)),ROUND(G6+G20+G24+G28+G39+G57+G79+G95+G118+G129+G142+G154+G168+G188+G199+G203+G231+G246+G259+G264+G280+G284,2)=""),0,ROUND(G6+G20+G24+G28+G39+G57+G79+G95+G118+G129+G142+G154+G168+G188+G199+G203+G231+G246+G259+G264+G280+G284,2))</f>
        <v>33225.87</v>
      </c>
    </row>
    <row r="6" ht="20.35" customHeight="1" spans="1:7">
      <c r="A6" s="7" t="s">
        <v>141</v>
      </c>
      <c r="B6" s="7" t="s">
        <v>54</v>
      </c>
      <c r="C6" s="8" t="s">
        <v>142</v>
      </c>
      <c r="D6" s="7"/>
      <c r="E6" s="9" t="s">
        <v>141</v>
      </c>
      <c r="F6" s="9" t="s">
        <v>141</v>
      </c>
      <c r="G6" s="10">
        <f>IF(OR(ISERROR(ROUND(SUM(G7:G19),2)),ROUND(SUM(G7:G19),2)=""),0,ROUND(SUM(G7:G19),2))</f>
        <v>33225.87</v>
      </c>
    </row>
    <row r="7" ht="20.35" customHeight="1" spans="1:7">
      <c r="A7" s="7" t="s">
        <v>46</v>
      </c>
      <c r="B7" s="7" t="s">
        <v>143</v>
      </c>
      <c r="C7" s="8" t="s">
        <v>144</v>
      </c>
      <c r="D7" s="7"/>
      <c r="E7" s="9" t="s">
        <v>141</v>
      </c>
      <c r="F7" s="9" t="s">
        <v>141</v>
      </c>
      <c r="G7" s="9" t="s">
        <v>141</v>
      </c>
    </row>
    <row r="8" ht="20.35" customHeight="1" spans="1:7">
      <c r="A8" s="7" t="s">
        <v>56</v>
      </c>
      <c r="B8" s="7" t="s">
        <v>145</v>
      </c>
      <c r="C8" s="8" t="s">
        <v>146</v>
      </c>
      <c r="D8" s="7"/>
      <c r="E8" s="9" t="s">
        <v>141</v>
      </c>
      <c r="F8" s="9" t="s">
        <v>141</v>
      </c>
      <c r="G8" s="9" t="s">
        <v>141</v>
      </c>
    </row>
    <row r="9" ht="27.65" customHeight="1" spans="1:7">
      <c r="A9" s="7" t="s">
        <v>59</v>
      </c>
      <c r="B9" s="7" t="s">
        <v>147</v>
      </c>
      <c r="C9" s="8" t="s">
        <v>148</v>
      </c>
      <c r="D9" s="7" t="s">
        <v>149</v>
      </c>
      <c r="E9" s="9" t="s">
        <v>150</v>
      </c>
      <c r="F9" s="11"/>
      <c r="G9" s="10">
        <f>ROUND(IF(OR(ISERROR(E9),E9=""),0,E9)*IF(OR(ISERROR(F9),F9=""),0,F9),2)</f>
        <v>0</v>
      </c>
    </row>
    <row r="10" ht="42.9" customHeight="1" spans="1:7">
      <c r="A10" s="7" t="s">
        <v>62</v>
      </c>
      <c r="B10" s="7" t="s">
        <v>151</v>
      </c>
      <c r="C10" s="8" t="s">
        <v>152</v>
      </c>
      <c r="D10" s="7" t="s">
        <v>149</v>
      </c>
      <c r="E10" s="9" t="s">
        <v>150</v>
      </c>
      <c r="F10" s="11"/>
      <c r="G10" s="10">
        <f>ROUND(IF(OR(ISERROR(E10),E10=""),0,E10)*IF(OR(ISERROR(F10),F10=""),0,F10),2)</f>
        <v>0</v>
      </c>
    </row>
    <row r="11" ht="20.35" customHeight="1" spans="1:7">
      <c r="A11" s="7" t="s">
        <v>65</v>
      </c>
      <c r="B11" s="7" t="s">
        <v>153</v>
      </c>
      <c r="C11" s="8" t="s">
        <v>154</v>
      </c>
      <c r="D11" s="7" t="s">
        <v>149</v>
      </c>
      <c r="E11" s="9" t="s">
        <v>150</v>
      </c>
      <c r="F11" s="11"/>
      <c r="G11" s="10">
        <f>ROUND(IF(OR(ISERROR(E11),E11=""),0,E11)*IF(OR(ISERROR(F11),F11=""),0,F11),2)</f>
        <v>0</v>
      </c>
    </row>
    <row r="12" ht="20.35" customHeight="1" spans="1:7">
      <c r="A12" s="7" t="s">
        <v>68</v>
      </c>
      <c r="B12" s="7" t="s">
        <v>155</v>
      </c>
      <c r="C12" s="8" t="s">
        <v>156</v>
      </c>
      <c r="D12" s="7"/>
      <c r="E12" s="9" t="s">
        <v>141</v>
      </c>
      <c r="F12" s="9" t="s">
        <v>141</v>
      </c>
      <c r="G12" s="9" t="s">
        <v>141</v>
      </c>
    </row>
    <row r="13" ht="20.35" customHeight="1" spans="1:7">
      <c r="A13" s="7" t="s">
        <v>71</v>
      </c>
      <c r="B13" s="7" t="s">
        <v>157</v>
      </c>
      <c r="C13" s="8" t="s">
        <v>158</v>
      </c>
      <c r="D13" s="7" t="s">
        <v>149</v>
      </c>
      <c r="E13" s="9" t="s">
        <v>150</v>
      </c>
      <c r="F13" s="11"/>
      <c r="G13" s="10">
        <f>ROUND(IF(OR(ISERROR(E13),E13=""),0,E13)*IF(OR(ISERROR(F13),F13=""),0,F13),2)</f>
        <v>0</v>
      </c>
    </row>
    <row r="14" ht="20.35" customHeight="1" spans="1:7">
      <c r="A14" s="7" t="s">
        <v>74</v>
      </c>
      <c r="B14" s="7" t="s">
        <v>159</v>
      </c>
      <c r="C14" s="8" t="s">
        <v>160</v>
      </c>
      <c r="D14" s="7" t="s">
        <v>149</v>
      </c>
      <c r="E14" s="9" t="s">
        <v>150</v>
      </c>
      <c r="F14" s="11"/>
      <c r="G14" s="10">
        <f>ROUND(IF(OR(ISERROR(E14),E14=""),0,E14)*IF(OR(ISERROR(F14),F14=""),0,F14),2)</f>
        <v>0</v>
      </c>
    </row>
    <row r="15" ht="27.65" customHeight="1" spans="1:7">
      <c r="A15" s="7" t="s">
        <v>77</v>
      </c>
      <c r="B15" s="7" t="s">
        <v>161</v>
      </c>
      <c r="C15" s="8" t="s">
        <v>162</v>
      </c>
      <c r="D15" s="7" t="s">
        <v>149</v>
      </c>
      <c r="E15" s="9" t="s">
        <v>150</v>
      </c>
      <c r="F15" s="9">
        <v>33225.87</v>
      </c>
      <c r="G15" s="10">
        <f>ROUND(IF(OR(ISERROR(E15),E15=""),0,E15)*IF(OR(ISERROR(F15),F15=""),0,F15),2)</f>
        <v>33225.87</v>
      </c>
    </row>
    <row r="16" ht="20.35" customHeight="1" spans="1:7">
      <c r="A16" s="7" t="s">
        <v>80</v>
      </c>
      <c r="B16" s="7" t="s">
        <v>163</v>
      </c>
      <c r="C16" s="8" t="s">
        <v>164</v>
      </c>
      <c r="D16" s="7"/>
      <c r="E16" s="9" t="s">
        <v>141</v>
      </c>
      <c r="F16" s="9" t="s">
        <v>141</v>
      </c>
      <c r="G16" s="9" t="s">
        <v>141</v>
      </c>
    </row>
    <row r="17" ht="20.35" customHeight="1" spans="1:7">
      <c r="A17" s="7" t="s">
        <v>83</v>
      </c>
      <c r="B17" s="7" t="s">
        <v>165</v>
      </c>
      <c r="C17" s="8" t="s">
        <v>166</v>
      </c>
      <c r="D17" s="7" t="s">
        <v>167</v>
      </c>
      <c r="E17" s="9" t="s">
        <v>150</v>
      </c>
      <c r="F17" s="11"/>
      <c r="G17" s="10">
        <f>ROUND(IF(OR(ISERROR(E17),E17=""),0,E17)*IF(OR(ISERROR(F17),F17=""),0,F17),2)</f>
        <v>0</v>
      </c>
    </row>
    <row r="18" ht="20.35" customHeight="1" spans="1:7">
      <c r="A18" s="7" t="s">
        <v>86</v>
      </c>
      <c r="B18" s="7" t="s">
        <v>168</v>
      </c>
      <c r="C18" s="8" t="s">
        <v>169</v>
      </c>
      <c r="D18" s="7"/>
      <c r="E18" s="9" t="s">
        <v>141</v>
      </c>
      <c r="F18" s="9" t="s">
        <v>141</v>
      </c>
      <c r="G18" s="9" t="s">
        <v>141</v>
      </c>
    </row>
    <row r="19" ht="20.35" customHeight="1" spans="1:7">
      <c r="A19" s="7" t="s">
        <v>89</v>
      </c>
      <c r="B19" s="7" t="s">
        <v>170</v>
      </c>
      <c r="C19" s="8" t="s">
        <v>169</v>
      </c>
      <c r="D19" s="7" t="s">
        <v>149</v>
      </c>
      <c r="E19" s="9" t="s">
        <v>150</v>
      </c>
      <c r="F19" s="11"/>
      <c r="G19" s="10">
        <f>ROUND(IF(OR(ISERROR(E19),E19=""),0,E19)*IF(OR(ISERROR(F19),F19=""),0,F19),2)</f>
        <v>0</v>
      </c>
    </row>
    <row r="20" ht="41" customHeight="1" spans="1:7">
      <c r="A20" s="7" t="s">
        <v>141</v>
      </c>
      <c r="B20" s="7" t="s">
        <v>57</v>
      </c>
      <c r="C20" s="8" t="s">
        <v>171</v>
      </c>
      <c r="D20" s="7"/>
      <c r="E20" s="9" t="s">
        <v>141</v>
      </c>
      <c r="F20" s="9" t="s">
        <v>141</v>
      </c>
      <c r="G20" s="10">
        <f>IF(OR(ISERROR(ROUND(SUM(G21:G23),2)),ROUND(SUM(G21:G23),2)=""),0,ROUND(SUM(G21:G23),2))</f>
        <v>0</v>
      </c>
    </row>
    <row r="21" ht="20.35" customHeight="1" spans="1:7">
      <c r="A21" s="7" t="s">
        <v>92</v>
      </c>
      <c r="B21" s="7" t="s">
        <v>172</v>
      </c>
      <c r="C21" s="8" t="s">
        <v>173</v>
      </c>
      <c r="D21" s="7"/>
      <c r="E21" s="9" t="s">
        <v>141</v>
      </c>
      <c r="F21" s="9" t="s">
        <v>141</v>
      </c>
      <c r="G21" s="9" t="s">
        <v>141</v>
      </c>
    </row>
    <row r="22" ht="20.35" customHeight="1" spans="1:7">
      <c r="A22" s="7" t="s">
        <v>95</v>
      </c>
      <c r="B22" s="7" t="s">
        <v>174</v>
      </c>
      <c r="C22" s="8" t="s">
        <v>173</v>
      </c>
      <c r="D22" s="7"/>
      <c r="E22" s="9" t="s">
        <v>141</v>
      </c>
      <c r="F22" s="9" t="s">
        <v>141</v>
      </c>
      <c r="G22" s="9" t="s">
        <v>141</v>
      </c>
    </row>
    <row r="23" ht="28.35" customHeight="1" spans="1:7">
      <c r="A23" s="7" t="s">
        <v>98</v>
      </c>
      <c r="B23" s="7" t="s">
        <v>147</v>
      </c>
      <c r="C23" s="8" t="s">
        <v>175</v>
      </c>
      <c r="D23" s="7" t="s">
        <v>176</v>
      </c>
      <c r="E23" s="9" t="s">
        <v>177</v>
      </c>
      <c r="F23" s="11"/>
      <c r="G23" s="10">
        <f>ROUND(IF(OR(ISERROR(E23),E23=""),0,E23)*IF(OR(ISERROR(F23),F23=""),0,F23),2)</f>
        <v>0</v>
      </c>
    </row>
    <row r="24" ht="63" customHeight="1" spans="1:7">
      <c r="A24" s="7" t="s">
        <v>141</v>
      </c>
      <c r="B24" s="7" t="s">
        <v>60</v>
      </c>
      <c r="C24" s="8" t="s">
        <v>178</v>
      </c>
      <c r="D24" s="7"/>
      <c r="E24" s="9" t="s">
        <v>141</v>
      </c>
      <c r="F24" s="9" t="s">
        <v>141</v>
      </c>
      <c r="G24" s="10">
        <f>IF(OR(ISERROR(ROUND(SUM(G25:G27),2)),ROUND(SUM(G25:G27),2)=""),0,ROUND(SUM(G25:G27),2))</f>
        <v>0</v>
      </c>
    </row>
    <row r="25" ht="42.2" customHeight="1" spans="1:7">
      <c r="A25" s="7" t="s">
        <v>101</v>
      </c>
      <c r="B25" s="7" t="s">
        <v>179</v>
      </c>
      <c r="C25" s="8" t="s">
        <v>180</v>
      </c>
      <c r="D25" s="7"/>
      <c r="E25" s="9" t="s">
        <v>141</v>
      </c>
      <c r="F25" s="9" t="s">
        <v>141</v>
      </c>
      <c r="G25" s="9" t="s">
        <v>141</v>
      </c>
    </row>
    <row r="26" ht="20.35" customHeight="1" spans="1:7">
      <c r="A26" s="7" t="s">
        <v>104</v>
      </c>
      <c r="B26" s="7" t="s">
        <v>181</v>
      </c>
      <c r="C26" s="8" t="s">
        <v>182</v>
      </c>
      <c r="D26" s="7"/>
      <c r="E26" s="9" t="s">
        <v>141</v>
      </c>
      <c r="F26" s="9" t="s">
        <v>141</v>
      </c>
      <c r="G26" s="9" t="s">
        <v>141</v>
      </c>
    </row>
    <row r="27" ht="20.35" customHeight="1" spans="1:7">
      <c r="A27" s="7" t="s">
        <v>107</v>
      </c>
      <c r="B27" s="7" t="s">
        <v>147</v>
      </c>
      <c r="C27" s="8" t="s">
        <v>182</v>
      </c>
      <c r="D27" s="7" t="s">
        <v>183</v>
      </c>
      <c r="E27" s="9" t="s">
        <v>184</v>
      </c>
      <c r="F27" s="11"/>
      <c r="G27" s="10">
        <f>ROUND(IF(OR(ISERROR(E27),E27=""),0,E27)*IF(OR(ISERROR(F27),F27=""),0,F27),2)</f>
        <v>0</v>
      </c>
    </row>
    <row r="28" ht="20.35" customHeight="1" spans="1:7">
      <c r="A28" s="7" t="s">
        <v>141</v>
      </c>
      <c r="B28" s="7" t="s">
        <v>63</v>
      </c>
      <c r="C28" s="8" t="s">
        <v>185</v>
      </c>
      <c r="D28" s="7"/>
      <c r="E28" s="9" t="s">
        <v>141</v>
      </c>
      <c r="F28" s="9" t="s">
        <v>141</v>
      </c>
      <c r="G28" s="10">
        <f>IF(OR(ISERROR(ROUND(SUM(G29:G38),2)),ROUND(SUM(G29:G38),2)=""),0,ROUND(SUM(G29:G38),2))</f>
        <v>0</v>
      </c>
    </row>
    <row r="29" ht="20.35" customHeight="1" spans="1:7">
      <c r="A29" s="7" t="s">
        <v>112</v>
      </c>
      <c r="B29" s="7" t="s">
        <v>186</v>
      </c>
      <c r="C29" s="8" t="s">
        <v>187</v>
      </c>
      <c r="D29" s="7"/>
      <c r="E29" s="9" t="s">
        <v>141</v>
      </c>
      <c r="F29" s="9" t="s">
        <v>141</v>
      </c>
      <c r="G29" s="9" t="s">
        <v>141</v>
      </c>
    </row>
    <row r="30" ht="20.35" customHeight="1" spans="1:7">
      <c r="A30" s="7" t="s">
        <v>115</v>
      </c>
      <c r="B30" s="7" t="s">
        <v>188</v>
      </c>
      <c r="C30" s="8" t="s">
        <v>189</v>
      </c>
      <c r="D30" s="7"/>
      <c r="E30" s="9" t="s">
        <v>141</v>
      </c>
      <c r="F30" s="9" t="s">
        <v>141</v>
      </c>
      <c r="G30" s="9" t="s">
        <v>141</v>
      </c>
    </row>
    <row r="31" ht="20.35" customHeight="1" spans="1:7">
      <c r="A31" s="7" t="s">
        <v>118</v>
      </c>
      <c r="B31" s="7" t="s">
        <v>147</v>
      </c>
      <c r="C31" s="8" t="s">
        <v>190</v>
      </c>
      <c r="D31" s="7" t="s">
        <v>191</v>
      </c>
      <c r="E31" s="9" t="s">
        <v>192</v>
      </c>
      <c r="F31" s="11"/>
      <c r="G31" s="10">
        <f>ROUND(IF(OR(ISERROR(E31),E31=""),0,E31)*IF(OR(ISERROR(F31),F31=""),0,F31),2)</f>
        <v>0</v>
      </c>
    </row>
    <row r="32" ht="14" customHeight="1" spans="1:7">
      <c r="A32" s="12"/>
      <c r="B32" s="12"/>
      <c r="C32" s="13"/>
      <c r="D32" s="13"/>
      <c r="E32" s="13"/>
      <c r="F32" s="13"/>
      <c r="G32" s="13"/>
    </row>
    <row r="33" ht="23.25" customHeight="1" spans="1:7">
      <c r="A33" s="1"/>
      <c r="B33" s="1"/>
      <c r="C33" s="2"/>
      <c r="D33" s="2"/>
      <c r="E33" s="3"/>
      <c r="F33" s="3"/>
      <c r="G33" s="3"/>
    </row>
    <row r="34" ht="44.35" customHeight="1" spans="1:7">
      <c r="A34" s="4" t="s">
        <v>133</v>
      </c>
      <c r="B34" s="4"/>
      <c r="C34" s="4"/>
      <c r="D34" s="4"/>
      <c r="E34" s="4"/>
      <c r="F34" s="4"/>
      <c r="G34" s="4"/>
    </row>
    <row r="35" ht="35.65" customHeight="1" spans="1:7">
      <c r="A35" s="5" t="s">
        <v>49</v>
      </c>
      <c r="B35" s="5"/>
      <c r="C35" s="5"/>
      <c r="D35" s="5"/>
      <c r="E35" s="6" t="s">
        <v>193</v>
      </c>
      <c r="F35" s="6"/>
      <c r="G35" s="6"/>
    </row>
    <row r="36" ht="29.1" customHeight="1" spans="1:7">
      <c r="A36" s="7" t="s">
        <v>43</v>
      </c>
      <c r="B36" s="7" t="s">
        <v>135</v>
      </c>
      <c r="C36" s="7" t="s">
        <v>136</v>
      </c>
      <c r="D36" s="7" t="s">
        <v>137</v>
      </c>
      <c r="E36" s="7" t="s">
        <v>138</v>
      </c>
      <c r="F36" s="7" t="s">
        <v>139</v>
      </c>
      <c r="G36" s="7" t="s">
        <v>140</v>
      </c>
    </row>
    <row r="37" ht="20.35" customHeight="1" spans="1:7">
      <c r="A37" s="7" t="s">
        <v>121</v>
      </c>
      <c r="B37" s="7" t="s">
        <v>194</v>
      </c>
      <c r="C37" s="8" t="s">
        <v>195</v>
      </c>
      <c r="D37" s="7"/>
      <c r="E37" s="9" t="s">
        <v>141</v>
      </c>
      <c r="F37" s="9" t="s">
        <v>141</v>
      </c>
      <c r="G37" s="9" t="s">
        <v>141</v>
      </c>
    </row>
    <row r="38" ht="20.35" customHeight="1" spans="1:7">
      <c r="A38" s="7" t="s">
        <v>123</v>
      </c>
      <c r="B38" s="7" t="s">
        <v>147</v>
      </c>
      <c r="C38" s="8" t="s">
        <v>196</v>
      </c>
      <c r="D38" s="7" t="s">
        <v>197</v>
      </c>
      <c r="E38" s="9" t="s">
        <v>59</v>
      </c>
      <c r="F38" s="11"/>
      <c r="G38" s="10">
        <f>ROUND(IF(OR(ISERROR(E38),E38=""),0,E38)*IF(OR(ISERROR(F38),F38=""),0,F38),2)</f>
        <v>0</v>
      </c>
    </row>
    <row r="39" ht="35" customHeight="1" spans="1:7">
      <c r="A39" s="7" t="s">
        <v>141</v>
      </c>
      <c r="B39" s="7" t="s">
        <v>66</v>
      </c>
      <c r="C39" s="8" t="s">
        <v>198</v>
      </c>
      <c r="D39" s="7"/>
      <c r="E39" s="9" t="s">
        <v>141</v>
      </c>
      <c r="F39" s="9" t="s">
        <v>141</v>
      </c>
      <c r="G39" s="10">
        <f>IF(OR(ISERROR(ROUND(SUM(G40:G56),2)),ROUND(SUM(G40:G56),2)=""),0,ROUND(SUM(G40:G56),2))</f>
        <v>0</v>
      </c>
    </row>
    <row r="40" ht="20.35" customHeight="1" spans="1:7">
      <c r="A40" s="7" t="s">
        <v>125</v>
      </c>
      <c r="B40" s="7" t="s">
        <v>199</v>
      </c>
      <c r="C40" s="8" t="s">
        <v>200</v>
      </c>
      <c r="D40" s="7"/>
      <c r="E40" s="9" t="s">
        <v>141</v>
      </c>
      <c r="F40" s="9" t="s">
        <v>141</v>
      </c>
      <c r="G40" s="9" t="s">
        <v>141</v>
      </c>
    </row>
    <row r="41" ht="20.35" customHeight="1" spans="1:7">
      <c r="A41" s="7" t="s">
        <v>127</v>
      </c>
      <c r="B41" s="7" t="s">
        <v>201</v>
      </c>
      <c r="C41" s="8" t="s">
        <v>202</v>
      </c>
      <c r="D41" s="7"/>
      <c r="E41" s="9" t="s">
        <v>141</v>
      </c>
      <c r="F41" s="9" t="s">
        <v>141</v>
      </c>
      <c r="G41" s="9" t="s">
        <v>141</v>
      </c>
    </row>
    <row r="42" ht="28.35" customHeight="1" spans="1:7">
      <c r="A42" s="7" t="s">
        <v>129</v>
      </c>
      <c r="B42" s="7" t="s">
        <v>147</v>
      </c>
      <c r="C42" s="8" t="s">
        <v>203</v>
      </c>
      <c r="D42" s="7" t="s">
        <v>204</v>
      </c>
      <c r="E42" s="9" t="s">
        <v>62</v>
      </c>
      <c r="F42" s="11"/>
      <c r="G42" s="10">
        <f>ROUND(IF(OR(ISERROR(E42),E42=""),0,E42)*IF(OR(ISERROR(F42),F42=""),0,F42),2)</f>
        <v>0</v>
      </c>
    </row>
    <row r="43" ht="20.35" customHeight="1" spans="1:7">
      <c r="A43" s="7" t="s">
        <v>131</v>
      </c>
      <c r="B43" s="7" t="s">
        <v>205</v>
      </c>
      <c r="C43" s="8" t="s">
        <v>206</v>
      </c>
      <c r="D43" s="7"/>
      <c r="E43" s="9" t="s">
        <v>141</v>
      </c>
      <c r="F43" s="9" t="s">
        <v>141</v>
      </c>
      <c r="G43" s="9" t="s">
        <v>141</v>
      </c>
    </row>
    <row r="44" ht="20.35" customHeight="1" spans="1:7">
      <c r="A44" s="7" t="s">
        <v>207</v>
      </c>
      <c r="B44" s="7" t="s">
        <v>208</v>
      </c>
      <c r="C44" s="8" t="s">
        <v>209</v>
      </c>
      <c r="D44" s="7"/>
      <c r="E44" s="9" t="s">
        <v>141</v>
      </c>
      <c r="F44" s="9" t="s">
        <v>141</v>
      </c>
      <c r="G44" s="9" t="s">
        <v>141</v>
      </c>
    </row>
    <row r="45" ht="19.65" customHeight="1" spans="1:7">
      <c r="A45" s="7" t="s">
        <v>210</v>
      </c>
      <c r="B45" s="7" t="s">
        <v>147</v>
      </c>
      <c r="C45" s="8" t="s">
        <v>211</v>
      </c>
      <c r="D45" s="7" t="s">
        <v>176</v>
      </c>
      <c r="E45" s="9" t="s">
        <v>212</v>
      </c>
      <c r="F45" s="11"/>
      <c r="G45" s="10">
        <f>ROUND(IF(OR(ISERROR(E45),E45=""),0,E45)*IF(OR(ISERROR(F45),F45=""),0,F45),2)</f>
        <v>0</v>
      </c>
    </row>
    <row r="46" ht="28.35" customHeight="1" spans="1:7">
      <c r="A46" s="7" t="s">
        <v>213</v>
      </c>
      <c r="B46" s="7" t="s">
        <v>214</v>
      </c>
      <c r="C46" s="8" t="s">
        <v>215</v>
      </c>
      <c r="D46" s="7"/>
      <c r="E46" s="9" t="s">
        <v>141</v>
      </c>
      <c r="F46" s="9" t="s">
        <v>141</v>
      </c>
      <c r="G46" s="9" t="s">
        <v>141</v>
      </c>
    </row>
    <row r="47" ht="20.35" customHeight="1" spans="1:7">
      <c r="A47" s="7" t="s">
        <v>216</v>
      </c>
      <c r="B47" s="7" t="s">
        <v>217</v>
      </c>
      <c r="C47" s="8" t="s">
        <v>218</v>
      </c>
      <c r="D47" s="7"/>
      <c r="E47" s="9" t="s">
        <v>141</v>
      </c>
      <c r="F47" s="9" t="s">
        <v>141</v>
      </c>
      <c r="G47" s="9" t="s">
        <v>141</v>
      </c>
    </row>
    <row r="48" ht="20.35" customHeight="1" spans="1:7">
      <c r="A48" s="7" t="s">
        <v>219</v>
      </c>
      <c r="B48" s="7" t="s">
        <v>147</v>
      </c>
      <c r="C48" s="8" t="s">
        <v>220</v>
      </c>
      <c r="D48" s="7" t="s">
        <v>204</v>
      </c>
      <c r="E48" s="9" t="s">
        <v>221</v>
      </c>
      <c r="F48" s="11"/>
      <c r="G48" s="10">
        <f>ROUND(IF(OR(ISERROR(E48),E48=""),0,E48)*IF(OR(ISERROR(F48),F48=""),0,F48),2)</f>
        <v>0</v>
      </c>
    </row>
    <row r="49" ht="20.35" customHeight="1" spans="1:7">
      <c r="A49" s="7" t="s">
        <v>222</v>
      </c>
      <c r="B49" s="7" t="s">
        <v>223</v>
      </c>
      <c r="C49" s="8" t="s">
        <v>224</v>
      </c>
      <c r="D49" s="7"/>
      <c r="E49" s="9" t="s">
        <v>141</v>
      </c>
      <c r="F49" s="9" t="s">
        <v>141</v>
      </c>
      <c r="G49" s="9" t="s">
        <v>141</v>
      </c>
    </row>
    <row r="50" ht="20.35" customHeight="1" spans="1:7">
      <c r="A50" s="7" t="s">
        <v>225</v>
      </c>
      <c r="B50" s="7" t="s">
        <v>147</v>
      </c>
      <c r="C50" s="8" t="s">
        <v>226</v>
      </c>
      <c r="D50" s="7" t="s">
        <v>227</v>
      </c>
      <c r="E50" s="9" t="s">
        <v>228</v>
      </c>
      <c r="F50" s="11"/>
      <c r="G50" s="10">
        <f>ROUND(IF(OR(ISERROR(E50),E50=""),0,E50)*IF(OR(ISERROR(F50),F50=""),0,F50),2)</f>
        <v>0</v>
      </c>
    </row>
    <row r="51" ht="20.35" customHeight="1" spans="1:7">
      <c r="A51" s="7" t="s">
        <v>229</v>
      </c>
      <c r="B51" s="7" t="s">
        <v>151</v>
      </c>
      <c r="C51" s="8" t="s">
        <v>230</v>
      </c>
      <c r="D51" s="7" t="s">
        <v>227</v>
      </c>
      <c r="E51" s="9" t="s">
        <v>228</v>
      </c>
      <c r="F51" s="11"/>
      <c r="G51" s="10">
        <f>ROUND(IF(OR(ISERROR(E51),E51=""),0,E51)*IF(OR(ISERROR(F51),F51=""),0,F51),2)</f>
        <v>0</v>
      </c>
    </row>
    <row r="52" ht="20.35" customHeight="1" spans="1:7">
      <c r="A52" s="7" t="s">
        <v>231</v>
      </c>
      <c r="B52" s="7" t="s">
        <v>232</v>
      </c>
      <c r="C52" s="8" t="s">
        <v>233</v>
      </c>
      <c r="D52" s="7"/>
      <c r="E52" s="9" t="s">
        <v>141</v>
      </c>
      <c r="F52" s="9" t="s">
        <v>141</v>
      </c>
      <c r="G52" s="9" t="s">
        <v>141</v>
      </c>
    </row>
    <row r="53" ht="20.35" customHeight="1" spans="1:7">
      <c r="A53" s="7" t="s">
        <v>234</v>
      </c>
      <c r="B53" s="7" t="s">
        <v>147</v>
      </c>
      <c r="C53" s="8" t="s">
        <v>235</v>
      </c>
      <c r="D53" s="7" t="s">
        <v>236</v>
      </c>
      <c r="E53" s="9" t="s">
        <v>237</v>
      </c>
      <c r="F53" s="11"/>
      <c r="G53" s="10">
        <f>ROUND(IF(OR(ISERROR(E53),E53=""),0,E53)*IF(OR(ISERROR(F53),F53=""),0,F53),2)</f>
        <v>0</v>
      </c>
    </row>
    <row r="54" ht="20.35" customHeight="1" spans="1:7">
      <c r="A54" s="7" t="s">
        <v>238</v>
      </c>
      <c r="B54" s="7" t="s">
        <v>239</v>
      </c>
      <c r="C54" s="8" t="s">
        <v>240</v>
      </c>
      <c r="D54" s="7"/>
      <c r="E54" s="9" t="s">
        <v>141</v>
      </c>
      <c r="F54" s="9" t="s">
        <v>141</v>
      </c>
      <c r="G54" s="9" t="s">
        <v>141</v>
      </c>
    </row>
    <row r="55" ht="20.35" customHeight="1" spans="1:7">
      <c r="A55" s="7" t="s">
        <v>241</v>
      </c>
      <c r="B55" s="7" t="s">
        <v>242</v>
      </c>
      <c r="C55" s="8" t="s">
        <v>243</v>
      </c>
      <c r="D55" s="7"/>
      <c r="E55" s="9" t="s">
        <v>141</v>
      </c>
      <c r="F55" s="9" t="s">
        <v>141</v>
      </c>
      <c r="G55" s="9" t="s">
        <v>141</v>
      </c>
    </row>
    <row r="56" ht="27.65" customHeight="1" spans="1:7">
      <c r="A56" s="7" t="s">
        <v>244</v>
      </c>
      <c r="B56" s="7" t="s">
        <v>147</v>
      </c>
      <c r="C56" s="8" t="s">
        <v>245</v>
      </c>
      <c r="D56" s="7" t="s">
        <v>246</v>
      </c>
      <c r="E56" s="9" t="s">
        <v>247</v>
      </c>
      <c r="F56" s="11"/>
      <c r="G56" s="10">
        <f>ROUND(IF(OR(ISERROR(E56),E56=""),0,E56)*IF(OR(ISERROR(F56),F56=""),0,F56),2)</f>
        <v>0</v>
      </c>
    </row>
    <row r="57" ht="51" customHeight="1" spans="1:7">
      <c r="A57" s="7" t="s">
        <v>141</v>
      </c>
      <c r="B57" s="7" t="s">
        <v>69</v>
      </c>
      <c r="C57" s="8" t="s">
        <v>248</v>
      </c>
      <c r="D57" s="7"/>
      <c r="E57" s="9" t="s">
        <v>141</v>
      </c>
      <c r="F57" s="9" t="s">
        <v>141</v>
      </c>
      <c r="G57" s="10">
        <f>IF(OR(ISERROR(ROUND(SUM(G58:G78),2)),ROUND(SUM(G58:G78),2)=""),0,ROUND(SUM(G58:G78),2))</f>
        <v>0</v>
      </c>
    </row>
    <row r="58" ht="20.35" customHeight="1" spans="1:7">
      <c r="A58" s="7" t="s">
        <v>249</v>
      </c>
      <c r="B58" s="7" t="s">
        <v>199</v>
      </c>
      <c r="C58" s="8" t="s">
        <v>200</v>
      </c>
      <c r="D58" s="7"/>
      <c r="E58" s="9" t="s">
        <v>141</v>
      </c>
      <c r="F58" s="9" t="s">
        <v>141</v>
      </c>
      <c r="G58" s="9" t="s">
        <v>141</v>
      </c>
    </row>
    <row r="59" ht="20.35" customHeight="1" spans="1:7">
      <c r="A59" s="7" t="s">
        <v>250</v>
      </c>
      <c r="B59" s="7" t="s">
        <v>201</v>
      </c>
      <c r="C59" s="8" t="s">
        <v>202</v>
      </c>
      <c r="D59" s="7"/>
      <c r="E59" s="9" t="s">
        <v>141</v>
      </c>
      <c r="F59" s="9" t="s">
        <v>141</v>
      </c>
      <c r="G59" s="9" t="s">
        <v>141</v>
      </c>
    </row>
    <row r="60" ht="28.35" customHeight="1" spans="1:7">
      <c r="A60" s="7" t="s">
        <v>251</v>
      </c>
      <c r="B60" s="7" t="s">
        <v>147</v>
      </c>
      <c r="C60" s="8" t="s">
        <v>203</v>
      </c>
      <c r="D60" s="7" t="s">
        <v>204</v>
      </c>
      <c r="E60" s="9" t="s">
        <v>56</v>
      </c>
      <c r="F60" s="11"/>
      <c r="G60" s="10">
        <f>ROUND(IF(OR(ISERROR(E60),E60=""),0,E60)*IF(OR(ISERROR(F60),F60=""),0,F60),2)</f>
        <v>0</v>
      </c>
    </row>
    <row r="61" ht="20.35" customHeight="1" spans="1:7">
      <c r="A61" s="7" t="s">
        <v>252</v>
      </c>
      <c r="B61" s="7" t="s">
        <v>205</v>
      </c>
      <c r="C61" s="8" t="s">
        <v>206</v>
      </c>
      <c r="D61" s="7"/>
      <c r="E61" s="9" t="s">
        <v>141</v>
      </c>
      <c r="F61" s="9" t="s">
        <v>141</v>
      </c>
      <c r="G61" s="9" t="s">
        <v>141</v>
      </c>
    </row>
    <row r="62" ht="20.35" customHeight="1" spans="1:7">
      <c r="A62" s="7" t="s">
        <v>253</v>
      </c>
      <c r="B62" s="7" t="s">
        <v>208</v>
      </c>
      <c r="C62" s="8" t="s">
        <v>209</v>
      </c>
      <c r="D62" s="7"/>
      <c r="E62" s="9" t="s">
        <v>141</v>
      </c>
      <c r="F62" s="9" t="s">
        <v>141</v>
      </c>
      <c r="G62" s="9" t="s">
        <v>141</v>
      </c>
    </row>
    <row r="63" ht="20.35" customHeight="1" spans="1:7">
      <c r="A63" s="7" t="s">
        <v>254</v>
      </c>
      <c r="B63" s="7" t="s">
        <v>147</v>
      </c>
      <c r="C63" s="8" t="s">
        <v>211</v>
      </c>
      <c r="D63" s="7" t="s">
        <v>176</v>
      </c>
      <c r="E63" s="9" t="s">
        <v>255</v>
      </c>
      <c r="F63" s="11"/>
      <c r="G63" s="10">
        <f>ROUND(IF(OR(ISERROR(E63),E63=""),0,E63)*IF(OR(ISERROR(F63),F63=""),0,F63),2)</f>
        <v>0</v>
      </c>
    </row>
    <row r="64" ht="27.65" customHeight="1" spans="1:7">
      <c r="A64" s="7" t="s">
        <v>256</v>
      </c>
      <c r="B64" s="7" t="s">
        <v>214</v>
      </c>
      <c r="C64" s="8" t="s">
        <v>215</v>
      </c>
      <c r="D64" s="7"/>
      <c r="E64" s="9" t="s">
        <v>141</v>
      </c>
      <c r="F64" s="9" t="s">
        <v>141</v>
      </c>
      <c r="G64" s="9" t="s">
        <v>141</v>
      </c>
    </row>
    <row r="65" ht="16.75" customHeight="1" spans="1:7">
      <c r="A65" s="14"/>
      <c r="B65" s="14"/>
      <c r="C65" s="14"/>
      <c r="D65" s="14"/>
      <c r="E65" s="14"/>
      <c r="F65" s="14"/>
      <c r="G65" s="14"/>
    </row>
    <row r="66" ht="8" customHeight="1" spans="1:7">
      <c r="A66" s="1"/>
      <c r="B66" s="1"/>
      <c r="C66" s="15"/>
      <c r="D66" s="15"/>
      <c r="E66" s="15"/>
      <c r="F66" s="15"/>
      <c r="G66" s="15"/>
    </row>
    <row r="67" ht="12" customHeight="1" spans="1:7">
      <c r="A67" s="1"/>
      <c r="B67" s="1"/>
      <c r="C67" s="2"/>
      <c r="D67" s="2"/>
      <c r="E67" s="3"/>
      <c r="F67" s="3"/>
      <c r="G67" s="3"/>
    </row>
    <row r="68" ht="44.35" customHeight="1" spans="1:7">
      <c r="A68" s="4" t="s">
        <v>133</v>
      </c>
      <c r="B68" s="4"/>
      <c r="C68" s="4"/>
      <c r="D68" s="4"/>
      <c r="E68" s="4"/>
      <c r="F68" s="4"/>
      <c r="G68" s="4"/>
    </row>
    <row r="69" ht="35.65" customHeight="1" spans="1:7">
      <c r="A69" s="5" t="s">
        <v>49</v>
      </c>
      <c r="B69" s="5"/>
      <c r="C69" s="5"/>
      <c r="D69" s="5"/>
      <c r="E69" s="6" t="s">
        <v>257</v>
      </c>
      <c r="F69" s="6"/>
      <c r="G69" s="6"/>
    </row>
    <row r="70" ht="29.1" customHeight="1" spans="1:7">
      <c r="A70" s="7" t="s">
        <v>43</v>
      </c>
      <c r="B70" s="7" t="s">
        <v>135</v>
      </c>
      <c r="C70" s="7" t="s">
        <v>136</v>
      </c>
      <c r="D70" s="7" t="s">
        <v>137</v>
      </c>
      <c r="E70" s="7" t="s">
        <v>138</v>
      </c>
      <c r="F70" s="7" t="s">
        <v>139</v>
      </c>
      <c r="G70" s="7" t="s">
        <v>140</v>
      </c>
    </row>
    <row r="71" ht="20.35" customHeight="1" spans="1:7">
      <c r="A71" s="7" t="s">
        <v>258</v>
      </c>
      <c r="B71" s="7" t="s">
        <v>217</v>
      </c>
      <c r="C71" s="8" t="s">
        <v>218</v>
      </c>
      <c r="D71" s="7"/>
      <c r="E71" s="9" t="s">
        <v>141</v>
      </c>
      <c r="F71" s="9" t="s">
        <v>141</v>
      </c>
      <c r="G71" s="9" t="s">
        <v>141</v>
      </c>
    </row>
    <row r="72" ht="28" customHeight="1" spans="1:7">
      <c r="A72" s="7" t="s">
        <v>259</v>
      </c>
      <c r="B72" s="7" t="s">
        <v>147</v>
      </c>
      <c r="C72" s="8" t="s">
        <v>220</v>
      </c>
      <c r="D72" s="7" t="s">
        <v>204</v>
      </c>
      <c r="E72" s="9" t="s">
        <v>260</v>
      </c>
      <c r="F72" s="11"/>
      <c r="G72" s="10">
        <f>ROUND(IF(OR(ISERROR(E72),E72=""),0,E72)*IF(OR(ISERROR(F72),F72=""),0,F72),2)</f>
        <v>0</v>
      </c>
    </row>
    <row r="73" ht="20.35" customHeight="1" spans="1:7">
      <c r="A73" s="7" t="s">
        <v>261</v>
      </c>
      <c r="B73" s="7" t="s">
        <v>223</v>
      </c>
      <c r="C73" s="8" t="s">
        <v>224</v>
      </c>
      <c r="D73" s="7"/>
      <c r="E73" s="9" t="s">
        <v>141</v>
      </c>
      <c r="F73" s="9" t="s">
        <v>141</v>
      </c>
      <c r="G73" s="9" t="s">
        <v>141</v>
      </c>
    </row>
    <row r="74" ht="20.35" customHeight="1" spans="1:7">
      <c r="A74" s="7" t="s">
        <v>262</v>
      </c>
      <c r="B74" s="7" t="s">
        <v>147</v>
      </c>
      <c r="C74" s="8" t="s">
        <v>226</v>
      </c>
      <c r="D74" s="7" t="s">
        <v>227</v>
      </c>
      <c r="E74" s="9" t="s">
        <v>237</v>
      </c>
      <c r="F74" s="11"/>
      <c r="G74" s="10">
        <f>ROUND(IF(OR(ISERROR(E74),E74=""),0,E74)*IF(OR(ISERROR(F74),F74=""),0,F74),2)</f>
        <v>0</v>
      </c>
    </row>
    <row r="75" ht="20.35" customHeight="1" spans="1:7">
      <c r="A75" s="7" t="s">
        <v>263</v>
      </c>
      <c r="B75" s="7" t="s">
        <v>151</v>
      </c>
      <c r="C75" s="8" t="s">
        <v>230</v>
      </c>
      <c r="D75" s="7" t="s">
        <v>227</v>
      </c>
      <c r="E75" s="9" t="s">
        <v>237</v>
      </c>
      <c r="F75" s="11"/>
      <c r="G75" s="10">
        <f>ROUND(IF(OR(ISERROR(E75),E75=""),0,E75)*IF(OR(ISERROR(F75),F75=""),0,F75),2)</f>
        <v>0</v>
      </c>
    </row>
    <row r="76" ht="20.35" customHeight="1" spans="1:7">
      <c r="A76" s="7" t="s">
        <v>264</v>
      </c>
      <c r="B76" s="7" t="s">
        <v>239</v>
      </c>
      <c r="C76" s="8" t="s">
        <v>240</v>
      </c>
      <c r="D76" s="7"/>
      <c r="E76" s="9" t="s">
        <v>141</v>
      </c>
      <c r="F76" s="9" t="s">
        <v>141</v>
      </c>
      <c r="G76" s="9" t="s">
        <v>141</v>
      </c>
    </row>
    <row r="77" ht="20.35" customHeight="1" spans="1:7">
      <c r="A77" s="7" t="s">
        <v>265</v>
      </c>
      <c r="B77" s="7" t="s">
        <v>242</v>
      </c>
      <c r="C77" s="8" t="s">
        <v>243</v>
      </c>
      <c r="D77" s="7"/>
      <c r="E77" s="9" t="s">
        <v>141</v>
      </c>
      <c r="F77" s="9" t="s">
        <v>141</v>
      </c>
      <c r="G77" s="9" t="s">
        <v>141</v>
      </c>
    </row>
    <row r="78" ht="28.35" customHeight="1" spans="1:7">
      <c r="A78" s="7" t="s">
        <v>266</v>
      </c>
      <c r="B78" s="7" t="s">
        <v>147</v>
      </c>
      <c r="C78" s="8" t="s">
        <v>245</v>
      </c>
      <c r="D78" s="7" t="s">
        <v>246</v>
      </c>
      <c r="E78" s="9" t="s">
        <v>267</v>
      </c>
      <c r="F78" s="11"/>
      <c r="G78" s="10">
        <f>ROUND(IF(OR(ISERROR(E78),E78=""),0,E78)*IF(OR(ISERROR(F78),F78=""),0,F78),2)</f>
        <v>0</v>
      </c>
    </row>
    <row r="79" ht="32" customHeight="1" spans="1:7">
      <c r="A79" s="7" t="s">
        <v>141</v>
      </c>
      <c r="B79" s="7" t="s">
        <v>72</v>
      </c>
      <c r="C79" s="8" t="s">
        <v>268</v>
      </c>
      <c r="D79" s="7"/>
      <c r="E79" s="9" t="s">
        <v>141</v>
      </c>
      <c r="F79" s="9" t="s">
        <v>141</v>
      </c>
      <c r="G79" s="10">
        <f>IF(OR(ISERROR(ROUND(SUM(G80:G94),2)),ROUND(SUM(G80:G94),2)=""),0,ROUND(SUM(G80:G94),2))</f>
        <v>0</v>
      </c>
    </row>
    <row r="80" ht="20.35" customHeight="1" spans="1:7">
      <c r="A80" s="7" t="s">
        <v>269</v>
      </c>
      <c r="B80" s="7" t="s">
        <v>199</v>
      </c>
      <c r="C80" s="8" t="s">
        <v>200</v>
      </c>
      <c r="D80" s="7"/>
      <c r="E80" s="9" t="s">
        <v>141</v>
      </c>
      <c r="F80" s="9" t="s">
        <v>141</v>
      </c>
      <c r="G80" s="9" t="s">
        <v>141</v>
      </c>
    </row>
    <row r="81" ht="20.35" customHeight="1" spans="1:7">
      <c r="A81" s="7" t="s">
        <v>270</v>
      </c>
      <c r="B81" s="7" t="s">
        <v>201</v>
      </c>
      <c r="C81" s="8" t="s">
        <v>202</v>
      </c>
      <c r="D81" s="7"/>
      <c r="E81" s="9" t="s">
        <v>141</v>
      </c>
      <c r="F81" s="9" t="s">
        <v>141</v>
      </c>
      <c r="G81" s="9" t="s">
        <v>141</v>
      </c>
    </row>
    <row r="82" ht="28.35" customHeight="1" spans="1:7">
      <c r="A82" s="7" t="s">
        <v>271</v>
      </c>
      <c r="B82" s="7" t="s">
        <v>147</v>
      </c>
      <c r="C82" s="8" t="s">
        <v>203</v>
      </c>
      <c r="D82" s="7" t="s">
        <v>204</v>
      </c>
      <c r="E82" s="9" t="s">
        <v>56</v>
      </c>
      <c r="F82" s="11"/>
      <c r="G82" s="10">
        <f>ROUND(IF(OR(ISERROR(E82),E82=""),0,E82)*IF(OR(ISERROR(F82),F82=""),0,F82),2)</f>
        <v>0</v>
      </c>
    </row>
    <row r="83" ht="20.35" customHeight="1" spans="1:7">
      <c r="A83" s="7" t="s">
        <v>272</v>
      </c>
      <c r="B83" s="7" t="s">
        <v>205</v>
      </c>
      <c r="C83" s="8" t="s">
        <v>206</v>
      </c>
      <c r="D83" s="7"/>
      <c r="E83" s="9" t="s">
        <v>141</v>
      </c>
      <c r="F83" s="9" t="s">
        <v>141</v>
      </c>
      <c r="G83" s="9" t="s">
        <v>141</v>
      </c>
    </row>
    <row r="84" ht="20.35" customHeight="1" spans="1:7">
      <c r="A84" s="7" t="s">
        <v>273</v>
      </c>
      <c r="B84" s="7" t="s">
        <v>208</v>
      </c>
      <c r="C84" s="8" t="s">
        <v>209</v>
      </c>
      <c r="D84" s="7"/>
      <c r="E84" s="9" t="s">
        <v>141</v>
      </c>
      <c r="F84" s="9" t="s">
        <v>141</v>
      </c>
      <c r="G84" s="9" t="s">
        <v>141</v>
      </c>
    </row>
    <row r="85" ht="20.35" customHeight="1" spans="1:7">
      <c r="A85" s="7" t="s">
        <v>274</v>
      </c>
      <c r="B85" s="7" t="s">
        <v>147</v>
      </c>
      <c r="C85" s="8" t="s">
        <v>211</v>
      </c>
      <c r="D85" s="7" t="s">
        <v>176</v>
      </c>
      <c r="E85" s="9" t="s">
        <v>255</v>
      </c>
      <c r="F85" s="11"/>
      <c r="G85" s="10">
        <f>ROUND(IF(OR(ISERROR(E85),E85=""),0,E85)*IF(OR(ISERROR(F85),F85=""),0,F85),2)</f>
        <v>0</v>
      </c>
    </row>
    <row r="86" ht="27.65" customHeight="1" spans="1:7">
      <c r="A86" s="7" t="s">
        <v>275</v>
      </c>
      <c r="B86" s="7" t="s">
        <v>214</v>
      </c>
      <c r="C86" s="8" t="s">
        <v>215</v>
      </c>
      <c r="D86" s="7"/>
      <c r="E86" s="9" t="s">
        <v>141</v>
      </c>
      <c r="F86" s="9" t="s">
        <v>141</v>
      </c>
      <c r="G86" s="9" t="s">
        <v>141</v>
      </c>
    </row>
    <row r="87" ht="20.35" customHeight="1" spans="1:7">
      <c r="A87" s="7" t="s">
        <v>276</v>
      </c>
      <c r="B87" s="7" t="s">
        <v>217</v>
      </c>
      <c r="C87" s="8" t="s">
        <v>218</v>
      </c>
      <c r="D87" s="7"/>
      <c r="E87" s="9" t="s">
        <v>141</v>
      </c>
      <c r="F87" s="9" t="s">
        <v>141</v>
      </c>
      <c r="G87" s="9" t="s">
        <v>141</v>
      </c>
    </row>
    <row r="88" ht="20.35" customHeight="1" spans="1:7">
      <c r="A88" s="7" t="s">
        <v>277</v>
      </c>
      <c r="B88" s="7" t="s">
        <v>147</v>
      </c>
      <c r="C88" s="8" t="s">
        <v>220</v>
      </c>
      <c r="D88" s="7" t="s">
        <v>204</v>
      </c>
      <c r="E88" s="9" t="s">
        <v>278</v>
      </c>
      <c r="F88" s="11"/>
      <c r="G88" s="10">
        <f>ROUND(IF(OR(ISERROR(E88),E88=""),0,E88)*IF(OR(ISERROR(F88),F88=""),0,F88),2)</f>
        <v>0</v>
      </c>
    </row>
    <row r="89" ht="20.35" customHeight="1" spans="1:7">
      <c r="A89" s="7" t="s">
        <v>279</v>
      </c>
      <c r="B89" s="7" t="s">
        <v>223</v>
      </c>
      <c r="C89" s="8" t="s">
        <v>224</v>
      </c>
      <c r="D89" s="7"/>
      <c r="E89" s="9" t="s">
        <v>141</v>
      </c>
      <c r="F89" s="9" t="s">
        <v>141</v>
      </c>
      <c r="G89" s="9" t="s">
        <v>141</v>
      </c>
    </row>
    <row r="90" ht="20.35" customHeight="1" spans="1:7">
      <c r="A90" s="7" t="s">
        <v>280</v>
      </c>
      <c r="B90" s="7" t="s">
        <v>147</v>
      </c>
      <c r="C90" s="8" t="s">
        <v>226</v>
      </c>
      <c r="D90" s="7" t="s">
        <v>227</v>
      </c>
      <c r="E90" s="9" t="s">
        <v>237</v>
      </c>
      <c r="F90" s="11"/>
      <c r="G90" s="10">
        <f>ROUND(IF(OR(ISERROR(E90),E90=""),0,E90)*IF(OR(ISERROR(F90),F90=""),0,F90),2)</f>
        <v>0</v>
      </c>
    </row>
    <row r="91" ht="20.35" customHeight="1" spans="1:7">
      <c r="A91" s="7" t="s">
        <v>281</v>
      </c>
      <c r="B91" s="7" t="s">
        <v>151</v>
      </c>
      <c r="C91" s="8" t="s">
        <v>230</v>
      </c>
      <c r="D91" s="7" t="s">
        <v>227</v>
      </c>
      <c r="E91" s="9" t="s">
        <v>237</v>
      </c>
      <c r="F91" s="11"/>
      <c r="G91" s="10">
        <f>ROUND(IF(OR(ISERROR(E91),E91=""),0,E91)*IF(OR(ISERROR(F91),F91=""),0,F91),2)</f>
        <v>0</v>
      </c>
    </row>
    <row r="92" ht="20.35" customHeight="1" spans="1:7">
      <c r="A92" s="7" t="s">
        <v>282</v>
      </c>
      <c r="B92" s="7" t="s">
        <v>239</v>
      </c>
      <c r="C92" s="8" t="s">
        <v>240</v>
      </c>
      <c r="D92" s="7"/>
      <c r="E92" s="9" t="s">
        <v>141</v>
      </c>
      <c r="F92" s="9" t="s">
        <v>141</v>
      </c>
      <c r="G92" s="9" t="s">
        <v>141</v>
      </c>
    </row>
    <row r="93" ht="20.35" customHeight="1" spans="1:7">
      <c r="A93" s="7" t="s">
        <v>283</v>
      </c>
      <c r="B93" s="7" t="s">
        <v>242</v>
      </c>
      <c r="C93" s="8" t="s">
        <v>243</v>
      </c>
      <c r="D93" s="7"/>
      <c r="E93" s="9" t="s">
        <v>141</v>
      </c>
      <c r="F93" s="9" t="s">
        <v>141</v>
      </c>
      <c r="G93" s="9" t="s">
        <v>141</v>
      </c>
    </row>
    <row r="94" ht="28.35" customHeight="1" spans="1:7">
      <c r="A94" s="7" t="s">
        <v>284</v>
      </c>
      <c r="B94" s="7" t="s">
        <v>147</v>
      </c>
      <c r="C94" s="8" t="s">
        <v>245</v>
      </c>
      <c r="D94" s="7" t="s">
        <v>246</v>
      </c>
      <c r="E94" s="9" t="s">
        <v>267</v>
      </c>
      <c r="F94" s="11"/>
      <c r="G94" s="10">
        <f>ROUND(IF(OR(ISERROR(E94),E94=""),0,E94)*IF(OR(ISERROR(F94),F94=""),0,F94),2)</f>
        <v>0</v>
      </c>
    </row>
    <row r="95" ht="32" customHeight="1" spans="1:7">
      <c r="A95" s="7" t="s">
        <v>141</v>
      </c>
      <c r="B95" s="7" t="s">
        <v>75</v>
      </c>
      <c r="C95" s="8" t="s">
        <v>285</v>
      </c>
      <c r="D95" s="7"/>
      <c r="E95" s="9" t="s">
        <v>141</v>
      </c>
      <c r="F95" s="9" t="s">
        <v>141</v>
      </c>
      <c r="G95" s="10">
        <f>IF(OR(ISERROR(ROUND(SUM(G96:G117),2)),ROUND(SUM(G96:G117),2)=""),0,ROUND(SUM(G96:G117),2))</f>
        <v>0</v>
      </c>
    </row>
    <row r="96" ht="20.35" customHeight="1" spans="1:7">
      <c r="A96" s="7" t="s">
        <v>286</v>
      </c>
      <c r="B96" s="7" t="s">
        <v>287</v>
      </c>
      <c r="C96" s="8" t="s">
        <v>288</v>
      </c>
      <c r="D96" s="7"/>
      <c r="E96" s="9" t="s">
        <v>141</v>
      </c>
      <c r="F96" s="9" t="s">
        <v>141</v>
      </c>
      <c r="G96" s="9" t="s">
        <v>141</v>
      </c>
    </row>
    <row r="97" ht="20.35" customHeight="1" spans="1:7">
      <c r="A97" s="7" t="s">
        <v>289</v>
      </c>
      <c r="B97" s="7" t="s">
        <v>290</v>
      </c>
      <c r="C97" s="8" t="s">
        <v>291</v>
      </c>
      <c r="D97" s="7"/>
      <c r="E97" s="9" t="s">
        <v>141</v>
      </c>
      <c r="F97" s="9" t="s">
        <v>141</v>
      </c>
      <c r="G97" s="9" t="s">
        <v>141</v>
      </c>
    </row>
    <row r="98" ht="19.65" customHeight="1" spans="1:7">
      <c r="A98" s="7" t="s">
        <v>292</v>
      </c>
      <c r="B98" s="7" t="s">
        <v>147</v>
      </c>
      <c r="C98" s="8" t="s">
        <v>293</v>
      </c>
      <c r="D98" s="7" t="s">
        <v>191</v>
      </c>
      <c r="E98" s="9" t="s">
        <v>294</v>
      </c>
      <c r="F98" s="11"/>
      <c r="G98" s="10">
        <f>ROUND(IF(OR(ISERROR(E98),E98=""),0,E98)*IF(OR(ISERROR(F98),F98=""),0,F98),2)</f>
        <v>0</v>
      </c>
    </row>
    <row r="99" ht="20.35" customHeight="1" spans="1:7">
      <c r="A99" s="7" t="s">
        <v>295</v>
      </c>
      <c r="B99" s="7" t="s">
        <v>151</v>
      </c>
      <c r="C99" s="8" t="s">
        <v>296</v>
      </c>
      <c r="D99" s="7" t="s">
        <v>204</v>
      </c>
      <c r="E99" s="9" t="s">
        <v>62</v>
      </c>
      <c r="F99" s="11"/>
      <c r="G99" s="10">
        <f>ROUND(IF(OR(ISERROR(E99),E99=""),0,E99)*IF(OR(ISERROR(F99),F99=""),0,F99),2)</f>
        <v>0</v>
      </c>
    </row>
    <row r="100" ht="4.35" customHeight="1" spans="1:7">
      <c r="A100" s="14"/>
      <c r="B100" s="14"/>
      <c r="C100" s="14"/>
      <c r="D100" s="14"/>
      <c r="E100" s="14"/>
      <c r="F100" s="14"/>
      <c r="G100" s="14"/>
    </row>
    <row r="101" ht="15" customHeight="1" spans="1:7">
      <c r="A101" s="1"/>
      <c r="B101" s="1"/>
      <c r="C101" s="15"/>
      <c r="D101" s="15"/>
      <c r="E101" s="15"/>
      <c r="F101" s="15"/>
      <c r="G101" s="15"/>
    </row>
    <row r="102" ht="10" customHeight="1" spans="1:7">
      <c r="A102" s="1"/>
      <c r="B102" s="1"/>
      <c r="C102" s="2"/>
      <c r="D102" s="2"/>
      <c r="E102" s="3"/>
      <c r="F102" s="3"/>
      <c r="G102" s="3"/>
    </row>
    <row r="103" ht="30" customHeight="1" spans="1:7">
      <c r="A103" s="4" t="s">
        <v>133</v>
      </c>
      <c r="B103" s="4"/>
      <c r="C103" s="4"/>
      <c r="D103" s="4"/>
      <c r="E103" s="4"/>
      <c r="F103" s="4"/>
      <c r="G103" s="4"/>
    </row>
    <row r="104" ht="35.65" customHeight="1" spans="1:7">
      <c r="A104" s="5" t="s">
        <v>49</v>
      </c>
      <c r="B104" s="5"/>
      <c r="C104" s="5"/>
      <c r="D104" s="5"/>
      <c r="E104" s="6" t="s">
        <v>297</v>
      </c>
      <c r="F104" s="6"/>
      <c r="G104" s="6"/>
    </row>
    <row r="105" ht="29.1" customHeight="1" spans="1:7">
      <c r="A105" s="7" t="s">
        <v>43</v>
      </c>
      <c r="B105" s="7" t="s">
        <v>135</v>
      </c>
      <c r="C105" s="7" t="s">
        <v>136</v>
      </c>
      <c r="D105" s="7" t="s">
        <v>137</v>
      </c>
      <c r="E105" s="7" t="s">
        <v>138</v>
      </c>
      <c r="F105" s="7" t="s">
        <v>139</v>
      </c>
      <c r="G105" s="7" t="s">
        <v>140</v>
      </c>
    </row>
    <row r="106" ht="20.35" customHeight="1" spans="1:7">
      <c r="A106" s="7" t="s">
        <v>298</v>
      </c>
      <c r="B106" s="7" t="s">
        <v>199</v>
      </c>
      <c r="C106" s="8" t="s">
        <v>200</v>
      </c>
      <c r="D106" s="7"/>
      <c r="E106" s="9" t="s">
        <v>141</v>
      </c>
      <c r="F106" s="9" t="s">
        <v>141</v>
      </c>
      <c r="G106" s="9" t="s">
        <v>141</v>
      </c>
    </row>
    <row r="107" ht="20.35" customHeight="1" spans="1:7">
      <c r="A107" s="7" t="s">
        <v>299</v>
      </c>
      <c r="B107" s="7" t="s">
        <v>201</v>
      </c>
      <c r="C107" s="8" t="s">
        <v>202</v>
      </c>
      <c r="D107" s="7"/>
      <c r="E107" s="9" t="s">
        <v>141</v>
      </c>
      <c r="F107" s="9" t="s">
        <v>141</v>
      </c>
      <c r="G107" s="9" t="s">
        <v>141</v>
      </c>
    </row>
    <row r="108" ht="28.35" customHeight="1" spans="1:7">
      <c r="A108" s="7" t="s">
        <v>300</v>
      </c>
      <c r="B108" s="7" t="s">
        <v>147</v>
      </c>
      <c r="C108" s="8" t="s">
        <v>301</v>
      </c>
      <c r="D108" s="7" t="s">
        <v>204</v>
      </c>
      <c r="E108" s="9" t="s">
        <v>62</v>
      </c>
      <c r="F108" s="11"/>
      <c r="G108" s="10">
        <f>ROUND(IF(OR(ISERROR(E108),E108=""),0,E108)*IF(OR(ISERROR(F108),F108=""),0,F108),2)</f>
        <v>0</v>
      </c>
    </row>
    <row r="109" ht="27.65" customHeight="1" spans="1:7">
      <c r="A109" s="7" t="s">
        <v>302</v>
      </c>
      <c r="B109" s="7" t="s">
        <v>153</v>
      </c>
      <c r="C109" s="8" t="s">
        <v>303</v>
      </c>
      <c r="D109" s="7" t="s">
        <v>204</v>
      </c>
      <c r="E109" s="9" t="s">
        <v>80</v>
      </c>
      <c r="F109" s="11"/>
      <c r="G109" s="10">
        <f>ROUND(IF(OR(ISERROR(E109),E109=""),0,E109)*IF(OR(ISERROR(F109),F109=""),0,F109),2)</f>
        <v>0</v>
      </c>
    </row>
    <row r="110" ht="20.35" customHeight="1" spans="1:7">
      <c r="A110" s="7" t="s">
        <v>304</v>
      </c>
      <c r="B110" s="7" t="s">
        <v>205</v>
      </c>
      <c r="C110" s="8" t="s">
        <v>206</v>
      </c>
      <c r="D110" s="7"/>
      <c r="E110" s="9" t="s">
        <v>141</v>
      </c>
      <c r="F110" s="9" t="s">
        <v>141</v>
      </c>
      <c r="G110" s="9" t="s">
        <v>141</v>
      </c>
    </row>
    <row r="111" ht="20.35" customHeight="1" spans="1:7">
      <c r="A111" s="7" t="s">
        <v>305</v>
      </c>
      <c r="B111" s="7" t="s">
        <v>208</v>
      </c>
      <c r="C111" s="8" t="s">
        <v>209</v>
      </c>
      <c r="D111" s="7"/>
      <c r="E111" s="9" t="s">
        <v>141</v>
      </c>
      <c r="F111" s="9" t="s">
        <v>141</v>
      </c>
      <c r="G111" s="9" t="s">
        <v>141</v>
      </c>
    </row>
    <row r="112" ht="20.35" customHeight="1" spans="1:7">
      <c r="A112" s="7" t="s">
        <v>306</v>
      </c>
      <c r="B112" s="7" t="s">
        <v>147</v>
      </c>
      <c r="C112" s="8" t="s">
        <v>307</v>
      </c>
      <c r="D112" s="7" t="s">
        <v>176</v>
      </c>
      <c r="E112" s="9" t="s">
        <v>308</v>
      </c>
      <c r="F112" s="11"/>
      <c r="G112" s="10">
        <f>ROUND(IF(OR(ISERROR(E112),E112=""),0,E112)*IF(OR(ISERROR(F112),F112=""),0,F112),2)</f>
        <v>0</v>
      </c>
    </row>
    <row r="113" ht="20.35" customHeight="1" spans="1:7">
      <c r="A113" s="7" t="s">
        <v>309</v>
      </c>
      <c r="B113" s="7" t="s">
        <v>310</v>
      </c>
      <c r="C113" s="8" t="s">
        <v>311</v>
      </c>
      <c r="D113" s="7"/>
      <c r="E113" s="9" t="s">
        <v>141</v>
      </c>
      <c r="F113" s="9" t="s">
        <v>141</v>
      </c>
      <c r="G113" s="9" t="s">
        <v>141</v>
      </c>
    </row>
    <row r="114" ht="20.35" customHeight="1" spans="1:7">
      <c r="A114" s="7" t="s">
        <v>312</v>
      </c>
      <c r="B114" s="7" t="s">
        <v>147</v>
      </c>
      <c r="C114" s="8" t="s">
        <v>311</v>
      </c>
      <c r="D114" s="7" t="s">
        <v>204</v>
      </c>
      <c r="E114" s="9" t="s">
        <v>92</v>
      </c>
      <c r="F114" s="11"/>
      <c r="G114" s="10">
        <f>ROUND(IF(OR(ISERROR(E114),E114=""),0,E114)*IF(OR(ISERROR(F114),F114=""),0,F114),2)</f>
        <v>0</v>
      </c>
    </row>
    <row r="115" ht="20.35" customHeight="1" spans="1:7">
      <c r="A115" s="7" t="s">
        <v>313</v>
      </c>
      <c r="B115" s="7" t="s">
        <v>314</v>
      </c>
      <c r="C115" s="8" t="s">
        <v>315</v>
      </c>
      <c r="D115" s="7"/>
      <c r="E115" s="9" t="s">
        <v>141</v>
      </c>
      <c r="F115" s="9" t="s">
        <v>141</v>
      </c>
      <c r="G115" s="9" t="s">
        <v>141</v>
      </c>
    </row>
    <row r="116" ht="20.35" customHeight="1" spans="1:7">
      <c r="A116" s="7" t="s">
        <v>316</v>
      </c>
      <c r="B116" s="7" t="s">
        <v>317</v>
      </c>
      <c r="C116" s="8" t="s">
        <v>318</v>
      </c>
      <c r="D116" s="7"/>
      <c r="E116" s="9" t="s">
        <v>141</v>
      </c>
      <c r="F116" s="9" t="s">
        <v>141</v>
      </c>
      <c r="G116" s="9" t="s">
        <v>141</v>
      </c>
    </row>
    <row r="117" ht="29" customHeight="1" spans="1:7">
      <c r="A117" s="7" t="s">
        <v>319</v>
      </c>
      <c r="B117" s="7" t="s">
        <v>147</v>
      </c>
      <c r="C117" s="8" t="s">
        <v>320</v>
      </c>
      <c r="D117" s="7" t="s">
        <v>204</v>
      </c>
      <c r="E117" s="9" t="s">
        <v>62</v>
      </c>
      <c r="F117" s="11"/>
      <c r="G117" s="10">
        <f>ROUND(IF(OR(ISERROR(E117),E117=""),0,E117)*IF(OR(ISERROR(F117),F117=""),0,F117),2)</f>
        <v>0</v>
      </c>
    </row>
    <row r="118" ht="34" customHeight="1" spans="1:7">
      <c r="A118" s="7" t="s">
        <v>141</v>
      </c>
      <c r="B118" s="7" t="s">
        <v>78</v>
      </c>
      <c r="C118" s="8" t="s">
        <v>321</v>
      </c>
      <c r="D118" s="7"/>
      <c r="E118" s="9" t="s">
        <v>141</v>
      </c>
      <c r="F118" s="9" t="s">
        <v>141</v>
      </c>
      <c r="G118" s="10">
        <f>IF(OR(ISERROR(ROUND(SUM(G119:G128),2)),ROUND(SUM(G119:G128),2)=""),0,ROUND(SUM(G119:G128),2))</f>
        <v>0</v>
      </c>
    </row>
    <row r="119" ht="20.35" customHeight="1" spans="1:7">
      <c r="A119" s="7" t="s">
        <v>322</v>
      </c>
      <c r="B119" s="7" t="s">
        <v>199</v>
      </c>
      <c r="C119" s="8" t="s">
        <v>200</v>
      </c>
      <c r="D119" s="7"/>
      <c r="E119" s="9" t="s">
        <v>141</v>
      </c>
      <c r="F119" s="9" t="s">
        <v>141</v>
      </c>
      <c r="G119" s="9" t="s">
        <v>141</v>
      </c>
    </row>
    <row r="120" ht="20.35" customHeight="1" spans="1:7">
      <c r="A120" s="7" t="s">
        <v>323</v>
      </c>
      <c r="B120" s="7" t="s">
        <v>201</v>
      </c>
      <c r="C120" s="8" t="s">
        <v>202</v>
      </c>
      <c r="D120" s="7"/>
      <c r="E120" s="9" t="s">
        <v>141</v>
      </c>
      <c r="F120" s="9" t="s">
        <v>141</v>
      </c>
      <c r="G120" s="9" t="s">
        <v>141</v>
      </c>
    </row>
    <row r="121" ht="20.35" customHeight="1" spans="1:7">
      <c r="A121" s="7" t="s">
        <v>324</v>
      </c>
      <c r="B121" s="7" t="s">
        <v>147</v>
      </c>
      <c r="C121" s="8" t="s">
        <v>325</v>
      </c>
      <c r="D121" s="7" t="s">
        <v>204</v>
      </c>
      <c r="E121" s="9" t="s">
        <v>56</v>
      </c>
      <c r="F121" s="11"/>
      <c r="G121" s="10">
        <f>ROUND(IF(OR(ISERROR(E121),E121=""),0,E121)*IF(OR(ISERROR(F121),F121=""),0,F121),2)</f>
        <v>0</v>
      </c>
    </row>
    <row r="122" ht="20.35" customHeight="1" spans="1:7">
      <c r="A122" s="7" t="s">
        <v>326</v>
      </c>
      <c r="B122" s="7" t="s">
        <v>327</v>
      </c>
      <c r="C122" s="8" t="s">
        <v>328</v>
      </c>
      <c r="D122" s="7"/>
      <c r="E122" s="9" t="s">
        <v>141</v>
      </c>
      <c r="F122" s="9" t="s">
        <v>141</v>
      </c>
      <c r="G122" s="9" t="s">
        <v>141</v>
      </c>
    </row>
    <row r="123" ht="27.65" customHeight="1" spans="1:7">
      <c r="A123" s="7" t="s">
        <v>329</v>
      </c>
      <c r="B123" s="7" t="s">
        <v>147</v>
      </c>
      <c r="C123" s="8" t="s">
        <v>330</v>
      </c>
      <c r="D123" s="7" t="s">
        <v>204</v>
      </c>
      <c r="E123" s="9" t="s">
        <v>46</v>
      </c>
      <c r="F123" s="11"/>
      <c r="G123" s="10">
        <f>ROUND(IF(OR(ISERROR(E123),E123=""),0,E123)*IF(OR(ISERROR(F123),F123=""),0,F123),2)</f>
        <v>0</v>
      </c>
    </row>
    <row r="124" ht="20.35" customHeight="1" spans="1:7">
      <c r="A124" s="7" t="s">
        <v>331</v>
      </c>
      <c r="B124" s="7" t="s">
        <v>205</v>
      </c>
      <c r="C124" s="8" t="s">
        <v>206</v>
      </c>
      <c r="D124" s="7"/>
      <c r="E124" s="9" t="s">
        <v>141</v>
      </c>
      <c r="F124" s="9" t="s">
        <v>141</v>
      </c>
      <c r="G124" s="9" t="s">
        <v>141</v>
      </c>
    </row>
    <row r="125" ht="20.35" customHeight="1" spans="1:7">
      <c r="A125" s="7" t="s">
        <v>332</v>
      </c>
      <c r="B125" s="7" t="s">
        <v>208</v>
      </c>
      <c r="C125" s="8" t="s">
        <v>209</v>
      </c>
      <c r="D125" s="7"/>
      <c r="E125" s="9" t="s">
        <v>141</v>
      </c>
      <c r="F125" s="9" t="s">
        <v>141</v>
      </c>
      <c r="G125" s="9" t="s">
        <v>141</v>
      </c>
    </row>
    <row r="126" ht="20.35" customHeight="1" spans="1:7">
      <c r="A126" s="7" t="s">
        <v>333</v>
      </c>
      <c r="B126" s="7" t="s">
        <v>147</v>
      </c>
      <c r="C126" s="8" t="s">
        <v>307</v>
      </c>
      <c r="D126" s="7" t="s">
        <v>176</v>
      </c>
      <c r="E126" s="9" t="s">
        <v>334</v>
      </c>
      <c r="F126" s="11"/>
      <c r="G126" s="10">
        <f>ROUND(IF(OR(ISERROR(E126),E126=""),0,E126)*IF(OR(ISERROR(F126),F126=""),0,F126),2)</f>
        <v>0</v>
      </c>
    </row>
    <row r="127" ht="20.35" customHeight="1" spans="1:7">
      <c r="A127" s="7" t="s">
        <v>335</v>
      </c>
      <c r="B127" s="7" t="s">
        <v>336</v>
      </c>
      <c r="C127" s="8" t="s">
        <v>337</v>
      </c>
      <c r="D127" s="7"/>
      <c r="E127" s="9" t="s">
        <v>141</v>
      </c>
      <c r="F127" s="9" t="s">
        <v>141</v>
      </c>
      <c r="G127" s="9" t="s">
        <v>141</v>
      </c>
    </row>
    <row r="128" ht="29" customHeight="1" spans="1:7">
      <c r="A128" s="7" t="s">
        <v>338</v>
      </c>
      <c r="B128" s="7" t="s">
        <v>147</v>
      </c>
      <c r="C128" s="8" t="s">
        <v>339</v>
      </c>
      <c r="D128" s="7" t="s">
        <v>191</v>
      </c>
      <c r="E128" s="9" t="s">
        <v>340</v>
      </c>
      <c r="F128" s="11"/>
      <c r="G128" s="10">
        <f>ROUND(IF(OR(ISERROR(E128),E128=""),0,E128)*IF(OR(ISERROR(F128),F128=""),0,F128),2)</f>
        <v>0</v>
      </c>
    </row>
    <row r="129" ht="30" customHeight="1" spans="1:7">
      <c r="A129" s="7" t="s">
        <v>141</v>
      </c>
      <c r="B129" s="7" t="s">
        <v>81</v>
      </c>
      <c r="C129" s="8" t="s">
        <v>341</v>
      </c>
      <c r="D129" s="7"/>
      <c r="E129" s="9" t="s">
        <v>141</v>
      </c>
      <c r="F129" s="9" t="s">
        <v>141</v>
      </c>
      <c r="G129" s="10">
        <f>IF(OR(ISERROR(ROUND(SUM(G130:G141),2)),ROUND(SUM(G130:G141),2)=""),0,ROUND(SUM(G130:G141),2))</f>
        <v>0</v>
      </c>
    </row>
    <row r="130" ht="20.35" customHeight="1" spans="1:7">
      <c r="A130" s="7" t="s">
        <v>342</v>
      </c>
      <c r="B130" s="7" t="s">
        <v>199</v>
      </c>
      <c r="C130" s="8" t="s">
        <v>200</v>
      </c>
      <c r="D130" s="7"/>
      <c r="E130" s="9" t="s">
        <v>141</v>
      </c>
      <c r="F130" s="9" t="s">
        <v>141</v>
      </c>
      <c r="G130" s="9" t="s">
        <v>141</v>
      </c>
    </row>
    <row r="131" ht="20.35" customHeight="1" spans="1:7">
      <c r="A131" s="7" t="s">
        <v>343</v>
      </c>
      <c r="B131" s="7" t="s">
        <v>344</v>
      </c>
      <c r="C131" s="8" t="s">
        <v>345</v>
      </c>
      <c r="D131" s="7"/>
      <c r="E131" s="9" t="s">
        <v>141</v>
      </c>
      <c r="F131" s="9" t="s">
        <v>141</v>
      </c>
      <c r="G131" s="9" t="s">
        <v>141</v>
      </c>
    </row>
    <row r="132" ht="28.35" customHeight="1" spans="1:7">
      <c r="A132" s="7" t="s">
        <v>54</v>
      </c>
      <c r="B132" s="7" t="s">
        <v>147</v>
      </c>
      <c r="C132" s="8" t="s">
        <v>346</v>
      </c>
      <c r="D132" s="7" t="s">
        <v>204</v>
      </c>
      <c r="E132" s="9" t="s">
        <v>65</v>
      </c>
      <c r="F132" s="11"/>
      <c r="G132" s="10">
        <f>ROUND(IF(OR(ISERROR(E132),E132=""),0,E132)*IF(OR(ISERROR(F132),F132=""),0,F132),2)</f>
        <v>0</v>
      </c>
    </row>
    <row r="133" ht="19.65" customHeight="1" spans="1:7">
      <c r="A133" s="7" t="s">
        <v>143</v>
      </c>
      <c r="B133" s="7" t="s">
        <v>347</v>
      </c>
      <c r="C133" s="8" t="s">
        <v>348</v>
      </c>
      <c r="D133" s="7"/>
      <c r="E133" s="9" t="s">
        <v>141</v>
      </c>
      <c r="F133" s="9" t="s">
        <v>141</v>
      </c>
      <c r="G133" s="9" t="s">
        <v>141</v>
      </c>
    </row>
    <row r="134" ht="24" customHeight="1" spans="1:7">
      <c r="A134" s="7"/>
      <c r="B134" s="7"/>
      <c r="C134" s="8"/>
      <c r="D134" s="8"/>
      <c r="E134" s="9"/>
      <c r="F134" s="9"/>
      <c r="G134" s="9"/>
    </row>
    <row r="135" ht="0.75" customHeight="1" spans="1:7">
      <c r="A135" s="14"/>
      <c r="B135" s="14"/>
      <c r="C135" s="14"/>
      <c r="D135" s="14"/>
      <c r="E135" s="14"/>
      <c r="F135" s="14"/>
      <c r="G135" s="14"/>
    </row>
    <row r="136" ht="21" customHeight="1" spans="1:7">
      <c r="A136" s="1"/>
      <c r="B136" s="1"/>
      <c r="C136" s="15"/>
      <c r="D136" s="15"/>
      <c r="E136" s="15"/>
      <c r="F136" s="15"/>
      <c r="G136" s="15"/>
    </row>
    <row r="137" ht="23.25" customHeight="1" spans="1:7">
      <c r="A137" s="1"/>
      <c r="B137" s="1"/>
      <c r="C137" s="2"/>
      <c r="D137" s="2"/>
      <c r="E137" s="3"/>
      <c r="F137" s="3"/>
      <c r="G137" s="3"/>
    </row>
    <row r="138" ht="33" customHeight="1" spans="1:7">
      <c r="A138" s="4" t="s">
        <v>133</v>
      </c>
      <c r="B138" s="4"/>
      <c r="C138" s="4"/>
      <c r="D138" s="4"/>
      <c r="E138" s="4"/>
      <c r="F138" s="4"/>
      <c r="G138" s="4"/>
    </row>
    <row r="139" ht="35.65" customHeight="1" spans="1:7">
      <c r="A139" s="5" t="s">
        <v>49</v>
      </c>
      <c r="B139" s="5"/>
      <c r="C139" s="5"/>
      <c r="D139" s="5"/>
      <c r="E139" s="6" t="s">
        <v>349</v>
      </c>
      <c r="F139" s="6"/>
      <c r="G139" s="6"/>
    </row>
    <row r="140" ht="29.1" customHeight="1" spans="1:7">
      <c r="A140" s="7" t="s">
        <v>43</v>
      </c>
      <c r="B140" s="7" t="s">
        <v>135</v>
      </c>
      <c r="C140" s="7" t="s">
        <v>136</v>
      </c>
      <c r="D140" s="7" t="s">
        <v>137</v>
      </c>
      <c r="E140" s="7" t="s">
        <v>138</v>
      </c>
      <c r="F140" s="7" t="s">
        <v>139</v>
      </c>
      <c r="G140" s="7" t="s">
        <v>140</v>
      </c>
    </row>
    <row r="141" ht="28.35" customHeight="1" spans="1:7">
      <c r="A141" s="7" t="s">
        <v>155</v>
      </c>
      <c r="B141" s="7" t="s">
        <v>147</v>
      </c>
      <c r="C141" s="8" t="s">
        <v>350</v>
      </c>
      <c r="D141" s="7" t="s">
        <v>204</v>
      </c>
      <c r="E141" s="9" t="s">
        <v>46</v>
      </c>
      <c r="F141" s="11"/>
      <c r="G141" s="10">
        <f>ROUND(IF(OR(ISERROR(E141),E141=""),0,E141)*IF(OR(ISERROR(F141),F141=""),0,F141),2)</f>
        <v>0</v>
      </c>
    </row>
    <row r="142" ht="36" customHeight="1" spans="1:7">
      <c r="A142" s="7" t="s">
        <v>141</v>
      </c>
      <c r="B142" s="7" t="s">
        <v>84</v>
      </c>
      <c r="C142" s="8" t="s">
        <v>351</v>
      </c>
      <c r="D142" s="7"/>
      <c r="E142" s="9" t="s">
        <v>141</v>
      </c>
      <c r="F142" s="9" t="s">
        <v>141</v>
      </c>
      <c r="G142" s="10">
        <f>IF(OR(ISERROR(ROUND(SUM(G143:G153),2)),ROUND(SUM(G143:G153),2)=""),0,ROUND(SUM(G143:G153),2))</f>
        <v>0</v>
      </c>
    </row>
    <row r="143" ht="20.35" customHeight="1" spans="1:7">
      <c r="A143" s="7" t="s">
        <v>163</v>
      </c>
      <c r="B143" s="7" t="s">
        <v>199</v>
      </c>
      <c r="C143" s="8" t="s">
        <v>200</v>
      </c>
      <c r="D143" s="7"/>
      <c r="E143" s="9" t="s">
        <v>141</v>
      </c>
      <c r="F143" s="9" t="s">
        <v>141</v>
      </c>
      <c r="G143" s="9" t="s">
        <v>141</v>
      </c>
    </row>
    <row r="144" ht="20.35" customHeight="1" spans="1:7">
      <c r="A144" s="7" t="s">
        <v>168</v>
      </c>
      <c r="B144" s="7" t="s">
        <v>344</v>
      </c>
      <c r="C144" s="8" t="s">
        <v>345</v>
      </c>
      <c r="D144" s="7"/>
      <c r="E144" s="9" t="s">
        <v>141</v>
      </c>
      <c r="F144" s="9" t="s">
        <v>141</v>
      </c>
      <c r="G144" s="9" t="s">
        <v>141</v>
      </c>
    </row>
    <row r="145" ht="27.65" customHeight="1" spans="1:7">
      <c r="A145" s="7" t="s">
        <v>352</v>
      </c>
      <c r="B145" s="7" t="s">
        <v>147</v>
      </c>
      <c r="C145" s="8" t="s">
        <v>353</v>
      </c>
      <c r="D145" s="7" t="s">
        <v>197</v>
      </c>
      <c r="E145" s="9" t="s">
        <v>46</v>
      </c>
      <c r="F145" s="11"/>
      <c r="G145" s="10">
        <f>ROUND(IF(OR(ISERROR(E145),E145=""),0,E145)*IF(OR(ISERROR(F145),F145=""),0,F145),2)</f>
        <v>0</v>
      </c>
    </row>
    <row r="146" ht="20.35" customHeight="1" spans="1:7">
      <c r="A146" s="7" t="s">
        <v>354</v>
      </c>
      <c r="B146" s="7" t="s">
        <v>205</v>
      </c>
      <c r="C146" s="8" t="s">
        <v>206</v>
      </c>
      <c r="D146" s="7"/>
      <c r="E146" s="9" t="s">
        <v>141</v>
      </c>
      <c r="F146" s="9" t="s">
        <v>141</v>
      </c>
      <c r="G146" s="9" t="s">
        <v>141</v>
      </c>
    </row>
    <row r="147" ht="20.35" customHeight="1" spans="1:7">
      <c r="A147" s="7" t="s">
        <v>355</v>
      </c>
      <c r="B147" s="7" t="s">
        <v>208</v>
      </c>
      <c r="C147" s="8" t="s">
        <v>209</v>
      </c>
      <c r="D147" s="7"/>
      <c r="E147" s="9" t="s">
        <v>141</v>
      </c>
      <c r="F147" s="9" t="s">
        <v>141</v>
      </c>
      <c r="G147" s="9" t="s">
        <v>141</v>
      </c>
    </row>
    <row r="148" ht="20.35" customHeight="1" spans="1:7">
      <c r="A148" s="7" t="s">
        <v>356</v>
      </c>
      <c r="B148" s="7" t="s">
        <v>147</v>
      </c>
      <c r="C148" s="8" t="s">
        <v>357</v>
      </c>
      <c r="D148" s="7" t="s">
        <v>176</v>
      </c>
      <c r="E148" s="9" t="s">
        <v>358</v>
      </c>
      <c r="F148" s="11"/>
      <c r="G148" s="10">
        <f>ROUND(IF(OR(ISERROR(E148),E148=""),0,E148)*IF(OR(ISERROR(F148),F148=""),0,F148),2)</f>
        <v>0</v>
      </c>
    </row>
    <row r="149" ht="28.35" customHeight="1" spans="1:7">
      <c r="A149" s="7" t="s">
        <v>359</v>
      </c>
      <c r="B149" s="7" t="s">
        <v>214</v>
      </c>
      <c r="C149" s="8" t="s">
        <v>215</v>
      </c>
      <c r="D149" s="7"/>
      <c r="E149" s="9" t="s">
        <v>141</v>
      </c>
      <c r="F149" s="9" t="s">
        <v>141</v>
      </c>
      <c r="G149" s="9" t="s">
        <v>141</v>
      </c>
    </row>
    <row r="150" ht="20.35" customHeight="1" spans="1:7">
      <c r="A150" s="7" t="s">
        <v>360</v>
      </c>
      <c r="B150" s="7" t="s">
        <v>361</v>
      </c>
      <c r="C150" s="8" t="s">
        <v>362</v>
      </c>
      <c r="D150" s="7"/>
      <c r="E150" s="9" t="s">
        <v>141</v>
      </c>
      <c r="F150" s="9" t="s">
        <v>141</v>
      </c>
      <c r="G150" s="9" t="s">
        <v>141</v>
      </c>
    </row>
    <row r="151" ht="20.35" customHeight="1" spans="1:7">
      <c r="A151" s="7" t="s">
        <v>363</v>
      </c>
      <c r="B151" s="7" t="s">
        <v>147</v>
      </c>
      <c r="C151" s="8" t="s">
        <v>362</v>
      </c>
      <c r="D151" s="7" t="s">
        <v>167</v>
      </c>
      <c r="E151" s="9" t="s">
        <v>150</v>
      </c>
      <c r="F151" s="11"/>
      <c r="G151" s="10">
        <f>ROUND(IF(OR(ISERROR(E151),E151=""),0,E151)*IF(OR(ISERROR(F151),F151=""),0,F151),2)</f>
        <v>0</v>
      </c>
    </row>
    <row r="152" ht="20.35" customHeight="1" spans="1:7">
      <c r="A152" s="7" t="s">
        <v>364</v>
      </c>
      <c r="B152" s="7" t="s">
        <v>365</v>
      </c>
      <c r="C152" s="8" t="s">
        <v>366</v>
      </c>
      <c r="D152" s="7"/>
      <c r="E152" s="9" t="s">
        <v>141</v>
      </c>
      <c r="F152" s="9" t="s">
        <v>141</v>
      </c>
      <c r="G152" s="9" t="s">
        <v>141</v>
      </c>
    </row>
    <row r="153" ht="20.35" customHeight="1" spans="1:7">
      <c r="A153" s="7" t="s">
        <v>367</v>
      </c>
      <c r="B153" s="7" t="s">
        <v>368</v>
      </c>
      <c r="C153" s="8" t="s">
        <v>369</v>
      </c>
      <c r="D153" s="7" t="s">
        <v>227</v>
      </c>
      <c r="E153" s="9" t="s">
        <v>370</v>
      </c>
      <c r="F153" s="11"/>
      <c r="G153" s="10">
        <f>ROUND(IF(OR(ISERROR(E153),E153=""),0,E153)*IF(OR(ISERROR(F153),F153=""),0,F153),2)</f>
        <v>0</v>
      </c>
    </row>
    <row r="154" ht="30" customHeight="1" spans="1:7">
      <c r="A154" s="7" t="s">
        <v>141</v>
      </c>
      <c r="B154" s="7" t="s">
        <v>87</v>
      </c>
      <c r="C154" s="8" t="s">
        <v>371</v>
      </c>
      <c r="D154" s="7"/>
      <c r="E154" s="9" t="s">
        <v>141</v>
      </c>
      <c r="F154" s="9" t="s">
        <v>141</v>
      </c>
      <c r="G154" s="10">
        <f>IF(OR(ISERROR(ROUND(SUM(G155:G167),2)),ROUND(SUM(G155:G167),2)=""),0,ROUND(SUM(G155:G167),2))</f>
        <v>0</v>
      </c>
    </row>
    <row r="155" ht="19.65" customHeight="1" spans="1:7">
      <c r="A155" s="7" t="s">
        <v>372</v>
      </c>
      <c r="B155" s="7" t="s">
        <v>287</v>
      </c>
      <c r="C155" s="8"/>
      <c r="D155" s="7"/>
      <c r="E155" s="9" t="s">
        <v>141</v>
      </c>
      <c r="F155" s="9" t="s">
        <v>141</v>
      </c>
      <c r="G155" s="9" t="s">
        <v>141</v>
      </c>
    </row>
    <row r="156" ht="20.35" customHeight="1" spans="1:7">
      <c r="A156" s="7" t="s">
        <v>373</v>
      </c>
      <c r="B156" s="7" t="s">
        <v>290</v>
      </c>
      <c r="C156" s="8" t="s">
        <v>374</v>
      </c>
      <c r="D156" s="7"/>
      <c r="E156" s="9" t="s">
        <v>141</v>
      </c>
      <c r="F156" s="9" t="s">
        <v>141</v>
      </c>
      <c r="G156" s="9" t="s">
        <v>141</v>
      </c>
    </row>
    <row r="157" ht="20.35" customHeight="1" spans="1:7">
      <c r="A157" s="7" t="s">
        <v>375</v>
      </c>
      <c r="B157" s="7" t="s">
        <v>147</v>
      </c>
      <c r="C157" s="8" t="s">
        <v>376</v>
      </c>
      <c r="D157" s="7" t="s">
        <v>191</v>
      </c>
      <c r="E157" s="9" t="s">
        <v>377</v>
      </c>
      <c r="F157" s="11"/>
      <c r="G157" s="10">
        <f>ROUND(IF(OR(ISERROR(E157),E157=""),0,E157)*IF(OR(ISERROR(F157),F157=""),0,F157),2)</f>
        <v>0</v>
      </c>
    </row>
    <row r="158" ht="20.35" customHeight="1" spans="1:7">
      <c r="A158" s="7" t="s">
        <v>378</v>
      </c>
      <c r="B158" s="7" t="s">
        <v>151</v>
      </c>
      <c r="C158" s="8" t="s">
        <v>379</v>
      </c>
      <c r="D158" s="7" t="s">
        <v>191</v>
      </c>
      <c r="E158" s="9" t="s">
        <v>380</v>
      </c>
      <c r="F158" s="11"/>
      <c r="G158" s="10">
        <f>ROUND(IF(OR(ISERROR(E158),E158=""),0,E158)*IF(OR(ISERROR(F158),F158=""),0,F158),2)</f>
        <v>0</v>
      </c>
    </row>
    <row r="159" ht="20.35" customHeight="1" spans="1:7">
      <c r="A159" s="7" t="s">
        <v>381</v>
      </c>
      <c r="B159" s="7" t="s">
        <v>153</v>
      </c>
      <c r="C159" s="8" t="s">
        <v>296</v>
      </c>
      <c r="D159" s="7" t="s">
        <v>204</v>
      </c>
      <c r="E159" s="9" t="s">
        <v>86</v>
      </c>
      <c r="F159" s="11"/>
      <c r="G159" s="10">
        <f>ROUND(IF(OR(ISERROR(E159),E159=""),0,E159)*IF(OR(ISERROR(F159),F159=""),0,F159),2)</f>
        <v>0</v>
      </c>
    </row>
    <row r="160" ht="20.35" customHeight="1" spans="1:7">
      <c r="A160" s="7" t="s">
        <v>382</v>
      </c>
      <c r="B160" s="7" t="s">
        <v>199</v>
      </c>
      <c r="C160" s="8" t="s">
        <v>200</v>
      </c>
      <c r="D160" s="7"/>
      <c r="E160" s="9" t="s">
        <v>141</v>
      </c>
      <c r="F160" s="9" t="s">
        <v>141</v>
      </c>
      <c r="G160" s="9" t="s">
        <v>141</v>
      </c>
    </row>
    <row r="161" ht="20.35" customHeight="1" spans="1:7">
      <c r="A161" s="7" t="s">
        <v>383</v>
      </c>
      <c r="B161" s="7" t="s">
        <v>201</v>
      </c>
      <c r="C161" s="8" t="s">
        <v>202</v>
      </c>
      <c r="D161" s="7"/>
      <c r="E161" s="9" t="s">
        <v>141</v>
      </c>
      <c r="F161" s="9" t="s">
        <v>141</v>
      </c>
      <c r="G161" s="9" t="s">
        <v>141</v>
      </c>
    </row>
    <row r="162" ht="28.35" customHeight="1" spans="1:7">
      <c r="A162" s="7" t="s">
        <v>384</v>
      </c>
      <c r="B162" s="7" t="s">
        <v>151</v>
      </c>
      <c r="C162" s="8" t="s">
        <v>385</v>
      </c>
      <c r="D162" s="7" t="s">
        <v>204</v>
      </c>
      <c r="E162" s="9" t="s">
        <v>56</v>
      </c>
      <c r="F162" s="11"/>
      <c r="G162" s="10">
        <f>ROUND(IF(OR(ISERROR(E162),E162=""),0,E162)*IF(OR(ISERROR(F162),F162=""),0,F162),2)</f>
        <v>0</v>
      </c>
    </row>
    <row r="163" ht="20.35" customHeight="1" spans="1:7">
      <c r="A163" s="7" t="s">
        <v>386</v>
      </c>
      <c r="B163" s="7" t="s">
        <v>205</v>
      </c>
      <c r="C163" s="8" t="s">
        <v>206</v>
      </c>
      <c r="D163" s="7"/>
      <c r="E163" s="9" t="s">
        <v>141</v>
      </c>
      <c r="F163" s="9" t="s">
        <v>141</v>
      </c>
      <c r="G163" s="9" t="s">
        <v>141</v>
      </c>
    </row>
    <row r="164" ht="20.35" customHeight="1" spans="1:7">
      <c r="A164" s="7" t="s">
        <v>387</v>
      </c>
      <c r="B164" s="7" t="s">
        <v>310</v>
      </c>
      <c r="C164" s="8" t="s">
        <v>311</v>
      </c>
      <c r="D164" s="7"/>
      <c r="E164" s="9" t="s">
        <v>141</v>
      </c>
      <c r="F164" s="9" t="s">
        <v>141</v>
      </c>
      <c r="G164" s="9" t="s">
        <v>141</v>
      </c>
    </row>
    <row r="165" ht="20.35" customHeight="1" spans="1:7">
      <c r="A165" s="7" t="s">
        <v>388</v>
      </c>
      <c r="B165" s="7" t="s">
        <v>147</v>
      </c>
      <c r="C165" s="8" t="s">
        <v>311</v>
      </c>
      <c r="D165" s="7" t="s">
        <v>204</v>
      </c>
      <c r="E165" s="9" t="s">
        <v>207</v>
      </c>
      <c r="F165" s="11"/>
      <c r="G165" s="10">
        <f>ROUND(IF(OR(ISERROR(E165),E165=""),0,E165)*IF(OR(ISERROR(F165),F165=""),0,F165),2)</f>
        <v>0</v>
      </c>
    </row>
    <row r="166" ht="20.35" customHeight="1" spans="1:7">
      <c r="A166" s="7" t="s">
        <v>389</v>
      </c>
      <c r="B166" s="7" t="s">
        <v>390</v>
      </c>
      <c r="C166" s="8" t="s">
        <v>391</v>
      </c>
      <c r="D166" s="7"/>
      <c r="E166" s="9" t="s">
        <v>141</v>
      </c>
      <c r="F166" s="9" t="s">
        <v>141</v>
      </c>
      <c r="G166" s="9" t="s">
        <v>141</v>
      </c>
    </row>
    <row r="167" ht="20.35" customHeight="1" spans="1:7">
      <c r="A167" s="7" t="s">
        <v>392</v>
      </c>
      <c r="B167" s="7" t="s">
        <v>147</v>
      </c>
      <c r="C167" s="8" t="s">
        <v>393</v>
      </c>
      <c r="D167" s="7" t="s">
        <v>394</v>
      </c>
      <c r="E167" s="9" t="s">
        <v>68</v>
      </c>
      <c r="F167" s="11"/>
      <c r="G167" s="10">
        <f>ROUND(IF(OR(ISERROR(E167),E167=""),0,E167)*IF(OR(ISERROR(F167),F167=""),0,F167),2)</f>
        <v>0</v>
      </c>
    </row>
    <row r="168" ht="19.65" customHeight="1" spans="1:7">
      <c r="A168" s="7" t="s">
        <v>141</v>
      </c>
      <c r="B168" s="7" t="s">
        <v>90</v>
      </c>
      <c r="C168" s="8" t="s">
        <v>395</v>
      </c>
      <c r="D168" s="7"/>
      <c r="E168" s="9" t="s">
        <v>141</v>
      </c>
      <c r="F168" s="9" t="s">
        <v>141</v>
      </c>
      <c r="G168" s="10">
        <f>IF(OR(ISERROR(ROUND(SUM(G169:G187),2)),ROUND(SUM(G169:G187),2)=""),0,ROUND(SUM(G169:G187),2))</f>
        <v>0</v>
      </c>
    </row>
    <row r="169" ht="20.35" customHeight="1" spans="1:7">
      <c r="A169" s="7" t="s">
        <v>396</v>
      </c>
      <c r="B169" s="7" t="s">
        <v>287</v>
      </c>
      <c r="C169" s="8"/>
      <c r="D169" s="7"/>
      <c r="E169" s="9" t="s">
        <v>141</v>
      </c>
      <c r="F169" s="9" t="s">
        <v>141</v>
      </c>
      <c r="G169" s="9" t="s">
        <v>141</v>
      </c>
    </row>
    <row r="170" ht="4.35" customHeight="1" spans="1:7">
      <c r="A170" s="14"/>
      <c r="B170" s="14"/>
      <c r="C170" s="14"/>
      <c r="D170" s="14"/>
      <c r="E170" s="14"/>
      <c r="F170" s="14"/>
      <c r="G170" s="14"/>
    </row>
    <row r="171" ht="11" customHeight="1" spans="1:7">
      <c r="A171" s="1"/>
      <c r="B171" s="1"/>
      <c r="C171" s="15"/>
      <c r="D171" s="15"/>
      <c r="E171" s="15"/>
      <c r="F171" s="15"/>
      <c r="G171" s="15"/>
    </row>
    <row r="172" ht="12" customHeight="1" spans="1:7">
      <c r="A172" s="1"/>
      <c r="B172" s="1"/>
      <c r="C172" s="2"/>
      <c r="D172" s="2"/>
      <c r="E172" s="3"/>
      <c r="F172" s="3"/>
      <c r="G172" s="3"/>
    </row>
    <row r="173" ht="44.35" customHeight="1" spans="1:7">
      <c r="A173" s="4" t="s">
        <v>133</v>
      </c>
      <c r="B173" s="4"/>
      <c r="C173" s="4"/>
      <c r="D173" s="4"/>
      <c r="E173" s="4"/>
      <c r="F173" s="4"/>
      <c r="G173" s="4"/>
    </row>
    <row r="174" ht="35.65" customHeight="1" spans="1:7">
      <c r="A174" s="5" t="s">
        <v>49</v>
      </c>
      <c r="B174" s="5"/>
      <c r="C174" s="5"/>
      <c r="D174" s="5"/>
      <c r="E174" s="6" t="s">
        <v>397</v>
      </c>
      <c r="F174" s="6"/>
      <c r="G174" s="6"/>
    </row>
    <row r="175" ht="29.1" customHeight="1" spans="1:7">
      <c r="A175" s="7" t="s">
        <v>43</v>
      </c>
      <c r="B175" s="7" t="s">
        <v>135</v>
      </c>
      <c r="C175" s="7" t="s">
        <v>136</v>
      </c>
      <c r="D175" s="7" t="s">
        <v>137</v>
      </c>
      <c r="E175" s="7" t="s">
        <v>138</v>
      </c>
      <c r="F175" s="7" t="s">
        <v>139</v>
      </c>
      <c r="G175" s="7" t="s">
        <v>140</v>
      </c>
    </row>
    <row r="176" ht="20.35" customHeight="1" spans="1:7">
      <c r="A176" s="7" t="s">
        <v>398</v>
      </c>
      <c r="B176" s="7" t="s">
        <v>290</v>
      </c>
      <c r="C176" s="8" t="s">
        <v>374</v>
      </c>
      <c r="D176" s="7"/>
      <c r="E176" s="9" t="s">
        <v>141</v>
      </c>
      <c r="F176" s="9" t="s">
        <v>141</v>
      </c>
      <c r="G176" s="9" t="s">
        <v>141</v>
      </c>
    </row>
    <row r="177" ht="20.35" customHeight="1" spans="1:7">
      <c r="A177" s="7" t="s">
        <v>399</v>
      </c>
      <c r="B177" s="7" t="s">
        <v>147</v>
      </c>
      <c r="C177" s="8" t="s">
        <v>376</v>
      </c>
      <c r="D177" s="7" t="s">
        <v>191</v>
      </c>
      <c r="E177" s="9" t="s">
        <v>400</v>
      </c>
      <c r="F177" s="11"/>
      <c r="G177" s="10">
        <f>ROUND(IF(OR(ISERROR(E177),E177=""),0,E177)*IF(OR(ISERROR(F177),F177=""),0,F177),2)</f>
        <v>0</v>
      </c>
    </row>
    <row r="178" ht="20.35" customHeight="1" spans="1:7">
      <c r="A178" s="7" t="s">
        <v>401</v>
      </c>
      <c r="B178" s="7" t="s">
        <v>151</v>
      </c>
      <c r="C178" s="8" t="s">
        <v>379</v>
      </c>
      <c r="D178" s="7" t="s">
        <v>191</v>
      </c>
      <c r="E178" s="9" t="s">
        <v>294</v>
      </c>
      <c r="F178" s="11"/>
      <c r="G178" s="10">
        <f>ROUND(IF(OR(ISERROR(E178),E178=""),0,E178)*IF(OR(ISERROR(F178),F178=""),0,F178),2)</f>
        <v>0</v>
      </c>
    </row>
    <row r="179" ht="20.35" customHeight="1" spans="1:7">
      <c r="A179" s="7" t="s">
        <v>402</v>
      </c>
      <c r="B179" s="7" t="s">
        <v>153</v>
      </c>
      <c r="C179" s="8" t="s">
        <v>296</v>
      </c>
      <c r="D179" s="7" t="s">
        <v>204</v>
      </c>
      <c r="E179" s="9" t="s">
        <v>62</v>
      </c>
      <c r="F179" s="11"/>
      <c r="G179" s="10">
        <f>ROUND(IF(OR(ISERROR(E179),E179=""),0,E179)*IF(OR(ISERROR(F179),F179=""),0,F179),2)</f>
        <v>0</v>
      </c>
    </row>
    <row r="180" ht="20.35" customHeight="1" spans="1:7">
      <c r="A180" s="7" t="s">
        <v>403</v>
      </c>
      <c r="B180" s="7" t="s">
        <v>199</v>
      </c>
      <c r="C180" s="8" t="s">
        <v>200</v>
      </c>
      <c r="D180" s="7"/>
      <c r="E180" s="9" t="s">
        <v>141</v>
      </c>
      <c r="F180" s="9" t="s">
        <v>141</v>
      </c>
      <c r="G180" s="9" t="s">
        <v>141</v>
      </c>
    </row>
    <row r="181" ht="20.35" customHeight="1" spans="1:7">
      <c r="A181" s="7" t="s">
        <v>404</v>
      </c>
      <c r="B181" s="7" t="s">
        <v>201</v>
      </c>
      <c r="C181" s="8" t="s">
        <v>202</v>
      </c>
      <c r="D181" s="7"/>
      <c r="E181" s="9" t="s">
        <v>141</v>
      </c>
      <c r="F181" s="9" t="s">
        <v>141</v>
      </c>
      <c r="G181" s="9" t="s">
        <v>141</v>
      </c>
    </row>
    <row r="182" ht="28.35" customHeight="1" spans="1:7">
      <c r="A182" s="7" t="s">
        <v>405</v>
      </c>
      <c r="B182" s="7" t="s">
        <v>151</v>
      </c>
      <c r="C182" s="8" t="s">
        <v>385</v>
      </c>
      <c r="D182" s="7" t="s">
        <v>204</v>
      </c>
      <c r="E182" s="9" t="s">
        <v>56</v>
      </c>
      <c r="F182" s="11"/>
      <c r="G182" s="10">
        <f>ROUND(IF(OR(ISERROR(E182),E182=""),0,E182)*IF(OR(ISERROR(F182),F182=""),0,F182),2)</f>
        <v>0</v>
      </c>
    </row>
    <row r="183" ht="20.35" customHeight="1" spans="1:7">
      <c r="A183" s="7" t="s">
        <v>406</v>
      </c>
      <c r="B183" s="7" t="s">
        <v>205</v>
      </c>
      <c r="C183" s="8" t="s">
        <v>206</v>
      </c>
      <c r="D183" s="7"/>
      <c r="E183" s="9" t="s">
        <v>141</v>
      </c>
      <c r="F183" s="9" t="s">
        <v>141</v>
      </c>
      <c r="G183" s="9" t="s">
        <v>141</v>
      </c>
    </row>
    <row r="184" ht="19.65" customHeight="1" spans="1:7">
      <c r="A184" s="7" t="s">
        <v>407</v>
      </c>
      <c r="B184" s="7" t="s">
        <v>310</v>
      </c>
      <c r="C184" s="8" t="s">
        <v>311</v>
      </c>
      <c r="D184" s="7"/>
      <c r="E184" s="9" t="s">
        <v>141</v>
      </c>
      <c r="F184" s="9" t="s">
        <v>141</v>
      </c>
      <c r="G184" s="9" t="s">
        <v>141</v>
      </c>
    </row>
    <row r="185" ht="20.35" customHeight="1" spans="1:7">
      <c r="A185" s="7" t="s">
        <v>408</v>
      </c>
      <c r="B185" s="7" t="s">
        <v>147</v>
      </c>
      <c r="C185" s="8" t="s">
        <v>311</v>
      </c>
      <c r="D185" s="7" t="s">
        <v>204</v>
      </c>
      <c r="E185" s="9" t="s">
        <v>107</v>
      </c>
      <c r="F185" s="11"/>
      <c r="G185" s="10">
        <f>ROUND(IF(OR(ISERROR(E185),E185=""),0,E185)*IF(OR(ISERROR(F185),F185=""),0,F185),2)</f>
        <v>0</v>
      </c>
    </row>
    <row r="186" ht="20.35" customHeight="1" spans="1:7">
      <c r="A186" s="7" t="s">
        <v>409</v>
      </c>
      <c r="B186" s="7" t="s">
        <v>390</v>
      </c>
      <c r="C186" s="8" t="s">
        <v>391</v>
      </c>
      <c r="D186" s="7"/>
      <c r="E186" s="9" t="s">
        <v>141</v>
      </c>
      <c r="F186" s="9" t="s">
        <v>141</v>
      </c>
      <c r="G186" s="9" t="s">
        <v>141</v>
      </c>
    </row>
    <row r="187" ht="20.35" customHeight="1" spans="1:7">
      <c r="A187" s="7" t="s">
        <v>410</v>
      </c>
      <c r="B187" s="7" t="s">
        <v>147</v>
      </c>
      <c r="C187" s="8" t="s">
        <v>393</v>
      </c>
      <c r="D187" s="7" t="s">
        <v>394</v>
      </c>
      <c r="E187" s="9" t="s">
        <v>68</v>
      </c>
      <c r="F187" s="11"/>
      <c r="G187" s="10">
        <f>ROUND(IF(OR(ISERROR(E187),E187=""),0,E187)*IF(OR(ISERROR(F187),F187=""),0,F187),2)</f>
        <v>0</v>
      </c>
    </row>
    <row r="188" ht="20.35" customHeight="1" spans="1:7">
      <c r="A188" s="7" t="s">
        <v>141</v>
      </c>
      <c r="B188" s="7" t="s">
        <v>93</v>
      </c>
      <c r="C188" s="8" t="s">
        <v>411</v>
      </c>
      <c r="D188" s="7"/>
      <c r="E188" s="9" t="s">
        <v>141</v>
      </c>
      <c r="F188" s="9" t="s">
        <v>141</v>
      </c>
      <c r="G188" s="10">
        <f>IF(OR(ISERROR(ROUND(SUM(G189:G198),2)),ROUND(SUM(G189:G198),2)=""),0,ROUND(SUM(G189:G198),2))</f>
        <v>0</v>
      </c>
    </row>
    <row r="189" ht="20.35" customHeight="1" spans="1:7">
      <c r="A189" s="7" t="s">
        <v>278</v>
      </c>
      <c r="B189" s="7" t="s">
        <v>287</v>
      </c>
      <c r="C189" s="8" t="s">
        <v>288</v>
      </c>
      <c r="D189" s="7"/>
      <c r="E189" s="9" t="s">
        <v>141</v>
      </c>
      <c r="F189" s="9" t="s">
        <v>141</v>
      </c>
      <c r="G189" s="9" t="s">
        <v>141</v>
      </c>
    </row>
    <row r="190" ht="20.35" customHeight="1" spans="1:7">
      <c r="A190" s="7" t="s">
        <v>412</v>
      </c>
      <c r="B190" s="7" t="s">
        <v>413</v>
      </c>
      <c r="C190" s="8" t="s">
        <v>414</v>
      </c>
      <c r="D190" s="7"/>
      <c r="E190" s="9" t="s">
        <v>141</v>
      </c>
      <c r="F190" s="9" t="s">
        <v>141</v>
      </c>
      <c r="G190" s="9" t="s">
        <v>141</v>
      </c>
    </row>
    <row r="191" ht="20.35" customHeight="1" spans="1:7">
      <c r="A191" s="7" t="s">
        <v>415</v>
      </c>
      <c r="B191" s="7" t="s">
        <v>147</v>
      </c>
      <c r="C191" s="8" t="s">
        <v>416</v>
      </c>
      <c r="D191" s="7" t="s">
        <v>191</v>
      </c>
      <c r="E191" s="9" t="s">
        <v>417</v>
      </c>
      <c r="F191" s="11"/>
      <c r="G191" s="10">
        <f>ROUND(IF(OR(ISERROR(E191),E191=""),0,E191)*IF(OR(ISERROR(F191),F191=""),0,F191),2)</f>
        <v>0</v>
      </c>
    </row>
    <row r="192" ht="20.35" customHeight="1" spans="1:7">
      <c r="A192" s="7" t="s">
        <v>418</v>
      </c>
      <c r="B192" s="7" t="s">
        <v>199</v>
      </c>
      <c r="C192" s="8" t="s">
        <v>200</v>
      </c>
      <c r="D192" s="7"/>
      <c r="E192" s="9" t="s">
        <v>141</v>
      </c>
      <c r="F192" s="9" t="s">
        <v>141</v>
      </c>
      <c r="G192" s="9" t="s">
        <v>141</v>
      </c>
    </row>
    <row r="193" ht="20.35" customHeight="1" spans="1:7">
      <c r="A193" s="7" t="s">
        <v>419</v>
      </c>
      <c r="B193" s="7" t="s">
        <v>420</v>
      </c>
      <c r="C193" s="8" t="s">
        <v>421</v>
      </c>
      <c r="D193" s="7"/>
      <c r="E193" s="9" t="s">
        <v>141</v>
      </c>
      <c r="F193" s="9" t="s">
        <v>141</v>
      </c>
      <c r="G193" s="9" t="s">
        <v>141</v>
      </c>
    </row>
    <row r="194" ht="20.35" customHeight="1" spans="1:7">
      <c r="A194" s="7" t="s">
        <v>422</v>
      </c>
      <c r="B194" s="7" t="s">
        <v>147</v>
      </c>
      <c r="C194" s="8" t="s">
        <v>421</v>
      </c>
      <c r="D194" s="7" t="s">
        <v>394</v>
      </c>
      <c r="E194" s="9" t="s">
        <v>62</v>
      </c>
      <c r="F194" s="11"/>
      <c r="G194" s="10">
        <f>ROUND(IF(OR(ISERROR(E194),E194=""),0,E194)*IF(OR(ISERROR(F194),F194=""),0,F194),2)</f>
        <v>0</v>
      </c>
    </row>
    <row r="195" ht="20.35" customHeight="1" spans="1:7">
      <c r="A195" s="7" t="s">
        <v>423</v>
      </c>
      <c r="B195" s="7" t="s">
        <v>205</v>
      </c>
      <c r="C195" s="8" t="s">
        <v>206</v>
      </c>
      <c r="D195" s="7"/>
      <c r="E195" s="9" t="s">
        <v>141</v>
      </c>
      <c r="F195" s="9" t="s">
        <v>141</v>
      </c>
      <c r="G195" s="9" t="s">
        <v>141</v>
      </c>
    </row>
    <row r="196" ht="20.35" customHeight="1" spans="1:7">
      <c r="A196" s="7" t="s">
        <v>424</v>
      </c>
      <c r="B196" s="7" t="s">
        <v>208</v>
      </c>
      <c r="C196" s="8" t="s">
        <v>209</v>
      </c>
      <c r="D196" s="7"/>
      <c r="E196" s="9" t="s">
        <v>141</v>
      </c>
      <c r="F196" s="9" t="s">
        <v>141</v>
      </c>
      <c r="G196" s="9" t="s">
        <v>141</v>
      </c>
    </row>
    <row r="197" ht="20.35" customHeight="1" spans="1:7">
      <c r="A197" s="7" t="s">
        <v>425</v>
      </c>
      <c r="B197" s="7" t="s">
        <v>147</v>
      </c>
      <c r="C197" s="8" t="s">
        <v>307</v>
      </c>
      <c r="D197" s="7" t="s">
        <v>176</v>
      </c>
      <c r="E197" s="9" t="s">
        <v>426</v>
      </c>
      <c r="F197" s="11"/>
      <c r="G197" s="10">
        <f>ROUND(IF(OR(ISERROR(E197),E197=""),0,E197)*IF(OR(ISERROR(F197),F197=""),0,F197),2)</f>
        <v>0</v>
      </c>
    </row>
    <row r="198" ht="20.35" customHeight="1" spans="1:7">
      <c r="A198" s="7" t="s">
        <v>427</v>
      </c>
      <c r="B198" s="7" t="s">
        <v>151</v>
      </c>
      <c r="C198" s="8" t="s">
        <v>428</v>
      </c>
      <c r="D198" s="7" t="s">
        <v>176</v>
      </c>
      <c r="E198" s="9" t="s">
        <v>429</v>
      </c>
      <c r="F198" s="11"/>
      <c r="G198" s="10">
        <f>ROUND(IF(OR(ISERROR(E198),E198=""),0,E198)*IF(OR(ISERROR(F198),F198=""),0,F198),2)</f>
        <v>0</v>
      </c>
    </row>
    <row r="199" ht="20.35" customHeight="1" spans="1:7">
      <c r="A199" s="7" t="s">
        <v>141</v>
      </c>
      <c r="B199" s="7" t="s">
        <v>96</v>
      </c>
      <c r="C199" s="8" t="s">
        <v>430</v>
      </c>
      <c r="D199" s="7"/>
      <c r="E199" s="9" t="s">
        <v>141</v>
      </c>
      <c r="F199" s="9" t="s">
        <v>141</v>
      </c>
      <c r="G199" s="10">
        <f>IF(OR(ISERROR(ROUND(SUM(G200:G202),2)),ROUND(SUM(G200:G202),2)=""),0,ROUND(SUM(G200:G202),2))</f>
        <v>0</v>
      </c>
    </row>
    <row r="200" ht="20.35" customHeight="1" spans="1:7">
      <c r="A200" s="7" t="s">
        <v>431</v>
      </c>
      <c r="B200" s="7" t="s">
        <v>199</v>
      </c>
      <c r="C200" s="8" t="s">
        <v>200</v>
      </c>
      <c r="D200" s="7"/>
      <c r="E200" s="9" t="s">
        <v>141</v>
      </c>
      <c r="F200" s="9" t="s">
        <v>141</v>
      </c>
      <c r="G200" s="9" t="s">
        <v>141</v>
      </c>
    </row>
    <row r="201" ht="20.35" customHeight="1" spans="1:7">
      <c r="A201" s="7" t="s">
        <v>432</v>
      </c>
      <c r="B201" s="7" t="s">
        <v>201</v>
      </c>
      <c r="C201" s="8" t="s">
        <v>202</v>
      </c>
      <c r="D201" s="7"/>
      <c r="E201" s="9" t="s">
        <v>141</v>
      </c>
      <c r="F201" s="9" t="s">
        <v>141</v>
      </c>
      <c r="G201" s="9" t="s">
        <v>141</v>
      </c>
    </row>
    <row r="202" ht="27.65" customHeight="1" spans="1:7">
      <c r="A202" s="7" t="s">
        <v>433</v>
      </c>
      <c r="B202" s="7" t="s">
        <v>147</v>
      </c>
      <c r="C202" s="8" t="s">
        <v>434</v>
      </c>
      <c r="D202" s="7" t="s">
        <v>204</v>
      </c>
      <c r="E202" s="9" t="s">
        <v>74</v>
      </c>
      <c r="F202" s="11"/>
      <c r="G202" s="10">
        <f>ROUND(IF(OR(ISERROR(E202),E202=""),0,E202)*IF(OR(ISERROR(F202),F202=""),0,F202),2)</f>
        <v>0</v>
      </c>
    </row>
    <row r="203" ht="46" customHeight="1" spans="1:7">
      <c r="A203" s="7" t="s">
        <v>141</v>
      </c>
      <c r="B203" s="7" t="s">
        <v>99</v>
      </c>
      <c r="C203" s="8" t="s">
        <v>435</v>
      </c>
      <c r="D203" s="7"/>
      <c r="E203" s="9" t="s">
        <v>141</v>
      </c>
      <c r="F203" s="9" t="s">
        <v>141</v>
      </c>
      <c r="G203" s="10">
        <f>IF(OR(ISERROR(ROUND(SUM(G204:G230),2)),ROUND(SUM(G204:G230),2)=""),0,ROUND(SUM(G204:G230),2))</f>
        <v>0</v>
      </c>
    </row>
    <row r="204" ht="20.35" customHeight="1" spans="1:7">
      <c r="A204" s="7" t="s">
        <v>436</v>
      </c>
      <c r="B204" s="7" t="s">
        <v>287</v>
      </c>
      <c r="C204" s="8"/>
      <c r="D204" s="7"/>
      <c r="E204" s="9" t="s">
        <v>141</v>
      </c>
      <c r="F204" s="9" t="s">
        <v>141</v>
      </c>
      <c r="G204" s="9" t="s">
        <v>141</v>
      </c>
    </row>
    <row r="205" ht="19.65" customHeight="1" spans="1:7">
      <c r="A205" s="14"/>
      <c r="B205" s="14"/>
      <c r="C205" s="14"/>
      <c r="D205" s="14"/>
      <c r="E205" s="14"/>
      <c r="F205" s="14"/>
      <c r="G205" s="14"/>
    </row>
    <row r="206" ht="10" customHeight="1" spans="1:7">
      <c r="A206" s="1"/>
      <c r="B206" s="1"/>
      <c r="C206" s="15"/>
      <c r="D206" s="15"/>
      <c r="E206" s="15"/>
      <c r="F206" s="15"/>
      <c r="G206" s="15"/>
    </row>
    <row r="207" ht="4" customHeight="1" spans="1:7">
      <c r="A207" s="1"/>
      <c r="B207" s="1"/>
      <c r="C207" s="2"/>
      <c r="D207" s="2"/>
      <c r="E207" s="3"/>
      <c r="F207" s="3"/>
      <c r="G207" s="3"/>
    </row>
    <row r="208" ht="44.35" customHeight="1" spans="1:7">
      <c r="A208" s="4" t="s">
        <v>133</v>
      </c>
      <c r="B208" s="4"/>
      <c r="C208" s="4"/>
      <c r="D208" s="4"/>
      <c r="E208" s="4"/>
      <c r="F208" s="4"/>
      <c r="G208" s="4"/>
    </row>
    <row r="209" ht="35.65" customHeight="1" spans="1:7">
      <c r="A209" s="5" t="s">
        <v>49</v>
      </c>
      <c r="B209" s="5"/>
      <c r="C209" s="5"/>
      <c r="D209" s="5"/>
      <c r="E209" s="6" t="s">
        <v>437</v>
      </c>
      <c r="F209" s="6"/>
      <c r="G209" s="6"/>
    </row>
    <row r="210" ht="29.1" customHeight="1" spans="1:7">
      <c r="A210" s="7" t="s">
        <v>43</v>
      </c>
      <c r="B210" s="7" t="s">
        <v>135</v>
      </c>
      <c r="C210" s="7" t="s">
        <v>136</v>
      </c>
      <c r="D210" s="7" t="s">
        <v>137</v>
      </c>
      <c r="E210" s="7" t="s">
        <v>138</v>
      </c>
      <c r="F210" s="7" t="s">
        <v>139</v>
      </c>
      <c r="G210" s="7" t="s">
        <v>140</v>
      </c>
    </row>
    <row r="211" ht="20.35" customHeight="1" spans="1:7">
      <c r="A211" s="7" t="s">
        <v>438</v>
      </c>
      <c r="B211" s="7" t="s">
        <v>290</v>
      </c>
      <c r="C211" s="8" t="s">
        <v>374</v>
      </c>
      <c r="D211" s="7"/>
      <c r="E211" s="9" t="s">
        <v>141</v>
      </c>
      <c r="F211" s="9" t="s">
        <v>141</v>
      </c>
      <c r="G211" s="9" t="s">
        <v>141</v>
      </c>
    </row>
    <row r="212" ht="20.35" customHeight="1" spans="1:7">
      <c r="A212" s="7" t="s">
        <v>439</v>
      </c>
      <c r="B212" s="7" t="s">
        <v>147</v>
      </c>
      <c r="C212" s="8" t="s">
        <v>379</v>
      </c>
      <c r="D212" s="7" t="s">
        <v>191</v>
      </c>
      <c r="E212" s="9" t="s">
        <v>440</v>
      </c>
      <c r="F212" s="11"/>
      <c r="G212" s="10">
        <f>ROUND(IF(OR(ISERROR(E212),E212=""),0,E212)*IF(OR(ISERROR(F212),F212=""),0,F212),2)</f>
        <v>0</v>
      </c>
    </row>
    <row r="213" ht="20.35" customHeight="1" spans="1:7">
      <c r="A213" s="7" t="s">
        <v>441</v>
      </c>
      <c r="B213" s="7" t="s">
        <v>151</v>
      </c>
      <c r="C213" s="8" t="s">
        <v>442</v>
      </c>
      <c r="D213" s="7" t="s">
        <v>191</v>
      </c>
      <c r="E213" s="9" t="s">
        <v>247</v>
      </c>
      <c r="F213" s="11"/>
      <c r="G213" s="10">
        <f>ROUND(IF(OR(ISERROR(E213),E213=""),0,E213)*IF(OR(ISERROR(F213),F213=""),0,F213),2)</f>
        <v>0</v>
      </c>
    </row>
    <row r="214" ht="20.35" customHeight="1" spans="1:7">
      <c r="A214" s="7" t="s">
        <v>443</v>
      </c>
      <c r="B214" s="7" t="s">
        <v>199</v>
      </c>
      <c r="C214" s="8" t="s">
        <v>200</v>
      </c>
      <c r="D214" s="7"/>
      <c r="E214" s="9" t="s">
        <v>141</v>
      </c>
      <c r="F214" s="9" t="s">
        <v>141</v>
      </c>
      <c r="G214" s="9" t="s">
        <v>141</v>
      </c>
    </row>
    <row r="215" ht="20.35" customHeight="1" spans="1:7">
      <c r="A215" s="7" t="s">
        <v>444</v>
      </c>
      <c r="B215" s="7" t="s">
        <v>201</v>
      </c>
      <c r="C215" s="8" t="s">
        <v>202</v>
      </c>
      <c r="D215" s="7"/>
      <c r="E215" s="9" t="s">
        <v>141</v>
      </c>
      <c r="F215" s="9" t="s">
        <v>141</v>
      </c>
      <c r="G215" s="9" t="s">
        <v>141</v>
      </c>
    </row>
    <row r="216" ht="20.35" customHeight="1" spans="1:7">
      <c r="A216" s="7" t="s">
        <v>445</v>
      </c>
      <c r="B216" s="7" t="s">
        <v>147</v>
      </c>
      <c r="C216" s="8" t="s">
        <v>446</v>
      </c>
      <c r="D216" s="7" t="s">
        <v>204</v>
      </c>
      <c r="E216" s="9" t="s">
        <v>95</v>
      </c>
      <c r="F216" s="11"/>
      <c r="G216" s="10">
        <f>ROUND(IF(OR(ISERROR(E216),E216=""),0,E216)*IF(OR(ISERROR(F216),F216=""),0,F216),2)</f>
        <v>0</v>
      </c>
    </row>
    <row r="217" ht="28.35" customHeight="1" spans="1:7">
      <c r="A217" s="7" t="s">
        <v>260</v>
      </c>
      <c r="B217" s="7" t="s">
        <v>151</v>
      </c>
      <c r="C217" s="8" t="s">
        <v>447</v>
      </c>
      <c r="D217" s="7" t="s">
        <v>204</v>
      </c>
      <c r="E217" s="9" t="s">
        <v>74</v>
      </c>
      <c r="F217" s="11"/>
      <c r="G217" s="10">
        <f>ROUND(IF(OR(ISERROR(E217),E217=""),0,E217)*IF(OR(ISERROR(F217),F217=""),0,F217),2)</f>
        <v>0</v>
      </c>
    </row>
    <row r="218" ht="20.35" customHeight="1" spans="1:7">
      <c r="A218" s="7" t="s">
        <v>448</v>
      </c>
      <c r="B218" s="7" t="s">
        <v>347</v>
      </c>
      <c r="C218" s="8" t="s">
        <v>449</v>
      </c>
      <c r="D218" s="7"/>
      <c r="E218" s="9" t="s">
        <v>141</v>
      </c>
      <c r="F218" s="9" t="s">
        <v>141</v>
      </c>
      <c r="G218" s="9" t="s">
        <v>141</v>
      </c>
    </row>
    <row r="219" ht="27.65" customHeight="1" spans="1:7">
      <c r="A219" s="7" t="s">
        <v>450</v>
      </c>
      <c r="B219" s="7" t="s">
        <v>147</v>
      </c>
      <c r="C219" s="8" t="s">
        <v>451</v>
      </c>
      <c r="D219" s="7" t="s">
        <v>204</v>
      </c>
      <c r="E219" s="9" t="s">
        <v>229</v>
      </c>
      <c r="F219" s="11"/>
      <c r="G219" s="10">
        <f>ROUND(IF(OR(ISERROR(E219),E219=""),0,E219)*IF(OR(ISERROR(F219),F219=""),0,F219),2)</f>
        <v>0</v>
      </c>
    </row>
    <row r="220" ht="28.35" customHeight="1" spans="1:7">
      <c r="A220" s="7" t="s">
        <v>452</v>
      </c>
      <c r="B220" s="7" t="s">
        <v>151</v>
      </c>
      <c r="C220" s="8" t="s">
        <v>453</v>
      </c>
      <c r="D220" s="7" t="s">
        <v>204</v>
      </c>
      <c r="E220" s="9" t="s">
        <v>95</v>
      </c>
      <c r="F220" s="11"/>
      <c r="G220" s="10">
        <f>ROUND(IF(OR(ISERROR(E220),E220=""),0,E220)*IF(OR(ISERROR(F220),F220=""),0,F220),2)</f>
        <v>0</v>
      </c>
    </row>
    <row r="221" ht="20.35" customHeight="1" spans="1:7">
      <c r="A221" s="7" t="s">
        <v>454</v>
      </c>
      <c r="B221" s="7" t="s">
        <v>153</v>
      </c>
      <c r="C221" s="8" t="s">
        <v>455</v>
      </c>
      <c r="D221" s="7" t="s">
        <v>204</v>
      </c>
      <c r="E221" s="9" t="s">
        <v>101</v>
      </c>
      <c r="F221" s="11"/>
      <c r="G221" s="10">
        <f>ROUND(IF(OR(ISERROR(E221),E221=""),0,E221)*IF(OR(ISERROR(F221),F221=""),0,F221),2)</f>
        <v>0</v>
      </c>
    </row>
    <row r="222" ht="20.35" customHeight="1" spans="1:7">
      <c r="A222" s="7" t="s">
        <v>456</v>
      </c>
      <c r="B222" s="7" t="s">
        <v>205</v>
      </c>
      <c r="C222" s="8" t="s">
        <v>206</v>
      </c>
      <c r="D222" s="7"/>
      <c r="E222" s="9" t="s">
        <v>141</v>
      </c>
      <c r="F222" s="9" t="s">
        <v>141</v>
      </c>
      <c r="G222" s="9" t="s">
        <v>141</v>
      </c>
    </row>
    <row r="223" ht="20.35" customHeight="1" spans="1:7">
      <c r="A223" s="7" t="s">
        <v>457</v>
      </c>
      <c r="B223" s="7" t="s">
        <v>208</v>
      </c>
      <c r="C223" s="8" t="s">
        <v>209</v>
      </c>
      <c r="D223" s="7"/>
      <c r="E223" s="9" t="s">
        <v>141</v>
      </c>
      <c r="F223" s="9" t="s">
        <v>141</v>
      </c>
      <c r="G223" s="9" t="s">
        <v>141</v>
      </c>
    </row>
    <row r="224" ht="20.35" customHeight="1" spans="1:7">
      <c r="A224" s="7" t="s">
        <v>458</v>
      </c>
      <c r="B224" s="7" t="s">
        <v>147</v>
      </c>
      <c r="C224" s="8" t="s">
        <v>307</v>
      </c>
      <c r="D224" s="7" t="s">
        <v>176</v>
      </c>
      <c r="E224" s="9" t="s">
        <v>459</v>
      </c>
      <c r="F224" s="11"/>
      <c r="G224" s="10">
        <f>ROUND(IF(OR(ISERROR(E224),E224=""),0,E224)*IF(OR(ISERROR(F224),F224=""),0,F224),2)</f>
        <v>0</v>
      </c>
    </row>
    <row r="225" ht="19.65" customHeight="1" spans="1:7">
      <c r="A225" s="7" t="s">
        <v>460</v>
      </c>
      <c r="B225" s="7" t="s">
        <v>151</v>
      </c>
      <c r="C225" s="8" t="s">
        <v>428</v>
      </c>
      <c r="D225" s="7" t="s">
        <v>176</v>
      </c>
      <c r="E225" s="9" t="s">
        <v>461</v>
      </c>
      <c r="F225" s="11"/>
      <c r="G225" s="10">
        <f>ROUND(IF(OR(ISERROR(E225),E225=""),0,E225)*IF(OR(ISERROR(F225),F225=""),0,F225),2)</f>
        <v>0</v>
      </c>
    </row>
    <row r="226" ht="20.35" customHeight="1" spans="1:7">
      <c r="A226" s="7" t="s">
        <v>462</v>
      </c>
      <c r="B226" s="7" t="s">
        <v>310</v>
      </c>
      <c r="C226" s="8" t="s">
        <v>311</v>
      </c>
      <c r="D226" s="7"/>
      <c r="E226" s="9" t="s">
        <v>141</v>
      </c>
      <c r="F226" s="9" t="s">
        <v>141</v>
      </c>
      <c r="G226" s="9" t="s">
        <v>141</v>
      </c>
    </row>
    <row r="227" ht="20.35" customHeight="1" spans="1:7">
      <c r="A227" s="7" t="s">
        <v>463</v>
      </c>
      <c r="B227" s="7" t="s">
        <v>147</v>
      </c>
      <c r="C227" s="8" t="s">
        <v>311</v>
      </c>
      <c r="D227" s="7" t="s">
        <v>204</v>
      </c>
      <c r="E227" s="9" t="s">
        <v>118</v>
      </c>
      <c r="F227" s="11"/>
      <c r="G227" s="10">
        <f>ROUND(IF(OR(ISERROR(E227),E227=""),0,E227)*IF(OR(ISERROR(F227),F227=""),0,F227),2)</f>
        <v>0</v>
      </c>
    </row>
    <row r="228" ht="20.35" customHeight="1" spans="1:7">
      <c r="A228" s="7" t="s">
        <v>464</v>
      </c>
      <c r="B228" s="7" t="s">
        <v>390</v>
      </c>
      <c r="C228" s="8" t="s">
        <v>391</v>
      </c>
      <c r="D228" s="7"/>
      <c r="E228" s="9" t="s">
        <v>141</v>
      </c>
      <c r="F228" s="9" t="s">
        <v>141</v>
      </c>
      <c r="G228" s="9" t="s">
        <v>141</v>
      </c>
    </row>
    <row r="229" ht="20.35" customHeight="1" spans="1:7">
      <c r="A229" s="7" t="s">
        <v>465</v>
      </c>
      <c r="B229" s="7" t="s">
        <v>147</v>
      </c>
      <c r="C229" s="8" t="s">
        <v>393</v>
      </c>
      <c r="D229" s="7" t="s">
        <v>394</v>
      </c>
      <c r="E229" s="9" t="s">
        <v>401</v>
      </c>
      <c r="F229" s="11"/>
      <c r="G229" s="10">
        <f>ROUND(IF(OR(ISERROR(E229),E229=""),0,E229)*IF(OR(ISERROR(F229),F229=""),0,F229),2)</f>
        <v>0</v>
      </c>
    </row>
    <row r="230" ht="20.35" customHeight="1" spans="1:7">
      <c r="A230" s="7" t="s">
        <v>466</v>
      </c>
      <c r="B230" s="7" t="s">
        <v>151</v>
      </c>
      <c r="C230" s="8" t="s">
        <v>391</v>
      </c>
      <c r="D230" s="7" t="s">
        <v>176</v>
      </c>
      <c r="E230" s="9" t="s">
        <v>467</v>
      </c>
      <c r="F230" s="11"/>
      <c r="G230" s="10">
        <f>ROUND(IF(OR(ISERROR(E230),E230=""),0,E230)*IF(OR(ISERROR(F230),F230=""),0,F230),2)</f>
        <v>0</v>
      </c>
    </row>
    <row r="231" ht="50" customHeight="1" spans="1:7">
      <c r="A231" s="7" t="s">
        <v>141</v>
      </c>
      <c r="B231" s="7" t="s">
        <v>102</v>
      </c>
      <c r="C231" s="8" t="s">
        <v>468</v>
      </c>
      <c r="D231" s="7"/>
      <c r="E231" s="9" t="s">
        <v>141</v>
      </c>
      <c r="F231" s="9" t="s">
        <v>141</v>
      </c>
      <c r="G231" s="10">
        <f>IF(OR(ISERROR(ROUND(SUM(G232:G239),2)),ROUND(SUM(G232:G239),2)=""),0,ROUND(SUM(G232:G239),2))</f>
        <v>0</v>
      </c>
    </row>
    <row r="232" ht="20.35" customHeight="1" spans="1:7">
      <c r="A232" s="7" t="s">
        <v>469</v>
      </c>
      <c r="B232" s="7" t="s">
        <v>199</v>
      </c>
      <c r="C232" s="8" t="s">
        <v>200</v>
      </c>
      <c r="D232" s="7"/>
      <c r="E232" s="9" t="s">
        <v>141</v>
      </c>
      <c r="F232" s="9" t="s">
        <v>141</v>
      </c>
      <c r="G232" s="9" t="s">
        <v>141</v>
      </c>
    </row>
    <row r="233" ht="20.35" customHeight="1" spans="1:7">
      <c r="A233" s="7" t="s">
        <v>470</v>
      </c>
      <c r="B233" s="7" t="s">
        <v>327</v>
      </c>
      <c r="C233" s="8" t="s">
        <v>471</v>
      </c>
      <c r="D233" s="7"/>
      <c r="E233" s="9" t="s">
        <v>141</v>
      </c>
      <c r="F233" s="9" t="s">
        <v>141</v>
      </c>
      <c r="G233" s="9" t="s">
        <v>141</v>
      </c>
    </row>
    <row r="234" ht="28.35" customHeight="1" spans="1:7">
      <c r="A234" s="7" t="s">
        <v>472</v>
      </c>
      <c r="B234" s="7" t="s">
        <v>147</v>
      </c>
      <c r="C234" s="8" t="s">
        <v>473</v>
      </c>
      <c r="D234" s="7" t="s">
        <v>176</v>
      </c>
      <c r="E234" s="9" t="s">
        <v>474</v>
      </c>
      <c r="F234" s="11"/>
      <c r="G234" s="10">
        <f>ROUND(IF(OR(ISERROR(E234),E234=""),0,E234)*IF(OR(ISERROR(F234),F234=""),0,F234),2)</f>
        <v>0</v>
      </c>
    </row>
    <row r="235" ht="20.35" customHeight="1" spans="1:7">
      <c r="A235" s="7" t="s">
        <v>475</v>
      </c>
      <c r="B235" s="7" t="s">
        <v>205</v>
      </c>
      <c r="C235" s="8" t="s">
        <v>206</v>
      </c>
      <c r="D235" s="7"/>
      <c r="E235" s="9" t="s">
        <v>141</v>
      </c>
      <c r="F235" s="9" t="s">
        <v>141</v>
      </c>
      <c r="G235" s="9" t="s">
        <v>141</v>
      </c>
    </row>
    <row r="236" ht="20.35" customHeight="1" spans="1:7">
      <c r="A236" s="7" t="s">
        <v>476</v>
      </c>
      <c r="B236" s="7" t="s">
        <v>208</v>
      </c>
      <c r="C236" s="8" t="s">
        <v>209</v>
      </c>
      <c r="D236" s="7"/>
      <c r="E236" s="9" t="s">
        <v>141</v>
      </c>
      <c r="F236" s="9" t="s">
        <v>141</v>
      </c>
      <c r="G236" s="9" t="s">
        <v>141</v>
      </c>
    </row>
    <row r="237" ht="20.35" customHeight="1" spans="1:7">
      <c r="A237" s="7" t="s">
        <v>477</v>
      </c>
      <c r="B237" s="7" t="s">
        <v>147</v>
      </c>
      <c r="C237" s="8" t="s">
        <v>478</v>
      </c>
      <c r="D237" s="7" t="s">
        <v>176</v>
      </c>
      <c r="E237" s="9" t="s">
        <v>479</v>
      </c>
      <c r="F237" s="11"/>
      <c r="G237" s="10">
        <f>ROUND(IF(OR(ISERROR(E237),E237=""),0,E237)*IF(OR(ISERROR(F237),F237=""),0,F237),2)</f>
        <v>0</v>
      </c>
    </row>
    <row r="238" ht="19.65" customHeight="1" spans="1:7">
      <c r="A238" s="7" t="s">
        <v>480</v>
      </c>
      <c r="B238" s="7" t="s">
        <v>481</v>
      </c>
      <c r="C238" s="8" t="s">
        <v>482</v>
      </c>
      <c r="D238" s="7"/>
      <c r="E238" s="9" t="s">
        <v>141</v>
      </c>
      <c r="F238" s="9" t="s">
        <v>141</v>
      </c>
      <c r="G238" s="9" t="s">
        <v>141</v>
      </c>
    </row>
    <row r="239" ht="20.35" customHeight="1" spans="1:7">
      <c r="A239" s="7" t="s">
        <v>483</v>
      </c>
      <c r="B239" s="7" t="s">
        <v>147</v>
      </c>
      <c r="C239" s="8" t="s">
        <v>484</v>
      </c>
      <c r="D239" s="7" t="s">
        <v>176</v>
      </c>
      <c r="E239" s="9" t="s">
        <v>485</v>
      </c>
      <c r="F239" s="11"/>
      <c r="G239" s="10">
        <f>ROUND(IF(OR(ISERROR(E239),E239=""),0,E239)*IF(OR(ISERROR(F239),F239=""),0,F239),2)</f>
        <v>0</v>
      </c>
    </row>
    <row r="240" ht="4.35" customHeight="1" spans="1:7">
      <c r="A240" s="14"/>
      <c r="B240" s="14"/>
      <c r="C240" s="14"/>
      <c r="D240" s="14"/>
      <c r="E240" s="14"/>
      <c r="F240" s="14"/>
      <c r="G240" s="14"/>
    </row>
    <row r="241" ht="30.55" customHeight="1" spans="1:7">
      <c r="A241" s="1"/>
      <c r="B241" s="1"/>
      <c r="C241" s="15"/>
      <c r="D241" s="15"/>
      <c r="E241" s="15"/>
      <c r="F241" s="15"/>
      <c r="G241" s="15"/>
    </row>
    <row r="242" ht="9" customHeight="1" spans="1:7">
      <c r="A242" s="1"/>
      <c r="B242" s="1"/>
      <c r="C242" s="2"/>
      <c r="D242" s="2"/>
      <c r="E242" s="3"/>
      <c r="F242" s="3"/>
      <c r="G242" s="3"/>
    </row>
    <row r="243" ht="44.35" customHeight="1" spans="1:7">
      <c r="A243" s="4" t="s">
        <v>133</v>
      </c>
      <c r="B243" s="4"/>
      <c r="C243" s="4"/>
      <c r="D243" s="4"/>
      <c r="E243" s="4"/>
      <c r="F243" s="4"/>
      <c r="G243" s="4"/>
    </row>
    <row r="244" ht="35.65" customHeight="1" spans="1:7">
      <c r="A244" s="5" t="s">
        <v>49</v>
      </c>
      <c r="B244" s="5"/>
      <c r="C244" s="5"/>
      <c r="D244" s="5"/>
      <c r="E244" s="6" t="s">
        <v>486</v>
      </c>
      <c r="F244" s="6"/>
      <c r="G244" s="6"/>
    </row>
    <row r="245" ht="29.1" customHeight="1" spans="1:7">
      <c r="A245" s="7" t="s">
        <v>43</v>
      </c>
      <c r="B245" s="7" t="s">
        <v>135</v>
      </c>
      <c r="C245" s="7" t="s">
        <v>136</v>
      </c>
      <c r="D245" s="7" t="s">
        <v>137</v>
      </c>
      <c r="E245" s="7" t="s">
        <v>138</v>
      </c>
      <c r="F245" s="7" t="s">
        <v>139</v>
      </c>
      <c r="G245" s="7" t="s">
        <v>140</v>
      </c>
    </row>
    <row r="246" ht="39" customHeight="1" spans="1:7">
      <c r="A246" s="7" t="s">
        <v>141</v>
      </c>
      <c r="B246" s="7" t="s">
        <v>105</v>
      </c>
      <c r="C246" s="8" t="s">
        <v>487</v>
      </c>
      <c r="D246" s="7"/>
      <c r="E246" s="9" t="s">
        <v>141</v>
      </c>
      <c r="F246" s="9" t="s">
        <v>141</v>
      </c>
      <c r="G246" s="10">
        <f>IF(OR(ISERROR(ROUND(SUM(G247:G258),2)),ROUND(SUM(G247:G258),2)=""),0,ROUND(SUM(G247:G258),2))</f>
        <v>0</v>
      </c>
    </row>
    <row r="247" ht="20.35" customHeight="1" spans="1:7">
      <c r="A247" s="7" t="s">
        <v>488</v>
      </c>
      <c r="B247" s="7" t="s">
        <v>199</v>
      </c>
      <c r="C247" s="8" t="s">
        <v>200</v>
      </c>
      <c r="D247" s="7"/>
      <c r="E247" s="9" t="s">
        <v>141</v>
      </c>
      <c r="F247" s="9" t="s">
        <v>141</v>
      </c>
      <c r="G247" s="9" t="s">
        <v>141</v>
      </c>
    </row>
    <row r="248" ht="20.35" customHeight="1" spans="1:7">
      <c r="A248" s="7" t="s">
        <v>489</v>
      </c>
      <c r="B248" s="7" t="s">
        <v>201</v>
      </c>
      <c r="C248" s="8" t="s">
        <v>202</v>
      </c>
      <c r="D248" s="7"/>
      <c r="E248" s="9" t="s">
        <v>141</v>
      </c>
      <c r="F248" s="9" t="s">
        <v>141</v>
      </c>
      <c r="G248" s="9" t="s">
        <v>141</v>
      </c>
    </row>
    <row r="249" ht="28.35" customHeight="1" spans="1:7">
      <c r="A249" s="7" t="s">
        <v>490</v>
      </c>
      <c r="B249" s="7" t="s">
        <v>147</v>
      </c>
      <c r="C249" s="8" t="s">
        <v>491</v>
      </c>
      <c r="D249" s="7" t="s">
        <v>204</v>
      </c>
      <c r="E249" s="9" t="s">
        <v>83</v>
      </c>
      <c r="F249" s="11"/>
      <c r="G249" s="10">
        <f>ROUND(IF(OR(ISERROR(E249),E249=""),0,E249)*IF(OR(ISERROR(F249),F249=""),0,F249),2)</f>
        <v>0</v>
      </c>
    </row>
    <row r="250" ht="27.65" customHeight="1" spans="1:7">
      <c r="A250" s="7" t="s">
        <v>492</v>
      </c>
      <c r="B250" s="7" t="s">
        <v>151</v>
      </c>
      <c r="C250" s="8" t="s">
        <v>493</v>
      </c>
      <c r="D250" s="7" t="s">
        <v>204</v>
      </c>
      <c r="E250" s="9" t="s">
        <v>98</v>
      </c>
      <c r="F250" s="11"/>
      <c r="G250" s="10">
        <f>ROUND(IF(OR(ISERROR(E250),E250=""),0,E250)*IF(OR(ISERROR(F250),F250=""),0,F250),2)</f>
        <v>0</v>
      </c>
    </row>
    <row r="251" ht="20.35" customHeight="1" spans="1:7">
      <c r="A251" s="7" t="s">
        <v>494</v>
      </c>
      <c r="B251" s="7" t="s">
        <v>347</v>
      </c>
      <c r="C251" s="8" t="s">
        <v>348</v>
      </c>
      <c r="D251" s="7"/>
      <c r="E251" s="9" t="s">
        <v>141</v>
      </c>
      <c r="F251" s="9" t="s">
        <v>141</v>
      </c>
      <c r="G251" s="9" t="s">
        <v>141</v>
      </c>
    </row>
    <row r="252" ht="28.35" customHeight="1" spans="1:7">
      <c r="A252" s="7" t="s">
        <v>495</v>
      </c>
      <c r="B252" s="7" t="s">
        <v>147</v>
      </c>
      <c r="C252" s="8" t="s">
        <v>491</v>
      </c>
      <c r="D252" s="7" t="s">
        <v>204</v>
      </c>
      <c r="E252" s="9" t="s">
        <v>65</v>
      </c>
      <c r="F252" s="11"/>
      <c r="G252" s="10">
        <f>ROUND(IF(OR(ISERROR(E252),E252=""),0,E252)*IF(OR(ISERROR(F252),F252=""),0,F252),2)</f>
        <v>0</v>
      </c>
    </row>
    <row r="253" ht="20.35" customHeight="1" spans="1:7">
      <c r="A253" s="7" t="s">
        <v>496</v>
      </c>
      <c r="B253" s="7" t="s">
        <v>497</v>
      </c>
      <c r="C253" s="8" t="s">
        <v>498</v>
      </c>
      <c r="D253" s="7"/>
      <c r="E253" s="9" t="s">
        <v>141</v>
      </c>
      <c r="F253" s="9" t="s">
        <v>141</v>
      </c>
      <c r="G253" s="9" t="s">
        <v>141</v>
      </c>
    </row>
    <row r="254" ht="27.65" customHeight="1" spans="1:7">
      <c r="A254" s="7" t="s">
        <v>499</v>
      </c>
      <c r="B254" s="7" t="s">
        <v>147</v>
      </c>
      <c r="C254" s="8" t="s">
        <v>500</v>
      </c>
      <c r="D254" s="7" t="s">
        <v>204</v>
      </c>
      <c r="E254" s="9" t="s">
        <v>252</v>
      </c>
      <c r="F254" s="11"/>
      <c r="G254" s="10">
        <f>ROUND(IF(OR(ISERROR(E254),E254=""),0,E254)*IF(OR(ISERROR(F254),F254=""),0,F254),2)</f>
        <v>0</v>
      </c>
    </row>
    <row r="255" ht="28.35" customHeight="1" spans="1:7">
      <c r="A255" s="7" t="s">
        <v>501</v>
      </c>
      <c r="B255" s="7" t="s">
        <v>151</v>
      </c>
      <c r="C255" s="8" t="s">
        <v>502</v>
      </c>
      <c r="D255" s="7" t="s">
        <v>204</v>
      </c>
      <c r="E255" s="9" t="s">
        <v>241</v>
      </c>
      <c r="F255" s="11"/>
      <c r="G255" s="10">
        <f>ROUND(IF(OR(ISERROR(E255),E255=""),0,E255)*IF(OR(ISERROR(F255),F255=""),0,F255),2)</f>
        <v>0</v>
      </c>
    </row>
    <row r="256" ht="20.35" customHeight="1" spans="1:7">
      <c r="A256" s="7" t="s">
        <v>503</v>
      </c>
      <c r="B256" s="7" t="s">
        <v>205</v>
      </c>
      <c r="C256" s="8" t="s">
        <v>206</v>
      </c>
      <c r="D256" s="7"/>
      <c r="E256" s="9" t="s">
        <v>141</v>
      </c>
      <c r="F256" s="9" t="s">
        <v>141</v>
      </c>
      <c r="G256" s="9" t="s">
        <v>141</v>
      </c>
    </row>
    <row r="257" ht="20.35" customHeight="1" spans="1:7">
      <c r="A257" s="7" t="s">
        <v>504</v>
      </c>
      <c r="B257" s="7" t="s">
        <v>390</v>
      </c>
      <c r="C257" s="8" t="s">
        <v>505</v>
      </c>
      <c r="D257" s="7"/>
      <c r="E257" s="9" t="s">
        <v>141</v>
      </c>
      <c r="F257" s="9" t="s">
        <v>141</v>
      </c>
      <c r="G257" s="9" t="s">
        <v>141</v>
      </c>
    </row>
    <row r="258" ht="27.65" customHeight="1" spans="1:7">
      <c r="A258" s="7" t="s">
        <v>506</v>
      </c>
      <c r="B258" s="7" t="s">
        <v>147</v>
      </c>
      <c r="C258" s="8" t="s">
        <v>507</v>
      </c>
      <c r="D258" s="7" t="s">
        <v>204</v>
      </c>
      <c r="E258" s="9" t="s">
        <v>95</v>
      </c>
      <c r="F258" s="11"/>
      <c r="G258" s="10">
        <f>ROUND(IF(OR(ISERROR(E258),E258=""),0,E258)*IF(OR(ISERROR(F258),F258=""),0,F258),2)</f>
        <v>0</v>
      </c>
    </row>
    <row r="259" ht="20.35" customHeight="1" spans="1:7">
      <c r="A259" s="7" t="s">
        <v>141</v>
      </c>
      <c r="B259" s="7" t="s">
        <v>108</v>
      </c>
      <c r="C259" s="8" t="s">
        <v>508</v>
      </c>
      <c r="D259" s="7"/>
      <c r="E259" s="9" t="s">
        <v>141</v>
      </c>
      <c r="F259" s="9" t="s">
        <v>141</v>
      </c>
      <c r="G259" s="10">
        <f>IF(OR(ISERROR(ROUND(SUM(G260:G263),2)),ROUND(SUM(G260:G263),2)=""),0,ROUND(SUM(G260:G263),2))</f>
        <v>0</v>
      </c>
    </row>
    <row r="260" ht="20.35" customHeight="1" spans="1:7">
      <c r="A260" s="7" t="s">
        <v>509</v>
      </c>
      <c r="B260" s="7" t="s">
        <v>239</v>
      </c>
      <c r="C260" s="8" t="s">
        <v>240</v>
      </c>
      <c r="D260" s="7"/>
      <c r="E260" s="9" t="s">
        <v>141</v>
      </c>
      <c r="F260" s="9" t="s">
        <v>141</v>
      </c>
      <c r="G260" s="9" t="s">
        <v>141</v>
      </c>
    </row>
    <row r="261" ht="57.45" customHeight="1" spans="1:7">
      <c r="A261" s="7" t="s">
        <v>510</v>
      </c>
      <c r="B261" s="7" t="s">
        <v>242</v>
      </c>
      <c r="C261" s="8" t="s">
        <v>511</v>
      </c>
      <c r="D261" s="7" t="s">
        <v>167</v>
      </c>
      <c r="E261" s="9" t="s">
        <v>150</v>
      </c>
      <c r="F261" s="11"/>
      <c r="G261" s="10">
        <f>ROUND(IF(OR(ISERROR(E261),E261=""),0,E261)*IF(OR(ISERROR(F261),F261=""),0,F261),2)</f>
        <v>0</v>
      </c>
    </row>
    <row r="262" ht="28.35" customHeight="1" spans="1:7">
      <c r="A262" s="7" t="s">
        <v>512</v>
      </c>
      <c r="B262" s="7" t="s">
        <v>513</v>
      </c>
      <c r="C262" s="8" t="s">
        <v>514</v>
      </c>
      <c r="D262" s="7" t="s">
        <v>246</v>
      </c>
      <c r="E262" s="9" t="s">
        <v>308</v>
      </c>
      <c r="F262" s="11"/>
      <c r="G262" s="10">
        <f>ROUND(IF(OR(ISERROR(E262),E262=""),0,E262)*IF(OR(ISERROR(F262),F262=""),0,F262),2)</f>
        <v>0</v>
      </c>
    </row>
    <row r="263" ht="56.7" customHeight="1" spans="1:7">
      <c r="A263" s="7" t="s">
        <v>515</v>
      </c>
      <c r="B263" s="7" t="s">
        <v>516</v>
      </c>
      <c r="C263" s="8" t="s">
        <v>517</v>
      </c>
      <c r="D263" s="7" t="s">
        <v>167</v>
      </c>
      <c r="E263" s="9" t="s">
        <v>150</v>
      </c>
      <c r="F263" s="11"/>
      <c r="G263" s="10">
        <f>ROUND(IF(OR(ISERROR(E263),E263=""),0,E263)*IF(OR(ISERROR(F263),F263=""),0,F263),2)</f>
        <v>0</v>
      </c>
    </row>
    <row r="264" ht="20.35" customHeight="1" spans="1:7">
      <c r="A264" s="7" t="s">
        <v>141</v>
      </c>
      <c r="B264" s="7" t="s">
        <v>113</v>
      </c>
      <c r="C264" s="8" t="s">
        <v>518</v>
      </c>
      <c r="D264" s="7"/>
      <c r="E264" s="9" t="s">
        <v>141</v>
      </c>
      <c r="F264" s="9" t="s">
        <v>141</v>
      </c>
      <c r="G264" s="10">
        <f>IF(OR(ISERROR(ROUND(SUM(G265:G279),2)),ROUND(SUM(G265:G279),2)=""),0,ROUND(SUM(G265:G279),2))</f>
        <v>0</v>
      </c>
    </row>
    <row r="265" ht="20.35" customHeight="1" spans="1:7">
      <c r="A265" s="7" t="s">
        <v>519</v>
      </c>
      <c r="B265" s="7" t="s">
        <v>214</v>
      </c>
      <c r="C265" s="8" t="s">
        <v>218</v>
      </c>
      <c r="D265" s="7"/>
      <c r="E265" s="9" t="s">
        <v>141</v>
      </c>
      <c r="F265" s="9" t="s">
        <v>141</v>
      </c>
      <c r="G265" s="9" t="s">
        <v>141</v>
      </c>
    </row>
    <row r="266" ht="20.35" customHeight="1" spans="1:7">
      <c r="A266" s="7" t="s">
        <v>520</v>
      </c>
      <c r="B266" s="7" t="s">
        <v>217</v>
      </c>
      <c r="C266" s="8" t="s">
        <v>218</v>
      </c>
      <c r="D266" s="7"/>
      <c r="E266" s="9" t="s">
        <v>141</v>
      </c>
      <c r="F266" s="9" t="s">
        <v>141</v>
      </c>
      <c r="G266" s="9" t="s">
        <v>141</v>
      </c>
    </row>
    <row r="267" ht="42.9" customHeight="1" spans="1:7">
      <c r="A267" s="7" t="s">
        <v>521</v>
      </c>
      <c r="B267" s="7" t="s">
        <v>147</v>
      </c>
      <c r="C267" s="8" t="s">
        <v>522</v>
      </c>
      <c r="D267" s="7" t="s">
        <v>523</v>
      </c>
      <c r="E267" s="9" t="s">
        <v>302</v>
      </c>
      <c r="F267" s="11"/>
      <c r="G267" s="10">
        <f>ROUND(IF(OR(ISERROR(E267),E267=""),0,E267)*IF(OR(ISERROR(F267),F267=""),0,F267),2)</f>
        <v>0</v>
      </c>
    </row>
    <row r="268" ht="23.25" customHeight="1" spans="1:7">
      <c r="A268" s="7"/>
      <c r="B268" s="7"/>
      <c r="C268" s="8"/>
      <c r="D268" s="8"/>
      <c r="E268" s="9"/>
      <c r="F268" s="9"/>
      <c r="G268" s="9"/>
    </row>
    <row r="269" ht="3.65" customHeight="1" spans="1:7">
      <c r="A269" s="14"/>
      <c r="B269" s="14"/>
      <c r="C269" s="14"/>
      <c r="D269" s="14"/>
      <c r="E269" s="14"/>
      <c r="F269" s="14"/>
      <c r="G269" s="14"/>
    </row>
    <row r="270" ht="30.55" customHeight="1" spans="1:7">
      <c r="A270" s="1"/>
      <c r="B270" s="1"/>
      <c r="C270" s="15"/>
      <c r="D270" s="15"/>
      <c r="E270" s="15"/>
      <c r="F270" s="15"/>
      <c r="G270" s="15"/>
    </row>
    <row r="271" ht="12" customHeight="1" spans="1:7">
      <c r="A271" s="1"/>
      <c r="B271" s="1"/>
      <c r="C271" s="2"/>
      <c r="D271" s="2"/>
      <c r="E271" s="3"/>
      <c r="F271" s="3"/>
      <c r="G271" s="3"/>
    </row>
    <row r="272" ht="44.35" customHeight="1" spans="1:7">
      <c r="A272" s="4" t="s">
        <v>133</v>
      </c>
      <c r="B272" s="4"/>
      <c r="C272" s="4"/>
      <c r="D272" s="4"/>
      <c r="E272" s="4"/>
      <c r="F272" s="4"/>
      <c r="G272" s="4"/>
    </row>
    <row r="273" ht="35.65" customHeight="1" spans="1:7">
      <c r="A273" s="5" t="s">
        <v>49</v>
      </c>
      <c r="B273" s="5"/>
      <c r="C273" s="5"/>
      <c r="D273" s="5"/>
      <c r="E273" s="6" t="s">
        <v>524</v>
      </c>
      <c r="F273" s="6"/>
      <c r="G273" s="6"/>
    </row>
    <row r="274" ht="29.1" customHeight="1" spans="1:7">
      <c r="A274" s="7" t="s">
        <v>43</v>
      </c>
      <c r="B274" s="7" t="s">
        <v>135</v>
      </c>
      <c r="C274" s="7" t="s">
        <v>136</v>
      </c>
      <c r="D274" s="7" t="s">
        <v>137</v>
      </c>
      <c r="E274" s="7" t="s">
        <v>138</v>
      </c>
      <c r="F274" s="7" t="s">
        <v>139</v>
      </c>
      <c r="G274" s="7" t="s">
        <v>140</v>
      </c>
    </row>
    <row r="275" ht="42.9" customHeight="1" spans="1:7">
      <c r="A275" s="7" t="s">
        <v>525</v>
      </c>
      <c r="B275" s="7" t="s">
        <v>151</v>
      </c>
      <c r="C275" s="8" t="s">
        <v>526</v>
      </c>
      <c r="D275" s="7" t="s">
        <v>523</v>
      </c>
      <c r="E275" s="9" t="s">
        <v>74</v>
      </c>
      <c r="F275" s="11"/>
      <c r="G275" s="10">
        <f>ROUND(IF(OR(ISERROR(E275),E275=""),0,E275)*IF(OR(ISERROR(F275),F275=""),0,F275),2)</f>
        <v>0</v>
      </c>
    </row>
    <row r="276" ht="28.35" customHeight="1" spans="1:7">
      <c r="A276" s="7" t="s">
        <v>527</v>
      </c>
      <c r="B276" s="7" t="s">
        <v>153</v>
      </c>
      <c r="C276" s="8" t="s">
        <v>528</v>
      </c>
      <c r="D276" s="7" t="s">
        <v>191</v>
      </c>
      <c r="E276" s="9" t="s">
        <v>529</v>
      </c>
      <c r="F276" s="11"/>
      <c r="G276" s="10">
        <f>ROUND(IF(OR(ISERROR(E276),E276=""),0,E276)*IF(OR(ISERROR(F276),F276=""),0,F276),2)</f>
        <v>0</v>
      </c>
    </row>
    <row r="277" ht="27.65" customHeight="1" spans="1:7">
      <c r="A277" s="7" t="s">
        <v>530</v>
      </c>
      <c r="B277" s="7" t="s">
        <v>531</v>
      </c>
      <c r="C277" s="8" t="s">
        <v>532</v>
      </c>
      <c r="D277" s="7" t="s">
        <v>191</v>
      </c>
      <c r="E277" s="9" t="s">
        <v>340</v>
      </c>
      <c r="F277" s="11"/>
      <c r="G277" s="10">
        <f>ROUND(IF(OR(ISERROR(E277),E277=""),0,E277)*IF(OR(ISERROR(F277),F277=""),0,F277),2)</f>
        <v>0</v>
      </c>
    </row>
    <row r="278" ht="20.35" customHeight="1" spans="1:7">
      <c r="A278" s="7" t="s">
        <v>533</v>
      </c>
      <c r="B278" s="7" t="s">
        <v>534</v>
      </c>
      <c r="C278" s="8" t="s">
        <v>535</v>
      </c>
      <c r="D278" s="7" t="s">
        <v>197</v>
      </c>
      <c r="E278" s="9" t="s">
        <v>68</v>
      </c>
      <c r="F278" s="11"/>
      <c r="G278" s="10">
        <f>ROUND(IF(OR(ISERROR(E278),E278=""),0,E278)*IF(OR(ISERROR(F278),F278=""),0,F278),2)</f>
        <v>0</v>
      </c>
    </row>
    <row r="279" ht="42.9" customHeight="1" spans="1:7">
      <c r="A279" s="7" t="s">
        <v>536</v>
      </c>
      <c r="B279" s="7" t="s">
        <v>537</v>
      </c>
      <c r="C279" s="8" t="s">
        <v>538</v>
      </c>
      <c r="D279" s="7" t="s">
        <v>191</v>
      </c>
      <c r="E279" s="9" t="s">
        <v>539</v>
      </c>
      <c r="F279" s="11"/>
      <c r="G279" s="10">
        <f>ROUND(IF(OR(ISERROR(E279),E279=""),0,E279)*IF(OR(ISERROR(F279),F279=""),0,F279),2)</f>
        <v>0</v>
      </c>
    </row>
    <row r="280" ht="29" customHeight="1" spans="1:7">
      <c r="A280" s="7" t="s">
        <v>141</v>
      </c>
      <c r="B280" s="7" t="s">
        <v>116</v>
      </c>
      <c r="C280" s="8" t="s">
        <v>540</v>
      </c>
      <c r="D280" s="7"/>
      <c r="E280" s="9" t="s">
        <v>141</v>
      </c>
      <c r="F280" s="9" t="s">
        <v>141</v>
      </c>
      <c r="G280" s="10">
        <f>IF(OR(ISERROR(ROUND(SUM(G281:G283),2)),ROUND(SUM(G281:G283),2)=""),0,ROUND(SUM(G281:G283),2))</f>
        <v>0</v>
      </c>
    </row>
    <row r="281" ht="20.35" customHeight="1" spans="1:7">
      <c r="A281" s="7" t="s">
        <v>541</v>
      </c>
      <c r="B281" s="7" t="s">
        <v>542</v>
      </c>
      <c r="C281" s="8" t="s">
        <v>543</v>
      </c>
      <c r="D281" s="7"/>
      <c r="E281" s="9" t="s">
        <v>141</v>
      </c>
      <c r="F281" s="9" t="s">
        <v>141</v>
      </c>
      <c r="G281" s="9" t="s">
        <v>141</v>
      </c>
    </row>
    <row r="282" ht="20.35" customHeight="1" spans="1:7">
      <c r="A282" s="7" t="s">
        <v>544</v>
      </c>
      <c r="B282" s="7" t="s">
        <v>545</v>
      </c>
      <c r="C282" s="8" t="s">
        <v>546</v>
      </c>
      <c r="D282" s="7"/>
      <c r="E282" s="9" t="s">
        <v>141</v>
      </c>
      <c r="F282" s="9" t="s">
        <v>141</v>
      </c>
      <c r="G282" s="9" t="s">
        <v>141</v>
      </c>
    </row>
    <row r="283" ht="20.35" customHeight="1" spans="1:7">
      <c r="A283" s="7" t="s">
        <v>547</v>
      </c>
      <c r="B283" s="7" t="s">
        <v>147</v>
      </c>
      <c r="C283" s="8" t="s">
        <v>548</v>
      </c>
      <c r="D283" s="7" t="s">
        <v>176</v>
      </c>
      <c r="E283" s="9" t="s">
        <v>549</v>
      </c>
      <c r="F283" s="11"/>
      <c r="G283" s="10">
        <f>ROUND(IF(OR(ISERROR(E283),E283=""),0,E283)*IF(OR(ISERROR(F283),F283=""),0,F283),2)</f>
        <v>0</v>
      </c>
    </row>
    <row r="284" ht="47" customHeight="1" spans="1:7">
      <c r="A284" s="7" t="s">
        <v>141</v>
      </c>
      <c r="B284" s="7" t="s">
        <v>119</v>
      </c>
      <c r="C284" s="8" t="s">
        <v>550</v>
      </c>
      <c r="D284" s="7"/>
      <c r="E284" s="9" t="s">
        <v>141</v>
      </c>
      <c r="F284" s="9" t="s">
        <v>141</v>
      </c>
      <c r="G284" s="10">
        <f>IF(OR(ISERROR(ROUND(SUM(G285:G287),2)),ROUND(SUM(G285:G287),2)=""),0,ROUND(SUM(G285:G287),2))</f>
        <v>0</v>
      </c>
    </row>
    <row r="285" ht="20.35" customHeight="1" spans="1:7">
      <c r="A285" s="7" t="s">
        <v>551</v>
      </c>
      <c r="B285" s="7" t="s">
        <v>542</v>
      </c>
      <c r="C285" s="8" t="s">
        <v>543</v>
      </c>
      <c r="D285" s="7"/>
      <c r="E285" s="9" t="s">
        <v>141</v>
      </c>
      <c r="F285" s="9" t="s">
        <v>141</v>
      </c>
      <c r="G285" s="9" t="s">
        <v>141</v>
      </c>
    </row>
    <row r="286" ht="20.35" customHeight="1" spans="1:7">
      <c r="A286" s="7" t="s">
        <v>552</v>
      </c>
      <c r="B286" s="7" t="s">
        <v>545</v>
      </c>
      <c r="C286" s="8" t="s">
        <v>546</v>
      </c>
      <c r="D286" s="7"/>
      <c r="E286" s="9" t="s">
        <v>141</v>
      </c>
      <c r="F286" s="9" t="s">
        <v>141</v>
      </c>
      <c r="G286" s="9" t="s">
        <v>141</v>
      </c>
    </row>
    <row r="287" ht="20.35" customHeight="1" spans="1:7">
      <c r="A287" s="7" t="s">
        <v>553</v>
      </c>
      <c r="B287" s="7" t="s">
        <v>147</v>
      </c>
      <c r="C287" s="8" t="s">
        <v>554</v>
      </c>
      <c r="D287" s="7" t="s">
        <v>227</v>
      </c>
      <c r="E287" s="9" t="s">
        <v>555</v>
      </c>
      <c r="F287" s="11"/>
      <c r="G287" s="10">
        <f>ROUND(IF(OR(ISERROR(E287),E287=""),0,E287)*IF(OR(ISERROR(F287),F287=""),0,F287),2)</f>
        <v>0</v>
      </c>
    </row>
    <row r="288" ht="24" customHeight="1" spans="1:7">
      <c r="A288" s="7"/>
      <c r="B288" s="7"/>
      <c r="C288" s="8"/>
      <c r="D288" s="8"/>
      <c r="E288" s="9"/>
      <c r="F288" s="9"/>
      <c r="G288" s="9"/>
    </row>
    <row r="289" ht="23.25" customHeight="1" spans="1:7">
      <c r="A289" s="7"/>
      <c r="B289" s="7"/>
      <c r="C289" s="8"/>
      <c r="D289" s="8"/>
      <c r="E289" s="9"/>
      <c r="F289" s="9"/>
      <c r="G289" s="9"/>
    </row>
    <row r="290" ht="23.25" customHeight="1" spans="1:7">
      <c r="A290" s="7"/>
      <c r="B290" s="7"/>
      <c r="C290" s="8"/>
      <c r="D290" s="8"/>
      <c r="E290" s="9"/>
      <c r="F290" s="9"/>
      <c r="G290" s="9"/>
    </row>
    <row r="291" ht="23.25" customHeight="1" spans="1:7">
      <c r="A291" s="7"/>
      <c r="B291" s="7"/>
      <c r="C291" s="8"/>
      <c r="D291" s="8"/>
      <c r="E291" s="9"/>
      <c r="F291" s="9"/>
      <c r="G291" s="9"/>
    </row>
    <row r="292" ht="24" customHeight="1" spans="1:7">
      <c r="A292" s="7"/>
      <c r="B292" s="7"/>
      <c r="C292" s="8"/>
      <c r="D292" s="8"/>
      <c r="E292" s="9"/>
      <c r="F292" s="9"/>
      <c r="G292" s="9"/>
    </row>
    <row r="293" ht="23.25" customHeight="1" spans="1:7">
      <c r="A293" s="7"/>
      <c r="B293" s="7"/>
      <c r="C293" s="8"/>
      <c r="D293" s="8"/>
      <c r="E293" s="9"/>
      <c r="F293" s="9"/>
      <c r="G293" s="9"/>
    </row>
    <row r="294" ht="23.25" customHeight="1" spans="1:7">
      <c r="A294" s="7"/>
      <c r="B294" s="7"/>
      <c r="C294" s="8"/>
      <c r="D294" s="8"/>
      <c r="E294" s="9"/>
      <c r="F294" s="9"/>
      <c r="G294" s="9"/>
    </row>
    <row r="295" ht="24" customHeight="1" spans="1:7">
      <c r="A295" s="7"/>
      <c r="B295" s="7"/>
      <c r="C295" s="8"/>
      <c r="D295" s="8"/>
      <c r="E295" s="9"/>
      <c r="F295" s="9"/>
      <c r="G295" s="9"/>
    </row>
    <row r="296" ht="23.25" customHeight="1" spans="1:7">
      <c r="A296" s="7"/>
      <c r="B296" s="7"/>
      <c r="C296" s="8"/>
      <c r="D296" s="8"/>
      <c r="E296" s="9"/>
      <c r="F296" s="9"/>
      <c r="G296" s="9"/>
    </row>
    <row r="297" ht="23.25" customHeight="1" spans="1:7">
      <c r="A297" s="7"/>
      <c r="B297" s="7"/>
      <c r="C297" s="8"/>
      <c r="D297" s="8"/>
      <c r="E297" s="9"/>
      <c r="F297" s="9"/>
      <c r="G297" s="9"/>
    </row>
    <row r="298" ht="23.25" customHeight="1" spans="1:7">
      <c r="A298" s="7"/>
      <c r="B298" s="7"/>
      <c r="C298" s="8"/>
      <c r="D298" s="8"/>
      <c r="E298" s="9"/>
      <c r="F298" s="9"/>
      <c r="G298" s="9"/>
    </row>
    <row r="299" ht="24" customHeight="1" spans="1:7">
      <c r="A299" s="7"/>
      <c r="B299" s="7"/>
      <c r="C299" s="8"/>
      <c r="D299" s="8"/>
      <c r="E299" s="9"/>
      <c r="F299" s="9"/>
      <c r="G299" s="9"/>
    </row>
    <row r="300" ht="18.2" customHeight="1" spans="1:7">
      <c r="A300" s="14"/>
      <c r="B300" s="14"/>
      <c r="C300" s="14"/>
      <c r="D300" s="14"/>
      <c r="E300" s="14"/>
      <c r="F300" s="14"/>
      <c r="G300" s="14"/>
    </row>
    <row r="301" ht="30.55" customHeight="1" spans="1:7">
      <c r="A301" s="1"/>
      <c r="B301" s="1"/>
      <c r="C301" s="15"/>
      <c r="D301" s="15"/>
      <c r="E301" s="15"/>
      <c r="F301" s="15"/>
      <c r="G301" s="15"/>
    </row>
  </sheetData>
  <sheetProtection algorithmName="SHA-512" hashValue="blhyvr/gkfiZJXTiXNoQ5DOZqTZq+3tqRArbsy404E8zhjz7dqMJRhVwUonXrZJ45J2GeIVW1onh6lei1tRfpA==" saltValue="PBD3sjzg2pvHI++Ja1rSJw==" spinCount="100000" sheet="1" objects="1"/>
  <mergeCells count="72">
    <mergeCell ref="A1:B1"/>
    <mergeCell ref="C1:D1"/>
    <mergeCell ref="E1:G1"/>
    <mergeCell ref="A2:G2"/>
    <mergeCell ref="A3:D3"/>
    <mergeCell ref="E3:G3"/>
    <mergeCell ref="A32:B32"/>
    <mergeCell ref="D32:G32"/>
    <mergeCell ref="A33:B33"/>
    <mergeCell ref="C33:D33"/>
    <mergeCell ref="E33:G33"/>
    <mergeCell ref="A34:G34"/>
    <mergeCell ref="A35:D35"/>
    <mergeCell ref="E35:G35"/>
    <mergeCell ref="A66:B66"/>
    <mergeCell ref="D66:G66"/>
    <mergeCell ref="A67:B67"/>
    <mergeCell ref="C67:D67"/>
    <mergeCell ref="E67:G67"/>
    <mergeCell ref="A68:G68"/>
    <mergeCell ref="A69:D69"/>
    <mergeCell ref="E69:G69"/>
    <mergeCell ref="A101:B101"/>
    <mergeCell ref="D101:G101"/>
    <mergeCell ref="A102:B102"/>
    <mergeCell ref="C102:D102"/>
    <mergeCell ref="E102:G102"/>
    <mergeCell ref="A103:G103"/>
    <mergeCell ref="A104:D104"/>
    <mergeCell ref="E104:G104"/>
    <mergeCell ref="A136:B136"/>
    <mergeCell ref="D136:G136"/>
    <mergeCell ref="A137:B137"/>
    <mergeCell ref="C137:D137"/>
    <mergeCell ref="E137:G137"/>
    <mergeCell ref="A138:G138"/>
    <mergeCell ref="A139:D139"/>
    <mergeCell ref="E139:G139"/>
    <mergeCell ref="A171:B171"/>
    <mergeCell ref="D171:G171"/>
    <mergeCell ref="A172:B172"/>
    <mergeCell ref="C172:D172"/>
    <mergeCell ref="E172:G172"/>
    <mergeCell ref="A173:G173"/>
    <mergeCell ref="A174:D174"/>
    <mergeCell ref="E174:G174"/>
    <mergeCell ref="A206:B206"/>
    <mergeCell ref="D206:G206"/>
    <mergeCell ref="A207:B207"/>
    <mergeCell ref="C207:D207"/>
    <mergeCell ref="E207:G207"/>
    <mergeCell ref="A208:G208"/>
    <mergeCell ref="A209:D209"/>
    <mergeCell ref="E209:G209"/>
    <mergeCell ref="A241:B241"/>
    <mergeCell ref="D241:G241"/>
    <mergeCell ref="A242:B242"/>
    <mergeCell ref="C242:D242"/>
    <mergeCell ref="E242:G242"/>
    <mergeCell ref="A243:G243"/>
    <mergeCell ref="A244:D244"/>
    <mergeCell ref="E244:G244"/>
    <mergeCell ref="A270:B270"/>
    <mergeCell ref="D270:G270"/>
    <mergeCell ref="A271:B271"/>
    <mergeCell ref="C271:D271"/>
    <mergeCell ref="E271:G271"/>
    <mergeCell ref="A272:G272"/>
    <mergeCell ref="A273:D273"/>
    <mergeCell ref="E273:G273"/>
    <mergeCell ref="A301:B301"/>
    <mergeCell ref="D301:G301"/>
  </mergeCells>
  <pageMargins left="0.590551181102362" right="0.393700787401575" top="0.393700787401575" bottom="0.47244094488189" header="0" footer="0"/>
  <pageSetup paperSize="9" fitToHeight="0"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9" master="" otherUserPermission="visible"/>
  <rangeList sheetStid="4" master="" otherUserPermission="visible"/>
  <rangeList sheetStid="5" master="" otherUserPermission="visible"/>
  <rangeList sheetStid="6"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Company>Stimulsoft</Company>
  <Application>Stimulsoft Reports 2024.3.1 from 13 June 2024, .NET 4.5.2</Application>
  <HeadingPairs>
    <vt:vector size="2" baseType="variant">
      <vt:variant>
        <vt:lpstr>工作表</vt:lpstr>
      </vt:variant>
      <vt:variant>
        <vt:i4>5</vt:i4>
      </vt:variant>
    </vt:vector>
  </HeadingPairs>
  <TitlesOfParts>
    <vt:vector size="5" baseType="lpstr">
      <vt:lpstr>1 报表封面</vt:lpstr>
      <vt:lpstr>编制说明</vt:lpstr>
      <vt:lpstr>4 投标总报价汇总表</vt:lpstr>
      <vt:lpstr>5 投标报价汇总表_(2018范本)</vt:lpstr>
      <vt:lpstr>6 工程量清单表_(显示标段金额)</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cp:lastModifiedBy>王天师梦回桃花源</cp:lastModifiedBy>
  <dcterms:created xsi:type="dcterms:W3CDTF">2026-09-02T13:27:00Z</dcterms:created>
  <dcterms:modified xsi:type="dcterms:W3CDTF">2026-09-16T02:06:33Z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13B11701D2004ACE8437304F40F10F79_12</vt:lpwstr>
  </property>
  <property fmtid="{D5CDD505-2E9C-101B-9397-08002B2CF9AE}" pid="3" name="KSOProductBuildVer">
    <vt:lpwstr>2052-12.1.0.28505</vt:lpwstr>
  </property>
  <property fmtid="{D5CDD505-2E9C-101B-9397-08002B2CF9AE}" pid="4" name="CalculationRule">
    <vt:i4>0</vt:i4>
  </property>
</Properties>
</file>