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060" activeTab="3"/>
  </bookViews>
  <sheets>
    <sheet name="封面" sheetId="11" r:id="rId1"/>
    <sheet name="清单说明" sheetId="16" r:id="rId2"/>
    <sheet name="二标段汇总" sheetId="14" r:id="rId3"/>
    <sheet name="二标段清单" sheetId="4" r:id="rId4"/>
  </sheets>
  <definedNames>
    <definedName name="_xlnm._FilterDatabase" localSheetId="3" hidden="1">二标段清单!$A$2:$H$107</definedName>
    <definedName name="_xlnm.Print_Titles" localSheetId="3">二标段清单!$1:$2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<sst xmlns="http://schemas.openxmlformats.org/spreadsheetml/2006/main" count="303" uniqueCount="100">
  <si>
    <t>2026-2029年雨花街道排水设施管养服务</t>
  </si>
  <si>
    <t>二标段</t>
  </si>
  <si>
    <t>采</t>
  </si>
  <si>
    <t>购</t>
  </si>
  <si>
    <t>清</t>
  </si>
  <si>
    <t>单</t>
  </si>
  <si>
    <t xml:space="preserve">    采购单位：南京市雨花台区人民政府雨花街道办事处</t>
  </si>
  <si>
    <t xml:space="preserve">    采购代理：南京雨顺丰华工程科技咨询股份有限公司</t>
  </si>
  <si>
    <t>二〇二六年九月</t>
  </si>
  <si>
    <t>服务采购清单说明</t>
  </si>
  <si>
    <t xml:space="preserve">项目名称：2026-2029年雨花街道排水设施管养服务               </t>
  </si>
  <si>
    <t>标段：</t>
  </si>
  <si>
    <r>
      <rPr>
        <b/>
        <sz val="10"/>
        <rFont val="Times New Roman"/>
        <charset val="134"/>
      </rPr>
      <t xml:space="preserve">    </t>
    </r>
    <r>
      <rPr>
        <b/>
        <sz val="10"/>
        <rFont val="宋体"/>
        <charset val="134"/>
      </rPr>
      <t>一、采购清单说明</t>
    </r>
  </si>
  <si>
    <r>
      <rPr>
        <sz val="10"/>
        <rFont val="Times New Roman"/>
        <charset val="134"/>
      </rPr>
      <t xml:space="preserve">    </t>
    </r>
    <r>
      <rPr>
        <sz val="10"/>
        <rFont val="宋体"/>
        <charset val="134"/>
      </rPr>
      <t>（</t>
    </r>
    <r>
      <rPr>
        <sz val="10"/>
        <rFont val="Times New Roman"/>
        <charset val="134"/>
      </rPr>
      <t>1</t>
    </r>
    <r>
      <rPr>
        <sz val="10"/>
        <rFont val="宋体"/>
        <charset val="134"/>
      </rPr>
      <t>）本采购清单是根据招标文件中包括的有合同约束力的采购清单计量规则、有关采购清单的国家标准、行业标准、合同条款中约定的其他规则编制。</t>
    </r>
  </si>
  <si>
    <r>
      <rPr>
        <sz val="10"/>
        <rFont val="Times New Roman"/>
        <charset val="134"/>
      </rPr>
      <t xml:space="preserve">    </t>
    </r>
    <r>
      <rPr>
        <sz val="10"/>
        <rFont val="宋体"/>
        <charset val="134"/>
      </rPr>
      <t>（</t>
    </r>
    <r>
      <rPr>
        <sz val="10"/>
        <rFont val="Times New Roman"/>
        <charset val="134"/>
      </rPr>
      <t>2</t>
    </r>
    <r>
      <rPr>
        <sz val="10"/>
        <rFont val="宋体"/>
        <charset val="134"/>
      </rPr>
      <t>）本采购清单应与招标文件中的投标人须知、通用合同条款、专用合同条款、采购清单计量规则、技术规范等一起阅读和理解。</t>
    </r>
  </si>
  <si>
    <r>
      <rPr>
        <sz val="10"/>
        <rFont val="Times New Roman"/>
        <charset val="134"/>
      </rPr>
      <t xml:space="preserve">    </t>
    </r>
    <r>
      <rPr>
        <sz val="10"/>
        <rFont val="宋体"/>
        <charset val="134"/>
      </rPr>
      <t>（</t>
    </r>
    <r>
      <rPr>
        <sz val="10"/>
        <rFont val="Times New Roman"/>
        <charset val="134"/>
      </rPr>
      <t>3</t>
    </r>
    <r>
      <rPr>
        <sz val="10"/>
        <rFont val="宋体"/>
        <charset val="134"/>
      </rPr>
      <t>）采购清单中所列工程数量是预估计数量，仅作为投标报价的共同基础，不能作为最终结算与支付的依据。结算工程量按实际管道维护长度（或实际排水设施维护数量）计量，结算单价执行中标单价。</t>
    </r>
  </si>
  <si>
    <r>
      <rPr>
        <sz val="10"/>
        <rFont val="Times New Roman"/>
        <charset val="134"/>
      </rPr>
      <t xml:space="preserve">    </t>
    </r>
    <r>
      <rPr>
        <sz val="10"/>
        <rFont val="宋体"/>
        <charset val="134"/>
      </rPr>
      <t>（</t>
    </r>
    <r>
      <rPr>
        <sz val="10"/>
        <rFont val="Times New Roman"/>
        <charset val="134"/>
      </rPr>
      <t>4</t>
    </r>
    <r>
      <rPr>
        <sz val="10"/>
        <rFont val="宋体"/>
        <charset val="134"/>
      </rPr>
      <t>）对作业和材料的一般说明或规定，未重复写入采购清单内，在给采购清单各子目标价前，应参阅“采购需求”的有关内容。</t>
    </r>
  </si>
  <si>
    <r>
      <rPr>
        <sz val="10"/>
        <rFont val="Times New Roman"/>
        <charset val="134"/>
      </rPr>
      <t xml:space="preserve">    </t>
    </r>
    <r>
      <rPr>
        <sz val="10"/>
        <rFont val="宋体"/>
        <charset val="134"/>
      </rPr>
      <t>（</t>
    </r>
    <r>
      <rPr>
        <sz val="10"/>
        <rFont val="Times New Roman"/>
        <charset val="134"/>
      </rPr>
      <t>5</t>
    </r>
    <r>
      <rPr>
        <sz val="10"/>
        <rFont val="宋体"/>
        <charset val="134"/>
      </rPr>
      <t>）采购清单中所列工程量的变动，丝毫不会降低或影响合同条款的效力，也不免除承包人按规定的标准进行施工和修复缺陷的责任。</t>
    </r>
  </si>
  <si>
    <r>
      <rPr>
        <b/>
        <sz val="10"/>
        <rFont val="Times New Roman"/>
        <charset val="134"/>
      </rPr>
      <t xml:space="preserve">    </t>
    </r>
    <r>
      <rPr>
        <b/>
        <sz val="10"/>
        <rFont val="宋体"/>
        <charset val="134"/>
      </rPr>
      <t>二、投标报价说明</t>
    </r>
  </si>
  <si>
    <r>
      <rPr>
        <sz val="10"/>
        <rFont val="Times New Roman"/>
        <charset val="134"/>
      </rPr>
      <t xml:space="preserve">    </t>
    </r>
    <r>
      <rPr>
        <sz val="10"/>
        <rFont val="宋体"/>
        <charset val="134"/>
      </rPr>
      <t>（</t>
    </r>
    <r>
      <rPr>
        <sz val="10"/>
        <rFont val="Times New Roman"/>
        <charset val="134"/>
      </rPr>
      <t>1</t>
    </r>
    <r>
      <rPr>
        <sz val="10"/>
        <rFont val="宋体"/>
        <charset val="134"/>
      </rPr>
      <t>）采购清单中的每一子目须填入单价或价格，且只允许有一个报价。</t>
    </r>
  </si>
  <si>
    <r>
      <rPr>
        <sz val="10"/>
        <rFont val="Times New Roman"/>
        <charset val="134"/>
      </rPr>
      <t xml:space="preserve">    </t>
    </r>
    <r>
      <rPr>
        <sz val="10"/>
        <rFont val="宋体"/>
        <charset val="134"/>
      </rPr>
      <t>（</t>
    </r>
    <r>
      <rPr>
        <sz val="10"/>
        <rFont val="Times New Roman"/>
        <charset val="134"/>
      </rPr>
      <t>2</t>
    </r>
    <r>
      <rPr>
        <sz val="10"/>
        <rFont val="宋体"/>
        <charset val="134"/>
      </rPr>
      <t>）除非合同另有规定，采购清单中有标价的单价和总额价均已包含了为实施和完成合同工程所需的劳务、材料、机械、质检（自检）、安装、缺陷修复、管理、保险、利润、税费等完成本服务所有费用，以及合同明示或暗示的所有责任、义务和一般风险。</t>
    </r>
  </si>
  <si>
    <r>
      <rPr>
        <sz val="10"/>
        <rFont val="Times New Roman"/>
        <charset val="134"/>
      </rPr>
      <t xml:space="preserve">    </t>
    </r>
    <r>
      <rPr>
        <sz val="10"/>
        <rFont val="宋体"/>
        <charset val="134"/>
      </rPr>
      <t>（</t>
    </r>
    <r>
      <rPr>
        <sz val="10"/>
        <rFont val="Times New Roman"/>
        <charset val="134"/>
      </rPr>
      <t>3</t>
    </r>
    <r>
      <rPr>
        <sz val="10"/>
        <rFont val="宋体"/>
        <charset val="134"/>
      </rPr>
      <t>）采购清单中投标人没有填入单价或价格的子目，其费用视为已分摊在采购清单中其他相关子目的单价或价格之中。承包人必须完成采购清单中未填入单价或价格的子目，但不能得到结算与支付。</t>
    </r>
  </si>
  <si>
    <r>
      <rPr>
        <sz val="10"/>
        <rFont val="Times New Roman"/>
        <charset val="134"/>
      </rPr>
      <t xml:space="preserve">    </t>
    </r>
    <r>
      <rPr>
        <sz val="10"/>
        <rFont val="宋体"/>
        <charset val="134"/>
      </rPr>
      <t>（</t>
    </r>
    <r>
      <rPr>
        <sz val="10"/>
        <rFont val="Times New Roman"/>
        <charset val="134"/>
      </rPr>
      <t>4</t>
    </r>
    <r>
      <rPr>
        <sz val="10"/>
        <rFont val="宋体"/>
        <charset val="134"/>
      </rPr>
      <t xml:space="preserve">）投标价及投标综合单价包含但不限于与投标项目有关的所用费用，以及技术资料、支付给员工的工资和国家强制缴纳的各种社会保障资金，以及供应商认为需要的其他费用等。 </t>
    </r>
  </si>
  <si>
    <r>
      <rPr>
        <sz val="10"/>
        <rFont val="Times New Roman"/>
        <charset val="134"/>
      </rPr>
      <t xml:space="preserve">     </t>
    </r>
    <r>
      <rPr>
        <sz val="10"/>
        <rFont val="宋体"/>
        <charset val="134"/>
      </rPr>
      <t>（</t>
    </r>
    <r>
      <rPr>
        <sz val="10"/>
        <rFont val="Times New Roman"/>
        <charset val="134"/>
      </rPr>
      <t>5</t>
    </r>
    <r>
      <rPr>
        <sz val="10"/>
        <rFont val="宋体"/>
        <charset val="134"/>
      </rPr>
      <t>）采购清单中各项金额均以人民币（元）结算。</t>
    </r>
  </si>
  <si>
    <r>
      <rPr>
        <sz val="10"/>
        <rFont val="Times New Roman"/>
        <charset val="134"/>
      </rPr>
      <t xml:space="preserve">    </t>
    </r>
    <r>
      <rPr>
        <sz val="10"/>
        <rFont val="宋体"/>
        <charset val="134"/>
      </rPr>
      <t>（</t>
    </r>
    <r>
      <rPr>
        <sz val="10"/>
        <rFont val="Times New Roman"/>
        <charset val="134"/>
      </rPr>
      <t>6</t>
    </r>
    <r>
      <rPr>
        <sz val="10"/>
        <rFont val="宋体"/>
        <charset val="134"/>
      </rPr>
      <t>）暂列金额（不含计日工总额）的数量及拟用子目的说明：</t>
    </r>
    <r>
      <rPr>
        <u/>
        <sz val="10"/>
        <rFont val="Times New Roman"/>
        <charset val="134"/>
      </rPr>
      <t xml:space="preserve">   </t>
    </r>
    <r>
      <rPr>
        <u/>
        <sz val="10"/>
        <rFont val="宋体"/>
        <charset val="134"/>
      </rPr>
      <t>无</t>
    </r>
    <r>
      <rPr>
        <u/>
        <sz val="10"/>
        <rFont val="Times New Roman"/>
        <charset val="134"/>
      </rPr>
      <t xml:space="preserve">     </t>
    </r>
    <r>
      <rPr>
        <sz val="10"/>
        <rFont val="Times New Roman"/>
        <charset val="134"/>
      </rPr>
      <t xml:space="preserve">  </t>
    </r>
  </si>
  <si>
    <r>
      <rPr>
        <sz val="10"/>
        <rFont val="Times New Roman"/>
        <charset val="134"/>
      </rPr>
      <t xml:space="preserve">    </t>
    </r>
    <r>
      <rPr>
        <sz val="10"/>
        <rFont val="宋体"/>
        <charset val="134"/>
      </rPr>
      <t>（</t>
    </r>
    <r>
      <rPr>
        <sz val="10"/>
        <rFont val="Times New Roman"/>
        <charset val="134"/>
      </rPr>
      <t>7</t>
    </r>
    <r>
      <rPr>
        <sz val="10"/>
        <rFont val="宋体"/>
        <charset val="134"/>
      </rPr>
      <t>）暂估价的数量及拟用子目的说明：</t>
    </r>
    <r>
      <rPr>
        <u/>
        <sz val="10"/>
        <rFont val="宋体"/>
        <charset val="134"/>
      </rPr>
      <t>无</t>
    </r>
    <r>
      <rPr>
        <sz val="10"/>
        <rFont val="宋体"/>
        <charset val="134"/>
      </rPr>
      <t>。</t>
    </r>
  </si>
  <si>
    <r>
      <rPr>
        <b/>
        <sz val="10"/>
        <color rgb="FFFF0000"/>
        <rFont val="Times New Roman"/>
        <charset val="134"/>
      </rPr>
      <t xml:space="preserve">   </t>
    </r>
    <r>
      <rPr>
        <b/>
        <sz val="10"/>
        <color rgb="FFFF0000"/>
        <rFont val="宋体"/>
        <charset val="134"/>
      </rPr>
      <t>（</t>
    </r>
    <r>
      <rPr>
        <b/>
        <sz val="10"/>
        <color rgb="FFFF0000"/>
        <rFont val="Times New Roman"/>
        <charset val="134"/>
      </rPr>
      <t>8</t>
    </r>
    <r>
      <rPr>
        <b/>
        <sz val="10"/>
        <color rgb="FFFF0000"/>
        <rFont val="宋体"/>
        <charset val="134"/>
      </rPr>
      <t>）本采购清单中所列工程量为一年服务期预计数量，采购服务期为三年。</t>
    </r>
  </si>
  <si>
    <t xml:space="preserve">  三、编制依据</t>
  </si>
  <si>
    <r>
      <rPr>
        <sz val="10"/>
        <rFont val="宋体"/>
        <charset val="134"/>
      </rPr>
      <t xml:space="preserve">  《城镇排水管道检测与评估技术规程（CJJ181-2012）》、《关于调整南京市市政排水设施养护定额指导价的通知》（宁水排</t>
    </r>
    <r>
      <rPr>
        <sz val="10"/>
        <rFont val="微软雅黑"/>
        <charset val="134"/>
      </rPr>
      <t>［</t>
    </r>
    <r>
      <rPr>
        <sz val="10"/>
        <rFont val="宋体"/>
        <charset val="134"/>
      </rPr>
      <t>2020</t>
    </r>
    <r>
      <rPr>
        <sz val="10"/>
        <rFont val="微软雅黑"/>
        <charset val="134"/>
      </rPr>
      <t>］</t>
    </r>
    <r>
      <rPr>
        <sz val="10"/>
        <rFont val="宋体"/>
        <charset val="134"/>
      </rPr>
      <t>38号）、《江苏省城镇排水管道非开挖修复工程估价表》。</t>
    </r>
  </si>
  <si>
    <r>
      <rPr>
        <b/>
        <sz val="10"/>
        <rFont val="Times New Roman"/>
        <charset val="134"/>
      </rPr>
      <t xml:space="preserve">   </t>
    </r>
    <r>
      <rPr>
        <b/>
        <sz val="10"/>
        <rFont val="宋体"/>
        <charset val="134"/>
      </rPr>
      <t>四、其他说明</t>
    </r>
  </si>
  <si>
    <t xml:space="preserve">   (1)本标段排水设施管养服务工作量:雨水管95320.9米，污水管97022米，管道合计192342.9米；化粪池0座。</t>
  </si>
  <si>
    <t xml:space="preserve">  （2）本项目招标代理服务费依据招标文件规定由中标人承担；编制工程量清单时未就该费用单独列项，投标人须将该笔费用分摊至项目综合单价中，中标后不得以任何理由要求追加或单独计取。</t>
  </si>
  <si>
    <t xml:space="preserve">   (3)排水设施养护标准和养护工作内容详见招标文件要求。</t>
  </si>
  <si>
    <t>采购清单汇总表</t>
  </si>
  <si>
    <t>项目名称：2026-2029年雨花街道排水设施管养服务</t>
  </si>
  <si>
    <r>
      <rPr>
        <sz val="12"/>
        <color rgb="FF000000"/>
        <rFont val="宋体"/>
        <charset val="134"/>
      </rPr>
      <t>标段：</t>
    </r>
    <r>
      <rPr>
        <b/>
        <sz val="12"/>
        <color rgb="FFFF0000"/>
        <rFont val="宋体"/>
        <charset val="134"/>
      </rPr>
      <t>二标段</t>
    </r>
  </si>
  <si>
    <t>序号</t>
  </si>
  <si>
    <t>项目名称</t>
  </si>
  <si>
    <t>金额（元）</t>
  </si>
  <si>
    <t>1</t>
  </si>
  <si>
    <t>污水管</t>
  </si>
  <si>
    <t>2</t>
  </si>
  <si>
    <t>雨水管</t>
  </si>
  <si>
    <t>3</t>
  </si>
  <si>
    <t>化粪池</t>
  </si>
  <si>
    <r>
      <rPr>
        <b/>
        <sz val="12"/>
        <rFont val="宋体"/>
        <charset val="134"/>
      </rPr>
      <t>以上排水设施管养</t>
    </r>
    <r>
      <rPr>
        <b/>
        <sz val="12"/>
        <color rgb="FFFF0000"/>
        <rFont val="宋体"/>
        <charset val="134"/>
      </rPr>
      <t>一年</t>
    </r>
    <r>
      <rPr>
        <b/>
        <sz val="12"/>
        <rFont val="宋体"/>
        <charset val="134"/>
      </rPr>
      <t>服务期报价</t>
    </r>
  </si>
  <si>
    <r>
      <rPr>
        <b/>
        <sz val="12"/>
        <rFont val="宋体"/>
        <charset val="134"/>
      </rPr>
      <t>投标价（</t>
    </r>
    <r>
      <rPr>
        <b/>
        <sz val="12"/>
        <color rgb="FFFF0000"/>
        <rFont val="宋体"/>
        <charset val="134"/>
      </rPr>
      <t>三年</t>
    </r>
    <r>
      <rPr>
        <b/>
        <sz val="12"/>
        <rFont val="宋体"/>
        <charset val="134"/>
      </rPr>
      <t>服务期报价）</t>
    </r>
  </si>
  <si>
    <t>备注：本项目采购服务期限为三年。</t>
  </si>
  <si>
    <t>2026-2029年雨花街道排水设施管养服务（二标段）</t>
  </si>
  <si>
    <t>服务区域</t>
  </si>
  <si>
    <t>设施名称</t>
  </si>
  <si>
    <t>单位</t>
  </si>
  <si>
    <t>数量</t>
  </si>
  <si>
    <t>年度综合单价（元/年）</t>
  </si>
  <si>
    <t>合价（元/年）</t>
  </si>
  <si>
    <t>备注</t>
  </si>
  <si>
    <t>宏图上水园</t>
  </si>
  <si>
    <t>m</t>
  </si>
  <si>
    <t>座</t>
  </si>
  <si>
    <t>雨麓苑小区</t>
  </si>
  <si>
    <t>雨花苑小区</t>
  </si>
  <si>
    <t>能仁里一村</t>
  </si>
  <si>
    <t>能仁里二村</t>
  </si>
  <si>
    <t>共青团路三村</t>
  </si>
  <si>
    <t>雨花西路11号</t>
  </si>
  <si>
    <t>普德村04、05、06栋</t>
  </si>
  <si>
    <t>四季经典片区</t>
  </si>
  <si>
    <t>能仁里三村</t>
  </si>
  <si>
    <t>能仁里1号</t>
  </si>
  <si>
    <t>能仁里一区</t>
  </si>
  <si>
    <t>雨花新村二村</t>
  </si>
  <si>
    <t>雨花新村一村</t>
  </si>
  <si>
    <t>共青团路一村</t>
  </si>
  <si>
    <t>四季阳光花园</t>
  </si>
  <si>
    <t>先锋青年公寓</t>
  </si>
  <si>
    <t>雨花新村五村</t>
  </si>
  <si>
    <t>雨花新村四村</t>
  </si>
  <si>
    <t>能仁里16号</t>
  </si>
  <si>
    <t>南山别墅</t>
  </si>
  <si>
    <t>普德村132号</t>
  </si>
  <si>
    <t>普德村128号</t>
  </si>
  <si>
    <t>雨花西路57号、雨花西路73巷</t>
  </si>
  <si>
    <t>118号、119号、120号片区</t>
  </si>
  <si>
    <r>
      <rPr>
        <sz val="12"/>
        <color theme="1"/>
        <rFont val="宋体"/>
        <charset val="134"/>
      </rPr>
      <t>翠岛花城</t>
    </r>
  </si>
  <si>
    <r>
      <rPr>
        <sz val="10.5"/>
        <color theme="1"/>
        <rFont val="宋体"/>
        <charset val="134"/>
      </rPr>
      <t>污水管</t>
    </r>
  </si>
  <si>
    <r>
      <rPr>
        <sz val="10.5"/>
        <color theme="1"/>
        <rFont val="宋体"/>
        <charset val="134"/>
      </rPr>
      <t>m</t>
    </r>
  </si>
  <si>
    <r>
      <rPr>
        <sz val="10.5"/>
        <color theme="1"/>
        <rFont val="宋体"/>
        <charset val="134"/>
      </rPr>
      <t>雨水管</t>
    </r>
  </si>
  <si>
    <r>
      <rPr>
        <sz val="10.5"/>
        <color theme="1"/>
        <rFont val="宋体"/>
        <charset val="134"/>
      </rPr>
      <t>化粪池</t>
    </r>
  </si>
  <si>
    <r>
      <rPr>
        <sz val="10.5"/>
        <color theme="1"/>
        <rFont val="宋体"/>
        <charset val="134"/>
      </rPr>
      <t>座</t>
    </r>
  </si>
  <si>
    <r>
      <rPr>
        <sz val="12"/>
        <color theme="1"/>
        <rFont val="宋体"/>
        <charset val="134"/>
      </rPr>
      <t>仁恒翠竹园</t>
    </r>
  </si>
  <si>
    <r>
      <rPr>
        <sz val="12"/>
        <color theme="1"/>
        <rFont val="宋体"/>
        <charset val="134"/>
      </rPr>
      <t>郁金香花苑</t>
    </r>
  </si>
  <si>
    <r>
      <rPr>
        <sz val="12"/>
        <color theme="1"/>
        <rFont val="宋体"/>
        <charset val="134"/>
      </rPr>
      <t>花神美境</t>
    </r>
  </si>
  <si>
    <r>
      <rPr>
        <sz val="12"/>
        <color theme="1"/>
        <rFont val="宋体"/>
        <charset val="134"/>
      </rPr>
      <t>玉兰小区</t>
    </r>
  </si>
  <si>
    <r>
      <rPr>
        <sz val="12"/>
        <color theme="1"/>
        <rFont val="宋体"/>
        <charset val="134"/>
      </rPr>
      <t>丁墙村九号院</t>
    </r>
  </si>
  <si>
    <r>
      <rPr>
        <sz val="12"/>
        <color theme="1"/>
        <rFont val="宋体"/>
        <charset val="134"/>
      </rPr>
      <t>玉兰山庄</t>
    </r>
  </si>
  <si>
    <r>
      <rPr>
        <sz val="12"/>
        <color theme="1"/>
        <rFont val="宋体"/>
        <charset val="134"/>
      </rPr>
      <t>君子兰花园</t>
    </r>
  </si>
  <si>
    <r>
      <rPr>
        <sz val="12"/>
        <color theme="1"/>
        <rFont val="宋体"/>
        <charset val="134"/>
      </rPr>
      <t>君悦湖滨</t>
    </r>
  </si>
  <si>
    <t>杜家巷</t>
  </si>
  <si>
    <t>映山红路</t>
  </si>
  <si>
    <t>以上费用合计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</si>
</sst>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7">
    <font>
      <sz val="11"/>
      <color theme="1"/>
      <name val="宋体"/>
      <charset val="134"/>
      <scheme val="minor"/>
    </font>
    <font>
      <b/>
      <sz val="12"/>
      <color theme="1"/>
      <name val="宋体"/>
      <charset val="134"/>
      <scheme val="minor"/>
    </font>
    <font>
      <b/>
      <sz val="11"/>
      <color theme="1"/>
      <name val="宋体"/>
      <charset val="134"/>
      <scheme val="minor"/>
    </font>
    <font>
      <b/>
      <sz val="10.5"/>
      <color theme="1"/>
      <name val="宋体"/>
      <charset val="134"/>
    </font>
    <font>
      <b/>
      <sz val="11"/>
      <color theme="1"/>
      <name val="宋体"/>
      <charset val="134"/>
    </font>
    <font>
      <sz val="12"/>
      <color rgb="FF000000"/>
      <name val="宋体"/>
      <charset val="134"/>
    </font>
    <font>
      <sz val="10.5"/>
      <color theme="1"/>
      <name val="宋体"/>
      <charset val="134"/>
    </font>
    <font>
      <sz val="11"/>
      <color theme="1"/>
      <name val="宋体"/>
      <charset val="134"/>
    </font>
    <font>
      <sz val="12"/>
      <color theme="1"/>
      <name val="宋体"/>
      <charset val="134"/>
    </font>
    <font>
      <b/>
      <sz val="18"/>
      <color indexed="8"/>
      <name val="宋体"/>
      <charset val="134"/>
    </font>
    <font>
      <sz val="12"/>
      <color indexed="8"/>
      <name val="宋体"/>
      <charset val="134"/>
    </font>
    <font>
      <b/>
      <sz val="12"/>
      <color indexed="8"/>
      <name val="宋体"/>
      <charset val="134"/>
    </font>
    <font>
      <sz val="12"/>
      <color indexed="8"/>
      <name val="Arial Narrow"/>
      <charset val="134"/>
    </font>
    <font>
      <b/>
      <sz val="12"/>
      <name val="宋体"/>
      <charset val="134"/>
    </font>
    <font>
      <b/>
      <sz val="12"/>
      <color indexed="8"/>
      <name val="Arial Narrow"/>
      <charset val="134"/>
    </font>
    <font>
      <b/>
      <sz val="12"/>
      <color rgb="FFFF0000"/>
      <name val="Arial Narrow"/>
      <charset val="134"/>
    </font>
    <font>
      <sz val="12"/>
      <color rgb="FFFF0000"/>
      <name val="宋体"/>
      <charset val="134"/>
    </font>
    <font>
      <b/>
      <sz val="18"/>
      <name val="宋体"/>
      <charset val="134"/>
    </font>
    <font>
      <b/>
      <sz val="18"/>
      <name val="Times New Roman"/>
      <charset val="134"/>
    </font>
    <font>
      <sz val="10"/>
      <name val="宋体"/>
      <charset val="134"/>
    </font>
    <font>
      <sz val="10"/>
      <color rgb="FFFF0000"/>
      <name val="宋体"/>
      <charset val="134"/>
    </font>
    <font>
      <sz val="10"/>
      <color rgb="FFFF0000"/>
      <name val="Times New Roman"/>
      <charset val="134"/>
    </font>
    <font>
      <b/>
      <sz val="10"/>
      <name val="Times New Roman"/>
      <charset val="134"/>
    </font>
    <font>
      <sz val="10"/>
      <name val="Times New Roman"/>
      <charset val="134"/>
    </font>
    <font>
      <b/>
      <sz val="10"/>
      <color rgb="FFFF0000"/>
      <name val="Times New Roman"/>
      <charset val="134"/>
    </font>
    <font>
      <b/>
      <sz val="10"/>
      <name val="宋体"/>
      <charset val="134"/>
    </font>
    <font>
      <sz val="12"/>
      <name val="Times New Roman"/>
      <charset val="134"/>
    </font>
    <font>
      <b/>
      <sz val="24"/>
      <name val="宋体"/>
      <charset val="134"/>
    </font>
    <font>
      <b/>
      <sz val="24"/>
      <color rgb="FFFF0000"/>
      <name val="宋体"/>
      <charset val="134"/>
    </font>
    <font>
      <sz val="18"/>
      <name val="Times New Roman"/>
      <charset val="134"/>
    </font>
    <font>
      <b/>
      <sz val="32"/>
      <name val="宋体"/>
      <charset val="134"/>
    </font>
    <font>
      <b/>
      <sz val="56"/>
      <name val="Times New Roman"/>
      <charset val="134"/>
    </font>
    <font>
      <b/>
      <sz val="2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font>
    <font>
      <u/>
      <sz val="10"/>
      <name val="宋体"/>
      <charset val="134"/>
    </font>
    <font>
      <b/>
      <sz val="12"/>
      <color rgb="FFFF0000"/>
      <name val="宋体"/>
      <charset val="134"/>
    </font>
    <font>
      <sz val="10"/>
      <name val="微软雅黑"/>
      <charset val="134"/>
    </font>
    <font>
      <u/>
      <sz val="10"/>
      <name val="Times New Roman"/>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4" borderId="11"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2" applyNumberFormat="0" applyFill="0" applyAlignment="0" applyProtection="0">
      <alignment vertical="center"/>
    </xf>
    <xf numFmtId="0" fontId="39" fillId="0" borderId="12" applyNumberFormat="0" applyFill="0" applyAlignment="0" applyProtection="0">
      <alignment vertical="center"/>
    </xf>
    <xf numFmtId="0" fontId="40" fillId="0" borderId="13" applyNumberFormat="0" applyFill="0" applyAlignment="0" applyProtection="0">
      <alignment vertical="center"/>
    </xf>
    <xf numFmtId="0" fontId="40" fillId="0" borderId="0" applyNumberFormat="0" applyFill="0" applyBorder="0" applyAlignment="0" applyProtection="0">
      <alignment vertical="center"/>
    </xf>
    <xf numFmtId="0" fontId="41" fillId="5" borderId="14" applyNumberFormat="0" applyAlignment="0" applyProtection="0">
      <alignment vertical="center"/>
    </xf>
    <xf numFmtId="0" fontId="42" fillId="6" borderId="15" applyNumberFormat="0" applyAlignment="0" applyProtection="0">
      <alignment vertical="center"/>
    </xf>
    <xf numFmtId="0" fontId="43" fillId="6" borderId="14" applyNumberFormat="0" applyAlignment="0" applyProtection="0">
      <alignment vertical="center"/>
    </xf>
    <xf numFmtId="0" fontId="44" fillId="7" borderId="16" applyNumberFormat="0" applyAlignment="0" applyProtection="0">
      <alignment vertical="center"/>
    </xf>
    <xf numFmtId="0" fontId="45" fillId="0" borderId="17" applyNumberFormat="0" applyFill="0" applyAlignment="0" applyProtection="0">
      <alignment vertical="center"/>
    </xf>
    <xf numFmtId="0" fontId="46" fillId="0" borderId="18"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19" fillId="0" borderId="0"/>
  </cellStyleXfs>
  <cellXfs count="78">
    <xf numFmtId="0" fontId="0" fillId="0" borderId="0" xfId="0">
      <alignment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3" xfId="0" applyFont="1" applyBorder="1" applyAlignment="1" applyProtection="1">
      <alignment horizontal="center" vertical="center"/>
    </xf>
    <xf numFmtId="0" fontId="2" fillId="0" borderId="4" xfId="0" applyFont="1" applyBorder="1" applyAlignment="1" applyProtection="1">
      <alignment horizontal="center" vertical="center"/>
    </xf>
    <xf numFmtId="0" fontId="3" fillId="0" borderId="4"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4" xfId="0" applyFont="1" applyBorder="1" applyAlignment="1" applyProtection="1">
      <alignment horizontal="center" vertical="center"/>
    </xf>
    <xf numFmtId="0" fontId="0" fillId="0" borderId="4" xfId="0" applyBorder="1" applyAlignment="1" applyProtection="1">
      <alignment horizontal="center" vertical="center"/>
    </xf>
    <xf numFmtId="0" fontId="5" fillId="0" borderId="4"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176" fontId="7" fillId="0" borderId="4" xfId="0" applyNumberFormat="1" applyFont="1" applyBorder="1" applyAlignment="1" applyProtection="1">
      <alignment horizontal="right" vertical="center" wrapText="1"/>
    </xf>
    <xf numFmtId="176" fontId="7" fillId="0" borderId="4" xfId="0" applyNumberFormat="1" applyFont="1" applyBorder="1" applyAlignment="1" applyProtection="1">
      <alignment horizontal="right" vertical="center"/>
    </xf>
    <xf numFmtId="0" fontId="7" fillId="0" borderId="4" xfId="0" applyFont="1" applyBorder="1" applyAlignment="1" applyProtection="1">
      <alignment horizontal="center" vertical="center"/>
    </xf>
    <xf numFmtId="0" fontId="7" fillId="0" borderId="4" xfId="0" applyFont="1" applyBorder="1" applyAlignment="1" applyProtection="1">
      <alignment horizontal="right" vertical="top" wrapText="1"/>
    </xf>
    <xf numFmtId="176" fontId="7" fillId="0" borderId="4" xfId="0" applyNumberFormat="1" applyFont="1" applyBorder="1" applyAlignment="1" applyProtection="1">
      <alignment horizontal="right" vertical="top" wrapText="1"/>
    </xf>
    <xf numFmtId="0" fontId="7" fillId="0" borderId="4" xfId="0" applyFont="1" applyBorder="1" applyAlignment="1" applyProtection="1">
      <alignment horizontal="right" vertical="center" wrapText="1"/>
    </xf>
    <xf numFmtId="0" fontId="8" fillId="0" borderId="4" xfId="0" applyFont="1" applyBorder="1" applyAlignment="1" applyProtection="1">
      <alignment horizontal="center" vertical="center" wrapText="1"/>
    </xf>
    <xf numFmtId="0" fontId="0" fillId="0" borderId="4" xfId="0" applyFill="1" applyBorder="1" applyAlignment="1" applyProtection="1">
      <alignment horizontal="center" vertical="center"/>
    </xf>
    <xf numFmtId="0" fontId="8" fillId="0" borderId="4"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176" fontId="7" fillId="0" borderId="4" xfId="0" applyNumberFormat="1" applyFont="1" applyFill="1" applyBorder="1" applyAlignment="1" applyProtection="1">
      <alignment horizontal="right" vertical="center" wrapText="1"/>
    </xf>
    <xf numFmtId="176" fontId="7" fillId="0" borderId="4" xfId="0" applyNumberFormat="1" applyFont="1" applyFill="1" applyBorder="1" applyAlignment="1" applyProtection="1">
      <alignment horizontal="right" vertical="center"/>
    </xf>
    <xf numFmtId="176" fontId="2" fillId="0" borderId="4" xfId="0" applyNumberFormat="1" applyFont="1" applyBorder="1" applyAlignment="1" applyProtection="1">
      <alignment horizontal="right" vertical="center"/>
    </xf>
    <xf numFmtId="0" fontId="9" fillId="2" borderId="0" xfId="0" applyFont="1" applyFill="1" applyAlignment="1" applyProtection="1">
      <alignment horizontal="center" vertical="top" wrapText="1"/>
    </xf>
    <xf numFmtId="0" fontId="10" fillId="2" borderId="0" xfId="0" applyFont="1" applyFill="1" applyAlignment="1" applyProtection="1">
      <alignment horizontal="left" vertical="center" wrapText="1"/>
    </xf>
    <xf numFmtId="0" fontId="5" fillId="2" borderId="0" xfId="0" applyFont="1" applyFill="1" applyAlignment="1" applyProtection="1">
      <alignment horizontal="left" vertical="center" wrapText="1"/>
    </xf>
    <xf numFmtId="0" fontId="11" fillId="2" borderId="4"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10" fillId="2" borderId="4" xfId="0" applyFont="1" applyFill="1" applyBorder="1" applyAlignment="1" applyProtection="1">
      <alignment horizontal="left" vertical="center" wrapText="1"/>
    </xf>
    <xf numFmtId="176" fontId="12" fillId="2" borderId="4" xfId="0" applyNumberFormat="1" applyFont="1" applyFill="1" applyBorder="1" applyAlignment="1" applyProtection="1">
      <alignment horizontal="right" vertical="center" wrapText="1"/>
    </xf>
    <xf numFmtId="0" fontId="13" fillId="2" borderId="4" xfId="0" applyFont="1" applyFill="1" applyBorder="1" applyAlignment="1" applyProtection="1">
      <alignment horizontal="left" vertical="center" wrapText="1"/>
    </xf>
    <xf numFmtId="176" fontId="14" fillId="2" borderId="4" xfId="0" applyNumberFormat="1" applyFont="1" applyFill="1" applyBorder="1" applyAlignment="1" applyProtection="1">
      <alignment horizontal="right" vertical="center" wrapText="1"/>
    </xf>
    <xf numFmtId="0" fontId="13" fillId="2" borderId="4" xfId="0" applyFont="1" applyFill="1" applyBorder="1" applyAlignment="1" applyProtection="1">
      <alignment horizontal="center" vertical="center" wrapText="1"/>
    </xf>
    <xf numFmtId="176" fontId="15" fillId="2" borderId="4" xfId="0" applyNumberFormat="1" applyFont="1" applyFill="1" applyBorder="1" applyAlignment="1" applyProtection="1">
      <alignment horizontal="right" vertical="center" wrapText="1"/>
    </xf>
    <xf numFmtId="0" fontId="16" fillId="2" borderId="0" xfId="0" applyFont="1" applyFill="1" applyAlignment="1" applyProtection="1">
      <alignment horizontal="left" vertical="center" wrapText="1"/>
    </xf>
    <xf numFmtId="0" fontId="17" fillId="3" borderId="5" xfId="49" applyFont="1" applyFill="1" applyBorder="1" applyAlignment="1" applyProtection="1">
      <alignment horizontal="center" vertical="center" wrapText="1"/>
    </xf>
    <xf numFmtId="0" fontId="18" fillId="3" borderId="6" xfId="49" applyFont="1" applyFill="1" applyBorder="1" applyAlignment="1" applyProtection="1">
      <alignment horizontal="center" vertical="center" wrapText="1"/>
    </xf>
    <xf numFmtId="0" fontId="18" fillId="3" borderId="7" xfId="49" applyFont="1" applyFill="1" applyBorder="1" applyAlignment="1" applyProtection="1">
      <alignment horizontal="center" vertical="center" wrapText="1"/>
    </xf>
    <xf numFmtId="0" fontId="19" fillId="3" borderId="8" xfId="49" applyFont="1" applyFill="1" applyBorder="1" applyAlignment="1" applyProtection="1">
      <alignment horizontal="left" vertical="center" wrapText="1"/>
    </xf>
    <xf numFmtId="0" fontId="19" fillId="3" borderId="0" xfId="49" applyFill="1" applyAlignment="1" applyProtection="1">
      <alignment horizontal="left" vertical="center" wrapText="1"/>
    </xf>
    <xf numFmtId="0" fontId="19" fillId="3" borderId="0" xfId="49" applyFont="1" applyFill="1" applyAlignment="1" applyProtection="1">
      <alignment horizontal="right" vertical="center" wrapText="1"/>
    </xf>
    <xf numFmtId="0" fontId="20" fillId="3" borderId="0" xfId="49" applyFont="1" applyFill="1" applyAlignment="1" applyProtection="1">
      <alignment horizontal="left" vertical="center" wrapText="1"/>
    </xf>
    <xf numFmtId="0" fontId="21" fillId="3" borderId="9" xfId="49" applyFont="1" applyFill="1" applyBorder="1" applyAlignment="1" applyProtection="1">
      <alignment horizontal="left" vertical="center" wrapText="1"/>
    </xf>
    <xf numFmtId="0" fontId="22" fillId="3" borderId="8" xfId="49" applyFont="1" applyFill="1" applyBorder="1" applyAlignment="1" applyProtection="1">
      <alignment horizontal="left" vertical="center" wrapText="1"/>
    </xf>
    <xf numFmtId="0" fontId="22" fillId="3" borderId="0" xfId="49" applyFont="1" applyFill="1" applyAlignment="1" applyProtection="1">
      <alignment horizontal="left" vertical="center" wrapText="1"/>
    </xf>
    <xf numFmtId="0" fontId="22" fillId="3" borderId="9" xfId="49" applyFont="1" applyFill="1" applyBorder="1" applyAlignment="1" applyProtection="1">
      <alignment horizontal="left" vertical="center" wrapText="1"/>
    </xf>
    <xf numFmtId="0" fontId="23" fillId="3" borderId="8" xfId="49" applyFont="1" applyFill="1" applyBorder="1" applyAlignment="1" applyProtection="1">
      <alignment horizontal="left" vertical="center" wrapText="1"/>
    </xf>
    <xf numFmtId="0" fontId="23" fillId="3" borderId="0" xfId="49" applyFont="1" applyFill="1" applyAlignment="1" applyProtection="1">
      <alignment horizontal="left" vertical="center" wrapText="1"/>
    </xf>
    <xf numFmtId="0" fontId="23" fillId="3" borderId="9" xfId="49" applyFont="1" applyFill="1" applyBorder="1" applyAlignment="1" applyProtection="1">
      <alignment horizontal="left" vertical="center" wrapText="1"/>
    </xf>
    <xf numFmtId="0" fontId="0" fillId="0" borderId="0" xfId="0" applyProtection="1">
      <alignment vertical="center"/>
      <protection locked="0"/>
    </xf>
    <xf numFmtId="0" fontId="23" fillId="3" borderId="8" xfId="49" applyFont="1" applyFill="1" applyBorder="1" applyAlignment="1" applyProtection="1">
      <alignment vertical="center" wrapText="1"/>
    </xf>
    <xf numFmtId="0" fontId="23" fillId="3" borderId="0" xfId="49" applyFont="1" applyFill="1" applyAlignment="1" applyProtection="1">
      <alignment vertical="center" wrapText="1"/>
    </xf>
    <xf numFmtId="0" fontId="23" fillId="3" borderId="9" xfId="49" applyFont="1" applyFill="1" applyBorder="1" applyAlignment="1" applyProtection="1">
      <alignment vertical="center" wrapText="1"/>
    </xf>
    <xf numFmtId="0" fontId="24" fillId="3" borderId="8" xfId="49" applyFont="1" applyFill="1" applyBorder="1" applyAlignment="1" applyProtection="1">
      <alignment horizontal="left" vertical="center" wrapText="1"/>
    </xf>
    <xf numFmtId="0" fontId="24" fillId="3" borderId="0" xfId="49" applyFont="1" applyFill="1" applyAlignment="1" applyProtection="1">
      <alignment horizontal="left" vertical="center" wrapText="1"/>
    </xf>
    <xf numFmtId="0" fontId="24" fillId="3" borderId="9" xfId="49" applyFont="1" applyFill="1" applyBorder="1" applyAlignment="1" applyProtection="1">
      <alignment horizontal="left" vertical="center" wrapText="1"/>
    </xf>
    <xf numFmtId="0" fontId="25" fillId="3" borderId="8" xfId="49" applyFont="1" applyFill="1" applyBorder="1" applyAlignment="1" applyProtection="1">
      <alignment horizontal="left" vertical="center" wrapText="1"/>
    </xf>
    <xf numFmtId="0" fontId="19" fillId="3" borderId="0" xfId="49" applyFill="1" applyBorder="1" applyAlignment="1" applyProtection="1">
      <alignment horizontal="left" vertical="center" wrapText="1"/>
    </xf>
    <xf numFmtId="0" fontId="19" fillId="3" borderId="9" xfId="49" applyFill="1" applyBorder="1" applyAlignment="1" applyProtection="1">
      <alignment horizontal="left" vertical="center" wrapText="1"/>
    </xf>
    <xf numFmtId="0" fontId="22" fillId="3" borderId="0" xfId="49" applyFont="1" applyFill="1" applyBorder="1" applyAlignment="1" applyProtection="1">
      <alignment horizontal="left" vertical="center" wrapText="1"/>
    </xf>
    <xf numFmtId="49" fontId="19" fillId="3" borderId="8" xfId="49" applyNumberFormat="1" applyFont="1" applyFill="1" applyBorder="1" applyAlignment="1" applyProtection="1">
      <alignment horizontal="left" vertical="center" wrapText="1"/>
    </xf>
    <xf numFmtId="49" fontId="23" fillId="3" borderId="0" xfId="49" applyNumberFormat="1" applyFont="1" applyFill="1" applyBorder="1" applyAlignment="1" applyProtection="1">
      <alignment horizontal="left" vertical="center" wrapText="1"/>
    </xf>
    <xf numFmtId="49" fontId="23" fillId="3" borderId="9" xfId="49" applyNumberFormat="1" applyFont="1" applyFill="1" applyBorder="1" applyAlignment="1" applyProtection="1">
      <alignment horizontal="left" vertical="center" wrapText="1"/>
    </xf>
    <xf numFmtId="49" fontId="19" fillId="3" borderId="0" xfId="49" applyNumberFormat="1" applyFont="1" applyFill="1" applyAlignment="1" applyProtection="1">
      <alignment horizontal="left" vertical="center" wrapText="1"/>
    </xf>
    <xf numFmtId="49" fontId="19" fillId="3" borderId="9" xfId="49" applyNumberFormat="1" applyFont="1" applyFill="1" applyBorder="1" applyAlignment="1" applyProtection="1">
      <alignment horizontal="left" vertical="center" wrapText="1"/>
    </xf>
    <xf numFmtId="49" fontId="19" fillId="3" borderId="3" xfId="49" applyNumberFormat="1" applyFont="1" applyFill="1" applyBorder="1" applyAlignment="1" applyProtection="1">
      <alignment vertical="center" wrapText="1"/>
    </xf>
    <xf numFmtId="49" fontId="23" fillId="3" borderId="10" xfId="49" applyNumberFormat="1" applyFont="1" applyFill="1" applyBorder="1" applyAlignment="1" applyProtection="1">
      <alignment vertical="center" wrapText="1"/>
    </xf>
    <xf numFmtId="49" fontId="23" fillId="3" borderId="1" xfId="49" applyNumberFormat="1" applyFont="1" applyFill="1" applyBorder="1" applyAlignment="1" applyProtection="1">
      <alignment vertical="center" wrapText="1"/>
    </xf>
    <xf numFmtId="0" fontId="26" fillId="3" borderId="0" xfId="0" applyFont="1" applyFill="1" applyAlignment="1" applyProtection="1"/>
    <xf numFmtId="0" fontId="27" fillId="3" borderId="0" xfId="0" applyFont="1" applyFill="1" applyAlignment="1" applyProtection="1">
      <alignment horizontal="center" vertical="center" wrapText="1"/>
    </xf>
    <xf numFmtId="0" fontId="28" fillId="3" borderId="0" xfId="0" applyFont="1" applyFill="1" applyAlignment="1" applyProtection="1">
      <alignment horizontal="center" vertical="center" wrapText="1"/>
    </xf>
    <xf numFmtId="0" fontId="29" fillId="3" borderId="0" xfId="0" applyFont="1" applyFill="1" applyAlignment="1" applyProtection="1">
      <alignment horizontal="center" vertical="center" wrapText="1"/>
    </xf>
    <xf numFmtId="0" fontId="30" fillId="3" borderId="0" xfId="0" applyFont="1" applyFill="1" applyAlignment="1" applyProtection="1">
      <alignment horizontal="center" vertical="center" wrapText="1"/>
    </xf>
    <xf numFmtId="0" fontId="31" fillId="3" borderId="0" xfId="0" applyFont="1" applyFill="1" applyAlignment="1" applyProtection="1">
      <alignment horizontal="center" vertical="center" wrapText="1"/>
    </xf>
    <xf numFmtId="0" fontId="32" fillId="3" borderId="0" xfId="0" applyFont="1" applyFill="1" applyAlignment="1" applyProtection="1">
      <alignment horizontal="center" vertical="center" wrapText="1"/>
    </xf>
    <xf numFmtId="0" fontId="17" fillId="3" borderId="0" xfId="0" applyFont="1" applyFill="1" applyAlignment="1" applyProtection="1">
      <alignment horizontal="left" vertical="center" wrapText="1"/>
    </xf>
    <xf numFmtId="0" fontId="17" fillId="3" borderId="0" xfId="0" applyFont="1" applyFill="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苏州市轨道交通1号线II-TS-13标星海街站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view="pageBreakPreview" zoomScaleNormal="100" topLeftCell="A7" workbookViewId="0">
      <selection activeCell="A18" sqref="A18"/>
    </sheetView>
  </sheetViews>
  <sheetFormatPr defaultColWidth="8.88888888888889" defaultRowHeight="14.4"/>
  <cols>
    <col min="1" max="1" width="99.7777777777778" customWidth="1"/>
  </cols>
  <sheetData>
    <row r="1" ht="15.6" spans="1:1">
      <c r="A1" s="69"/>
    </row>
    <row r="2" ht="107" customHeight="1" spans="1:1">
      <c r="A2" s="70" t="s">
        <v>0</v>
      </c>
    </row>
    <row r="3" ht="33" customHeight="1" spans="1:1">
      <c r="A3" s="71" t="s">
        <v>1</v>
      </c>
    </row>
    <row r="4" ht="22.8" spans="1:1">
      <c r="A4" s="72"/>
    </row>
    <row r="5" ht="80" customHeight="1" spans="1:1">
      <c r="A5" s="73" t="s">
        <v>2</v>
      </c>
    </row>
    <row r="6" ht="80" customHeight="1" spans="1:1">
      <c r="A6" s="73" t="s">
        <v>3</v>
      </c>
    </row>
    <row r="7" ht="80" customHeight="1" spans="1:1">
      <c r="A7" s="73" t="s">
        <v>4</v>
      </c>
    </row>
    <row r="8" ht="80" customHeight="1" spans="1:1">
      <c r="A8" s="73" t="s">
        <v>5</v>
      </c>
    </row>
    <row r="9" ht="69.6" spans="1:1">
      <c r="A9" s="74"/>
    </row>
    <row r="10" ht="24.6" spans="1:1">
      <c r="A10" s="75"/>
    </row>
    <row r="11" ht="30" customHeight="1" spans="1:1">
      <c r="A11" s="76" t="s">
        <v>6</v>
      </c>
    </row>
    <row r="12" ht="30" customHeight="1" spans="1:1">
      <c r="A12" s="76" t="s">
        <v>7</v>
      </c>
    </row>
    <row r="13" ht="30" customHeight="1" spans="1:1">
      <c r="A13" s="77" t="s">
        <v>8</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view="pageBreakPreview" zoomScaleNormal="100" topLeftCell="A11" workbookViewId="0">
      <selection activeCell="K19" sqref="K19"/>
    </sheetView>
  </sheetViews>
  <sheetFormatPr defaultColWidth="8.88888888888889" defaultRowHeight="14.4"/>
  <cols>
    <col min="1" max="9" width="9.27777777777778" customWidth="1"/>
  </cols>
  <sheetData>
    <row r="1" ht="31" customHeight="1" spans="1:12">
      <c r="A1" s="36" t="s">
        <v>9</v>
      </c>
      <c r="B1" s="37"/>
      <c r="C1" s="37"/>
      <c r="D1" s="37"/>
      <c r="E1" s="37"/>
      <c r="F1" s="37"/>
      <c r="G1" s="37"/>
      <c r="H1" s="37"/>
      <c r="I1" s="38"/>
    </row>
    <row r="2" ht="20" customHeight="1" spans="1:12">
      <c r="A2" s="39" t="s">
        <v>10</v>
      </c>
      <c r="B2" s="40"/>
      <c r="C2" s="40"/>
      <c r="D2" s="40"/>
      <c r="E2" s="40"/>
      <c r="F2" s="40"/>
      <c r="G2" s="41" t="s">
        <v>11</v>
      </c>
      <c r="H2" s="42" t="s">
        <v>1</v>
      </c>
      <c r="I2" s="43"/>
    </row>
    <row r="3" ht="20" customHeight="1" spans="1:12">
      <c r="A3" s="44" t="s">
        <v>12</v>
      </c>
      <c r="B3" s="45"/>
      <c r="C3" s="45"/>
      <c r="D3" s="45"/>
      <c r="E3" s="45"/>
      <c r="F3" s="45"/>
      <c r="G3" s="45"/>
      <c r="H3" s="45"/>
      <c r="I3" s="46"/>
    </row>
    <row r="4" ht="34" customHeight="1" spans="1:12">
      <c r="A4" s="47" t="s">
        <v>13</v>
      </c>
      <c r="B4" s="48"/>
      <c r="C4" s="48"/>
      <c r="D4" s="48"/>
      <c r="E4" s="48"/>
      <c r="F4" s="48"/>
      <c r="G4" s="48"/>
      <c r="H4" s="48"/>
      <c r="I4" s="49"/>
    </row>
    <row r="5" ht="33" customHeight="1" spans="1:12">
      <c r="A5" s="47" t="s">
        <v>14</v>
      </c>
      <c r="B5" s="48"/>
      <c r="C5" s="48"/>
      <c r="D5" s="48"/>
      <c r="E5" s="48"/>
      <c r="F5" s="48"/>
      <c r="G5" s="48"/>
      <c r="H5" s="48"/>
      <c r="I5" s="49"/>
    </row>
    <row r="6" ht="45" customHeight="1" spans="1:12">
      <c r="A6" s="47" t="s">
        <v>15</v>
      </c>
      <c r="B6" s="48"/>
      <c r="C6" s="48"/>
      <c r="D6" s="48"/>
      <c r="E6" s="48"/>
      <c r="F6" s="48"/>
      <c r="G6" s="48"/>
      <c r="H6" s="48"/>
      <c r="I6" s="49"/>
    </row>
    <row r="7" ht="37" customHeight="1" spans="1:12">
      <c r="A7" s="47" t="s">
        <v>16</v>
      </c>
      <c r="B7" s="48"/>
      <c r="C7" s="48"/>
      <c r="D7" s="48"/>
      <c r="E7" s="48"/>
      <c r="F7" s="48"/>
      <c r="G7" s="48"/>
      <c r="H7" s="48"/>
      <c r="I7" s="49"/>
    </row>
    <row r="8" ht="33" customHeight="1" spans="1:12">
      <c r="A8" s="47" t="s">
        <v>17</v>
      </c>
      <c r="B8" s="48"/>
      <c r="C8" s="48"/>
      <c r="D8" s="48"/>
      <c r="E8" s="48"/>
      <c r="F8" s="48"/>
      <c r="G8" s="48"/>
      <c r="H8" s="48"/>
      <c r="I8" s="49"/>
    </row>
    <row r="9" ht="20" customHeight="1" spans="1:12">
      <c r="A9" s="44" t="s">
        <v>18</v>
      </c>
      <c r="B9" s="45"/>
      <c r="C9" s="45"/>
      <c r="D9" s="45"/>
      <c r="E9" s="45"/>
      <c r="F9" s="45"/>
      <c r="G9" s="45"/>
      <c r="H9" s="45"/>
      <c r="I9" s="46"/>
    </row>
    <row r="10" ht="25" customHeight="1" spans="1:12">
      <c r="A10" s="47" t="s">
        <v>19</v>
      </c>
      <c r="B10" s="48"/>
      <c r="C10" s="48"/>
      <c r="D10" s="48"/>
      <c r="E10" s="48"/>
      <c r="F10" s="48"/>
      <c r="G10" s="48"/>
      <c r="H10" s="48"/>
      <c r="I10" s="49"/>
    </row>
    <row r="11" ht="54" customHeight="1" spans="1:12">
      <c r="A11" s="47" t="s">
        <v>20</v>
      </c>
      <c r="B11" s="48"/>
      <c r="C11" s="48"/>
      <c r="D11" s="48"/>
      <c r="E11" s="48"/>
      <c r="F11" s="48"/>
      <c r="G11" s="48"/>
      <c r="H11" s="48"/>
      <c r="I11" s="49"/>
    </row>
    <row r="12" ht="45" customHeight="1" spans="1:12">
      <c r="A12" s="47" t="s">
        <v>21</v>
      </c>
      <c r="B12" s="48"/>
      <c r="C12" s="48"/>
      <c r="D12" s="48"/>
      <c r="E12" s="48"/>
      <c r="F12" s="48"/>
      <c r="G12" s="48"/>
      <c r="H12" s="48"/>
      <c r="I12" s="49"/>
    </row>
    <row r="13" ht="34" customHeight="1" spans="1:12">
      <c r="A13" s="47" t="s">
        <v>22</v>
      </c>
      <c r="B13" s="48"/>
      <c r="C13" s="48"/>
      <c r="D13" s="48"/>
      <c r="E13" s="48"/>
      <c r="F13" s="48"/>
      <c r="G13" s="48"/>
      <c r="H13" s="48"/>
      <c r="I13" s="49"/>
    </row>
    <row r="14" ht="20" customHeight="1" spans="1:12">
      <c r="A14" s="47" t="s">
        <v>23</v>
      </c>
      <c r="B14" s="48"/>
      <c r="C14" s="48"/>
      <c r="D14" s="48"/>
      <c r="E14" s="48"/>
      <c r="F14" s="48"/>
      <c r="G14" s="48"/>
      <c r="H14" s="48"/>
      <c r="I14" s="49"/>
    </row>
    <row r="15" ht="20" customHeight="1" spans="1:12">
      <c r="A15" s="47" t="s">
        <v>24</v>
      </c>
      <c r="B15" s="48"/>
      <c r="C15" s="48"/>
      <c r="D15" s="48"/>
      <c r="E15" s="48"/>
      <c r="F15" s="48"/>
      <c r="G15" s="48"/>
      <c r="H15" s="48"/>
      <c r="I15" s="49"/>
      <c r="L15" s="50"/>
    </row>
    <row r="16" ht="20" customHeight="1" spans="1:12">
      <c r="A16" s="51" t="s">
        <v>25</v>
      </c>
      <c r="B16" s="52"/>
      <c r="C16" s="52"/>
      <c r="D16" s="52"/>
      <c r="E16" s="52"/>
      <c r="F16" s="52"/>
      <c r="G16" s="52"/>
      <c r="H16" s="52"/>
      <c r="I16" s="53"/>
    </row>
    <row r="17" ht="20" customHeight="1" spans="1:9">
      <c r="A17" s="54" t="s">
        <v>26</v>
      </c>
      <c r="B17" s="55"/>
      <c r="C17" s="55"/>
      <c r="D17" s="55"/>
      <c r="E17" s="55"/>
      <c r="F17" s="55"/>
      <c r="G17" s="55"/>
      <c r="H17" s="55"/>
      <c r="I17" s="56"/>
    </row>
    <row r="18" ht="20" customHeight="1" spans="1:9">
      <c r="A18" s="57" t="s">
        <v>27</v>
      </c>
      <c r="B18" s="45"/>
      <c r="C18" s="45"/>
      <c r="D18" s="45"/>
      <c r="E18" s="45"/>
      <c r="F18" s="45"/>
      <c r="G18" s="45"/>
      <c r="H18" s="45"/>
      <c r="I18" s="46"/>
    </row>
    <row r="19" ht="39" customHeight="1" spans="1:9">
      <c r="A19" s="39" t="s">
        <v>28</v>
      </c>
      <c r="B19" s="58"/>
      <c r="C19" s="58"/>
      <c r="D19" s="58"/>
      <c r="E19" s="58"/>
      <c r="F19" s="58"/>
      <c r="G19" s="58"/>
      <c r="H19" s="58"/>
      <c r="I19" s="59"/>
    </row>
    <row r="20" ht="20" customHeight="1" spans="1:9">
      <c r="A20" s="44" t="s">
        <v>29</v>
      </c>
      <c r="B20" s="60"/>
      <c r="C20" s="60"/>
      <c r="D20" s="60"/>
      <c r="E20" s="60"/>
      <c r="F20" s="60"/>
      <c r="G20" s="60"/>
      <c r="H20" s="60"/>
      <c r="I20" s="46"/>
    </row>
    <row r="21" ht="30" customHeight="1" spans="1:9">
      <c r="A21" s="61" t="s">
        <v>30</v>
      </c>
      <c r="B21" s="62"/>
      <c r="C21" s="62"/>
      <c r="D21" s="62"/>
      <c r="E21" s="62"/>
      <c r="F21" s="62"/>
      <c r="G21" s="62"/>
      <c r="H21" s="62"/>
      <c r="I21" s="63"/>
    </row>
    <row r="22" ht="30" customHeight="1" spans="1:9">
      <c r="A22" s="61" t="s">
        <v>31</v>
      </c>
      <c r="B22" s="64"/>
      <c r="C22" s="64"/>
      <c r="D22" s="64"/>
      <c r="E22" s="64"/>
      <c r="F22" s="64"/>
      <c r="G22" s="64"/>
      <c r="H22" s="64"/>
      <c r="I22" s="65"/>
    </row>
    <row r="23" ht="30" customHeight="1" spans="1:9">
      <c r="A23" s="66" t="s">
        <v>32</v>
      </c>
      <c r="B23" s="67"/>
      <c r="C23" s="67"/>
      <c r="D23" s="67"/>
      <c r="E23" s="67"/>
      <c r="F23" s="67"/>
      <c r="G23" s="67"/>
      <c r="H23" s="67"/>
      <c r="I23" s="68"/>
    </row>
    <row r="24" ht="148" customHeight="1"/>
    <row r="25" ht="172" customHeight="1"/>
  </sheetData>
  <sheetProtection algorithmName="SHA-512" hashValue="VarqtOwb5mh0kKCuwp+NOQubSFmPIpO1K0pos7SRpP4wEe5XmN6YQ4rec9nplcPsE7+bPgLHJPWlxw8CQwuU1Q==" saltValue="NAhSayxn/rZzW0QFHdCAbg==" spinCount="100000" sheet="1" objects="1"/>
  <mergeCells count="24">
    <mergeCell ref="A1:I1"/>
    <mergeCell ref="A2:F2"/>
    <mergeCell ref="H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view="pageBreakPreview" zoomScaleNormal="100" topLeftCell="A4" workbookViewId="0">
      <selection activeCell="E7" sqref="E7"/>
    </sheetView>
  </sheetViews>
  <sheetFormatPr defaultColWidth="8.88888888888889" defaultRowHeight="14.4" outlineLevelCol="3"/>
  <cols>
    <col min="1" max="1" width="8.44444444444444" customWidth="1"/>
    <col min="2" max="2" width="35.7777777777778" customWidth="1"/>
    <col min="3" max="3" width="13.7777777777778" customWidth="1"/>
    <col min="4" max="4" width="20.7777777777778" customWidth="1"/>
  </cols>
  <sheetData>
    <row r="1" ht="35" customHeight="1" spans="1:4">
      <c r="A1" s="24" t="s">
        <v>33</v>
      </c>
      <c r="B1" s="24"/>
      <c r="C1" s="24"/>
      <c r="D1" s="24"/>
    </row>
    <row r="2" ht="35" customHeight="1" spans="1:4">
      <c r="A2" s="25" t="s">
        <v>34</v>
      </c>
      <c r="B2" s="25"/>
      <c r="C2" s="25"/>
      <c r="D2" s="26" t="s">
        <v>35</v>
      </c>
    </row>
    <row r="3" ht="35" customHeight="1" spans="1:4">
      <c r="A3" s="27" t="s">
        <v>36</v>
      </c>
      <c r="B3" s="27" t="s">
        <v>37</v>
      </c>
      <c r="C3" s="27"/>
      <c r="D3" s="27" t="s">
        <v>38</v>
      </c>
    </row>
    <row r="4" ht="35" customHeight="1" spans="1:4">
      <c r="A4" s="28" t="s">
        <v>39</v>
      </c>
      <c r="B4" s="29" t="s">
        <v>40</v>
      </c>
      <c r="C4" s="29"/>
      <c r="D4" s="30">
        <f>SUMIF(二标段清单!C3:C106,B4,二标段清单!G3:G106)</f>
        <v>0</v>
      </c>
    </row>
    <row r="5" ht="35" customHeight="1" spans="1:4">
      <c r="A5" s="28" t="s">
        <v>41</v>
      </c>
      <c r="B5" s="29" t="s">
        <v>42</v>
      </c>
      <c r="C5" s="29"/>
      <c r="D5" s="30">
        <f>SUMIF(二标段清单!C3:C106,B5,二标段清单!G3:G106)</f>
        <v>0</v>
      </c>
    </row>
    <row r="6" ht="35" customHeight="1" spans="1:4">
      <c r="A6" s="28" t="s">
        <v>43</v>
      </c>
      <c r="B6" s="29" t="s">
        <v>44</v>
      </c>
      <c r="C6" s="29"/>
      <c r="D6" s="30">
        <f>SUMIF(二标段清单!C3:C106,B6,二标段清单!G3:G106)</f>
        <v>0</v>
      </c>
    </row>
    <row r="7" ht="35" customHeight="1" spans="1:4">
      <c r="A7" s="28">
        <v>4</v>
      </c>
      <c r="B7" s="31" t="s">
        <v>45</v>
      </c>
      <c r="C7" s="31"/>
      <c r="D7" s="32">
        <f>SUM(D4:D6)</f>
        <v>0</v>
      </c>
    </row>
    <row r="8" ht="35" customHeight="1" spans="1:4">
      <c r="A8" s="33">
        <v>5</v>
      </c>
      <c r="B8" s="31" t="s">
        <v>46</v>
      </c>
      <c r="C8" s="31"/>
      <c r="D8" s="34">
        <f>D7*3</f>
        <v>0</v>
      </c>
    </row>
    <row r="9" ht="50" customHeight="1" spans="1:4">
      <c r="A9" s="35" t="s">
        <v>47</v>
      </c>
      <c r="B9" s="35"/>
      <c r="C9" s="35"/>
      <c r="D9" s="35"/>
    </row>
  </sheetData>
  <sheetProtection algorithmName="SHA-512" hashValue="OwZBEaukEQ4L+wktdv53xLWgSJWE2OLB7DM/vntWhk4zAulVZUL5RLxO13xD/jAwgX/5ZWaemddr3nFZkkUpeQ==" saltValue="WtVgzIApeFuoYoQv1w3D5Q==" spinCount="100000" sheet="1" objects="1"/>
  <mergeCells count="9">
    <mergeCell ref="A1:D1"/>
    <mergeCell ref="A2:C2"/>
    <mergeCell ref="B3:C3"/>
    <mergeCell ref="B4:C4"/>
    <mergeCell ref="B5:C5"/>
    <mergeCell ref="B6:C6"/>
    <mergeCell ref="B7:C7"/>
    <mergeCell ref="B8:C8"/>
    <mergeCell ref="A9:D9"/>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7"/>
  <sheetViews>
    <sheetView tabSelected="1" view="pageBreakPreview" zoomScaleNormal="120" workbookViewId="0">
      <pane ySplit="2" topLeftCell="A81" activePane="bottomLeft" state="frozen"/>
      <selection/>
      <selection pane="bottomLeft" activeCell="I23" sqref="I23"/>
    </sheetView>
  </sheetViews>
  <sheetFormatPr defaultColWidth="9" defaultRowHeight="14.4" outlineLevelCol="7"/>
  <cols>
    <col min="1" max="1" width="5.77777777777778" customWidth="1"/>
    <col min="2" max="2" width="15.7777777777778" customWidth="1"/>
    <col min="3" max="3" width="10.7777777777778" customWidth="1"/>
    <col min="4" max="4" width="6.77777777777778" customWidth="1"/>
    <col min="5" max="5" width="10.7777777777778" customWidth="1"/>
    <col min="6" max="6" width="13.7777777777778" customWidth="1"/>
    <col min="7" max="7" width="14.2777777777778" customWidth="1"/>
    <col min="8" max="8" width="9.77777777777778" customWidth="1"/>
    <col min="10" max="10" width="9.66666666666667"/>
  </cols>
  <sheetData>
    <row r="1" ht="40" customHeight="1" spans="1:8">
      <c r="A1" s="1" t="s">
        <v>48</v>
      </c>
      <c r="B1" s="2"/>
      <c r="C1" s="2"/>
      <c r="D1" s="2"/>
      <c r="E1" s="2"/>
      <c r="F1" s="2"/>
      <c r="G1" s="2"/>
      <c r="H1" s="3"/>
    </row>
    <row r="2" ht="30" customHeight="1" spans="1:8">
      <c r="A2" s="4" t="s">
        <v>36</v>
      </c>
      <c r="B2" s="5" t="s">
        <v>49</v>
      </c>
      <c r="C2" s="5" t="s">
        <v>50</v>
      </c>
      <c r="D2" s="5" t="s">
        <v>51</v>
      </c>
      <c r="E2" s="5" t="s">
        <v>52</v>
      </c>
      <c r="F2" s="6" t="s">
        <v>53</v>
      </c>
      <c r="G2" s="7" t="s">
        <v>54</v>
      </c>
      <c r="H2" s="7" t="s">
        <v>55</v>
      </c>
    </row>
    <row r="3" ht="26" customHeight="1" spans="1:8">
      <c r="A3" s="8">
        <v>1</v>
      </c>
      <c r="B3" s="9" t="s">
        <v>56</v>
      </c>
      <c r="C3" s="10" t="s">
        <v>40</v>
      </c>
      <c r="D3" s="10" t="s">
        <v>57</v>
      </c>
      <c r="E3" s="11">
        <f>5334+397.3</f>
        <v>5731.3</v>
      </c>
      <c r="F3" s="12"/>
      <c r="G3" s="12">
        <f t="shared" ref="G3:G23" si="0">E3*F3</f>
        <v>0</v>
      </c>
      <c r="H3" s="13"/>
    </row>
    <row r="4" ht="26" customHeight="1" spans="1:8">
      <c r="A4" s="8"/>
      <c r="B4" s="9"/>
      <c r="C4" s="10" t="s">
        <v>42</v>
      </c>
      <c r="D4" s="10" t="s">
        <v>57</v>
      </c>
      <c r="E4" s="11">
        <f>6375+568.5</f>
        <v>6943.5</v>
      </c>
      <c r="F4" s="12"/>
      <c r="G4" s="12">
        <f t="shared" si="0"/>
        <v>0</v>
      </c>
      <c r="H4" s="13"/>
    </row>
    <row r="5" ht="26" customHeight="1" spans="1:8">
      <c r="A5" s="8"/>
      <c r="B5" s="9"/>
      <c r="C5" s="10" t="s">
        <v>44</v>
      </c>
      <c r="D5" s="10" t="s">
        <v>58</v>
      </c>
      <c r="E5" s="14">
        <v>0</v>
      </c>
      <c r="F5" s="12"/>
      <c r="G5" s="12">
        <f t="shared" si="0"/>
        <v>0</v>
      </c>
      <c r="H5" s="13"/>
    </row>
    <row r="6" ht="26" customHeight="1" spans="1:8">
      <c r="A6" s="8">
        <v>2</v>
      </c>
      <c r="B6" s="9" t="s">
        <v>59</v>
      </c>
      <c r="C6" s="10" t="s">
        <v>40</v>
      </c>
      <c r="D6" s="10" t="s">
        <v>57</v>
      </c>
      <c r="E6" s="11">
        <v>1444.3</v>
      </c>
      <c r="F6" s="12"/>
      <c r="G6" s="12">
        <f t="shared" si="0"/>
        <v>0</v>
      </c>
      <c r="H6" s="13"/>
    </row>
    <row r="7" ht="26" customHeight="1" spans="1:8">
      <c r="A7" s="8"/>
      <c r="B7" s="9"/>
      <c r="C7" s="10" t="s">
        <v>42</v>
      </c>
      <c r="D7" s="10" t="s">
        <v>57</v>
      </c>
      <c r="E7" s="11">
        <v>1038.7</v>
      </c>
      <c r="F7" s="12"/>
      <c r="G7" s="12">
        <f t="shared" si="0"/>
        <v>0</v>
      </c>
      <c r="H7" s="13"/>
    </row>
    <row r="8" ht="26" customHeight="1" spans="1:8">
      <c r="A8" s="8"/>
      <c r="B8" s="9"/>
      <c r="C8" s="10" t="s">
        <v>44</v>
      </c>
      <c r="D8" s="10" t="s">
        <v>58</v>
      </c>
      <c r="E8" s="14">
        <v>0</v>
      </c>
      <c r="F8" s="12"/>
      <c r="G8" s="12">
        <f t="shared" si="0"/>
        <v>0</v>
      </c>
      <c r="H8" s="13"/>
    </row>
    <row r="9" ht="26" customHeight="1" spans="1:8">
      <c r="A9" s="8">
        <v>3</v>
      </c>
      <c r="B9" s="9" t="s">
        <v>60</v>
      </c>
      <c r="C9" s="10" t="s">
        <v>40</v>
      </c>
      <c r="D9" s="10" t="s">
        <v>57</v>
      </c>
      <c r="E9" s="15">
        <v>655.1</v>
      </c>
      <c r="F9" s="12"/>
      <c r="G9" s="12">
        <f t="shared" si="0"/>
        <v>0</v>
      </c>
      <c r="H9" s="13"/>
    </row>
    <row r="10" ht="26" customHeight="1" spans="1:8">
      <c r="A10" s="8"/>
      <c r="B10" s="9"/>
      <c r="C10" s="10" t="s">
        <v>42</v>
      </c>
      <c r="D10" s="10" t="s">
        <v>57</v>
      </c>
      <c r="E10" s="11">
        <v>2309.4</v>
      </c>
      <c r="F10" s="12"/>
      <c r="G10" s="12">
        <f t="shared" si="0"/>
        <v>0</v>
      </c>
      <c r="H10" s="13"/>
    </row>
    <row r="11" ht="26" customHeight="1" spans="1:8">
      <c r="A11" s="8"/>
      <c r="B11" s="9"/>
      <c r="C11" s="10" t="s">
        <v>44</v>
      </c>
      <c r="D11" s="10" t="s">
        <v>58</v>
      </c>
      <c r="E11" s="14">
        <v>0</v>
      </c>
      <c r="F11" s="12"/>
      <c r="G11" s="12">
        <f t="shared" si="0"/>
        <v>0</v>
      </c>
      <c r="H11" s="13"/>
    </row>
    <row r="12" ht="26" customHeight="1" spans="1:8">
      <c r="A12" s="8">
        <v>4</v>
      </c>
      <c r="B12" s="9" t="s">
        <v>61</v>
      </c>
      <c r="C12" s="10" t="s">
        <v>40</v>
      </c>
      <c r="D12" s="10" t="s">
        <v>57</v>
      </c>
      <c r="E12" s="11">
        <v>2171.7</v>
      </c>
      <c r="F12" s="12"/>
      <c r="G12" s="12">
        <f t="shared" si="0"/>
        <v>0</v>
      </c>
      <c r="H12" s="13"/>
    </row>
    <row r="13" ht="26" customHeight="1" spans="1:8">
      <c r="A13" s="8"/>
      <c r="B13" s="9"/>
      <c r="C13" s="10" t="s">
        <v>42</v>
      </c>
      <c r="D13" s="10" t="s">
        <v>57</v>
      </c>
      <c r="E13" s="11">
        <v>1712.6</v>
      </c>
      <c r="F13" s="12"/>
      <c r="G13" s="12">
        <f t="shared" si="0"/>
        <v>0</v>
      </c>
      <c r="H13" s="13"/>
    </row>
    <row r="14" ht="26" customHeight="1" spans="1:8">
      <c r="A14" s="8"/>
      <c r="B14" s="9"/>
      <c r="C14" s="10" t="s">
        <v>44</v>
      </c>
      <c r="D14" s="10" t="s">
        <v>58</v>
      </c>
      <c r="E14" s="14">
        <v>0</v>
      </c>
      <c r="F14" s="12"/>
      <c r="G14" s="12">
        <f t="shared" si="0"/>
        <v>0</v>
      </c>
      <c r="H14" s="13"/>
    </row>
    <row r="15" ht="26" customHeight="1" spans="1:8">
      <c r="A15" s="8">
        <v>5</v>
      </c>
      <c r="B15" s="9" t="s">
        <v>62</v>
      </c>
      <c r="C15" s="10" t="s">
        <v>40</v>
      </c>
      <c r="D15" s="10" t="s">
        <v>57</v>
      </c>
      <c r="E15" s="11">
        <v>1798.5</v>
      </c>
      <c r="F15" s="12"/>
      <c r="G15" s="12">
        <f t="shared" si="0"/>
        <v>0</v>
      </c>
      <c r="H15" s="13"/>
    </row>
    <row r="16" ht="26" customHeight="1" spans="1:8">
      <c r="A16" s="8"/>
      <c r="B16" s="9"/>
      <c r="C16" s="10" t="s">
        <v>42</v>
      </c>
      <c r="D16" s="10" t="s">
        <v>57</v>
      </c>
      <c r="E16" s="11">
        <v>1556.8</v>
      </c>
      <c r="F16" s="12"/>
      <c r="G16" s="12">
        <f t="shared" si="0"/>
        <v>0</v>
      </c>
      <c r="H16" s="13"/>
    </row>
    <row r="17" ht="26" customHeight="1" spans="1:8">
      <c r="A17" s="8"/>
      <c r="B17" s="9"/>
      <c r="C17" s="10" t="s">
        <v>44</v>
      </c>
      <c r="D17" s="10" t="s">
        <v>58</v>
      </c>
      <c r="E17" s="14">
        <v>0</v>
      </c>
      <c r="F17" s="12"/>
      <c r="G17" s="12">
        <f t="shared" si="0"/>
        <v>0</v>
      </c>
      <c r="H17" s="13"/>
    </row>
    <row r="18" ht="26" customHeight="1" spans="1:8">
      <c r="A18" s="8">
        <v>6</v>
      </c>
      <c r="B18" s="9" t="s">
        <v>63</v>
      </c>
      <c r="C18" s="10" t="s">
        <v>40</v>
      </c>
      <c r="D18" s="10" t="s">
        <v>57</v>
      </c>
      <c r="E18" s="11">
        <v>3716.7</v>
      </c>
      <c r="F18" s="12"/>
      <c r="G18" s="12">
        <f t="shared" si="0"/>
        <v>0</v>
      </c>
      <c r="H18" s="13"/>
    </row>
    <row r="19" ht="26" customHeight="1" spans="1:8">
      <c r="A19" s="8"/>
      <c r="B19" s="9"/>
      <c r="C19" s="10" t="s">
        <v>42</v>
      </c>
      <c r="D19" s="10" t="s">
        <v>57</v>
      </c>
      <c r="E19" s="11">
        <v>2717.2</v>
      </c>
      <c r="F19" s="12"/>
      <c r="G19" s="12">
        <f t="shared" si="0"/>
        <v>0</v>
      </c>
      <c r="H19" s="13"/>
    </row>
    <row r="20" ht="26" customHeight="1" spans="1:8">
      <c r="A20" s="8"/>
      <c r="B20" s="9"/>
      <c r="C20" s="10" t="s">
        <v>44</v>
      </c>
      <c r="D20" s="10" t="s">
        <v>58</v>
      </c>
      <c r="E20" s="14">
        <v>0</v>
      </c>
      <c r="F20" s="12"/>
      <c r="G20" s="12">
        <f t="shared" si="0"/>
        <v>0</v>
      </c>
      <c r="H20" s="13"/>
    </row>
    <row r="21" ht="26" customHeight="1" spans="1:8">
      <c r="A21" s="8">
        <v>7</v>
      </c>
      <c r="B21" s="9" t="s">
        <v>64</v>
      </c>
      <c r="C21" s="10" t="s">
        <v>40</v>
      </c>
      <c r="D21" s="10" t="s">
        <v>57</v>
      </c>
      <c r="E21" s="11">
        <v>129.6</v>
      </c>
      <c r="F21" s="12"/>
      <c r="G21" s="12">
        <f t="shared" si="0"/>
        <v>0</v>
      </c>
      <c r="H21" s="13"/>
    </row>
    <row r="22" ht="26" customHeight="1" spans="1:8">
      <c r="A22" s="8"/>
      <c r="B22" s="9"/>
      <c r="C22" s="10" t="s">
        <v>42</v>
      </c>
      <c r="D22" s="10" t="s">
        <v>57</v>
      </c>
      <c r="E22" s="11">
        <v>107.9</v>
      </c>
      <c r="F22" s="12"/>
      <c r="G22" s="12">
        <f t="shared" si="0"/>
        <v>0</v>
      </c>
      <c r="H22" s="13"/>
    </row>
    <row r="23" ht="26" customHeight="1" spans="1:8">
      <c r="A23" s="8"/>
      <c r="B23" s="9"/>
      <c r="C23" s="10" t="s">
        <v>44</v>
      </c>
      <c r="D23" s="10" t="s">
        <v>58</v>
      </c>
      <c r="E23" s="14">
        <v>0</v>
      </c>
      <c r="F23" s="12"/>
      <c r="G23" s="12">
        <f t="shared" si="0"/>
        <v>0</v>
      </c>
      <c r="H23" s="13"/>
    </row>
    <row r="24" ht="26" customHeight="1" spans="1:8">
      <c r="A24" s="8">
        <v>8</v>
      </c>
      <c r="B24" s="9" t="s">
        <v>65</v>
      </c>
      <c r="C24" s="10" t="s">
        <v>40</v>
      </c>
      <c r="D24" s="10" t="s">
        <v>57</v>
      </c>
      <c r="E24" s="11">
        <v>342.2</v>
      </c>
      <c r="F24" s="12"/>
      <c r="G24" s="12">
        <f t="shared" ref="G24:G32" si="1">E24*F24</f>
        <v>0</v>
      </c>
      <c r="H24" s="13"/>
    </row>
    <row r="25" ht="26" customHeight="1" spans="1:8">
      <c r="A25" s="8"/>
      <c r="B25" s="9"/>
      <c r="C25" s="10" t="s">
        <v>42</v>
      </c>
      <c r="D25" s="10" t="s">
        <v>57</v>
      </c>
      <c r="E25" s="11">
        <v>270.7</v>
      </c>
      <c r="F25" s="12"/>
      <c r="G25" s="12">
        <f t="shared" si="1"/>
        <v>0</v>
      </c>
      <c r="H25" s="13"/>
    </row>
    <row r="26" ht="26" customHeight="1" spans="1:8">
      <c r="A26" s="8"/>
      <c r="B26" s="9"/>
      <c r="C26" s="10" t="s">
        <v>44</v>
      </c>
      <c r="D26" s="10" t="s">
        <v>58</v>
      </c>
      <c r="E26" s="14">
        <v>0</v>
      </c>
      <c r="F26" s="12"/>
      <c r="G26" s="12">
        <f t="shared" si="1"/>
        <v>0</v>
      </c>
      <c r="H26" s="13"/>
    </row>
    <row r="27" ht="26" customHeight="1" spans="1:8">
      <c r="A27" s="8">
        <v>9</v>
      </c>
      <c r="B27" s="9" t="s">
        <v>66</v>
      </c>
      <c r="C27" s="10" t="s">
        <v>40</v>
      </c>
      <c r="D27" s="10" t="s">
        <v>57</v>
      </c>
      <c r="E27" s="11">
        <v>2034.5</v>
      </c>
      <c r="F27" s="12"/>
      <c r="G27" s="12">
        <f t="shared" si="1"/>
        <v>0</v>
      </c>
      <c r="H27" s="13"/>
    </row>
    <row r="28" ht="26" customHeight="1" spans="1:8">
      <c r="A28" s="8"/>
      <c r="B28" s="9"/>
      <c r="C28" s="10" t="s">
        <v>42</v>
      </c>
      <c r="D28" s="10" t="s">
        <v>57</v>
      </c>
      <c r="E28" s="11">
        <v>1623.8</v>
      </c>
      <c r="F28" s="12"/>
      <c r="G28" s="12">
        <f t="shared" si="1"/>
        <v>0</v>
      </c>
      <c r="H28" s="13"/>
    </row>
    <row r="29" ht="26" customHeight="1" spans="1:8">
      <c r="A29" s="8"/>
      <c r="B29" s="9"/>
      <c r="C29" s="10" t="s">
        <v>44</v>
      </c>
      <c r="D29" s="10" t="s">
        <v>58</v>
      </c>
      <c r="E29" s="14">
        <v>0</v>
      </c>
      <c r="F29" s="12"/>
      <c r="G29" s="12">
        <f t="shared" si="1"/>
        <v>0</v>
      </c>
      <c r="H29" s="13"/>
    </row>
    <row r="30" ht="26" customHeight="1" spans="1:8">
      <c r="A30" s="8">
        <v>10</v>
      </c>
      <c r="B30" s="9" t="s">
        <v>67</v>
      </c>
      <c r="C30" s="10" t="s">
        <v>40</v>
      </c>
      <c r="D30" s="10" t="s">
        <v>57</v>
      </c>
      <c r="E30" s="11">
        <v>569.7</v>
      </c>
      <c r="F30" s="12"/>
      <c r="G30" s="12">
        <f t="shared" si="1"/>
        <v>0</v>
      </c>
      <c r="H30" s="13"/>
    </row>
    <row r="31" ht="26" customHeight="1" spans="1:8">
      <c r="A31" s="8"/>
      <c r="B31" s="9"/>
      <c r="C31" s="10" t="s">
        <v>42</v>
      </c>
      <c r="D31" s="10" t="s">
        <v>57</v>
      </c>
      <c r="E31" s="11">
        <v>449.6</v>
      </c>
      <c r="F31" s="12"/>
      <c r="G31" s="12">
        <f t="shared" si="1"/>
        <v>0</v>
      </c>
      <c r="H31" s="13"/>
    </row>
    <row r="32" ht="26" customHeight="1" spans="1:8">
      <c r="A32" s="8"/>
      <c r="B32" s="9"/>
      <c r="C32" s="10" t="s">
        <v>44</v>
      </c>
      <c r="D32" s="10" t="s">
        <v>58</v>
      </c>
      <c r="E32" s="14">
        <v>0</v>
      </c>
      <c r="F32" s="12"/>
      <c r="G32" s="12">
        <f t="shared" si="1"/>
        <v>0</v>
      </c>
      <c r="H32" s="13"/>
    </row>
    <row r="33" ht="26" customHeight="1" spans="1:8">
      <c r="A33" s="8">
        <v>11</v>
      </c>
      <c r="B33" s="9" t="s">
        <v>68</v>
      </c>
      <c r="C33" s="10" t="s">
        <v>40</v>
      </c>
      <c r="D33" s="10" t="s">
        <v>57</v>
      </c>
      <c r="E33" s="11">
        <v>2223</v>
      </c>
      <c r="F33" s="12"/>
      <c r="G33" s="12">
        <f t="shared" ref="G33:G64" si="2">E33*F33</f>
        <v>0</v>
      </c>
      <c r="H33" s="13"/>
    </row>
    <row r="34" ht="26" customHeight="1" spans="1:8">
      <c r="A34" s="8"/>
      <c r="B34" s="9"/>
      <c r="C34" s="10" t="s">
        <v>42</v>
      </c>
      <c r="D34" s="10" t="s">
        <v>57</v>
      </c>
      <c r="E34" s="11">
        <v>1721</v>
      </c>
      <c r="F34" s="12"/>
      <c r="G34" s="12">
        <f t="shared" si="2"/>
        <v>0</v>
      </c>
      <c r="H34" s="13"/>
    </row>
    <row r="35" ht="26" customHeight="1" spans="1:8">
      <c r="A35" s="8"/>
      <c r="B35" s="9"/>
      <c r="C35" s="10" t="s">
        <v>44</v>
      </c>
      <c r="D35" s="10" t="s">
        <v>58</v>
      </c>
      <c r="E35" s="14">
        <v>0</v>
      </c>
      <c r="F35" s="12"/>
      <c r="G35" s="12">
        <f t="shared" si="2"/>
        <v>0</v>
      </c>
      <c r="H35" s="13"/>
    </row>
    <row r="36" ht="26" customHeight="1" spans="1:8">
      <c r="A36" s="8">
        <v>12</v>
      </c>
      <c r="B36" s="9" t="s">
        <v>69</v>
      </c>
      <c r="C36" s="10" t="s">
        <v>40</v>
      </c>
      <c r="D36" s="10" t="s">
        <v>57</v>
      </c>
      <c r="E36" s="11">
        <v>1059.2</v>
      </c>
      <c r="F36" s="12"/>
      <c r="G36" s="12">
        <f t="shared" si="2"/>
        <v>0</v>
      </c>
      <c r="H36" s="13"/>
    </row>
    <row r="37" ht="26" customHeight="1" spans="1:8">
      <c r="A37" s="8"/>
      <c r="B37" s="9"/>
      <c r="C37" s="10" t="s">
        <v>42</v>
      </c>
      <c r="D37" s="10" t="s">
        <v>57</v>
      </c>
      <c r="E37" s="11">
        <v>170</v>
      </c>
      <c r="F37" s="12"/>
      <c r="G37" s="12">
        <f t="shared" si="2"/>
        <v>0</v>
      </c>
      <c r="H37" s="13"/>
    </row>
    <row r="38" ht="26" customHeight="1" spans="1:8">
      <c r="A38" s="8"/>
      <c r="B38" s="9"/>
      <c r="C38" s="10" t="s">
        <v>44</v>
      </c>
      <c r="D38" s="10" t="s">
        <v>58</v>
      </c>
      <c r="E38" s="14">
        <v>0</v>
      </c>
      <c r="F38" s="12"/>
      <c r="G38" s="12">
        <f t="shared" si="2"/>
        <v>0</v>
      </c>
      <c r="H38" s="13"/>
    </row>
    <row r="39" ht="26" customHeight="1" spans="1:8">
      <c r="A39" s="8">
        <v>13</v>
      </c>
      <c r="B39" s="9" t="s">
        <v>70</v>
      </c>
      <c r="C39" s="10" t="s">
        <v>40</v>
      </c>
      <c r="D39" s="10" t="s">
        <v>57</v>
      </c>
      <c r="E39" s="11">
        <v>3610.2</v>
      </c>
      <c r="F39" s="12"/>
      <c r="G39" s="12">
        <f t="shared" si="2"/>
        <v>0</v>
      </c>
      <c r="H39" s="13"/>
    </row>
    <row r="40" ht="26" customHeight="1" spans="1:8">
      <c r="A40" s="8"/>
      <c r="B40" s="9"/>
      <c r="C40" s="10" t="s">
        <v>42</v>
      </c>
      <c r="D40" s="10" t="s">
        <v>57</v>
      </c>
      <c r="E40" s="11">
        <v>2953.4</v>
      </c>
      <c r="F40" s="12"/>
      <c r="G40" s="12">
        <f t="shared" si="2"/>
        <v>0</v>
      </c>
      <c r="H40" s="13"/>
    </row>
    <row r="41" ht="26" customHeight="1" spans="1:8">
      <c r="A41" s="8"/>
      <c r="B41" s="9"/>
      <c r="C41" s="10" t="s">
        <v>44</v>
      </c>
      <c r="D41" s="10" t="s">
        <v>58</v>
      </c>
      <c r="E41" s="14">
        <v>0</v>
      </c>
      <c r="F41" s="12"/>
      <c r="G41" s="12">
        <f t="shared" si="2"/>
        <v>0</v>
      </c>
      <c r="H41" s="13"/>
    </row>
    <row r="42" ht="26" customHeight="1" spans="1:8">
      <c r="A42" s="8">
        <v>14</v>
      </c>
      <c r="B42" s="9" t="s">
        <v>71</v>
      </c>
      <c r="C42" s="10" t="s">
        <v>40</v>
      </c>
      <c r="D42" s="10" t="s">
        <v>57</v>
      </c>
      <c r="E42" s="11">
        <v>1751.2</v>
      </c>
      <c r="F42" s="12"/>
      <c r="G42" s="12">
        <f t="shared" si="2"/>
        <v>0</v>
      </c>
      <c r="H42" s="13"/>
    </row>
    <row r="43" ht="26" customHeight="1" spans="1:8">
      <c r="A43" s="8"/>
      <c r="B43" s="9"/>
      <c r="C43" s="10" t="s">
        <v>42</v>
      </c>
      <c r="D43" s="10" t="s">
        <v>57</v>
      </c>
      <c r="E43" s="11">
        <v>1543.6</v>
      </c>
      <c r="F43" s="12"/>
      <c r="G43" s="12">
        <f t="shared" si="2"/>
        <v>0</v>
      </c>
      <c r="H43" s="13"/>
    </row>
    <row r="44" ht="26" customHeight="1" spans="1:8">
      <c r="A44" s="8"/>
      <c r="B44" s="9"/>
      <c r="C44" s="10" t="s">
        <v>44</v>
      </c>
      <c r="D44" s="10" t="s">
        <v>58</v>
      </c>
      <c r="E44" s="14">
        <v>0</v>
      </c>
      <c r="F44" s="12"/>
      <c r="G44" s="12">
        <f t="shared" si="2"/>
        <v>0</v>
      </c>
      <c r="H44" s="13"/>
    </row>
    <row r="45" ht="26" customHeight="1" spans="1:8">
      <c r="A45" s="8">
        <v>15</v>
      </c>
      <c r="B45" s="9" t="s">
        <v>72</v>
      </c>
      <c r="C45" s="10" t="s">
        <v>40</v>
      </c>
      <c r="D45" s="10" t="s">
        <v>57</v>
      </c>
      <c r="E45" s="11">
        <v>784.7</v>
      </c>
      <c r="F45" s="12"/>
      <c r="G45" s="12">
        <f t="shared" si="2"/>
        <v>0</v>
      </c>
      <c r="H45" s="13"/>
    </row>
    <row r="46" ht="26" customHeight="1" spans="1:8">
      <c r="A46" s="8"/>
      <c r="B46" s="9"/>
      <c r="C46" s="10" t="s">
        <v>42</v>
      </c>
      <c r="D46" s="10" t="s">
        <v>57</v>
      </c>
      <c r="E46" s="11">
        <v>459.5</v>
      </c>
      <c r="F46" s="12"/>
      <c r="G46" s="12">
        <f t="shared" si="2"/>
        <v>0</v>
      </c>
      <c r="H46" s="13"/>
    </row>
    <row r="47" ht="26" customHeight="1" spans="1:8">
      <c r="A47" s="8"/>
      <c r="B47" s="9"/>
      <c r="C47" s="10" t="s">
        <v>44</v>
      </c>
      <c r="D47" s="10" t="s">
        <v>58</v>
      </c>
      <c r="E47" s="14">
        <v>0</v>
      </c>
      <c r="F47" s="12"/>
      <c r="G47" s="12">
        <f t="shared" si="2"/>
        <v>0</v>
      </c>
      <c r="H47" s="13"/>
    </row>
    <row r="48" ht="26" customHeight="1" spans="1:8">
      <c r="A48" s="8">
        <v>16</v>
      </c>
      <c r="B48" s="9" t="s">
        <v>73</v>
      </c>
      <c r="C48" s="10" t="s">
        <v>40</v>
      </c>
      <c r="D48" s="10" t="s">
        <v>57</v>
      </c>
      <c r="E48" s="11">
        <v>3312.7</v>
      </c>
      <c r="F48" s="12"/>
      <c r="G48" s="12">
        <f t="shared" si="2"/>
        <v>0</v>
      </c>
      <c r="H48" s="13"/>
    </row>
    <row r="49" ht="26" customHeight="1" spans="1:8">
      <c r="A49" s="8"/>
      <c r="B49" s="9"/>
      <c r="C49" s="10" t="s">
        <v>42</v>
      </c>
      <c r="D49" s="10" t="s">
        <v>57</v>
      </c>
      <c r="E49" s="11">
        <v>2462.7</v>
      </c>
      <c r="F49" s="12"/>
      <c r="G49" s="12">
        <f t="shared" si="2"/>
        <v>0</v>
      </c>
      <c r="H49" s="13"/>
    </row>
    <row r="50" ht="26" customHeight="1" spans="1:8">
      <c r="A50" s="8"/>
      <c r="B50" s="9"/>
      <c r="C50" s="10" t="s">
        <v>44</v>
      </c>
      <c r="D50" s="10" t="s">
        <v>58</v>
      </c>
      <c r="E50" s="14">
        <v>0</v>
      </c>
      <c r="F50" s="12"/>
      <c r="G50" s="12">
        <f t="shared" si="2"/>
        <v>0</v>
      </c>
      <c r="H50" s="13"/>
    </row>
    <row r="51" ht="26" customHeight="1" spans="1:8">
      <c r="A51" s="8">
        <v>17</v>
      </c>
      <c r="B51" s="9" t="s">
        <v>74</v>
      </c>
      <c r="C51" s="10" t="s">
        <v>40</v>
      </c>
      <c r="D51" s="10" t="s">
        <v>57</v>
      </c>
      <c r="E51" s="11">
        <v>2488.4</v>
      </c>
      <c r="F51" s="12"/>
      <c r="G51" s="12">
        <f t="shared" si="2"/>
        <v>0</v>
      </c>
      <c r="H51" s="13"/>
    </row>
    <row r="52" ht="26" customHeight="1" spans="1:8">
      <c r="A52" s="8"/>
      <c r="B52" s="9"/>
      <c r="C52" s="10" t="s">
        <v>42</v>
      </c>
      <c r="D52" s="10" t="s">
        <v>57</v>
      </c>
      <c r="E52" s="11">
        <v>2093.7</v>
      </c>
      <c r="F52" s="12"/>
      <c r="G52" s="12">
        <f t="shared" si="2"/>
        <v>0</v>
      </c>
      <c r="H52" s="13"/>
    </row>
    <row r="53" ht="26" customHeight="1" spans="1:8">
      <c r="A53" s="8"/>
      <c r="B53" s="9"/>
      <c r="C53" s="10" t="s">
        <v>44</v>
      </c>
      <c r="D53" s="10" t="s">
        <v>58</v>
      </c>
      <c r="E53" s="16">
        <v>0</v>
      </c>
      <c r="F53" s="12"/>
      <c r="G53" s="12">
        <f t="shared" si="2"/>
        <v>0</v>
      </c>
      <c r="H53" s="13"/>
    </row>
    <row r="54" ht="26" customHeight="1" spans="1:8">
      <c r="A54" s="8">
        <v>18</v>
      </c>
      <c r="B54" s="9" t="s">
        <v>75</v>
      </c>
      <c r="C54" s="10" t="s">
        <v>40</v>
      </c>
      <c r="D54" s="10" t="s">
        <v>57</v>
      </c>
      <c r="E54" s="11">
        <v>2511.4</v>
      </c>
      <c r="F54" s="12"/>
      <c r="G54" s="12">
        <f t="shared" si="2"/>
        <v>0</v>
      </c>
      <c r="H54" s="13"/>
    </row>
    <row r="55" ht="26" customHeight="1" spans="1:8">
      <c r="A55" s="8"/>
      <c r="B55" s="9"/>
      <c r="C55" s="10" t="s">
        <v>42</v>
      </c>
      <c r="D55" s="10" t="s">
        <v>57</v>
      </c>
      <c r="E55" s="11">
        <v>1407.6</v>
      </c>
      <c r="F55" s="12"/>
      <c r="G55" s="12">
        <f t="shared" si="2"/>
        <v>0</v>
      </c>
      <c r="H55" s="13"/>
    </row>
    <row r="56" ht="26" customHeight="1" spans="1:8">
      <c r="A56" s="8"/>
      <c r="B56" s="9"/>
      <c r="C56" s="10" t="s">
        <v>44</v>
      </c>
      <c r="D56" s="10" t="s">
        <v>58</v>
      </c>
      <c r="E56" s="14">
        <v>0</v>
      </c>
      <c r="F56" s="12"/>
      <c r="G56" s="12">
        <f t="shared" si="2"/>
        <v>0</v>
      </c>
      <c r="H56" s="13"/>
    </row>
    <row r="57" ht="26" customHeight="1" spans="1:8">
      <c r="A57" s="8">
        <v>19</v>
      </c>
      <c r="B57" s="9" t="s">
        <v>76</v>
      </c>
      <c r="C57" s="10" t="s">
        <v>40</v>
      </c>
      <c r="D57" s="10" t="s">
        <v>57</v>
      </c>
      <c r="E57" s="11">
        <v>5426.1</v>
      </c>
      <c r="F57" s="12"/>
      <c r="G57" s="12">
        <f t="shared" si="2"/>
        <v>0</v>
      </c>
      <c r="H57" s="13"/>
    </row>
    <row r="58" ht="26" customHeight="1" spans="1:8">
      <c r="A58" s="8"/>
      <c r="B58" s="9"/>
      <c r="C58" s="10" t="s">
        <v>42</v>
      </c>
      <c r="D58" s="10" t="s">
        <v>57</v>
      </c>
      <c r="E58" s="11">
        <v>1111.2</v>
      </c>
      <c r="F58" s="12"/>
      <c r="G58" s="12">
        <f t="shared" si="2"/>
        <v>0</v>
      </c>
      <c r="H58" s="13"/>
    </row>
    <row r="59" ht="26" customHeight="1" spans="1:8">
      <c r="A59" s="8"/>
      <c r="B59" s="9"/>
      <c r="C59" s="10" t="s">
        <v>44</v>
      </c>
      <c r="D59" s="10" t="s">
        <v>58</v>
      </c>
      <c r="E59" s="14">
        <v>0</v>
      </c>
      <c r="F59" s="12"/>
      <c r="G59" s="12">
        <f t="shared" si="2"/>
        <v>0</v>
      </c>
      <c r="H59" s="13"/>
    </row>
    <row r="60" ht="26" customHeight="1" spans="1:8">
      <c r="A60" s="8">
        <v>20</v>
      </c>
      <c r="B60" s="9" t="s">
        <v>77</v>
      </c>
      <c r="C60" s="10" t="s">
        <v>40</v>
      </c>
      <c r="D60" s="10" t="s">
        <v>57</v>
      </c>
      <c r="E60" s="11">
        <v>5575.9</v>
      </c>
      <c r="F60" s="12"/>
      <c r="G60" s="12">
        <f t="shared" si="2"/>
        <v>0</v>
      </c>
      <c r="H60" s="13"/>
    </row>
    <row r="61" ht="26" customHeight="1" spans="1:8">
      <c r="A61" s="8"/>
      <c r="B61" s="9"/>
      <c r="C61" s="10" t="s">
        <v>42</v>
      </c>
      <c r="D61" s="10" t="s">
        <v>57</v>
      </c>
      <c r="E61" s="11">
        <v>1600.7</v>
      </c>
      <c r="F61" s="12"/>
      <c r="G61" s="12">
        <f t="shared" si="2"/>
        <v>0</v>
      </c>
      <c r="H61" s="13"/>
    </row>
    <row r="62" ht="26" customHeight="1" spans="1:8">
      <c r="A62" s="8"/>
      <c r="B62" s="9"/>
      <c r="C62" s="10" t="s">
        <v>44</v>
      </c>
      <c r="D62" s="10" t="s">
        <v>58</v>
      </c>
      <c r="E62" s="14">
        <v>0</v>
      </c>
      <c r="F62" s="12"/>
      <c r="G62" s="12">
        <f t="shared" si="2"/>
        <v>0</v>
      </c>
      <c r="H62" s="13"/>
    </row>
    <row r="63" ht="26" customHeight="1" spans="1:8">
      <c r="A63" s="8">
        <v>21</v>
      </c>
      <c r="B63" s="9" t="s">
        <v>78</v>
      </c>
      <c r="C63" s="10" t="s">
        <v>40</v>
      </c>
      <c r="D63" s="10" t="s">
        <v>57</v>
      </c>
      <c r="E63" s="11">
        <v>950.5</v>
      </c>
      <c r="F63" s="12"/>
      <c r="G63" s="12">
        <f t="shared" si="2"/>
        <v>0</v>
      </c>
      <c r="H63" s="13"/>
    </row>
    <row r="64" ht="26" customHeight="1" spans="1:8">
      <c r="A64" s="8"/>
      <c r="B64" s="9"/>
      <c r="C64" s="10" t="s">
        <v>42</v>
      </c>
      <c r="D64" s="10" t="s">
        <v>57</v>
      </c>
      <c r="E64" s="11">
        <v>693.7</v>
      </c>
      <c r="F64" s="12"/>
      <c r="G64" s="12">
        <f t="shared" si="2"/>
        <v>0</v>
      </c>
      <c r="H64" s="13"/>
    </row>
    <row r="65" ht="26" customHeight="1" spans="1:8">
      <c r="A65" s="8"/>
      <c r="B65" s="9"/>
      <c r="C65" s="10" t="s">
        <v>44</v>
      </c>
      <c r="D65" s="10" t="s">
        <v>58</v>
      </c>
      <c r="E65" s="14">
        <v>0</v>
      </c>
      <c r="F65" s="12"/>
      <c r="G65" s="12">
        <f t="shared" ref="G65:G108" si="3">E65*F65</f>
        <v>0</v>
      </c>
      <c r="H65" s="13"/>
    </row>
    <row r="66" ht="26" customHeight="1" spans="1:8">
      <c r="A66" s="8">
        <v>22</v>
      </c>
      <c r="B66" s="9" t="s">
        <v>79</v>
      </c>
      <c r="C66" s="10" t="s">
        <v>40</v>
      </c>
      <c r="D66" s="10" t="s">
        <v>57</v>
      </c>
      <c r="E66" s="11">
        <v>2573.9</v>
      </c>
      <c r="F66" s="12"/>
      <c r="G66" s="12">
        <f t="shared" si="3"/>
        <v>0</v>
      </c>
      <c r="H66" s="13"/>
    </row>
    <row r="67" ht="26" customHeight="1" spans="1:8">
      <c r="A67" s="8"/>
      <c r="B67" s="9"/>
      <c r="C67" s="10" t="s">
        <v>42</v>
      </c>
      <c r="D67" s="10" t="s">
        <v>57</v>
      </c>
      <c r="E67" s="11">
        <v>2266.6</v>
      </c>
      <c r="F67" s="12"/>
      <c r="G67" s="12">
        <f t="shared" si="3"/>
        <v>0</v>
      </c>
      <c r="H67" s="13"/>
    </row>
    <row r="68" ht="26" customHeight="1" spans="1:8">
      <c r="A68" s="8"/>
      <c r="B68" s="9"/>
      <c r="C68" s="10" t="s">
        <v>44</v>
      </c>
      <c r="D68" s="10" t="s">
        <v>58</v>
      </c>
      <c r="E68" s="14">
        <v>0</v>
      </c>
      <c r="F68" s="12"/>
      <c r="G68" s="12">
        <f t="shared" si="3"/>
        <v>0</v>
      </c>
      <c r="H68" s="13"/>
    </row>
    <row r="69" ht="26" customHeight="1" spans="1:8">
      <c r="A69" s="8">
        <v>23</v>
      </c>
      <c r="B69" s="9" t="s">
        <v>80</v>
      </c>
      <c r="C69" s="10" t="s">
        <v>40</v>
      </c>
      <c r="D69" s="10" t="s">
        <v>57</v>
      </c>
      <c r="E69" s="11">
        <v>683.3</v>
      </c>
      <c r="F69" s="12"/>
      <c r="G69" s="12">
        <f t="shared" si="3"/>
        <v>0</v>
      </c>
      <c r="H69" s="13"/>
    </row>
    <row r="70" ht="26" customHeight="1" spans="1:8">
      <c r="A70" s="8"/>
      <c r="B70" s="9"/>
      <c r="C70" s="10" t="s">
        <v>42</v>
      </c>
      <c r="D70" s="10" t="s">
        <v>57</v>
      </c>
      <c r="E70" s="11">
        <v>539.3</v>
      </c>
      <c r="F70" s="12"/>
      <c r="G70" s="12">
        <f t="shared" si="3"/>
        <v>0</v>
      </c>
      <c r="H70" s="13"/>
    </row>
    <row r="71" ht="26" customHeight="1" spans="1:8">
      <c r="A71" s="8"/>
      <c r="B71" s="9"/>
      <c r="C71" s="10" t="s">
        <v>44</v>
      </c>
      <c r="D71" s="10" t="s">
        <v>58</v>
      </c>
      <c r="E71" s="14">
        <v>0</v>
      </c>
      <c r="F71" s="12"/>
      <c r="G71" s="12">
        <f t="shared" si="3"/>
        <v>0</v>
      </c>
      <c r="H71" s="13"/>
    </row>
    <row r="72" ht="26" customHeight="1" spans="1:8">
      <c r="A72" s="8">
        <v>24</v>
      </c>
      <c r="B72" s="9" t="s">
        <v>81</v>
      </c>
      <c r="C72" s="10" t="s">
        <v>40</v>
      </c>
      <c r="D72" s="10" t="s">
        <v>57</v>
      </c>
      <c r="E72" s="11">
        <v>203.5</v>
      </c>
      <c r="F72" s="12"/>
      <c r="G72" s="12">
        <f t="shared" si="3"/>
        <v>0</v>
      </c>
      <c r="H72" s="13"/>
    </row>
    <row r="73" ht="26" customHeight="1" spans="1:8">
      <c r="A73" s="8"/>
      <c r="B73" s="9"/>
      <c r="C73" s="10" t="s">
        <v>42</v>
      </c>
      <c r="D73" s="10" t="s">
        <v>57</v>
      </c>
      <c r="E73" s="11">
        <v>267.9</v>
      </c>
      <c r="F73" s="12"/>
      <c r="G73" s="12">
        <f t="shared" si="3"/>
        <v>0</v>
      </c>
      <c r="H73" s="13"/>
    </row>
    <row r="74" ht="26" customHeight="1" spans="1:8">
      <c r="A74" s="8"/>
      <c r="B74" s="9"/>
      <c r="C74" s="10" t="s">
        <v>44</v>
      </c>
      <c r="D74" s="10" t="s">
        <v>58</v>
      </c>
      <c r="E74" s="14">
        <v>0</v>
      </c>
      <c r="F74" s="12"/>
      <c r="G74" s="12">
        <f t="shared" si="3"/>
        <v>0</v>
      </c>
      <c r="H74" s="13"/>
    </row>
    <row r="75" ht="26" customHeight="1" spans="1:8">
      <c r="A75" s="8">
        <v>25</v>
      </c>
      <c r="B75" s="9" t="s">
        <v>82</v>
      </c>
      <c r="C75" s="10" t="s">
        <v>40</v>
      </c>
      <c r="D75" s="10" t="s">
        <v>57</v>
      </c>
      <c r="E75" s="11">
        <v>571.6</v>
      </c>
      <c r="F75" s="12"/>
      <c r="G75" s="12">
        <f t="shared" si="3"/>
        <v>0</v>
      </c>
      <c r="H75" s="13"/>
    </row>
    <row r="76" ht="26" customHeight="1" spans="1:8">
      <c r="A76" s="8"/>
      <c r="B76" s="9"/>
      <c r="C76" s="10" t="s">
        <v>42</v>
      </c>
      <c r="D76" s="10" t="s">
        <v>57</v>
      </c>
      <c r="E76" s="11">
        <v>301.1</v>
      </c>
      <c r="F76" s="12"/>
      <c r="G76" s="12">
        <f t="shared" si="3"/>
        <v>0</v>
      </c>
      <c r="H76" s="13"/>
    </row>
    <row r="77" ht="26" customHeight="1" spans="1:8">
      <c r="A77" s="8"/>
      <c r="B77" s="9"/>
      <c r="C77" s="10" t="s">
        <v>44</v>
      </c>
      <c r="D77" s="10" t="s">
        <v>58</v>
      </c>
      <c r="E77" s="14">
        <v>0</v>
      </c>
      <c r="F77" s="12"/>
      <c r="G77" s="12">
        <f t="shared" si="3"/>
        <v>0</v>
      </c>
      <c r="H77" s="13"/>
    </row>
    <row r="78" ht="26" customHeight="1" spans="1:8">
      <c r="A78" s="8">
        <v>26</v>
      </c>
      <c r="B78" s="17" t="s">
        <v>83</v>
      </c>
      <c r="C78" s="10" t="s">
        <v>84</v>
      </c>
      <c r="D78" s="10" t="s">
        <v>85</v>
      </c>
      <c r="E78" s="11">
        <v>15151</v>
      </c>
      <c r="F78" s="12"/>
      <c r="G78" s="12">
        <f t="shared" si="3"/>
        <v>0</v>
      </c>
      <c r="H78" s="8"/>
    </row>
    <row r="79" ht="26" customHeight="1" spans="1:8">
      <c r="A79" s="8"/>
      <c r="B79" s="17"/>
      <c r="C79" s="10" t="s">
        <v>86</v>
      </c>
      <c r="D79" s="10" t="s">
        <v>85</v>
      </c>
      <c r="E79" s="11">
        <v>18480</v>
      </c>
      <c r="F79" s="12"/>
      <c r="G79" s="12">
        <f t="shared" si="3"/>
        <v>0</v>
      </c>
      <c r="H79" s="8"/>
    </row>
    <row r="80" ht="26" customHeight="1" spans="1:8">
      <c r="A80" s="8"/>
      <c r="B80" s="17"/>
      <c r="C80" s="10" t="s">
        <v>87</v>
      </c>
      <c r="D80" s="10" t="s">
        <v>88</v>
      </c>
      <c r="E80" s="16">
        <v>0</v>
      </c>
      <c r="F80" s="12"/>
      <c r="G80" s="12">
        <f t="shared" si="3"/>
        <v>0</v>
      </c>
      <c r="H80" s="8"/>
    </row>
    <row r="81" ht="26" customHeight="1" spans="1:8">
      <c r="A81" s="8">
        <v>27</v>
      </c>
      <c r="B81" s="17" t="s">
        <v>89</v>
      </c>
      <c r="C81" s="10" t="s">
        <v>84</v>
      </c>
      <c r="D81" s="10" t="s">
        <v>85</v>
      </c>
      <c r="E81" s="11">
        <v>10685</v>
      </c>
      <c r="F81" s="12"/>
      <c r="G81" s="12">
        <f t="shared" si="3"/>
        <v>0</v>
      </c>
      <c r="H81" s="8"/>
    </row>
    <row r="82" ht="26" customHeight="1" spans="1:8">
      <c r="A82" s="8"/>
      <c r="B82" s="17"/>
      <c r="C82" s="10" t="s">
        <v>86</v>
      </c>
      <c r="D82" s="10" t="s">
        <v>85</v>
      </c>
      <c r="E82" s="11">
        <v>14870</v>
      </c>
      <c r="F82" s="12"/>
      <c r="G82" s="12">
        <f t="shared" si="3"/>
        <v>0</v>
      </c>
      <c r="H82" s="8"/>
    </row>
    <row r="83" ht="26" customHeight="1" spans="1:8">
      <c r="A83" s="8"/>
      <c r="B83" s="17"/>
      <c r="C83" s="10" t="s">
        <v>87</v>
      </c>
      <c r="D83" s="10" t="s">
        <v>88</v>
      </c>
      <c r="E83" s="16">
        <v>0</v>
      </c>
      <c r="F83" s="12"/>
      <c r="G83" s="12">
        <f t="shared" si="3"/>
        <v>0</v>
      </c>
      <c r="H83" s="8"/>
    </row>
    <row r="84" ht="26" customHeight="1" spans="1:8">
      <c r="A84" s="8">
        <v>28</v>
      </c>
      <c r="B84" s="17" t="s">
        <v>90</v>
      </c>
      <c r="C84" s="10" t="s">
        <v>84</v>
      </c>
      <c r="D84" s="10" t="s">
        <v>85</v>
      </c>
      <c r="E84" s="11">
        <v>6428.4</v>
      </c>
      <c r="F84" s="12"/>
      <c r="G84" s="12">
        <f t="shared" si="3"/>
        <v>0</v>
      </c>
      <c r="H84" s="8"/>
    </row>
    <row r="85" ht="26" customHeight="1" spans="1:8">
      <c r="A85" s="8"/>
      <c r="B85" s="17"/>
      <c r="C85" s="10" t="s">
        <v>86</v>
      </c>
      <c r="D85" s="10" t="s">
        <v>85</v>
      </c>
      <c r="E85" s="11">
        <v>7354.6</v>
      </c>
      <c r="F85" s="12"/>
      <c r="G85" s="12">
        <f t="shared" si="3"/>
        <v>0</v>
      </c>
      <c r="H85" s="8"/>
    </row>
    <row r="86" ht="26" customHeight="1" spans="1:8">
      <c r="A86" s="8"/>
      <c r="B86" s="17"/>
      <c r="C86" s="10" t="s">
        <v>87</v>
      </c>
      <c r="D86" s="10" t="s">
        <v>88</v>
      </c>
      <c r="E86" s="16">
        <v>0</v>
      </c>
      <c r="F86" s="12"/>
      <c r="G86" s="12">
        <f t="shared" si="3"/>
        <v>0</v>
      </c>
      <c r="H86" s="8"/>
    </row>
    <row r="87" ht="26" customHeight="1" spans="1:8">
      <c r="A87" s="8">
        <v>29</v>
      </c>
      <c r="B87" s="17" t="s">
        <v>91</v>
      </c>
      <c r="C87" s="10" t="s">
        <v>84</v>
      </c>
      <c r="D87" s="10" t="s">
        <v>85</v>
      </c>
      <c r="E87" s="11">
        <v>1000</v>
      </c>
      <c r="F87" s="12"/>
      <c r="G87" s="12">
        <f t="shared" si="3"/>
        <v>0</v>
      </c>
      <c r="H87" s="8"/>
    </row>
    <row r="88" ht="26" customHeight="1" spans="1:8">
      <c r="A88" s="8"/>
      <c r="B88" s="17"/>
      <c r="C88" s="10" t="s">
        <v>86</v>
      </c>
      <c r="D88" s="10" t="s">
        <v>85</v>
      </c>
      <c r="E88" s="11">
        <v>1250</v>
      </c>
      <c r="F88" s="12"/>
      <c r="G88" s="12">
        <f t="shared" si="3"/>
        <v>0</v>
      </c>
      <c r="H88" s="8"/>
    </row>
    <row r="89" ht="26" customHeight="1" spans="1:8">
      <c r="A89" s="8"/>
      <c r="B89" s="17"/>
      <c r="C89" s="10" t="s">
        <v>87</v>
      </c>
      <c r="D89" s="10" t="s">
        <v>88</v>
      </c>
      <c r="E89" s="16">
        <v>0</v>
      </c>
      <c r="F89" s="12"/>
      <c r="G89" s="12">
        <f t="shared" si="3"/>
        <v>0</v>
      </c>
      <c r="H89" s="8"/>
    </row>
    <row r="90" ht="26" customHeight="1" spans="1:8">
      <c r="A90" s="8">
        <v>30</v>
      </c>
      <c r="B90" s="17" t="s">
        <v>92</v>
      </c>
      <c r="C90" s="10" t="s">
        <v>84</v>
      </c>
      <c r="D90" s="10" t="s">
        <v>85</v>
      </c>
      <c r="E90" s="11">
        <v>2394.8</v>
      </c>
      <c r="F90" s="12"/>
      <c r="G90" s="12">
        <f t="shared" si="3"/>
        <v>0</v>
      </c>
      <c r="H90" s="8"/>
    </row>
    <row r="91" ht="26" customHeight="1" spans="1:8">
      <c r="A91" s="8"/>
      <c r="B91" s="17"/>
      <c r="C91" s="10" t="s">
        <v>86</v>
      </c>
      <c r="D91" s="10" t="s">
        <v>85</v>
      </c>
      <c r="E91" s="11">
        <v>2811.2</v>
      </c>
      <c r="F91" s="12"/>
      <c r="G91" s="12">
        <f t="shared" si="3"/>
        <v>0</v>
      </c>
      <c r="H91" s="8"/>
    </row>
    <row r="92" ht="26" customHeight="1" spans="1:8">
      <c r="A92" s="8"/>
      <c r="B92" s="17"/>
      <c r="C92" s="10" t="s">
        <v>87</v>
      </c>
      <c r="D92" s="10" t="s">
        <v>88</v>
      </c>
      <c r="E92" s="16">
        <v>0</v>
      </c>
      <c r="F92" s="12"/>
      <c r="G92" s="12">
        <f t="shared" si="3"/>
        <v>0</v>
      </c>
      <c r="H92" s="8"/>
    </row>
    <row r="93" ht="26" customHeight="1" spans="1:8">
      <c r="A93" s="8">
        <v>31</v>
      </c>
      <c r="B93" s="17" t="s">
        <v>93</v>
      </c>
      <c r="C93" s="10" t="s">
        <v>84</v>
      </c>
      <c r="D93" s="10" t="s">
        <v>85</v>
      </c>
      <c r="E93" s="11">
        <v>1316.6</v>
      </c>
      <c r="F93" s="12"/>
      <c r="G93" s="12">
        <f t="shared" si="3"/>
        <v>0</v>
      </c>
      <c r="H93" s="8"/>
    </row>
    <row r="94" ht="26" customHeight="1" spans="1:8">
      <c r="A94" s="8"/>
      <c r="B94" s="17"/>
      <c r="C94" s="10" t="s">
        <v>86</v>
      </c>
      <c r="D94" s="10" t="s">
        <v>85</v>
      </c>
      <c r="E94" s="11">
        <v>1579.9</v>
      </c>
      <c r="F94" s="12"/>
      <c r="G94" s="12">
        <f t="shared" si="3"/>
        <v>0</v>
      </c>
      <c r="H94" s="8"/>
    </row>
    <row r="95" ht="26" customHeight="1" spans="1:8">
      <c r="A95" s="8"/>
      <c r="B95" s="17"/>
      <c r="C95" s="10" t="s">
        <v>87</v>
      </c>
      <c r="D95" s="10" t="s">
        <v>88</v>
      </c>
      <c r="E95" s="16">
        <v>0</v>
      </c>
      <c r="F95" s="12"/>
      <c r="G95" s="12">
        <f t="shared" si="3"/>
        <v>0</v>
      </c>
      <c r="H95" s="8"/>
    </row>
    <row r="96" ht="26" customHeight="1" spans="1:8">
      <c r="A96" s="8">
        <v>32</v>
      </c>
      <c r="B96" s="17" t="s">
        <v>94</v>
      </c>
      <c r="C96" s="10" t="s">
        <v>84</v>
      </c>
      <c r="D96" s="10" t="s">
        <v>85</v>
      </c>
      <c r="E96" s="11">
        <v>2839</v>
      </c>
      <c r="F96" s="12"/>
      <c r="G96" s="12">
        <f t="shared" si="3"/>
        <v>0</v>
      </c>
      <c r="H96" s="8"/>
    </row>
    <row r="97" ht="26" customHeight="1" spans="1:8">
      <c r="A97" s="8"/>
      <c r="B97" s="17"/>
      <c r="C97" s="10" t="s">
        <v>86</v>
      </c>
      <c r="D97" s="10" t="s">
        <v>85</v>
      </c>
      <c r="E97" s="11">
        <v>3820</v>
      </c>
      <c r="F97" s="12"/>
      <c r="G97" s="12">
        <f t="shared" si="3"/>
        <v>0</v>
      </c>
      <c r="H97" s="8"/>
    </row>
    <row r="98" ht="26" customHeight="1" spans="1:8">
      <c r="A98" s="8"/>
      <c r="B98" s="17"/>
      <c r="C98" s="10" t="s">
        <v>87</v>
      </c>
      <c r="D98" s="10" t="s">
        <v>88</v>
      </c>
      <c r="E98" s="16">
        <v>0</v>
      </c>
      <c r="F98" s="12"/>
      <c r="G98" s="12">
        <f t="shared" si="3"/>
        <v>0</v>
      </c>
      <c r="H98" s="8"/>
    </row>
    <row r="99" ht="26" customHeight="1" spans="1:8">
      <c r="A99" s="8">
        <v>33</v>
      </c>
      <c r="B99" s="17" t="s">
        <v>95</v>
      </c>
      <c r="C99" s="10" t="s">
        <v>84</v>
      </c>
      <c r="D99" s="10" t="s">
        <v>85</v>
      </c>
      <c r="E99" s="11">
        <v>3426</v>
      </c>
      <c r="F99" s="12"/>
      <c r="G99" s="12">
        <f t="shared" si="3"/>
        <v>0</v>
      </c>
      <c r="H99" s="8"/>
    </row>
    <row r="100" ht="26" customHeight="1" spans="1:8">
      <c r="A100" s="8"/>
      <c r="B100" s="17"/>
      <c r="C100" s="10" t="s">
        <v>86</v>
      </c>
      <c r="D100" s="10" t="s">
        <v>85</v>
      </c>
      <c r="E100" s="11">
        <v>3933</v>
      </c>
      <c r="F100" s="12"/>
      <c r="G100" s="12">
        <f t="shared" si="3"/>
        <v>0</v>
      </c>
      <c r="H100" s="8"/>
    </row>
    <row r="101" ht="26" customHeight="1" spans="1:8">
      <c r="A101" s="8"/>
      <c r="B101" s="17"/>
      <c r="C101" s="10" t="s">
        <v>87</v>
      </c>
      <c r="D101" s="10" t="s">
        <v>88</v>
      </c>
      <c r="E101" s="16">
        <v>0</v>
      </c>
      <c r="F101" s="12"/>
      <c r="G101" s="12">
        <f t="shared" si="3"/>
        <v>0</v>
      </c>
      <c r="H101" s="8"/>
    </row>
    <row r="102" ht="26" customHeight="1" spans="1:8">
      <c r="A102" s="8">
        <v>34</v>
      </c>
      <c r="B102" s="17" t="s">
        <v>96</v>
      </c>
      <c r="C102" s="10" t="s">
        <v>84</v>
      </c>
      <c r="D102" s="10" t="s">
        <v>85</v>
      </c>
      <c r="E102" s="11">
        <v>1462</v>
      </c>
      <c r="F102" s="12"/>
      <c r="G102" s="12">
        <f t="shared" si="3"/>
        <v>0</v>
      </c>
      <c r="H102" s="8"/>
    </row>
    <row r="103" ht="26" customHeight="1" spans="1:8">
      <c r="A103" s="8"/>
      <c r="B103" s="17"/>
      <c r="C103" s="10" t="s">
        <v>42</v>
      </c>
      <c r="D103" s="10" t="s">
        <v>85</v>
      </c>
      <c r="E103" s="11">
        <v>1801</v>
      </c>
      <c r="F103" s="12"/>
      <c r="G103" s="12">
        <f t="shared" si="3"/>
        <v>0</v>
      </c>
      <c r="H103" s="8"/>
    </row>
    <row r="104" ht="26" customHeight="1" spans="1:8">
      <c r="A104" s="8"/>
      <c r="B104" s="17"/>
      <c r="C104" s="10" t="s">
        <v>87</v>
      </c>
      <c r="D104" s="10" t="s">
        <v>88</v>
      </c>
      <c r="E104" s="16">
        <v>0</v>
      </c>
      <c r="F104" s="12"/>
      <c r="G104" s="12">
        <f t="shared" si="3"/>
        <v>0</v>
      </c>
      <c r="H104" s="8"/>
    </row>
    <row r="105" ht="26" customHeight="1" spans="1:8">
      <c r="A105" s="18">
        <v>35</v>
      </c>
      <c r="B105" s="19" t="s">
        <v>97</v>
      </c>
      <c r="C105" s="20" t="s">
        <v>42</v>
      </c>
      <c r="D105" s="20" t="s">
        <v>85</v>
      </c>
      <c r="E105" s="21">
        <v>519</v>
      </c>
      <c r="F105" s="12"/>
      <c r="G105" s="22">
        <f t="shared" si="3"/>
        <v>0</v>
      </c>
      <c r="H105" s="18"/>
    </row>
    <row r="106" ht="26" customHeight="1" spans="1:8">
      <c r="A106" s="18">
        <v>36</v>
      </c>
      <c r="B106" s="19" t="s">
        <v>98</v>
      </c>
      <c r="C106" s="20" t="s">
        <v>42</v>
      </c>
      <c r="D106" s="20" t="s">
        <v>85</v>
      </c>
      <c r="E106" s="21">
        <v>580</v>
      </c>
      <c r="F106" s="12"/>
      <c r="G106" s="22">
        <f t="shared" si="3"/>
        <v>0</v>
      </c>
      <c r="H106" s="18"/>
    </row>
    <row r="107" ht="26" customHeight="1" spans="1:8">
      <c r="A107" s="8"/>
      <c r="B107" s="4" t="s">
        <v>99</v>
      </c>
      <c r="C107" s="4"/>
      <c r="D107" s="4"/>
      <c r="E107" s="4"/>
      <c r="F107" s="4"/>
      <c r="G107" s="23">
        <f>SUM(G3:G106)</f>
        <v>0</v>
      </c>
      <c r="H107" s="8"/>
    </row>
  </sheetData>
  <sheetProtection algorithmName="SHA-512" hashValue="P3xSD49ZxS1yoR8J6HzZrNRw6OzNsJBnsEJIEVW8JlxdZAvzgWbuTyesYWN0i33mwfZfJeM3/L0w6BMmAAF5Xw==" saltValue="d/6MN84XDW/TfH5QPccjxg==" spinCount="100000" sheet="1" objects="1"/>
  <protectedRanges>
    <protectedRange sqref="F3:F106" name="区域1"/>
  </protectedRanges>
  <autoFilter xmlns:etc="http://www.wps.cn/officeDocument/2017/etCustomData" ref="A2:H107" etc:filterBottomFollowUsedRange="0">
    <extLst/>
  </autoFilter>
  <mergeCells count="70">
    <mergeCell ref="A1:H1"/>
    <mergeCell ref="B107:F107"/>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0"/>
    <mergeCell ref="A81:A83"/>
    <mergeCell ref="A84:A86"/>
    <mergeCell ref="A87:A89"/>
    <mergeCell ref="A90:A92"/>
    <mergeCell ref="A93:A95"/>
    <mergeCell ref="A96:A98"/>
    <mergeCell ref="A99:A101"/>
    <mergeCell ref="A102:A104"/>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0"/>
    <mergeCell ref="B81:B83"/>
    <mergeCell ref="B84:B86"/>
    <mergeCell ref="B87:B89"/>
    <mergeCell ref="B90:B92"/>
    <mergeCell ref="B93:B95"/>
    <mergeCell ref="B96:B98"/>
    <mergeCell ref="B99:B101"/>
    <mergeCell ref="B102:B104"/>
  </mergeCells>
  <pageMargins left="0.751388888888889" right="0.751388888888889" top="1" bottom="1" header="0.5" footer="0.5"/>
  <pageSetup paperSize="9" orientation="portrait" horizontalDpi="600"/>
  <headerFooter/>
  <rowBreaks count="4" manualBreakCount="4">
    <brk id="26" max="16383" man="1"/>
    <brk id="50" max="16383" man="1"/>
    <brk id="74" max="16383" man="1"/>
    <brk id="9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16" master="" otherUserPermission="visible"/>
  <rangeList sheetStid="14" master="" otherUserPermission="visible"/>
  <rangeList sheetStid="4" master="" otherUserPermission="visible">
    <arrUserId title="区域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封面</vt:lpstr>
      <vt:lpstr>清单说明</vt:lpstr>
      <vt:lpstr>二标段汇总</vt:lpstr>
      <vt:lpstr>二标段清单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西帅</cp:lastModifiedBy>
  <dcterms:created xsi:type="dcterms:W3CDTF">2023-08-23T00:52:00Z</dcterms:created>
  <dcterms:modified xsi:type="dcterms:W3CDTF">2026-09-10T01:21:51Z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1C7CCCB756BA478994C4E855A3A63D92_13</vt:lpwstr>
  </property>
  <property fmtid="{D5CDD505-2E9C-101B-9397-08002B2CF9AE}" pid="3" name="KSOProductBuildVer">
    <vt:lpwstr>2052-12.1.0.28505</vt:lpwstr>
  </property>
  <property fmtid="{D5CDD505-2E9C-101B-9397-08002B2CF9AE}" pid="4" name="CalculationRule">
    <vt:i4>0</vt:i4>
  </property>
</Properties>
</file>