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招标文件\招投标\2026\江都\采购\江都区大桥镇防震路大中修项目\"/>
    </mc:Choice>
  </mc:AlternateContent>
  <bookViews>
    <workbookView windowWidth="24750" windowHeight="12080" firstSheet="1" activeTab="9"/>
  </bookViews>
  <sheets>
    <sheet name="封面" sheetId="1" r:id="rId1"/>
    <sheet name="说明" sheetId="17" r:id="rId2"/>
    <sheet name="汇总表" sheetId="3" r:id="rId3"/>
    <sheet name="100章" sheetId="4" r:id="rId4"/>
    <sheet name="200章-1" sheetId="5" r:id="rId5"/>
    <sheet name="200章-2" sheetId="21" r:id="rId6"/>
    <sheet name="300章" sheetId="6" r:id="rId7"/>
    <sheet name="400章" sheetId="19" r:id="rId8"/>
    <sheet name="600章 " sheetId="18" r:id="rId9"/>
    <sheet name="700章 " sheetId="20" r:id="rId10"/>
  </sheets>
  <definedNames>
    <definedName name="_xlnm.Print_Titles" localSheetId="6">'300章'!$1:$4</definedName>
    <definedName name="_xlnm.Print_Area" localSheetId="6">'300章'!$A$1:$F$33</definedName>
    <definedName name="_xlnm.Print_Area" localSheetId="3">'100章'!$A$1:$F$16</definedName>
    <definedName name="_xlnm.Print_Area" localSheetId="4">'200章-1'!$A$1:$F$42</definedName>
    <definedName name="_xlnm.Print_Titles" localSheetId="1">说明!$1:$2</definedName>
    <definedName name="_xlnm.Print_Area" localSheetId="1">说明!$A$1:$D$29</definedName>
    <definedName name="_xlnm.Print_Titles" localSheetId="8">'600章 '!$1:$4</definedName>
    <definedName name="_xlnm.Print_Area" localSheetId="8">'600章 '!$A$1:$F$24</definedName>
    <definedName name="_xlnm.Print_Titles" localSheetId="7">'400章'!$1:$4</definedName>
    <definedName name="_xlnm.Print_Area" localSheetId="7">'400章'!$A$1:$F$9</definedName>
    <definedName name="_xlnm.Print_Titles" localSheetId="9">'700章 '!$1:$4</definedName>
    <definedName name="_xlnm.Print_Area" localSheetId="9">'700章 '!$A$1:$F$8</definedName>
    <definedName name="_xlnm.Print_Area" localSheetId="5">'200章-2'!$A$1:$F$71</definedName>
    <definedName name="_xlnm.Print_Titles" localSheetId="4">'200章-1'!$1:$4</definedName>
    <definedName name="_xlnm.Print_Titles" localSheetId="5">'200章-2'!$1:$4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<sst xmlns="http://schemas.openxmlformats.org/spreadsheetml/2006/main" count="773" uniqueCount="472">
  <si>
    <t>江都区大桥镇防震路大中修项目</t>
  </si>
  <si>
    <t>工</t>
  </si>
  <si>
    <t>程</t>
  </si>
  <si>
    <t>量</t>
  </si>
  <si>
    <t>清</t>
  </si>
  <si>
    <t>单</t>
  </si>
  <si>
    <t>二〇二六年九月</t>
  </si>
  <si>
    <t>工程量清单总说明</t>
  </si>
  <si>
    <t>项目名称：江都区大桥镇防震路大中修项目</t>
  </si>
  <si>
    <t xml:space="preserve">  1.工程量清单说明</t>
  </si>
  <si>
    <t xml:space="preserve">  1.1 本工程量清单是根据招标文件中包括的、有合同条款中约定的清单工程量计量规则、图纸以及有关工程量清单的国家标准(《公路工程标准施工招标文件》（2018年版）)、行业标准、合同条款中约定的其他规则编制。约定计量规则中没有的子目，其工程量按照有合同约束力的图纸所标示尺寸的理论净量计算。计量采用中华人民共和国法定计量单位。</t>
  </si>
  <si>
    <t xml:space="preserve">  1.2 本工程量清单应与招标文件中的投标人须知、通用合同条款、专用合同条款、工程量清单计量规则、技术标准及图纸等一起阅读理解。</t>
  </si>
  <si>
    <t xml:space="preserve">  1.3 本工程量清单中所列工程数量是估算的或设计的预计数量，仅作为投标报价的共同基础，不能作为最终结算与支付的依据。实际支付应按实际完成的工程量，由承包人按工程量清单计量规则规定的计量方法，以监理人认可的、断面计量，按本工程量清单的单价和总额价计算支付金额；或根据具体情况，按合同条款第15.4款的规定，按监理人确定的单价或总额价计算支付额。</t>
  </si>
  <si>
    <t xml:space="preserve">  1.4 工程量清单各章节是按第八章“工程量清单计量规则”、第七章“技术规范”、“房屋建筑与装饰工程工程量计算标准”的相应章次编号的，因此，工程量清单中各章的工程子目的范围与计量等应与“工程量清单计量规则”、“技术规范”、“房屋建筑与装饰工程工程量计算标准”相应章节的范围、计量与支付条款结合起来理解或解释。</t>
  </si>
  <si>
    <t xml:space="preserve">  1.5 对作业和材料的一般说明或规定，未重复写入工程量清单内，在给工程量清单各子目标价前，应参阅第七章“技术规范”的有关内容。</t>
  </si>
  <si>
    <t xml:space="preserve">  1.6 工程量清单中所列工程量的变动，丝毫不会降低或影响合同条款的效力，也不免除承包人按规定的标准进行施工和修复缺陷的责任。</t>
  </si>
  <si>
    <t xml:space="preserve">  1.7 图纸中所列的工程数量表及数量汇总表仅是提供资料，不是工程量清单的外延。当图纸与工程量清单所列数量不一致时，以工程量清单所列数量作为报价的依据。</t>
  </si>
  <si>
    <t xml:space="preserve">  2.投标报价说明</t>
  </si>
  <si>
    <t xml:space="preserve">  2.1 工程量清单中的每一子目须填入单价或价格，且只允许有一个报价。</t>
  </si>
  <si>
    <t xml:space="preserve">  2.2 除非合同另有规定，工程量清单中有标价的单价和总额价均已包含了为实施和完成合同工程所需的劳务、材料、机械、质检（自检）、安装、缺陷修复、管理、保险、税费、利润等费用，以及合同明示或暗示的所有责任、义务和一般风险。</t>
  </si>
  <si>
    <t xml:space="preserve">  2.3 工程量清单中投标人没有填入单价或价格的子目，其费用视为已分摊在工程量清单中其他相关子目的单价或价格之中。承包人必须按监理人指令完成工程量清单中未填入单价或价格的子目，但不能得到结算与支付。</t>
  </si>
  <si>
    <t xml:space="preserve">  2.4 符合合同条款规定的全部费用应认为已被计入有标价的工程量清单所列各子目之中，未列子目不予计量的工作，其费用应视为已分摊在本合同工程的有关子目的单价或总额价之中。</t>
  </si>
  <si>
    <t xml:space="preserve">  2.5 承包人用于本合同工程的各类装备的提供、运输、维护、拆卸、拼装等支付的费用，已包括在工程量清单的单价与总额价中。</t>
  </si>
  <si>
    <t xml:space="preserve">  2.6 工程量清单中各项金额均以人民币（元）结算。</t>
  </si>
  <si>
    <r>
      <rPr>
        <sz val="11"/>
        <rFont val="宋体"/>
        <charset val="134"/>
      </rPr>
      <t xml:space="preserve">  2.7 暂列金额（不含计日工总额）的数量及拟用子目的说明：暂列金额为工程量清单第100至第700章合计金额的</t>
    </r>
    <r>
      <rPr>
        <b/>
        <u/>
        <sz val="11"/>
        <rFont val="宋体"/>
        <charset val="134"/>
      </rPr>
      <t xml:space="preserve">  5％ </t>
    </r>
    <r>
      <rPr>
        <b/>
        <sz val="11"/>
        <rFont val="宋体"/>
        <charset val="134"/>
      </rPr>
      <t xml:space="preserve"> </t>
    </r>
    <r>
      <rPr>
        <sz val="11"/>
        <rFont val="宋体"/>
        <charset val="134"/>
      </rPr>
      <t xml:space="preserve">。     </t>
    </r>
  </si>
  <si>
    <t xml:space="preserve">  3.计日工说明</t>
  </si>
  <si>
    <t xml:space="preserve">  本项目不适用。</t>
  </si>
  <si>
    <t xml:space="preserve">  4.其它说明</t>
  </si>
  <si>
    <t xml:space="preserve">    4.1 本项目的安全生产责任险、工程一切险、第三者责任险、承包人装备险和承包人职工的人身意外伤害险及工伤保险均由承包人投保（以承包人的名义投保）；保险费由承包人承担并支付，其中安全生产责任险费用包含在安全生产费中；工程一切险、第三者责任险、工伤保险费用为不可竞争费，在工程量清单100章中单列，工伤保险费为最高限价的0.25%；其他保险费包含在投标人投标总价中，不单独支付。</t>
  </si>
  <si>
    <t xml:space="preserve">   4.2 投标人在投标文件中应当编制扬尘污染防治实施方案，扬尘污染防治措施费用在工程量清单100章中计列，总价包干，专款专用。中标单位应当针对工地扬尘防治特点，采取洒水降尘、择时施工、局部停工、做好特定时期（如重大活动）空气质量保障等预警响应措施，做好扬尘污染防治预警响应预案。并满足《省交通运输厅关于招标文件贯彻落实扬尘污染防治有关法律法规规定的指导意见》（苏交建〔2018〕17号文）及《扬州市扬尘污染防治条例》第3号文的要求。在项目实施时，编制的扬尘污染防治实施方案应取得业主代表、监理批准。</t>
  </si>
  <si>
    <t xml:space="preserve">   4.3 本项目的安全生产费为招标人设定的最高限价的1.5%，为不可竞争费，在工程量清单第100章中计列。安全生产费应由发包人根据监理工程师对承包人在本项目生产过程中安全生产实际投入，并依据《江苏省公路水运工程安全生产费用管理办法》及《江苏省公路水运工程安全生产费用使用指南》进行的计量签字确认进行支付。安全生产费中应包含安全生产责任险投保费用。</t>
  </si>
  <si>
    <t xml:space="preserve">   4.4 第100章中，除工程量清单单独列项外，所涉其它内容由投标人分摊在各子目清单的单价和总额价中报价，不另计量支付。</t>
  </si>
  <si>
    <t xml:space="preserve">   4.4 招标人不提供弃土场，所有废弃料及非适用材料装车外运距、处置地点等投标人自行考虑，但需符合业主和城乡建设相关管理规定，投标人报价时注意。</t>
  </si>
  <si>
    <t xml:space="preserve">   4.5 除单列的清单子目外，满足设计图纸要求所涉及其它内容或工作，其费用分摊在已列相关清单子目的单价中，不另计量支付。</t>
  </si>
  <si>
    <t>清单汇总表</t>
  </si>
  <si>
    <t>合同编号：江都区大桥镇防震路大中修项目</t>
  </si>
  <si>
    <t>货币单位：人民币元</t>
  </si>
  <si>
    <t>清单编号</t>
  </si>
  <si>
    <r>
      <rPr>
        <sz val="11"/>
        <rFont val="宋体"/>
        <charset val="134"/>
      </rPr>
      <t>说</t>
    </r>
    <r>
      <rPr>
        <sz val="11"/>
        <rFont val="Times New Roman"/>
        <charset val="134"/>
      </rPr>
      <t xml:space="preserve">    </t>
    </r>
    <r>
      <rPr>
        <sz val="11"/>
        <rFont val="宋体"/>
        <charset val="134"/>
      </rPr>
      <t>明</t>
    </r>
  </si>
  <si>
    <r>
      <rPr>
        <sz val="11"/>
        <rFont val="宋体"/>
        <charset val="134"/>
      </rPr>
      <t>金</t>
    </r>
    <r>
      <rPr>
        <sz val="11"/>
        <rFont val="Times New Roman"/>
        <charset val="134"/>
      </rPr>
      <t xml:space="preserve">  </t>
    </r>
    <r>
      <rPr>
        <sz val="11"/>
        <rFont val="宋体"/>
        <charset val="134"/>
      </rPr>
      <t>额</t>
    </r>
  </si>
  <si>
    <t>总则</t>
  </si>
  <si>
    <t>路基</t>
  </si>
  <si>
    <t>路面</t>
  </si>
  <si>
    <t>桥梁、涵洞</t>
  </si>
  <si>
    <t>隧道</t>
  </si>
  <si>
    <t>/</t>
  </si>
  <si>
    <t>安全设施及预埋管线</t>
  </si>
  <si>
    <t>绿化及环境保护</t>
  </si>
  <si>
    <r>
      <rPr>
        <sz val="11"/>
        <rFont val="宋体"/>
        <charset val="134"/>
      </rPr>
      <t>清单小计</t>
    </r>
    <r>
      <rPr>
        <sz val="11"/>
        <rFont val="Times New Roman"/>
        <charset val="134"/>
      </rPr>
      <t>A</t>
    </r>
  </si>
  <si>
    <r>
      <rPr>
        <sz val="11"/>
        <rFont val="宋体"/>
        <charset val="134"/>
      </rPr>
      <t>增加5</t>
    </r>
    <r>
      <rPr>
        <sz val="11"/>
        <rFont val="Times New Roman"/>
        <charset val="134"/>
      </rPr>
      <t>%</t>
    </r>
    <r>
      <rPr>
        <sz val="11"/>
        <rFont val="宋体"/>
        <charset val="134"/>
      </rPr>
      <t>的清单小计作为暂列金额</t>
    </r>
    <r>
      <rPr>
        <sz val="11"/>
        <rFont val="Times New Roman"/>
        <charset val="134"/>
      </rPr>
      <t>B</t>
    </r>
  </si>
  <si>
    <r>
      <rPr>
        <sz val="11"/>
        <rFont val="宋体"/>
        <charset val="134"/>
      </rPr>
      <t>投标价（</t>
    </r>
    <r>
      <rPr>
        <sz val="11"/>
        <rFont val="Times New Roman"/>
        <charset val="134"/>
      </rPr>
      <t>A+B</t>
    </r>
    <r>
      <rPr>
        <sz val="11"/>
        <rFont val="宋体"/>
        <charset val="134"/>
      </rPr>
      <t>）</t>
    </r>
  </si>
  <si>
    <r>
      <rPr>
        <u/>
        <sz val="12"/>
        <rFont val="宋体"/>
        <charset val="134"/>
      </rPr>
      <t>投标人：（单位盖章）</t>
    </r>
    <r>
      <rPr>
        <u/>
        <sz val="12"/>
        <rFont val="Times New Roman"/>
        <charset val="134"/>
      </rPr>
      <t xml:space="preserve">   </t>
    </r>
  </si>
  <si>
    <r>
      <rPr>
        <sz val="12"/>
        <rFont val="宋体"/>
        <charset val="134"/>
      </rPr>
      <t xml:space="preserve">    </t>
    </r>
    <r>
      <rPr>
        <u/>
        <sz val="12"/>
        <rFont val="宋体"/>
        <charset val="134"/>
      </rPr>
      <t>投标文件签署人（签名）：</t>
    </r>
    <r>
      <rPr>
        <u/>
        <sz val="12"/>
        <rFont val="Times New Roman"/>
        <charset val="134"/>
      </rPr>
      <t xml:space="preserve"> </t>
    </r>
  </si>
  <si>
    <r>
      <rPr>
        <b/>
        <sz val="18"/>
        <rFont val="宋体"/>
        <charset val="134"/>
      </rPr>
      <t>第</t>
    </r>
    <r>
      <rPr>
        <b/>
        <sz val="18"/>
        <rFont val="Times New Roman"/>
        <charset val="134"/>
      </rPr>
      <t>100</t>
    </r>
    <r>
      <rPr>
        <b/>
        <sz val="18"/>
        <rFont val="宋体"/>
        <charset val="134"/>
      </rPr>
      <t>章</t>
    </r>
    <r>
      <rPr>
        <b/>
        <sz val="18"/>
        <rFont val="Times New Roman"/>
        <charset val="134"/>
      </rPr>
      <t xml:space="preserve">  </t>
    </r>
    <r>
      <rPr>
        <b/>
        <sz val="18"/>
        <rFont val="宋体"/>
        <charset val="134"/>
      </rPr>
      <t>总</t>
    </r>
    <r>
      <rPr>
        <b/>
        <sz val="18"/>
        <rFont val="Times New Roman"/>
        <charset val="134"/>
      </rPr>
      <t xml:space="preserve">  </t>
    </r>
    <r>
      <rPr>
        <b/>
        <sz val="18"/>
        <rFont val="宋体"/>
        <charset val="134"/>
      </rPr>
      <t>则</t>
    </r>
  </si>
  <si>
    <t>子目</t>
  </si>
  <si>
    <t>子目名称</t>
  </si>
  <si>
    <t>单位</t>
  </si>
  <si>
    <t>数量</t>
  </si>
  <si>
    <r>
      <rPr>
        <sz val="11"/>
        <rFont val="宋体"/>
        <charset val="134"/>
        <scheme val="minor"/>
      </rPr>
      <t>单</t>
    </r>
    <r>
      <rPr>
        <sz val="11"/>
        <rFont val="宋体"/>
        <charset val="134"/>
        <scheme val="minor"/>
      </rPr>
      <t xml:space="preserve"> </t>
    </r>
    <r>
      <rPr>
        <sz val="11"/>
        <rFont val="宋体"/>
        <charset val="134"/>
        <scheme val="minor"/>
      </rPr>
      <t>价</t>
    </r>
  </si>
  <si>
    <r>
      <rPr>
        <sz val="11"/>
        <rFont val="宋体"/>
        <charset val="134"/>
        <scheme val="minor"/>
      </rPr>
      <t>合</t>
    </r>
    <r>
      <rPr>
        <sz val="11"/>
        <rFont val="宋体"/>
        <charset val="134"/>
        <scheme val="minor"/>
      </rPr>
      <t xml:space="preserve">  </t>
    </r>
    <r>
      <rPr>
        <sz val="11"/>
        <rFont val="宋体"/>
        <charset val="134"/>
        <scheme val="minor"/>
      </rPr>
      <t>价</t>
    </r>
  </si>
  <si>
    <t>编号</t>
  </si>
  <si>
    <t>或金额</t>
  </si>
  <si>
    <t>101</t>
  </si>
  <si>
    <t>通则</t>
  </si>
  <si>
    <t/>
  </si>
  <si>
    <t>101-1</t>
  </si>
  <si>
    <t>保险费</t>
  </si>
  <si>
    <t>-a</t>
  </si>
  <si>
    <t>按合同条款规定，提供建筑工程一切险</t>
  </si>
  <si>
    <t>总额</t>
  </si>
  <si>
    <t>1</t>
  </si>
  <si>
    <t>-b</t>
  </si>
  <si>
    <t>按合同条款规定，提供第三者责任险</t>
  </si>
  <si>
    <t>-c</t>
  </si>
  <si>
    <t>工伤保险费</t>
  </si>
  <si>
    <t>102</t>
  </si>
  <si>
    <t>工程管理</t>
  </si>
  <si>
    <t>102-2</t>
  </si>
  <si>
    <t>施工环保费</t>
  </si>
  <si>
    <t>扬尘污染防治措施费用</t>
  </si>
  <si>
    <t>102-3</t>
  </si>
  <si>
    <t>安全生产费</t>
  </si>
  <si>
    <t>104</t>
  </si>
  <si>
    <t>承包人驻地建设</t>
  </si>
  <si>
    <t>104-1</t>
  </si>
  <si>
    <r>
      <rPr>
        <sz val="11"/>
        <rFont val="Times New Roman"/>
        <charset val="134"/>
      </rPr>
      <t>100</t>
    </r>
    <r>
      <rPr>
        <sz val="11"/>
        <rFont val="宋体"/>
        <charset val="134"/>
      </rPr>
      <t>章小计（结转至第</t>
    </r>
    <r>
      <rPr>
        <sz val="11"/>
        <rFont val="Times New Roman"/>
        <charset val="134"/>
      </rPr>
      <t xml:space="preserve"> </t>
    </r>
    <r>
      <rPr>
        <sz val="11"/>
        <rFont val="宋体"/>
        <charset val="134"/>
      </rPr>
      <t>页工程量清单汇总表）人民币</t>
    </r>
  </si>
  <si>
    <r>
      <rPr>
        <sz val="11"/>
        <color theme="1"/>
        <rFont val="宋体"/>
        <charset val="134"/>
      </rPr>
      <t>元</t>
    </r>
  </si>
  <si>
    <r>
      <rPr>
        <b/>
        <sz val="18"/>
        <rFont val="宋体"/>
        <charset val="134"/>
      </rPr>
      <t>第</t>
    </r>
    <r>
      <rPr>
        <b/>
        <sz val="18"/>
        <rFont val="Times New Roman"/>
        <charset val="134"/>
      </rPr>
      <t>200</t>
    </r>
    <r>
      <rPr>
        <b/>
        <sz val="18"/>
        <rFont val="宋体"/>
        <charset val="134"/>
      </rPr>
      <t>章</t>
    </r>
    <r>
      <rPr>
        <b/>
        <sz val="18"/>
        <rFont val="Times New Roman"/>
        <charset val="134"/>
      </rPr>
      <t xml:space="preserve">  </t>
    </r>
    <r>
      <rPr>
        <b/>
        <sz val="18"/>
        <rFont val="宋体"/>
        <charset val="134"/>
      </rPr>
      <t>路基</t>
    </r>
  </si>
  <si>
    <r>
      <rPr>
        <sz val="11"/>
        <rFont val="宋体"/>
        <charset val="134"/>
        <scheme val="major"/>
      </rPr>
      <t>单</t>
    </r>
    <r>
      <rPr>
        <sz val="11"/>
        <rFont val="宋体"/>
        <charset val="134"/>
        <scheme val="major"/>
      </rPr>
      <t xml:space="preserve"> </t>
    </r>
    <r>
      <rPr>
        <sz val="11"/>
        <rFont val="宋体"/>
        <charset val="134"/>
        <scheme val="major"/>
      </rPr>
      <t>价</t>
    </r>
  </si>
  <si>
    <r>
      <rPr>
        <sz val="11"/>
        <rFont val="宋体"/>
        <charset val="134"/>
        <scheme val="major"/>
      </rPr>
      <t>合</t>
    </r>
    <r>
      <rPr>
        <sz val="11"/>
        <rFont val="宋体"/>
        <charset val="134"/>
        <scheme val="major"/>
      </rPr>
      <t xml:space="preserve">  </t>
    </r>
    <r>
      <rPr>
        <sz val="11"/>
        <rFont val="宋体"/>
        <charset val="134"/>
        <scheme val="major"/>
      </rPr>
      <t>价</t>
    </r>
  </si>
  <si>
    <t>202</t>
  </si>
  <si>
    <t>场地清理</t>
  </si>
  <si>
    <t>202-1</t>
  </si>
  <si>
    <t>清理与掘除</t>
  </si>
  <si>
    <t>清理现场（厚20cm）</t>
  </si>
  <si>
    <t>m2</t>
  </si>
  <si>
    <t>281.2</t>
  </si>
  <si>
    <t>202-2</t>
  </si>
  <si>
    <t>挖除旧路面</t>
  </si>
  <si>
    <t>水泥混凝土路面</t>
  </si>
  <si>
    <t>-a-1</t>
  </si>
  <si>
    <t>凿除水泥混凝土路面</t>
  </si>
  <si>
    <t>m3</t>
  </si>
  <si>
    <t>1424.4</t>
  </si>
  <si>
    <t>-a-2</t>
  </si>
  <si>
    <t>挖除老路基层</t>
  </si>
  <si>
    <t>60</t>
  </si>
  <si>
    <t>沥青混凝土路面</t>
  </si>
  <si>
    <t>-b-1</t>
  </si>
  <si>
    <t>凿除沥青路面及基层</t>
  </si>
  <si>
    <t>107.5</t>
  </si>
  <si>
    <t>203</t>
  </si>
  <si>
    <t>挖方路基</t>
  </si>
  <si>
    <t>203-1</t>
  </si>
  <si>
    <t>路基挖方</t>
  </si>
  <si>
    <t>开挖土方（利用方）</t>
  </si>
  <si>
    <t>3964</t>
  </si>
  <si>
    <t>挖除非适用材料（不可利用方）</t>
  </si>
  <si>
    <t>2642</t>
  </si>
  <si>
    <t>-d</t>
  </si>
  <si>
    <t>挖淤泥</t>
  </si>
  <si>
    <t>180</t>
  </si>
  <si>
    <t>204</t>
  </si>
  <si>
    <t>填方路基</t>
  </si>
  <si>
    <t>204-1</t>
  </si>
  <si>
    <t>路基填筑（包括填前压实）</t>
  </si>
  <si>
    <t>利用土方</t>
  </si>
  <si>
    <t>3%石灰土</t>
  </si>
  <si>
    <t>720</t>
  </si>
  <si>
    <t>5%石灰土</t>
  </si>
  <si>
    <t>2697.2</t>
  </si>
  <si>
    <t>-a-3</t>
  </si>
  <si>
    <t>20cm掺5%石灰土原地面处理</t>
  </si>
  <si>
    <t>1555.4</t>
  </si>
  <si>
    <t>借土填方</t>
  </si>
  <si>
    <t>-d-1</t>
  </si>
  <si>
    <t>5%石灰土（含外购土）</t>
  </si>
  <si>
    <t>1639.3</t>
  </si>
  <si>
    <t>-k</t>
  </si>
  <si>
    <t>建筑垃圾填筑</t>
  </si>
  <si>
    <t>90</t>
  </si>
  <si>
    <t>-l</t>
  </si>
  <si>
    <t>碎石土（碎石≥80%）</t>
  </si>
  <si>
    <t>36</t>
  </si>
  <si>
    <t>207</t>
  </si>
  <si>
    <t>坡面排水</t>
  </si>
  <si>
    <t>207-1</t>
  </si>
  <si>
    <t>边沟</t>
  </si>
  <si>
    <t>-i</t>
  </si>
  <si>
    <t>砖砌矩形边沟（H=0.5-0.8m）</t>
  </si>
  <si>
    <t>m</t>
  </si>
  <si>
    <t>300</t>
  </si>
  <si>
    <t>207-2</t>
  </si>
  <si>
    <t>排水沟</t>
  </si>
  <si>
    <t>C25砼U形渠道（D=0.8m）</t>
  </si>
  <si>
    <t>35</t>
  </si>
  <si>
    <t>208</t>
  </si>
  <si>
    <t>护坡、护面墙</t>
  </si>
  <si>
    <t>208-4</t>
  </si>
  <si>
    <t>混凝土护坡</t>
  </si>
  <si>
    <t>C30砼压顶</t>
  </si>
  <si>
    <t>4.5</t>
  </si>
  <si>
    <t>混凝土预制件满铺护坡</t>
  </si>
  <si>
    <t>C30砼实心六角块(含垫层)</t>
  </si>
  <si>
    <t>10.8</t>
  </si>
  <si>
    <t>-b-2</t>
  </si>
  <si>
    <t>C20砼基础</t>
  </si>
  <si>
    <t>27.8</t>
  </si>
  <si>
    <t>208-9</t>
  </si>
  <si>
    <t>植物防护</t>
  </si>
  <si>
    <t>植草</t>
  </si>
  <si>
    <t>6289.9</t>
  </si>
  <si>
    <r>
      <rPr>
        <sz val="11"/>
        <rFont val="Times New Roman"/>
        <charset val="134"/>
      </rPr>
      <t>200</t>
    </r>
    <r>
      <rPr>
        <sz val="11"/>
        <rFont val="宋体"/>
        <charset val="134"/>
      </rPr>
      <t>章小计（结转至第</t>
    </r>
    <r>
      <rPr>
        <sz val="11"/>
        <rFont val="Times New Roman"/>
        <charset val="134"/>
      </rPr>
      <t xml:space="preserve"> </t>
    </r>
    <r>
      <rPr>
        <sz val="11"/>
        <rFont val="宋体"/>
        <charset val="134"/>
      </rPr>
      <t>页工程量清单汇总表）人民币</t>
    </r>
  </si>
  <si>
    <t>泵站拆除新建（原有泵房设备利用）</t>
  </si>
  <si>
    <t>081102002001</t>
  </si>
  <si>
    <r>
      <rPr>
        <sz val="11"/>
        <rFont val="宋体"/>
        <charset val="134"/>
      </rPr>
      <t>拆除原泵站：</t>
    </r>
    <r>
      <rPr>
        <sz val="11"/>
        <rFont val="Times New Roman"/>
        <charset val="134"/>
      </rPr>
      <t xml:space="preserve">
1.</t>
    </r>
    <r>
      <rPr>
        <sz val="11"/>
        <rFont val="宋体"/>
        <charset val="134"/>
      </rPr>
      <t>拆除部位：原泵站整体拆除</t>
    </r>
  </si>
  <si>
    <t>项</t>
  </si>
  <si>
    <t>010102002001</t>
  </si>
  <si>
    <r>
      <rPr>
        <sz val="11"/>
        <rFont val="宋体"/>
        <charset val="134"/>
      </rPr>
      <t>挖沟槽土方：</t>
    </r>
    <r>
      <rPr>
        <sz val="11"/>
        <rFont val="Times New Roman"/>
        <charset val="134"/>
      </rPr>
      <t xml:space="preserve">
1.</t>
    </r>
    <r>
      <rPr>
        <sz val="11"/>
        <rFont val="宋体"/>
        <charset val="134"/>
      </rPr>
      <t>土类别：一二类土</t>
    </r>
    <r>
      <rPr>
        <sz val="11"/>
        <rFont val="Times New Roman"/>
        <charset val="134"/>
      </rPr>
      <t xml:space="preserve">
2.</t>
    </r>
    <r>
      <rPr>
        <sz val="11"/>
        <rFont val="宋体"/>
        <charset val="134"/>
      </rPr>
      <t>开挖深度：</t>
    </r>
    <r>
      <rPr>
        <sz val="11"/>
        <rFont val="Times New Roman"/>
        <charset val="134"/>
      </rPr>
      <t>2.0m</t>
    </r>
    <r>
      <rPr>
        <sz val="11"/>
        <rFont val="宋体"/>
        <charset val="134"/>
      </rPr>
      <t>以内</t>
    </r>
  </si>
  <si>
    <t>40.98</t>
  </si>
  <si>
    <t>010102007001</t>
  </si>
  <si>
    <r>
      <rPr>
        <sz val="11"/>
        <rFont val="宋体"/>
        <charset val="134"/>
      </rPr>
      <t>回填方：</t>
    </r>
    <r>
      <rPr>
        <sz val="11"/>
        <rFont val="Times New Roman"/>
        <charset val="134"/>
      </rPr>
      <t xml:space="preserve">
1.</t>
    </r>
    <r>
      <rPr>
        <sz val="11"/>
        <rFont val="宋体"/>
        <charset val="134"/>
      </rPr>
      <t>材料品种：素土</t>
    </r>
    <r>
      <rPr>
        <sz val="11"/>
        <rFont val="Times New Roman"/>
        <charset val="134"/>
      </rPr>
      <t xml:space="preserve">
2.</t>
    </r>
    <r>
      <rPr>
        <sz val="11"/>
        <rFont val="宋体"/>
        <charset val="134"/>
      </rPr>
      <t>密实度：</t>
    </r>
    <r>
      <rPr>
        <sz val="11"/>
        <rFont val="Times New Roman"/>
        <charset val="134"/>
      </rPr>
      <t>&gt;0.94</t>
    </r>
  </si>
  <si>
    <t>32.98</t>
  </si>
  <si>
    <t>010201010001</t>
  </si>
  <si>
    <r>
      <rPr>
        <sz val="11"/>
        <rFont val="宋体"/>
        <charset val="134"/>
      </rPr>
      <t>垫层：</t>
    </r>
    <r>
      <rPr>
        <sz val="11"/>
        <rFont val="Times New Roman"/>
        <charset val="134"/>
      </rPr>
      <t xml:space="preserve">
1.</t>
    </r>
    <r>
      <rPr>
        <sz val="11"/>
        <rFont val="宋体"/>
        <charset val="134"/>
      </rPr>
      <t>材料种类及配比：粗砂</t>
    </r>
    <r>
      <rPr>
        <sz val="11"/>
        <rFont val="Times New Roman"/>
        <charset val="134"/>
      </rPr>
      <t xml:space="preserve">
2.</t>
    </r>
    <r>
      <rPr>
        <sz val="11"/>
        <rFont val="宋体"/>
        <charset val="134"/>
      </rPr>
      <t>厚度：</t>
    </r>
    <r>
      <rPr>
        <sz val="11"/>
        <rFont val="Times New Roman"/>
        <charset val="134"/>
      </rPr>
      <t>50mm</t>
    </r>
  </si>
  <si>
    <t>0.79</t>
  </si>
  <si>
    <t>010202009001</t>
  </si>
  <si>
    <r>
      <rPr>
        <sz val="11"/>
        <rFont val="宋体"/>
        <charset val="134"/>
      </rPr>
      <t>边坡混凝土：</t>
    </r>
    <r>
      <rPr>
        <sz val="11"/>
        <rFont val="Times New Roman"/>
        <charset val="134"/>
      </rPr>
      <t xml:space="preserve">
1.</t>
    </r>
    <r>
      <rPr>
        <sz val="11"/>
        <rFont val="宋体"/>
        <charset val="134"/>
      </rPr>
      <t>厚度：</t>
    </r>
    <r>
      <rPr>
        <sz val="11"/>
        <rFont val="Times New Roman"/>
        <charset val="134"/>
      </rPr>
      <t>100mm
2.</t>
    </r>
    <r>
      <rPr>
        <sz val="11"/>
        <rFont val="宋体"/>
        <charset val="134"/>
      </rPr>
      <t>混凝土</t>
    </r>
    <r>
      <rPr>
        <sz val="11"/>
        <rFont val="Times New Roman"/>
        <charset val="134"/>
      </rPr>
      <t>(</t>
    </r>
    <r>
      <rPr>
        <sz val="11"/>
        <rFont val="宋体"/>
        <charset val="134"/>
      </rPr>
      <t>砂浆</t>
    </r>
    <r>
      <rPr>
        <sz val="11"/>
        <rFont val="Times New Roman"/>
        <charset val="134"/>
      </rPr>
      <t>)</t>
    </r>
    <r>
      <rPr>
        <sz val="11"/>
        <rFont val="宋体"/>
        <charset val="134"/>
      </rPr>
      <t>类别、强度等级：</t>
    </r>
    <r>
      <rPr>
        <sz val="11"/>
        <rFont val="Times New Roman"/>
        <charset val="134"/>
      </rPr>
      <t>C25</t>
    </r>
    <r>
      <rPr>
        <sz val="11"/>
        <rFont val="宋体"/>
        <charset val="134"/>
      </rPr>
      <t>非泵送商品混凝土</t>
    </r>
  </si>
  <si>
    <t>15.84</t>
  </si>
  <si>
    <t>010401001001</t>
  </si>
  <si>
    <t>砖基础：
1.砖品种、规格、强度等级：MU20混凝土标准砖
2.砂浆强度等级：M10水泥砂浆</t>
  </si>
  <si>
    <t>3.35</t>
  </si>
  <si>
    <t>010401002001</t>
  </si>
  <si>
    <r>
      <rPr>
        <sz val="11"/>
        <rFont val="宋体"/>
        <charset val="134"/>
      </rPr>
      <t>实心砖墙：</t>
    </r>
    <r>
      <rPr>
        <sz val="11"/>
        <rFont val="Times New Roman"/>
        <charset val="134"/>
      </rPr>
      <t xml:space="preserve">
1.</t>
    </r>
    <r>
      <rPr>
        <sz val="11"/>
        <rFont val="宋体"/>
        <charset val="134"/>
      </rPr>
      <t>砖品种、规格、强度等级：</t>
    </r>
    <r>
      <rPr>
        <sz val="11"/>
        <rFont val="Times New Roman"/>
        <charset val="134"/>
      </rPr>
      <t>MU15</t>
    </r>
    <r>
      <rPr>
        <sz val="11"/>
        <rFont val="宋体"/>
        <charset val="134"/>
      </rPr>
      <t>混凝土实心砖</t>
    </r>
    <r>
      <rPr>
        <sz val="11"/>
        <rFont val="Times New Roman"/>
        <charset val="134"/>
      </rPr>
      <t xml:space="preserve">
2.</t>
    </r>
    <r>
      <rPr>
        <sz val="11"/>
        <rFont val="宋体"/>
        <charset val="134"/>
      </rPr>
      <t>墙体类型：外墙</t>
    </r>
    <r>
      <rPr>
        <sz val="11"/>
        <rFont val="Times New Roman"/>
        <charset val="134"/>
      </rPr>
      <t xml:space="preserve">
3.</t>
    </r>
    <r>
      <rPr>
        <sz val="11"/>
        <rFont val="宋体"/>
        <charset val="134"/>
      </rPr>
      <t>墙体厚度：</t>
    </r>
    <r>
      <rPr>
        <sz val="11"/>
        <rFont val="Times New Roman"/>
        <charset val="134"/>
      </rPr>
      <t>240mm
4.</t>
    </r>
    <r>
      <rPr>
        <sz val="11"/>
        <rFont val="宋体"/>
        <charset val="134"/>
      </rPr>
      <t>砂浆强度等级：</t>
    </r>
    <r>
      <rPr>
        <sz val="11"/>
        <rFont val="Times New Roman"/>
        <charset val="134"/>
      </rPr>
      <t>M5</t>
    </r>
    <r>
      <rPr>
        <sz val="11"/>
        <rFont val="宋体"/>
        <charset val="134"/>
      </rPr>
      <t>混合砂浆</t>
    </r>
  </si>
  <si>
    <t>8.46</t>
  </si>
  <si>
    <t>010501001001</t>
  </si>
  <si>
    <r>
      <rPr>
        <sz val="11"/>
        <rFont val="宋体"/>
        <charset val="134"/>
      </rPr>
      <t>垫层：</t>
    </r>
    <r>
      <rPr>
        <sz val="11"/>
        <rFont val="Times New Roman"/>
        <charset val="134"/>
      </rPr>
      <t xml:space="preserve">
1.</t>
    </r>
    <r>
      <rPr>
        <sz val="11"/>
        <rFont val="宋体"/>
        <charset val="134"/>
      </rPr>
      <t>厚度：</t>
    </r>
    <r>
      <rPr>
        <sz val="11"/>
        <rFont val="Times New Roman"/>
        <charset val="134"/>
      </rPr>
      <t>100mm
2.</t>
    </r>
    <r>
      <rPr>
        <sz val="11"/>
        <rFont val="宋体"/>
        <charset val="134"/>
      </rPr>
      <t>材料品种、强度要求、配比：</t>
    </r>
    <r>
      <rPr>
        <sz val="11"/>
        <rFont val="Times New Roman"/>
        <charset val="134"/>
      </rPr>
      <t>C30</t>
    </r>
    <r>
      <rPr>
        <sz val="11"/>
        <rFont val="宋体"/>
        <charset val="134"/>
      </rPr>
      <t xml:space="preserve">非泵送商品混凝土
3.模板：含模板                            </t>
    </r>
  </si>
  <si>
    <t>1.83</t>
  </si>
  <si>
    <t>010501001002</t>
  </si>
  <si>
    <r>
      <rPr>
        <sz val="11"/>
        <rFont val="宋体"/>
        <charset val="134"/>
      </rPr>
      <t xml:space="preserve">基础垫层： </t>
    </r>
    <r>
      <rPr>
        <sz val="11"/>
        <rFont val="Times New Roman"/>
        <charset val="134"/>
      </rPr>
      <t xml:space="preserve">
1.</t>
    </r>
    <r>
      <rPr>
        <sz val="11"/>
        <rFont val="宋体"/>
        <charset val="134"/>
      </rPr>
      <t>基础形式：条形基础</t>
    </r>
    <r>
      <rPr>
        <sz val="11"/>
        <rFont val="Times New Roman"/>
        <charset val="134"/>
      </rPr>
      <t xml:space="preserve">
2.</t>
    </r>
    <r>
      <rPr>
        <sz val="11"/>
        <rFont val="宋体"/>
        <charset val="134"/>
      </rPr>
      <t>厚度：</t>
    </r>
    <r>
      <rPr>
        <sz val="11"/>
        <rFont val="Times New Roman"/>
        <charset val="134"/>
      </rPr>
      <t>100mm
3.</t>
    </r>
    <r>
      <rPr>
        <sz val="11"/>
        <rFont val="宋体"/>
        <charset val="134"/>
      </rPr>
      <t>材料品种、强度要求、配比：</t>
    </r>
    <r>
      <rPr>
        <sz val="11"/>
        <rFont val="Times New Roman"/>
        <charset val="134"/>
      </rPr>
      <t>C25</t>
    </r>
    <r>
      <rPr>
        <sz val="11"/>
        <rFont val="宋体"/>
        <charset val="134"/>
      </rPr>
      <t xml:space="preserve">非泵送商品混凝土
4.模板：含模板  </t>
    </r>
  </si>
  <si>
    <t>1.30</t>
  </si>
  <si>
    <t>010502002002</t>
  </si>
  <si>
    <r>
      <rPr>
        <sz val="11"/>
        <rFont val="宋体"/>
        <charset val="134"/>
      </rPr>
      <t xml:space="preserve">条形基础：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C25
3.</t>
    </r>
    <r>
      <rPr>
        <sz val="11"/>
        <rFont val="宋体"/>
        <charset val="134"/>
      </rPr>
      <t xml:space="preserve">模板：含模板  </t>
    </r>
  </si>
  <si>
    <t>2.91</t>
  </si>
  <si>
    <t>010502002001</t>
  </si>
  <si>
    <r>
      <rPr>
        <sz val="11"/>
        <rFont val="宋体"/>
        <charset val="134"/>
      </rPr>
      <t xml:space="preserve">条形基础：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C25
3.</t>
    </r>
    <r>
      <rPr>
        <sz val="11"/>
        <rFont val="宋体"/>
        <charset val="134"/>
      </rPr>
      <t>模板：含模板</t>
    </r>
  </si>
  <si>
    <t>2.84</t>
  </si>
  <si>
    <t>010502004001</t>
  </si>
  <si>
    <r>
      <rPr>
        <sz val="11"/>
        <rFont val="宋体"/>
        <charset val="134"/>
      </rPr>
      <t xml:space="preserve">设备基础：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C25
3.</t>
    </r>
    <r>
      <rPr>
        <sz val="11"/>
        <rFont val="宋体"/>
        <charset val="134"/>
      </rPr>
      <t>模板：含模板</t>
    </r>
  </si>
  <si>
    <t>010502022001</t>
  </si>
  <si>
    <r>
      <rPr>
        <sz val="11"/>
        <rFont val="宋体"/>
        <charset val="134"/>
      </rPr>
      <t xml:space="preserve">圈梁：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C25
3.</t>
    </r>
    <r>
      <rPr>
        <sz val="11"/>
        <rFont val="宋体"/>
        <charset val="134"/>
      </rPr>
      <t>模板：含模板</t>
    </r>
  </si>
  <si>
    <t>3.89</t>
  </si>
  <si>
    <t>010502023001</t>
  </si>
  <si>
    <r>
      <rPr>
        <sz val="11"/>
        <rFont val="宋体"/>
        <charset val="134"/>
      </rPr>
      <t xml:space="preserve">过梁：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C25
3.</t>
    </r>
    <r>
      <rPr>
        <sz val="11"/>
        <rFont val="宋体"/>
        <charset val="134"/>
      </rPr>
      <t>模板：含模板</t>
    </r>
  </si>
  <si>
    <t>0.36</t>
  </si>
  <si>
    <t>010502017001</t>
  </si>
  <si>
    <r>
      <rPr>
        <sz val="11"/>
        <rFont val="宋体"/>
        <charset val="134"/>
      </rPr>
      <t xml:space="preserve">屋面板：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C25
3.</t>
    </r>
    <r>
      <rPr>
        <sz val="11"/>
        <rFont val="宋体"/>
        <charset val="134"/>
      </rPr>
      <t>模板：含模板</t>
    </r>
  </si>
  <si>
    <t>1.56</t>
  </si>
  <si>
    <t>010502019002</t>
  </si>
  <si>
    <r>
      <rPr>
        <sz val="11"/>
        <rFont val="宋体"/>
        <charset val="134"/>
      </rPr>
      <t xml:space="preserve">挑檐板：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C25
3.</t>
    </r>
    <r>
      <rPr>
        <sz val="11"/>
        <rFont val="宋体"/>
        <charset val="134"/>
      </rPr>
      <t>模板：含模板</t>
    </r>
  </si>
  <si>
    <t>1.43</t>
  </si>
  <si>
    <t>010502021001</t>
  </si>
  <si>
    <r>
      <rPr>
        <sz val="11"/>
        <rFont val="宋体"/>
        <charset val="134"/>
      </rPr>
      <t xml:space="preserve">构造柱：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C25
3.</t>
    </r>
    <r>
      <rPr>
        <sz val="11"/>
        <rFont val="宋体"/>
        <charset val="134"/>
      </rPr>
      <t>模板：含模板</t>
    </r>
  </si>
  <si>
    <t>1.01</t>
  </si>
  <si>
    <t>010502019001</t>
  </si>
  <si>
    <r>
      <rPr>
        <sz val="11"/>
        <rFont val="宋体"/>
        <charset val="134"/>
      </rPr>
      <t>水池底板：</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C30
3.</t>
    </r>
    <r>
      <rPr>
        <sz val="11"/>
        <rFont val="宋体"/>
        <charset val="134"/>
      </rPr>
      <t>模板：含模板</t>
    </r>
  </si>
  <si>
    <t>6.15</t>
  </si>
  <si>
    <t>010502010001</t>
  </si>
  <si>
    <r>
      <rPr>
        <sz val="11"/>
        <rFont val="宋体"/>
        <charset val="134"/>
      </rPr>
      <t xml:space="preserve">水池侧壁： </t>
    </r>
    <r>
      <rPr>
        <sz val="11"/>
        <rFont val="Times New Roman"/>
        <charset val="134"/>
      </rPr>
      <t xml:space="preserve">
1.</t>
    </r>
    <r>
      <rPr>
        <sz val="11"/>
        <rFont val="宋体"/>
        <charset val="134"/>
      </rPr>
      <t>混凝土种类：非泵送商品混凝土</t>
    </r>
    <r>
      <rPr>
        <sz val="11"/>
        <rFont val="Times New Roman"/>
        <charset val="134"/>
      </rPr>
      <t xml:space="preserve">
2.</t>
    </r>
    <r>
      <rPr>
        <sz val="11"/>
        <rFont val="宋体"/>
        <charset val="134"/>
      </rPr>
      <t>混凝土强度等级：</t>
    </r>
    <r>
      <rPr>
        <sz val="11"/>
        <rFont val="Times New Roman"/>
        <charset val="134"/>
      </rPr>
      <t>C30
3.</t>
    </r>
    <r>
      <rPr>
        <sz val="11"/>
        <rFont val="宋体"/>
        <charset val="134"/>
      </rPr>
      <t>墙体厚度：</t>
    </r>
    <r>
      <rPr>
        <sz val="11"/>
        <rFont val="Times New Roman"/>
        <charset val="134"/>
      </rPr>
      <t>300mm
4.</t>
    </r>
    <r>
      <rPr>
        <sz val="11"/>
        <rFont val="宋体"/>
        <charset val="134"/>
      </rPr>
      <t>模板：含模板</t>
    </r>
  </si>
  <si>
    <t>8.01</t>
  </si>
  <si>
    <t>010503014001</t>
  </si>
  <si>
    <r>
      <rPr>
        <sz val="11"/>
        <rFont val="宋体"/>
        <charset val="134"/>
      </rPr>
      <t>盖板：</t>
    </r>
    <r>
      <rPr>
        <sz val="11"/>
        <rFont val="Times New Roman"/>
        <charset val="134"/>
      </rPr>
      <t xml:space="preserve">
1.</t>
    </r>
    <r>
      <rPr>
        <sz val="11"/>
        <rFont val="宋体"/>
        <charset val="134"/>
      </rPr>
      <t>构件名称：出水池盖板</t>
    </r>
    <r>
      <rPr>
        <sz val="11"/>
        <rFont val="Times New Roman"/>
        <charset val="134"/>
      </rPr>
      <t xml:space="preserve">
2.</t>
    </r>
    <r>
      <rPr>
        <sz val="11"/>
        <rFont val="宋体"/>
        <charset val="134"/>
      </rPr>
      <t>混凝土强度等级：</t>
    </r>
    <r>
      <rPr>
        <sz val="11"/>
        <rFont val="Times New Roman"/>
        <charset val="134"/>
      </rPr>
      <t>C30</t>
    </r>
  </si>
  <si>
    <t>套</t>
  </si>
  <si>
    <t>5</t>
  </si>
  <si>
    <t>010506001001</t>
  </si>
  <si>
    <r>
      <rPr>
        <sz val="11"/>
        <rFont val="宋体"/>
        <charset val="134"/>
      </rPr>
      <t>现浇混凝土基础及联系梁钢筋：</t>
    </r>
    <r>
      <rPr>
        <sz val="11"/>
        <rFont val="Times New Roman"/>
        <charset val="134"/>
      </rPr>
      <t xml:space="preserve">
1.</t>
    </r>
    <r>
      <rPr>
        <sz val="11"/>
        <rFont val="宋体"/>
        <charset val="134"/>
      </rPr>
      <t>钢筋种类、规格：</t>
    </r>
    <r>
      <rPr>
        <sz val="11"/>
        <rFont val="Times New Roman"/>
        <charset val="134"/>
      </rPr>
      <t>HRB400E ф10</t>
    </r>
  </si>
  <si>
    <t>t</t>
  </si>
  <si>
    <t>0.043</t>
  </si>
  <si>
    <t>010506001002</t>
  </si>
  <si>
    <r>
      <rPr>
        <sz val="11"/>
        <rFont val="宋体"/>
        <charset val="134"/>
      </rPr>
      <t>现浇混凝土基础及联系梁钢筋：</t>
    </r>
    <r>
      <rPr>
        <sz val="11"/>
        <rFont val="Times New Roman"/>
        <charset val="134"/>
      </rPr>
      <t xml:space="preserve">
1.</t>
    </r>
    <r>
      <rPr>
        <sz val="11"/>
        <rFont val="宋体"/>
        <charset val="134"/>
      </rPr>
      <t>钢筋种类、规格：</t>
    </r>
    <r>
      <rPr>
        <sz val="11"/>
        <rFont val="Times New Roman"/>
        <charset val="134"/>
      </rPr>
      <t xml:space="preserve"> HPB300  ф8</t>
    </r>
  </si>
  <si>
    <t>0.031</t>
  </si>
  <si>
    <t>010506005001</t>
  </si>
  <si>
    <r>
      <rPr>
        <sz val="11"/>
        <rFont val="宋体"/>
        <charset val="134"/>
      </rPr>
      <t>现浇混凝土梁钢筋：</t>
    </r>
    <r>
      <rPr>
        <sz val="11"/>
        <rFont val="Times New Roman"/>
        <charset val="134"/>
      </rPr>
      <t xml:space="preserve">
1.</t>
    </r>
    <r>
      <rPr>
        <sz val="11"/>
        <rFont val="宋体"/>
        <charset val="134"/>
      </rPr>
      <t>钢筋种类、规格：</t>
    </r>
    <r>
      <rPr>
        <sz val="11"/>
        <rFont val="Times New Roman"/>
        <charset val="134"/>
      </rPr>
      <t>HRB400E ф12</t>
    </r>
  </si>
  <si>
    <t>0.097</t>
  </si>
  <si>
    <t>010506005003</t>
  </si>
  <si>
    <r>
      <rPr>
        <sz val="11"/>
        <rFont val="宋体"/>
        <charset val="134"/>
      </rPr>
      <t>现浇混凝土梁钢筋：</t>
    </r>
    <r>
      <rPr>
        <sz val="11"/>
        <rFont val="Times New Roman"/>
        <charset val="134"/>
      </rPr>
      <t xml:space="preserve">
1.</t>
    </r>
    <r>
      <rPr>
        <sz val="11"/>
        <rFont val="宋体"/>
        <charset val="134"/>
      </rPr>
      <t>钢筋种类、规格：</t>
    </r>
    <r>
      <rPr>
        <sz val="11"/>
        <rFont val="Times New Roman"/>
        <charset val="134"/>
      </rPr>
      <t>HPB300 ф10</t>
    </r>
  </si>
  <si>
    <t>0.015</t>
  </si>
  <si>
    <t>010506005004</t>
  </si>
  <si>
    <r>
      <rPr>
        <sz val="11"/>
        <rFont val="宋体"/>
        <charset val="134"/>
      </rPr>
      <t>现浇混凝土梁钢筋：</t>
    </r>
    <r>
      <rPr>
        <sz val="11"/>
        <rFont val="Times New Roman"/>
        <charset val="134"/>
      </rPr>
      <t xml:space="preserve">
1.</t>
    </r>
    <r>
      <rPr>
        <sz val="11"/>
        <rFont val="宋体"/>
        <charset val="134"/>
      </rPr>
      <t>钢筋种类、规格：</t>
    </r>
    <r>
      <rPr>
        <sz val="11"/>
        <rFont val="Times New Roman"/>
        <charset val="134"/>
      </rPr>
      <t xml:space="preserve"> HPB300  ф8</t>
    </r>
  </si>
  <si>
    <t>0.112</t>
  </si>
  <si>
    <t>010506005002</t>
  </si>
  <si>
    <r>
      <rPr>
        <sz val="11"/>
        <rFont val="宋体"/>
        <charset val="134"/>
      </rPr>
      <t>现浇混凝土梁钢筋：</t>
    </r>
    <r>
      <rPr>
        <sz val="11"/>
        <rFont val="Times New Roman"/>
        <charset val="134"/>
      </rPr>
      <t xml:space="preserve">
1.</t>
    </r>
    <r>
      <rPr>
        <sz val="11"/>
        <rFont val="宋体"/>
        <charset val="134"/>
      </rPr>
      <t>钢筋种类、规格：</t>
    </r>
    <r>
      <rPr>
        <sz val="11"/>
        <rFont val="Times New Roman"/>
        <charset val="134"/>
      </rPr>
      <t>HPB300 ф6</t>
    </r>
  </si>
  <si>
    <t>0.065</t>
  </si>
  <si>
    <t>010506002001</t>
  </si>
  <si>
    <r>
      <rPr>
        <sz val="11"/>
        <rFont val="宋体"/>
        <charset val="134"/>
      </rPr>
      <t>现浇混凝土柱钢筋：</t>
    </r>
    <r>
      <rPr>
        <sz val="11"/>
        <rFont val="Times New Roman"/>
        <charset val="134"/>
      </rPr>
      <t xml:space="preserve">
1.</t>
    </r>
    <r>
      <rPr>
        <sz val="11"/>
        <rFont val="宋体"/>
        <charset val="134"/>
      </rPr>
      <t>钢筋种类、规格：</t>
    </r>
    <r>
      <rPr>
        <sz val="11"/>
        <rFont val="Times New Roman"/>
        <charset val="134"/>
      </rPr>
      <t>HRB400E ф12</t>
    </r>
  </si>
  <si>
    <t>0.063</t>
  </si>
  <si>
    <t>010506002002</t>
  </si>
  <si>
    <r>
      <rPr>
        <sz val="11"/>
        <rFont val="宋体"/>
        <charset val="134"/>
      </rPr>
      <t>现浇混凝土柱钢筋：</t>
    </r>
    <r>
      <rPr>
        <sz val="11"/>
        <rFont val="Times New Roman"/>
        <charset val="134"/>
      </rPr>
      <t xml:space="preserve">
1.</t>
    </r>
    <r>
      <rPr>
        <sz val="11"/>
        <rFont val="宋体"/>
        <charset val="134"/>
      </rPr>
      <t>钢筋种类、规格：</t>
    </r>
    <r>
      <rPr>
        <sz val="11"/>
        <rFont val="Times New Roman"/>
        <charset val="134"/>
      </rPr>
      <t>HPB300 ф6</t>
    </r>
  </si>
  <si>
    <t>0.006</t>
  </si>
  <si>
    <t>010506006001</t>
  </si>
  <si>
    <r>
      <rPr>
        <sz val="11"/>
        <rFont val="宋体"/>
        <charset val="134"/>
      </rPr>
      <t>现浇混凝土楼板及屋面板钢筋：</t>
    </r>
    <r>
      <rPr>
        <sz val="11"/>
        <rFont val="Times New Roman"/>
        <charset val="134"/>
      </rPr>
      <t xml:space="preserve">
1.</t>
    </r>
    <r>
      <rPr>
        <sz val="11"/>
        <rFont val="宋体"/>
        <charset val="134"/>
      </rPr>
      <t>钢筋种类、规格：</t>
    </r>
    <r>
      <rPr>
        <sz val="11"/>
        <rFont val="Times New Roman"/>
        <charset val="134"/>
      </rPr>
      <t xml:space="preserve"> HPB300  ф8</t>
    </r>
  </si>
  <si>
    <t>0.360</t>
  </si>
  <si>
    <t>010506006002</t>
  </si>
  <si>
    <r>
      <rPr>
        <sz val="11"/>
        <rFont val="宋体"/>
        <charset val="134"/>
      </rPr>
      <t>现浇混凝土楼板及屋面板钢筋：</t>
    </r>
    <r>
      <rPr>
        <sz val="11"/>
        <rFont val="Times New Roman"/>
        <charset val="134"/>
      </rPr>
      <t xml:space="preserve">
1.</t>
    </r>
    <r>
      <rPr>
        <sz val="11"/>
        <rFont val="宋体"/>
        <charset val="134"/>
      </rPr>
      <t>钢筋种类、规格：</t>
    </r>
    <r>
      <rPr>
        <sz val="11"/>
        <rFont val="Times New Roman"/>
        <charset val="134"/>
      </rPr>
      <t>HPB300 ф6</t>
    </r>
  </si>
  <si>
    <t>0.029</t>
  </si>
  <si>
    <t>010506008001</t>
  </si>
  <si>
    <r>
      <rPr>
        <sz val="11"/>
        <rFont val="宋体"/>
        <charset val="134"/>
      </rPr>
      <t>现浇混凝土其他板钢筋：</t>
    </r>
    <r>
      <rPr>
        <sz val="11"/>
        <rFont val="Times New Roman"/>
        <charset val="134"/>
      </rPr>
      <t xml:space="preserve">
1.</t>
    </r>
    <r>
      <rPr>
        <sz val="11"/>
        <rFont val="宋体"/>
        <charset val="134"/>
      </rPr>
      <t>钢筋种类、规格：</t>
    </r>
    <r>
      <rPr>
        <sz val="11"/>
        <rFont val="Times New Roman"/>
        <charset val="134"/>
      </rPr>
      <t>HRB400E ф12</t>
    </r>
  </si>
  <si>
    <t>0.377</t>
  </si>
  <si>
    <t>010506004001</t>
  </si>
  <si>
    <r>
      <rPr>
        <sz val="11"/>
        <rFont val="宋体"/>
        <charset val="134"/>
      </rPr>
      <t>现浇混凝土墙钢筋：</t>
    </r>
    <r>
      <rPr>
        <sz val="11"/>
        <rFont val="Times New Roman"/>
        <charset val="134"/>
      </rPr>
      <t xml:space="preserve">
1.</t>
    </r>
    <r>
      <rPr>
        <sz val="11"/>
        <rFont val="宋体"/>
        <charset val="134"/>
      </rPr>
      <t>钢筋种类、规格：</t>
    </r>
    <r>
      <rPr>
        <sz val="11"/>
        <rFont val="Times New Roman"/>
        <charset val="134"/>
      </rPr>
      <t>HRB400E ф12</t>
    </r>
  </si>
  <si>
    <t>0.524</t>
  </si>
  <si>
    <t>010506008002</t>
  </si>
  <si>
    <r>
      <rPr>
        <sz val="11"/>
        <rFont val="宋体"/>
        <charset val="134"/>
      </rPr>
      <t>现浇混凝土其他板钢筋：</t>
    </r>
    <r>
      <rPr>
        <sz val="11"/>
        <rFont val="Times New Roman"/>
        <charset val="134"/>
      </rPr>
      <t xml:space="preserve">
1.</t>
    </r>
    <r>
      <rPr>
        <sz val="11"/>
        <rFont val="宋体"/>
        <charset val="134"/>
      </rPr>
      <t>钢筋种类、规格：</t>
    </r>
    <r>
      <rPr>
        <sz val="11"/>
        <rFont val="Times New Roman"/>
        <charset val="134"/>
      </rPr>
      <t>HRB400E ф14</t>
    </r>
  </si>
  <si>
    <t>0.064</t>
  </si>
  <si>
    <t>010506008003</t>
  </si>
  <si>
    <r>
      <rPr>
        <sz val="11"/>
        <rFont val="宋体"/>
        <charset val="134"/>
      </rPr>
      <t>现浇混凝土其他板钢筋：</t>
    </r>
    <r>
      <rPr>
        <sz val="11"/>
        <rFont val="Times New Roman"/>
        <charset val="134"/>
      </rPr>
      <t xml:space="preserve">
1.</t>
    </r>
    <r>
      <rPr>
        <sz val="11"/>
        <rFont val="宋体"/>
        <charset val="134"/>
      </rPr>
      <t>钢筋种类、规格：</t>
    </r>
    <r>
      <rPr>
        <sz val="11"/>
        <rFont val="Times New Roman"/>
        <charset val="134"/>
      </rPr>
      <t xml:space="preserve"> HPB300  ф8</t>
    </r>
  </si>
  <si>
    <t>0.028</t>
  </si>
  <si>
    <t>010506008004</t>
  </si>
  <si>
    <r>
      <rPr>
        <sz val="11"/>
        <rFont val="宋体"/>
        <charset val="134"/>
      </rPr>
      <t>现浇混凝土其他板钢筋：</t>
    </r>
    <r>
      <rPr>
        <sz val="11"/>
        <rFont val="Times New Roman"/>
        <charset val="134"/>
      </rPr>
      <t xml:space="preserve">
1.</t>
    </r>
    <r>
      <rPr>
        <sz val="11"/>
        <rFont val="宋体"/>
        <charset val="134"/>
      </rPr>
      <t>钢筋种类、规格：</t>
    </r>
    <r>
      <rPr>
        <sz val="11"/>
        <rFont val="Times New Roman"/>
        <charset val="134"/>
      </rPr>
      <t>HPB300 ф20</t>
    </r>
  </si>
  <si>
    <t>0.025</t>
  </si>
  <si>
    <t>010506020001</t>
  </si>
  <si>
    <r>
      <rPr>
        <sz val="11"/>
        <rFont val="宋体"/>
        <charset val="134"/>
      </rPr>
      <t>钢筋网片：</t>
    </r>
    <r>
      <rPr>
        <sz val="11"/>
        <rFont val="Times New Roman"/>
        <charset val="134"/>
      </rPr>
      <t xml:space="preserve">
1.</t>
    </r>
    <r>
      <rPr>
        <sz val="11"/>
        <rFont val="宋体"/>
        <charset val="134"/>
      </rPr>
      <t>钢筋种类、规格：</t>
    </r>
    <r>
      <rPr>
        <sz val="11"/>
        <rFont val="Times New Roman"/>
        <charset val="134"/>
      </rPr>
      <t>HRB400E ф10</t>
    </r>
  </si>
  <si>
    <t>0.094</t>
  </si>
  <si>
    <t>010901001001</t>
  </si>
  <si>
    <r>
      <rPr>
        <sz val="11"/>
        <rFont val="宋体"/>
        <charset val="134"/>
      </rPr>
      <t>瓦屋面：</t>
    </r>
    <r>
      <rPr>
        <sz val="11"/>
        <rFont val="Times New Roman"/>
        <charset val="134"/>
      </rPr>
      <t xml:space="preserve">
1.</t>
    </r>
    <r>
      <rPr>
        <sz val="11"/>
        <rFont val="宋体"/>
        <charset val="134"/>
      </rPr>
      <t>瓦品种、规格：青灰色小波形瓦</t>
    </r>
  </si>
  <si>
    <t>10.10</t>
  </si>
  <si>
    <t>010902001001</t>
  </si>
  <si>
    <r>
      <rPr>
        <sz val="11"/>
        <rFont val="宋体"/>
        <charset val="134"/>
      </rPr>
      <t>屋面卷材防水：</t>
    </r>
    <r>
      <rPr>
        <sz val="11"/>
        <rFont val="Times New Roman"/>
        <charset val="134"/>
      </rPr>
      <t xml:space="preserve">
1</t>
    </r>
    <r>
      <rPr>
        <sz val="11"/>
        <rFont val="宋体"/>
        <charset val="134"/>
      </rPr>
      <t>、刷浅色反光涂料或配套涂料，或云母片保护层</t>
    </r>
    <r>
      <rPr>
        <sz val="11"/>
        <rFont val="Times New Roman"/>
        <charset val="134"/>
      </rPr>
      <t xml:space="preserve">
2</t>
    </r>
    <r>
      <rPr>
        <sz val="11"/>
        <rFont val="宋体"/>
        <charset val="134"/>
      </rPr>
      <t>、高分子或高聚物改性沥青柔性卷材一层</t>
    </r>
  </si>
  <si>
    <t>24.5</t>
  </si>
  <si>
    <t>010902004001</t>
  </si>
  <si>
    <r>
      <rPr>
        <sz val="11"/>
        <rFont val="宋体"/>
        <charset val="134"/>
      </rPr>
      <t>屋面刚性层：</t>
    </r>
    <r>
      <rPr>
        <sz val="11"/>
        <rFont val="Times New Roman"/>
        <charset val="134"/>
      </rPr>
      <t xml:space="preserve">
1</t>
    </r>
    <r>
      <rPr>
        <sz val="11"/>
        <rFont val="宋体"/>
        <charset val="134"/>
      </rPr>
      <t>、</t>
    </r>
    <r>
      <rPr>
        <sz val="11"/>
        <rFont val="Times New Roman"/>
        <charset val="134"/>
      </rPr>
      <t>1:3</t>
    </r>
    <r>
      <rPr>
        <sz val="11"/>
        <rFont val="宋体"/>
        <charset val="134"/>
      </rPr>
      <t>水泥砂浆找平层</t>
    </r>
    <r>
      <rPr>
        <sz val="11"/>
        <rFont val="Times New Roman"/>
        <charset val="134"/>
      </rPr>
      <t xml:space="preserve">
2</t>
    </r>
    <r>
      <rPr>
        <sz val="11"/>
        <rFont val="宋体"/>
        <charset val="134"/>
      </rPr>
      <t>、</t>
    </r>
    <r>
      <rPr>
        <sz val="11"/>
        <rFont val="Times New Roman"/>
        <charset val="134"/>
      </rPr>
      <t>40mm</t>
    </r>
    <r>
      <rPr>
        <sz val="11"/>
        <rFont val="宋体"/>
        <charset val="134"/>
      </rPr>
      <t>厚</t>
    </r>
    <r>
      <rPr>
        <sz val="11"/>
        <rFont val="Times New Roman"/>
        <charset val="134"/>
      </rPr>
      <t>C20</t>
    </r>
    <r>
      <rPr>
        <sz val="11"/>
        <rFont val="宋体"/>
        <charset val="134"/>
      </rPr>
      <t>细石混凝土内配中</t>
    </r>
    <r>
      <rPr>
        <sz val="11"/>
        <rFont val="Times New Roman"/>
        <charset val="134"/>
      </rPr>
      <t>4@150</t>
    </r>
    <r>
      <rPr>
        <sz val="11"/>
        <rFont val="宋体"/>
        <charset val="134"/>
      </rPr>
      <t>双向钢筋</t>
    </r>
    <r>
      <rPr>
        <sz val="11"/>
        <rFont val="Times New Roman"/>
        <charset val="134"/>
      </rPr>
      <t xml:space="preserve">
3</t>
    </r>
    <r>
      <rPr>
        <sz val="11"/>
        <rFont val="宋体"/>
        <charset val="134"/>
      </rPr>
      <t>、</t>
    </r>
    <r>
      <rPr>
        <sz val="11"/>
        <rFont val="Times New Roman"/>
        <charset val="134"/>
      </rPr>
      <t>20mm</t>
    </r>
    <r>
      <rPr>
        <sz val="11"/>
        <rFont val="宋体"/>
        <charset val="134"/>
      </rPr>
      <t>厚</t>
    </r>
    <r>
      <rPr>
        <sz val="11"/>
        <rFont val="Times New Roman"/>
        <charset val="134"/>
      </rPr>
      <t>1:3</t>
    </r>
    <r>
      <rPr>
        <sz val="11"/>
        <rFont val="宋体"/>
        <charset val="134"/>
      </rPr>
      <t>水泥砂浆找平层</t>
    </r>
    <r>
      <rPr>
        <sz val="11"/>
        <rFont val="Times New Roman"/>
        <charset val="134"/>
      </rPr>
      <t xml:space="preserve">
4</t>
    </r>
    <r>
      <rPr>
        <sz val="11"/>
        <rFont val="宋体"/>
        <charset val="134"/>
      </rPr>
      <t>、炉渣混凝土找坡</t>
    </r>
  </si>
  <si>
    <t>20</t>
  </si>
  <si>
    <t>010902005001</t>
  </si>
  <si>
    <r>
      <rPr>
        <sz val="11"/>
        <rFont val="宋体"/>
        <charset val="134"/>
      </rPr>
      <t>屋面排水管：</t>
    </r>
    <r>
      <rPr>
        <sz val="11"/>
        <rFont val="Times New Roman"/>
        <charset val="134"/>
      </rPr>
      <t xml:space="preserve">
1.</t>
    </r>
    <r>
      <rPr>
        <sz val="11"/>
        <rFont val="宋体"/>
        <charset val="134"/>
      </rPr>
      <t>排水管品种、规格：</t>
    </r>
    <r>
      <rPr>
        <sz val="11"/>
        <rFont val="Times New Roman"/>
        <charset val="134"/>
      </rPr>
      <t>ф100UPVC</t>
    </r>
    <r>
      <rPr>
        <sz val="11"/>
        <rFont val="宋体"/>
        <charset val="134"/>
      </rPr>
      <t>雨水管</t>
    </r>
  </si>
  <si>
    <t>7</t>
  </si>
  <si>
    <t>011001001001</t>
  </si>
  <si>
    <r>
      <rPr>
        <sz val="11"/>
        <rFont val="宋体"/>
        <charset val="134"/>
      </rPr>
      <t>保温隔热屋面：</t>
    </r>
    <r>
      <rPr>
        <sz val="11"/>
        <rFont val="Times New Roman"/>
        <charset val="134"/>
      </rPr>
      <t xml:space="preserve">
1.</t>
    </r>
    <r>
      <rPr>
        <sz val="11"/>
        <rFont val="宋体"/>
        <charset val="134"/>
      </rPr>
      <t>保温隔热材料规格、性能、厚度：</t>
    </r>
    <r>
      <rPr>
        <sz val="11"/>
        <rFont val="Times New Roman"/>
        <charset val="134"/>
      </rPr>
      <t>50mm</t>
    </r>
    <r>
      <rPr>
        <sz val="11"/>
        <rFont val="宋体"/>
        <charset val="134"/>
      </rPr>
      <t>聚苯板</t>
    </r>
  </si>
  <si>
    <t>010502029001</t>
  </si>
  <si>
    <r>
      <rPr>
        <sz val="11"/>
        <rFont val="宋体"/>
        <charset val="134"/>
      </rPr>
      <t>散水：</t>
    </r>
    <r>
      <rPr>
        <sz val="11"/>
        <rFont val="Times New Roman"/>
        <charset val="134"/>
      </rPr>
      <t xml:space="preserve">
1</t>
    </r>
    <r>
      <rPr>
        <sz val="11"/>
        <rFont val="宋体"/>
        <charset val="134"/>
      </rPr>
      <t>、做法参见苏</t>
    </r>
    <r>
      <rPr>
        <sz val="11"/>
        <rFont val="Times New Roman"/>
        <charset val="134"/>
      </rPr>
      <t>J08-2006-2/29
2</t>
    </r>
    <r>
      <rPr>
        <sz val="11"/>
        <rFont val="宋体"/>
        <charset val="134"/>
      </rPr>
      <t>、</t>
    </r>
    <r>
      <rPr>
        <sz val="11"/>
        <rFont val="Times New Roman"/>
        <charset val="134"/>
      </rPr>
      <t>500mm</t>
    </r>
    <r>
      <rPr>
        <sz val="11"/>
        <rFont val="宋体"/>
        <charset val="134"/>
      </rPr>
      <t>宽散水</t>
    </r>
  </si>
  <si>
    <t>010502031001</t>
  </si>
  <si>
    <r>
      <rPr>
        <sz val="11"/>
        <rFont val="宋体"/>
        <charset val="134"/>
      </rPr>
      <t>坡道：</t>
    </r>
    <r>
      <rPr>
        <sz val="11"/>
        <rFont val="Times New Roman"/>
        <charset val="134"/>
      </rPr>
      <t xml:space="preserve">
1</t>
    </r>
    <r>
      <rPr>
        <sz val="11"/>
        <rFont val="宋体"/>
        <charset val="134"/>
      </rPr>
      <t>、做法参见苏</t>
    </r>
    <r>
      <rPr>
        <sz val="11"/>
        <rFont val="Times New Roman"/>
        <charset val="134"/>
      </rPr>
      <t>J08-2006-5/35</t>
    </r>
  </si>
  <si>
    <t>3</t>
  </si>
  <si>
    <t>011101001001</t>
  </si>
  <si>
    <r>
      <rPr>
        <sz val="11"/>
        <rFont val="宋体"/>
        <charset val="134"/>
      </rPr>
      <t>水泥砂浆楼地面：</t>
    </r>
    <r>
      <rPr>
        <sz val="11"/>
        <rFont val="Times New Roman"/>
        <charset val="134"/>
      </rPr>
      <t xml:space="preserve">
1.</t>
    </r>
    <r>
      <rPr>
        <sz val="11"/>
        <rFont val="宋体"/>
        <charset val="134"/>
      </rPr>
      <t>找平层厚度、材料种类及强度等级：</t>
    </r>
    <r>
      <rPr>
        <sz val="11"/>
        <rFont val="Times New Roman"/>
        <charset val="134"/>
      </rPr>
      <t>80mm</t>
    </r>
    <r>
      <rPr>
        <sz val="11"/>
        <rFont val="宋体"/>
        <charset val="134"/>
      </rPr>
      <t>厚</t>
    </r>
    <r>
      <rPr>
        <sz val="11"/>
        <rFont val="Times New Roman"/>
        <charset val="134"/>
      </rPr>
      <t>C20</t>
    </r>
    <r>
      <rPr>
        <sz val="11"/>
        <rFont val="宋体"/>
        <charset val="134"/>
      </rPr>
      <t>混凝土，</t>
    </r>
    <r>
      <rPr>
        <sz val="11"/>
        <rFont val="Times New Roman"/>
        <charset val="134"/>
      </rPr>
      <t>120mm</t>
    </r>
    <r>
      <rPr>
        <sz val="11"/>
        <rFont val="宋体"/>
        <charset val="134"/>
      </rPr>
      <t>厚碎石或碎砖夯实，素土夯实</t>
    </r>
    <r>
      <rPr>
        <sz val="11"/>
        <rFont val="Times New Roman"/>
        <charset val="134"/>
      </rPr>
      <t xml:space="preserve">
2.</t>
    </r>
    <r>
      <rPr>
        <sz val="11"/>
        <rFont val="宋体"/>
        <charset val="134"/>
      </rPr>
      <t>面层厚度、砂浆种类及强度等级：</t>
    </r>
    <r>
      <rPr>
        <sz val="11"/>
        <rFont val="Times New Roman"/>
        <charset val="134"/>
      </rPr>
      <t>20mm</t>
    </r>
    <r>
      <rPr>
        <sz val="11"/>
        <rFont val="宋体"/>
        <charset val="134"/>
      </rPr>
      <t>厚预拌砂浆</t>
    </r>
    <r>
      <rPr>
        <sz val="11"/>
        <rFont val="Times New Roman"/>
        <charset val="134"/>
      </rPr>
      <t>DSM15</t>
    </r>
    <r>
      <rPr>
        <sz val="11"/>
        <rFont val="宋体"/>
        <charset val="134"/>
      </rPr>
      <t>压实抹光</t>
    </r>
  </si>
  <si>
    <t>10.38</t>
  </si>
  <si>
    <t>011201001001</t>
  </si>
  <si>
    <r>
      <rPr>
        <sz val="11"/>
        <rFont val="宋体"/>
        <charset val="134"/>
      </rPr>
      <t>墙、柱面一般抹灰：</t>
    </r>
    <r>
      <rPr>
        <sz val="11"/>
        <rFont val="Times New Roman"/>
        <charset val="134"/>
      </rPr>
      <t xml:space="preserve">
1.</t>
    </r>
    <r>
      <rPr>
        <sz val="11"/>
        <rFont val="宋体"/>
        <charset val="134"/>
      </rPr>
      <t>各层厚度、材料种类及强度等级：</t>
    </r>
    <r>
      <rPr>
        <sz val="11"/>
        <rFont val="Times New Roman"/>
        <charset val="134"/>
      </rPr>
      <t>6mm</t>
    </r>
    <r>
      <rPr>
        <sz val="11"/>
        <rFont val="宋体"/>
        <charset val="134"/>
      </rPr>
      <t>厚</t>
    </r>
    <r>
      <rPr>
        <sz val="11"/>
        <rFont val="Times New Roman"/>
        <charset val="134"/>
      </rPr>
      <t>DPM20</t>
    </r>
    <r>
      <rPr>
        <sz val="11"/>
        <rFont val="宋体"/>
        <charset val="134"/>
      </rPr>
      <t>水泥砂浆粉面，</t>
    </r>
    <r>
      <rPr>
        <sz val="11"/>
        <rFont val="Times New Roman"/>
        <charset val="134"/>
      </rPr>
      <t>12mm</t>
    </r>
    <r>
      <rPr>
        <sz val="11"/>
        <rFont val="宋体"/>
        <charset val="134"/>
      </rPr>
      <t>厚</t>
    </r>
    <r>
      <rPr>
        <sz val="11"/>
        <rFont val="Times New Roman"/>
        <charset val="134"/>
      </rPr>
      <t>DPM</t>
    </r>
    <r>
      <rPr>
        <sz val="11"/>
        <rFont val="宋体"/>
        <charset val="134"/>
      </rPr>
      <t>水泥砂浆打底</t>
    </r>
    <r>
      <rPr>
        <sz val="11"/>
        <rFont val="Times New Roman"/>
        <charset val="134"/>
      </rPr>
      <t xml:space="preserve">
2.</t>
    </r>
    <r>
      <rPr>
        <sz val="11"/>
        <rFont val="宋体"/>
        <charset val="134"/>
      </rPr>
      <t>面层处理方式：刷界面剂一道</t>
    </r>
  </si>
  <si>
    <t>54.64</t>
  </si>
  <si>
    <t>011201001002</t>
  </si>
  <si>
    <r>
      <rPr>
        <sz val="11"/>
        <rFont val="宋体"/>
        <charset val="134"/>
      </rPr>
      <t>墙、柱面一般抹灰：</t>
    </r>
    <r>
      <rPr>
        <sz val="11"/>
        <rFont val="Times New Roman"/>
        <charset val="134"/>
      </rPr>
      <t xml:space="preserve">
1.</t>
    </r>
    <r>
      <rPr>
        <sz val="11"/>
        <rFont val="宋体"/>
        <charset val="134"/>
      </rPr>
      <t>各层厚度、材料种类及强度等级：</t>
    </r>
    <r>
      <rPr>
        <sz val="11"/>
        <rFont val="Times New Roman"/>
        <charset val="134"/>
      </rPr>
      <t>8mm</t>
    </r>
    <r>
      <rPr>
        <sz val="11"/>
        <rFont val="宋体"/>
        <charset val="134"/>
      </rPr>
      <t>厚</t>
    </r>
    <r>
      <rPr>
        <sz val="11"/>
        <rFont val="Times New Roman"/>
        <charset val="134"/>
      </rPr>
      <t>DPM10</t>
    </r>
    <r>
      <rPr>
        <sz val="11"/>
        <rFont val="宋体"/>
        <charset val="134"/>
      </rPr>
      <t>预拌砂浆表面抹平，</t>
    </r>
    <r>
      <rPr>
        <sz val="11"/>
        <rFont val="Times New Roman"/>
        <charset val="134"/>
      </rPr>
      <t>12mm</t>
    </r>
    <r>
      <rPr>
        <sz val="11"/>
        <rFont val="宋体"/>
        <charset val="134"/>
      </rPr>
      <t>厚</t>
    </r>
    <r>
      <rPr>
        <sz val="11"/>
        <rFont val="Times New Roman"/>
        <charset val="134"/>
      </rPr>
      <t>DPM5</t>
    </r>
    <r>
      <rPr>
        <sz val="11"/>
        <rFont val="宋体"/>
        <charset val="134"/>
      </rPr>
      <t>预拌砂浆打底扫毛</t>
    </r>
  </si>
  <si>
    <t>38.05</t>
  </si>
  <si>
    <t>011301001001</t>
  </si>
  <si>
    <r>
      <rPr>
        <sz val="11"/>
        <rFont val="宋体"/>
        <charset val="134"/>
      </rPr>
      <t>天棚抹灰：</t>
    </r>
    <r>
      <rPr>
        <sz val="11"/>
        <rFont val="Times New Roman"/>
        <charset val="134"/>
      </rPr>
      <t xml:space="preserve">
1.</t>
    </r>
    <r>
      <rPr>
        <sz val="11"/>
        <rFont val="宋体"/>
        <charset val="134"/>
      </rPr>
      <t>抹灰厚度、砂浆种类及强度等级：素水泥浆一道（内掺</t>
    </r>
    <r>
      <rPr>
        <sz val="11"/>
        <rFont val="Times New Roman"/>
        <charset val="134"/>
      </rPr>
      <t>5%</t>
    </r>
    <r>
      <rPr>
        <sz val="11"/>
        <rFont val="宋体"/>
        <charset val="134"/>
      </rPr>
      <t>建筑胶）</t>
    </r>
  </si>
  <si>
    <t>011404001001</t>
  </si>
  <si>
    <r>
      <rPr>
        <sz val="11"/>
        <rFont val="宋体"/>
        <charset val="134"/>
      </rPr>
      <t>墙面喷刷涂料：</t>
    </r>
    <r>
      <rPr>
        <sz val="11"/>
        <rFont val="Times New Roman"/>
        <charset val="134"/>
      </rPr>
      <t xml:space="preserve">
1.</t>
    </r>
    <r>
      <rPr>
        <sz val="11"/>
        <rFont val="宋体"/>
        <charset val="134"/>
      </rPr>
      <t>涂料品种、喷刷遍数：涂料饰面（颜色详立面）</t>
    </r>
  </si>
  <si>
    <t>56.74</t>
  </si>
  <si>
    <t>011404001002</t>
  </si>
  <si>
    <r>
      <rPr>
        <sz val="11"/>
        <rFont val="宋体"/>
        <charset val="134"/>
      </rPr>
      <t>墙面喷刷涂料：</t>
    </r>
    <r>
      <rPr>
        <sz val="11"/>
        <rFont val="Times New Roman"/>
        <charset val="134"/>
      </rPr>
      <t xml:space="preserve">
1.</t>
    </r>
    <r>
      <rPr>
        <sz val="11"/>
        <rFont val="宋体"/>
        <charset val="134"/>
      </rPr>
      <t>涂料品种、喷刷遍数：防霉型（白色）乳胶漆</t>
    </r>
  </si>
  <si>
    <t>011404002001</t>
  </si>
  <si>
    <r>
      <rPr>
        <sz val="11"/>
        <rFont val="宋体"/>
        <charset val="134"/>
      </rPr>
      <t>天棚喷刷涂料：</t>
    </r>
    <r>
      <rPr>
        <sz val="11"/>
        <rFont val="Times New Roman"/>
        <charset val="134"/>
      </rPr>
      <t xml:space="preserve">
1.</t>
    </r>
    <r>
      <rPr>
        <sz val="11"/>
        <rFont val="宋体"/>
        <charset val="134"/>
      </rPr>
      <t>刮腻子遍数：</t>
    </r>
    <r>
      <rPr>
        <sz val="11"/>
        <rFont val="Times New Roman"/>
        <charset val="134"/>
      </rPr>
      <t>5mm</t>
    </r>
    <r>
      <rPr>
        <sz val="11"/>
        <rFont val="宋体"/>
        <charset val="134"/>
      </rPr>
      <t>厚基底防裂腻子分遍找平</t>
    </r>
    <r>
      <rPr>
        <sz val="11"/>
        <rFont val="Times New Roman"/>
        <charset val="134"/>
      </rPr>
      <t xml:space="preserve">
2.</t>
    </r>
    <r>
      <rPr>
        <sz val="11"/>
        <rFont val="宋体"/>
        <charset val="134"/>
      </rPr>
      <t>涂料品种、喷刷遍数：防霉型（白色）乳胶漆面层</t>
    </r>
  </si>
  <si>
    <t>010802003001</t>
  </si>
  <si>
    <r>
      <rPr>
        <sz val="11"/>
        <rFont val="宋体"/>
        <charset val="134"/>
      </rPr>
      <t>防盗门：</t>
    </r>
    <r>
      <rPr>
        <sz val="11"/>
        <rFont val="Times New Roman"/>
        <charset val="134"/>
      </rPr>
      <t xml:space="preserve">
1.</t>
    </r>
    <r>
      <rPr>
        <sz val="11"/>
        <rFont val="宋体"/>
        <charset val="134"/>
      </rPr>
      <t>门洞口尺寸：</t>
    </r>
    <r>
      <rPr>
        <sz val="11"/>
        <rFont val="Times New Roman"/>
        <charset val="134"/>
      </rPr>
      <t>1.0m*2.1m
2.</t>
    </r>
    <r>
      <rPr>
        <sz val="11"/>
        <rFont val="宋体"/>
        <charset val="134"/>
      </rPr>
      <t>框、扇材质：钢制成品防盗门</t>
    </r>
  </si>
  <si>
    <t>2.1</t>
  </si>
  <si>
    <t>010807006001</t>
  </si>
  <si>
    <r>
      <rPr>
        <sz val="11"/>
        <rFont val="宋体"/>
        <charset val="134"/>
      </rPr>
      <t>金属窗：</t>
    </r>
    <r>
      <rPr>
        <sz val="11"/>
        <rFont val="Times New Roman"/>
        <charset val="134"/>
      </rPr>
      <t xml:space="preserve">
1.</t>
    </r>
    <r>
      <rPr>
        <sz val="11"/>
        <rFont val="宋体"/>
        <charset val="134"/>
      </rPr>
      <t>框材质及规格：铝合金窗加防盗装置</t>
    </r>
    <r>
      <rPr>
        <sz val="11"/>
        <rFont val="Times New Roman"/>
        <charset val="134"/>
      </rPr>
      <t xml:space="preserve">
2.</t>
    </r>
    <r>
      <rPr>
        <sz val="11"/>
        <rFont val="宋体"/>
        <charset val="134"/>
      </rPr>
      <t>玻璃品种、厚度：</t>
    </r>
    <r>
      <rPr>
        <sz val="11"/>
        <rFont val="Times New Roman"/>
        <charset val="134"/>
      </rPr>
      <t>5mm</t>
    </r>
  </si>
  <si>
    <t>2.88</t>
  </si>
  <si>
    <t>030409001001</t>
  </si>
  <si>
    <r>
      <rPr>
        <sz val="11"/>
        <rFont val="宋体"/>
        <charset val="134"/>
      </rPr>
      <t>电力电缆：</t>
    </r>
    <r>
      <rPr>
        <sz val="11"/>
        <rFont val="Times New Roman"/>
        <charset val="134"/>
      </rPr>
      <t xml:space="preserve">
1.</t>
    </r>
    <r>
      <rPr>
        <sz val="11"/>
        <rFont val="宋体"/>
        <charset val="134"/>
      </rPr>
      <t>型号：</t>
    </r>
    <r>
      <rPr>
        <sz val="11"/>
        <rFont val="Times New Roman"/>
        <charset val="134"/>
      </rPr>
      <t>YJV22-0.6/1.0KV-4*16</t>
    </r>
  </si>
  <si>
    <t>50</t>
  </si>
  <si>
    <t>030409001002</t>
  </si>
  <si>
    <r>
      <rPr>
        <sz val="11"/>
        <rFont val="宋体"/>
        <charset val="134"/>
      </rPr>
      <t>电力电缆：</t>
    </r>
    <r>
      <rPr>
        <sz val="11"/>
        <rFont val="Times New Roman"/>
        <charset val="134"/>
      </rPr>
      <t xml:space="preserve">
1.</t>
    </r>
    <r>
      <rPr>
        <sz val="11"/>
        <rFont val="宋体"/>
        <charset val="134"/>
      </rPr>
      <t>型号：</t>
    </r>
    <r>
      <rPr>
        <sz val="11"/>
        <rFont val="Times New Roman"/>
        <charset val="134"/>
      </rPr>
      <t>YJV-0.6/1.0KV-4*10</t>
    </r>
  </si>
  <si>
    <t>10</t>
  </si>
  <si>
    <t>030409001003</t>
  </si>
  <si>
    <r>
      <rPr>
        <sz val="11"/>
        <rFont val="宋体"/>
        <charset val="134"/>
      </rPr>
      <t>电力电缆：</t>
    </r>
    <r>
      <rPr>
        <sz val="11"/>
        <rFont val="Times New Roman"/>
        <charset val="134"/>
      </rPr>
      <t xml:space="preserve">
1.</t>
    </r>
    <r>
      <rPr>
        <sz val="11"/>
        <rFont val="宋体"/>
        <charset val="134"/>
      </rPr>
      <t>型号：</t>
    </r>
    <r>
      <rPr>
        <sz val="11"/>
        <rFont val="Times New Roman"/>
        <charset val="134"/>
      </rPr>
      <t>YJV-0.6/1.0KV-4*2.5</t>
    </r>
  </si>
  <si>
    <t>030409001004</t>
  </si>
  <si>
    <r>
      <rPr>
        <sz val="11"/>
        <rFont val="宋体"/>
        <charset val="134"/>
      </rPr>
      <t>电力电缆：</t>
    </r>
    <r>
      <rPr>
        <sz val="11"/>
        <rFont val="Times New Roman"/>
        <charset val="134"/>
      </rPr>
      <t xml:space="preserve">
1.</t>
    </r>
    <r>
      <rPr>
        <sz val="11"/>
        <rFont val="宋体"/>
        <charset val="134"/>
      </rPr>
      <t>型号：</t>
    </r>
    <r>
      <rPr>
        <sz val="11"/>
        <rFont val="Times New Roman"/>
        <charset val="134"/>
      </rPr>
      <t>YJV-0.6/1.0KV-5*6</t>
    </r>
  </si>
  <si>
    <t>030409001005</t>
  </si>
  <si>
    <r>
      <rPr>
        <sz val="11"/>
        <rFont val="宋体"/>
        <charset val="134"/>
      </rPr>
      <t>电力电缆：</t>
    </r>
    <r>
      <rPr>
        <sz val="11"/>
        <rFont val="Times New Roman"/>
        <charset val="134"/>
      </rPr>
      <t xml:space="preserve">
1.</t>
    </r>
    <r>
      <rPr>
        <sz val="11"/>
        <rFont val="宋体"/>
        <charset val="134"/>
      </rPr>
      <t>型号：</t>
    </r>
    <r>
      <rPr>
        <sz val="11"/>
        <rFont val="Times New Roman"/>
        <charset val="134"/>
      </rPr>
      <t>KVV-7*1.5</t>
    </r>
  </si>
  <si>
    <t>30</t>
  </si>
  <si>
    <t>030412004001</t>
  </si>
  <si>
    <r>
      <rPr>
        <sz val="11"/>
        <rFont val="宋体"/>
        <charset val="134"/>
      </rPr>
      <t>配线：</t>
    </r>
    <r>
      <rPr>
        <sz val="11"/>
        <rFont val="Times New Roman"/>
        <charset val="134"/>
      </rPr>
      <t xml:space="preserve">
1.</t>
    </r>
    <r>
      <rPr>
        <sz val="11"/>
        <rFont val="宋体"/>
        <charset val="134"/>
      </rPr>
      <t>型号：</t>
    </r>
    <r>
      <rPr>
        <sz val="11"/>
        <rFont val="Times New Roman"/>
        <charset val="134"/>
      </rPr>
      <t>BV-3*2.5</t>
    </r>
  </si>
  <si>
    <t>030412004002</t>
  </si>
  <si>
    <r>
      <rPr>
        <sz val="11"/>
        <rFont val="宋体"/>
        <charset val="134"/>
      </rPr>
      <t>配线：</t>
    </r>
    <r>
      <rPr>
        <sz val="11"/>
        <rFont val="Times New Roman"/>
        <charset val="134"/>
      </rPr>
      <t xml:space="preserve">
1.</t>
    </r>
    <r>
      <rPr>
        <sz val="11"/>
        <rFont val="宋体"/>
        <charset val="134"/>
      </rPr>
      <t>型号：</t>
    </r>
    <r>
      <rPr>
        <sz val="11"/>
        <rFont val="Times New Roman"/>
        <charset val="134"/>
      </rPr>
      <t>BV-3*4</t>
    </r>
  </si>
  <si>
    <t>030402011001</t>
  </si>
  <si>
    <r>
      <rPr>
        <sz val="11"/>
        <rFont val="宋体"/>
        <charset val="134"/>
      </rPr>
      <t>照明配电箱：</t>
    </r>
    <r>
      <rPr>
        <sz val="11"/>
        <rFont val="Times New Roman"/>
        <charset val="134"/>
      </rPr>
      <t xml:space="preserve">
1.</t>
    </r>
    <r>
      <rPr>
        <sz val="11"/>
        <rFont val="宋体"/>
        <charset val="134"/>
      </rPr>
      <t>型号：</t>
    </r>
    <r>
      <rPr>
        <sz val="11"/>
        <rFont val="Times New Roman"/>
        <charset val="134"/>
      </rPr>
      <t>PZ 30</t>
    </r>
  </si>
  <si>
    <t>台</t>
  </si>
  <si>
    <t>030413014001</t>
  </si>
  <si>
    <r>
      <rPr>
        <sz val="11"/>
        <rFont val="宋体"/>
        <charset val="134"/>
      </rPr>
      <t>插座：</t>
    </r>
    <r>
      <rPr>
        <sz val="11"/>
        <rFont val="Times New Roman"/>
        <charset val="134"/>
      </rPr>
      <t xml:space="preserve">
1.</t>
    </r>
    <r>
      <rPr>
        <sz val="11"/>
        <rFont val="宋体"/>
        <charset val="134"/>
      </rPr>
      <t>名称：空调插座</t>
    </r>
    <r>
      <rPr>
        <sz val="11"/>
        <rFont val="Times New Roman"/>
        <charset val="134"/>
      </rPr>
      <t>/</t>
    </r>
    <r>
      <rPr>
        <sz val="11"/>
        <rFont val="宋体"/>
        <charset val="134"/>
      </rPr>
      <t>普通插座</t>
    </r>
  </si>
  <si>
    <t>2</t>
  </si>
  <si>
    <t>030413003001</t>
  </si>
  <si>
    <r>
      <rPr>
        <sz val="11"/>
        <rFont val="宋体"/>
        <charset val="134"/>
      </rPr>
      <t>荧光灯：</t>
    </r>
    <r>
      <rPr>
        <sz val="11"/>
        <rFont val="Times New Roman"/>
        <charset val="134"/>
      </rPr>
      <t xml:space="preserve">
1.</t>
    </r>
    <r>
      <rPr>
        <sz val="11"/>
        <rFont val="宋体"/>
        <charset val="134"/>
      </rPr>
      <t>型号：节能型</t>
    </r>
    <r>
      <rPr>
        <sz val="11"/>
        <rFont val="Times New Roman"/>
        <charset val="134"/>
      </rPr>
      <t>T8</t>
    </r>
    <r>
      <rPr>
        <sz val="11"/>
        <rFont val="宋体"/>
        <charset val="134"/>
      </rPr>
      <t>灯管</t>
    </r>
  </si>
  <si>
    <t>030416027001</t>
  </si>
  <si>
    <r>
      <rPr>
        <sz val="11"/>
        <rFont val="宋体"/>
        <charset val="134"/>
      </rPr>
      <t>接地装置：</t>
    </r>
    <r>
      <rPr>
        <sz val="11"/>
        <rFont val="Times New Roman"/>
        <charset val="134"/>
      </rPr>
      <t xml:space="preserve">
1.</t>
    </r>
    <r>
      <rPr>
        <sz val="11"/>
        <rFont val="宋体"/>
        <charset val="134"/>
      </rPr>
      <t>名称：接地装置制作安装</t>
    </r>
  </si>
  <si>
    <t>030109001001</t>
  </si>
  <si>
    <t>原泵房设备拆除、保存、安装恢复、调试费用</t>
  </si>
  <si>
    <t>011601001002</t>
  </si>
  <si>
    <t>脚手架</t>
  </si>
  <si>
    <r>
      <rPr>
        <b/>
        <sz val="18"/>
        <rFont val="宋体"/>
        <charset val="134"/>
      </rPr>
      <t>第</t>
    </r>
    <r>
      <rPr>
        <b/>
        <sz val="18"/>
        <rFont val="Times New Roman"/>
        <charset val="134"/>
      </rPr>
      <t>300</t>
    </r>
    <r>
      <rPr>
        <b/>
        <sz val="18"/>
        <rFont val="宋体"/>
        <charset val="134"/>
      </rPr>
      <t>章</t>
    </r>
    <r>
      <rPr>
        <b/>
        <sz val="18"/>
        <rFont val="Times New Roman"/>
        <charset val="134"/>
      </rPr>
      <t xml:space="preserve">  </t>
    </r>
    <r>
      <rPr>
        <b/>
        <sz val="18"/>
        <rFont val="宋体"/>
        <charset val="134"/>
      </rPr>
      <t>路面</t>
    </r>
  </si>
  <si>
    <t>302</t>
  </si>
  <si>
    <t>垫层</t>
  </si>
  <si>
    <t>302-1</t>
  </si>
  <si>
    <t>碎石垫层</t>
  </si>
  <si>
    <t>厚100mm碎石垫层</t>
  </si>
  <si>
    <t>400</t>
  </si>
  <si>
    <t>303</t>
  </si>
  <si>
    <t>石灰稳定土底基层、基层</t>
  </si>
  <si>
    <t>303-1</t>
  </si>
  <si>
    <t>石灰稳定土底基层</t>
  </si>
  <si>
    <t>厚200mm（12%石灰土，含外购土)</t>
  </si>
  <si>
    <t>7754</t>
  </si>
  <si>
    <t>304</t>
  </si>
  <si>
    <t>水泥稳定土底基层、基层</t>
  </si>
  <si>
    <t>304-3</t>
  </si>
  <si>
    <t>水泥稳定土基层</t>
  </si>
  <si>
    <t>厚180mm水稳碎石</t>
  </si>
  <si>
    <t>5160.6</t>
  </si>
  <si>
    <t>308</t>
  </si>
  <si>
    <t>透层和黏层</t>
  </si>
  <si>
    <t>308-2</t>
  </si>
  <si>
    <t>黏层</t>
  </si>
  <si>
    <t>2504.5</t>
  </si>
  <si>
    <t>308-4</t>
  </si>
  <si>
    <t>抗裂贴</t>
  </si>
  <si>
    <t>379.5</t>
  </si>
  <si>
    <t>309</t>
  </si>
  <si>
    <t>热拌沥青混合料面层</t>
  </si>
  <si>
    <t>309-1</t>
  </si>
  <si>
    <t>细粒式沥青混凝土</t>
  </si>
  <si>
    <t>厚50mmAC-13C</t>
  </si>
  <si>
    <t>厚60mmAC-13C</t>
  </si>
  <si>
    <t>7143.3</t>
  </si>
  <si>
    <t>310</t>
  </si>
  <si>
    <t>沥青表面处置与封层</t>
  </si>
  <si>
    <t>310-2</t>
  </si>
  <si>
    <t>封层</t>
  </si>
  <si>
    <t>5081.2</t>
  </si>
  <si>
    <t>312</t>
  </si>
  <si>
    <t>水泥混凝土面板</t>
  </si>
  <si>
    <t>312-1</t>
  </si>
  <si>
    <t>18cm水泥混凝土（fr≥4.0Mpa）</t>
  </si>
  <si>
    <t>385</t>
  </si>
  <si>
    <t>15cmC30水泥混凝土</t>
  </si>
  <si>
    <t>312-2</t>
  </si>
  <si>
    <t>钢筋</t>
  </si>
  <si>
    <t>光圆钢筋（HPB300）</t>
  </si>
  <si>
    <t>kg</t>
  </si>
  <si>
    <t>241.5</t>
  </si>
  <si>
    <t>带肋钢筋（HRB400）</t>
  </si>
  <si>
    <t>635.25</t>
  </si>
  <si>
    <t>312-4</t>
  </si>
  <si>
    <t>清缝灌缝</t>
  </si>
  <si>
    <t>759</t>
  </si>
  <si>
    <t>313</t>
  </si>
  <si>
    <t>路肩培土、中央分隔带回填土、土路肩加固及路缘石</t>
  </si>
  <si>
    <t>313-1</t>
  </si>
  <si>
    <t>路肩培土（购土）</t>
  </si>
  <si>
    <t>568.5</t>
  </si>
  <si>
    <r>
      <rPr>
        <sz val="11"/>
        <rFont val="Times New Roman"/>
        <charset val="134"/>
      </rPr>
      <t>300</t>
    </r>
    <r>
      <rPr>
        <sz val="11"/>
        <rFont val="宋体"/>
        <charset val="134"/>
      </rPr>
      <t>章小计（结转至第</t>
    </r>
    <r>
      <rPr>
        <sz val="11"/>
        <rFont val="Times New Roman"/>
        <charset val="134"/>
      </rPr>
      <t xml:space="preserve"> </t>
    </r>
    <r>
      <rPr>
        <sz val="11"/>
        <rFont val="宋体"/>
        <charset val="134"/>
      </rPr>
      <t>页工程量清单汇总表）人民币</t>
    </r>
  </si>
  <si>
    <r>
      <rPr>
        <b/>
        <sz val="18"/>
        <rFont val="宋体"/>
        <charset val="134"/>
      </rPr>
      <t>第4</t>
    </r>
    <r>
      <rPr>
        <b/>
        <sz val="18"/>
        <rFont val="Times New Roman"/>
        <charset val="134"/>
      </rPr>
      <t>00</t>
    </r>
    <r>
      <rPr>
        <b/>
        <sz val="18"/>
        <rFont val="宋体"/>
        <charset val="134"/>
      </rPr>
      <t>章</t>
    </r>
    <r>
      <rPr>
        <b/>
        <sz val="18"/>
        <rFont val="Times New Roman"/>
        <charset val="134"/>
      </rPr>
      <t xml:space="preserve">  </t>
    </r>
    <r>
      <rPr>
        <b/>
        <sz val="18"/>
        <rFont val="宋体"/>
        <charset val="134"/>
      </rPr>
      <t>桥梁、涵洞</t>
    </r>
  </si>
  <si>
    <t>419</t>
  </si>
  <si>
    <t>圆管涵及倒虹吸管涵</t>
  </si>
  <si>
    <t>419-1</t>
  </si>
  <si>
    <t>单孔钢筋混凝土圆管涵</t>
  </si>
  <si>
    <t>φ0.8m圆管涵（顺路涵）</t>
  </si>
  <si>
    <t>φ0.6m圆管涵（过路涵）</t>
  </si>
  <si>
    <r>
      <rPr>
        <sz val="11"/>
        <rFont val="Times New Roman"/>
        <charset val="134"/>
      </rPr>
      <t>400</t>
    </r>
    <r>
      <rPr>
        <sz val="11"/>
        <rFont val="宋体"/>
        <charset val="134"/>
      </rPr>
      <t>章小计（结转至第</t>
    </r>
    <r>
      <rPr>
        <sz val="11"/>
        <rFont val="Times New Roman"/>
        <charset val="134"/>
      </rPr>
      <t xml:space="preserve"> </t>
    </r>
    <r>
      <rPr>
        <sz val="11"/>
        <rFont val="宋体"/>
        <charset val="134"/>
      </rPr>
      <t>页工程量清单汇总表）人民币</t>
    </r>
  </si>
  <si>
    <r>
      <rPr>
        <b/>
        <sz val="18"/>
        <rFont val="宋体"/>
        <charset val="134"/>
      </rPr>
      <t>第6</t>
    </r>
    <r>
      <rPr>
        <b/>
        <sz val="18"/>
        <rFont val="Times New Roman"/>
        <charset val="134"/>
      </rPr>
      <t>00</t>
    </r>
    <r>
      <rPr>
        <b/>
        <sz val="18"/>
        <rFont val="宋体"/>
        <charset val="134"/>
      </rPr>
      <t>章</t>
    </r>
    <r>
      <rPr>
        <b/>
        <sz val="18"/>
        <rFont val="Times New Roman"/>
        <charset val="134"/>
      </rPr>
      <t xml:space="preserve">  </t>
    </r>
    <r>
      <rPr>
        <b/>
        <sz val="18"/>
        <rFont val="宋体"/>
        <charset val="134"/>
      </rPr>
      <t>安全设施及预埋管线</t>
    </r>
  </si>
  <si>
    <t>602</t>
  </si>
  <si>
    <t>护栏</t>
  </si>
  <si>
    <t>602-3</t>
  </si>
  <si>
    <t>波形梁钢护栏</t>
  </si>
  <si>
    <t>路侧护栏（Gr-C-4E、Gr-C-2E）</t>
  </si>
  <si>
    <t>972</t>
  </si>
  <si>
    <t>D-I-3护栏端头(含反光膜)</t>
  </si>
  <si>
    <t>个</t>
  </si>
  <si>
    <t>16</t>
  </si>
  <si>
    <t>604</t>
  </si>
  <si>
    <t>道路交通标志</t>
  </si>
  <si>
    <t>604-1</t>
  </si>
  <si>
    <t>单柱式交通标志</t>
  </si>
  <si>
    <t>A600mm（人行横道标志）</t>
  </si>
  <si>
    <t>D600mm（停车让行标志）</t>
  </si>
  <si>
    <t>△700mm（警告标志）</t>
  </si>
  <si>
    <t>9</t>
  </si>
  <si>
    <t>标志移位</t>
  </si>
  <si>
    <t>4</t>
  </si>
  <si>
    <t>604-8</t>
  </si>
  <si>
    <t>里程碑</t>
  </si>
  <si>
    <t>604-9</t>
  </si>
  <si>
    <t>公路界碑</t>
  </si>
  <si>
    <t>604-10</t>
  </si>
  <si>
    <t>轮廊标、百米桩</t>
  </si>
  <si>
    <t>22</t>
  </si>
  <si>
    <t>605</t>
  </si>
  <si>
    <t>道路交通标线</t>
  </si>
  <si>
    <t>605-1</t>
  </si>
  <si>
    <t>热熔型涂料路面标线</t>
  </si>
  <si>
    <t>423</t>
  </si>
  <si>
    <t>605-5</t>
  </si>
  <si>
    <t>轮廓标</t>
  </si>
  <si>
    <t>道口标桩（φ114×4×2000mm）</t>
  </si>
  <si>
    <t>附着式轮廓标</t>
  </si>
  <si>
    <t>32</t>
  </si>
  <si>
    <r>
      <rPr>
        <sz val="11"/>
        <rFont val="Times New Roman"/>
        <charset val="134"/>
      </rPr>
      <t>600</t>
    </r>
    <r>
      <rPr>
        <sz val="11"/>
        <rFont val="宋体"/>
        <charset val="134"/>
      </rPr>
      <t>章小计（结转至第</t>
    </r>
    <r>
      <rPr>
        <sz val="11"/>
        <rFont val="Times New Roman"/>
        <charset val="134"/>
      </rPr>
      <t xml:space="preserve"> </t>
    </r>
    <r>
      <rPr>
        <sz val="11"/>
        <rFont val="宋体"/>
        <charset val="134"/>
      </rPr>
      <t>页工程量清单汇总表）人民币</t>
    </r>
  </si>
  <si>
    <r>
      <rPr>
        <b/>
        <sz val="18"/>
        <rFont val="宋体"/>
        <charset val="134"/>
      </rPr>
      <t>第7</t>
    </r>
    <r>
      <rPr>
        <b/>
        <sz val="18"/>
        <rFont val="Times New Roman"/>
        <charset val="134"/>
      </rPr>
      <t>00</t>
    </r>
    <r>
      <rPr>
        <b/>
        <sz val="18"/>
        <rFont val="宋体"/>
        <charset val="134"/>
      </rPr>
      <t>章</t>
    </r>
    <r>
      <rPr>
        <b/>
        <sz val="18"/>
        <rFont val="Times New Roman"/>
        <charset val="134"/>
      </rPr>
      <t xml:space="preserve">  </t>
    </r>
    <r>
      <rPr>
        <b/>
        <sz val="18"/>
        <rFont val="宋体"/>
        <charset val="134"/>
      </rPr>
      <t>绿化及环境保护设施</t>
    </r>
  </si>
  <si>
    <t>703</t>
  </si>
  <si>
    <t>撒播草种和铺植草皮</t>
  </si>
  <si>
    <t>703-1</t>
  </si>
  <si>
    <t>撒播草种（含喷播）</t>
  </si>
  <si>
    <t>路肩植草</t>
  </si>
  <si>
    <t>1137</t>
  </si>
  <si>
    <r>
      <rPr>
        <sz val="11"/>
        <rFont val="Times New Roman"/>
        <charset val="134"/>
      </rPr>
      <t>700</t>
    </r>
    <r>
      <rPr>
        <sz val="11"/>
        <rFont val="宋体"/>
        <charset val="134"/>
      </rPr>
      <t>章小计（结转至第</t>
    </r>
    <r>
      <rPr>
        <sz val="11"/>
        <rFont val="Times New Roman"/>
        <charset val="134"/>
      </rPr>
      <t xml:space="preserve"> </t>
    </r>
    <r>
      <rPr>
        <sz val="11"/>
        <rFont val="宋体"/>
        <charset val="134"/>
      </rPr>
      <t>页工程量清单汇总表）人民币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</si>
</sst>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8">
    <font>
      <sz val="11"/>
      <color theme="1"/>
      <name val="宋体"/>
      <charset val="134"/>
      <scheme val="minor"/>
    </font>
    <font>
      <b/>
      <sz val="18"/>
      <name val="宋体"/>
      <charset val="134"/>
    </font>
    <font>
      <b/>
      <sz val="18"/>
      <name val="Times New Roman"/>
      <charset val="134"/>
    </font>
    <font>
      <sz val="11"/>
      <name val="宋体"/>
      <charset val="134"/>
      <scheme val="minor"/>
    </font>
    <font>
      <sz val="11"/>
      <name val="Times New Roman"/>
      <charset val="134"/>
    </font>
    <font>
      <sz val="11"/>
      <color theme="1"/>
      <name val="Times New Roman"/>
      <charset val="134"/>
    </font>
    <font>
      <u/>
      <sz val="11"/>
      <color theme="1"/>
      <name val="Times New Roman"/>
      <charset val="134"/>
    </font>
    <font>
      <sz val="11"/>
      <color rgb="FFFF0000"/>
      <name val="宋体"/>
      <charset val="134"/>
      <scheme val="minor"/>
    </font>
    <font>
      <sz val="11"/>
      <name val="宋体"/>
      <charset val="134"/>
      <scheme val="major"/>
    </font>
    <font>
      <b/>
      <sz val="11"/>
      <name val="宋体"/>
      <charset val="134"/>
    </font>
    <font>
      <sz val="11"/>
      <name val="宋体"/>
      <charset val="134"/>
    </font>
    <font>
      <sz val="10.5"/>
      <color rgb="FF000000"/>
      <name val="宋体"/>
      <charset val="1"/>
    </font>
    <font>
      <u/>
      <sz val="11"/>
      <name val="Times New Roman"/>
      <charset val="134"/>
    </font>
    <font>
      <u/>
      <sz val="12"/>
      <name val="宋体"/>
      <charset val="134"/>
    </font>
    <font>
      <sz val="12"/>
      <name val="宋体"/>
      <charset val="134"/>
    </font>
    <font>
      <b/>
      <sz val="16"/>
      <color indexed="8"/>
      <name val="宋体"/>
      <charset val="134"/>
    </font>
    <font>
      <sz val="11"/>
      <color indexed="8"/>
      <name val="宋体"/>
      <charset val="134"/>
    </font>
    <font>
      <b/>
      <sz val="11"/>
      <color indexed="8"/>
      <name val="宋体"/>
      <charset val="134"/>
    </font>
    <font>
      <sz val="12"/>
      <name val="Times New Roman"/>
      <charset val="134"/>
    </font>
    <font>
      <sz val="22"/>
      <name val="Times New Roman"/>
      <charset val="134"/>
    </font>
    <font>
      <b/>
      <sz val="20"/>
      <name val="宋体"/>
      <charset val="134"/>
    </font>
    <font>
      <b/>
      <sz val="32"/>
      <name val="黑体"/>
      <charset val="134"/>
    </font>
    <font>
      <b/>
      <sz val="56"/>
      <name val="Times New Roman"/>
      <charset val="134"/>
    </font>
    <font>
      <sz val="16"/>
      <name val="Times New Roman"/>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1"/>
      <color theme="1"/>
      <name val="宋体"/>
      <charset val="134"/>
    </font>
    <font>
      <b/>
      <u/>
      <sz val="11"/>
      <name val="宋体"/>
      <charset val="134"/>
    </font>
    <font>
      <u/>
      <sz val="12"/>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3" borderId="1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0" applyNumberFormat="0" applyFill="0" applyBorder="0" applyAlignment="0" applyProtection="0">
      <alignment vertical="center"/>
    </xf>
    <xf numFmtId="0" fontId="33" fillId="4" borderId="19" applyNumberFormat="0" applyAlignment="0" applyProtection="0">
      <alignment vertical="center"/>
    </xf>
    <xf numFmtId="0" fontId="34" fillId="5" borderId="20" applyNumberFormat="0" applyAlignment="0" applyProtection="0">
      <alignment vertical="center"/>
    </xf>
    <xf numFmtId="0" fontId="35" fillId="5" borderId="19" applyNumberFormat="0" applyAlignment="0" applyProtection="0">
      <alignment vertical="center"/>
    </xf>
    <xf numFmtId="0" fontId="36" fillId="6" borderId="21" applyNumberFormat="0" applyAlignment="0" applyProtection="0">
      <alignment vertical="center"/>
    </xf>
    <xf numFmtId="0" fontId="37" fillId="0" borderId="22" applyNumberFormat="0" applyFill="0" applyAlignment="0" applyProtection="0">
      <alignment vertical="center"/>
    </xf>
    <xf numFmtId="0" fontId="38" fillId="0" borderId="23"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44" fillId="0" borderId="0"/>
    <xf numFmtId="0" fontId="44" fillId="0" borderId="0"/>
    <xf numFmtId="0" fontId="14" fillId="0" borderId="0"/>
    <xf numFmtId="0" fontId="14" fillId="0" borderId="0"/>
    <xf numFmtId="0" fontId="14" fillId="0" borderId="0"/>
    <xf numFmtId="0" fontId="14" fillId="0" borderId="0"/>
  </cellStyleXfs>
  <cellXfs count="109">
    <xf numFmtId="0" fontId="0" fillId="0" borderId="0" xfId="0">
      <alignment vertical="center"/>
    </xf>
    <xf numFmtId="0" fontId="0" fillId="0" borderId="0" xfId="0" applyNumberFormat="1" applyFont="1" applyFill="1" applyProtection="1">
      <alignment vertical="center"/>
    </xf>
    <xf numFmtId="0" fontId="0" fillId="0" borderId="0" xfId="0" applyNumberFormat="1" applyFill="1" applyProtection="1">
      <alignment vertical="center"/>
    </xf>
    <xf numFmtId="0" fontId="1"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4" fillId="0" borderId="6" xfId="51" applyNumberFormat="1" applyFont="1" applyFill="1" applyBorder="1" applyAlignment="1" applyProtection="1">
      <alignment horizontal="center" vertical="center" wrapText="1"/>
    </xf>
    <xf numFmtId="0" fontId="4" fillId="0" borderId="6" xfId="51" applyNumberFormat="1" applyFont="1" applyFill="1" applyBorder="1" applyAlignment="1" applyProtection="1">
      <alignment horizontal="left" vertical="center" wrapText="1"/>
    </xf>
    <xf numFmtId="0" fontId="5" fillId="0" borderId="6" xfId="0" applyNumberFormat="1" applyFont="1" applyFill="1" applyBorder="1" applyAlignment="1" applyProtection="1">
      <alignment horizontal="center" vertical="center"/>
    </xf>
    <xf numFmtId="0" fontId="4" fillId="0" borderId="6" xfId="51" applyNumberFormat="1" applyFont="1" applyFill="1" applyBorder="1" applyAlignment="1" applyProtection="1">
      <alignment horizontal="center" vertical="center" wrapText="1"/>
      <protection locked="0"/>
    </xf>
    <xf numFmtId="0" fontId="4" fillId="0" borderId="7" xfId="0" applyNumberFormat="1" applyFont="1" applyFill="1" applyBorder="1" applyAlignment="1" applyProtection="1">
      <alignment horizontal="right" vertical="center" wrapText="1"/>
    </xf>
    <xf numFmtId="0" fontId="4" fillId="0" borderId="8" xfId="0" applyNumberFormat="1" applyFont="1" applyFill="1" applyBorder="1" applyAlignment="1" applyProtection="1">
      <alignment horizontal="right" vertical="center" wrapText="1"/>
    </xf>
    <xf numFmtId="0" fontId="6" fillId="0" borderId="8" xfId="0" applyNumberFormat="1" applyFont="1" applyFill="1" applyBorder="1" applyAlignment="1" applyProtection="1">
      <alignment horizontal="center" vertical="center"/>
    </xf>
    <xf numFmtId="0" fontId="5" fillId="0" borderId="8" xfId="0" applyNumberFormat="1" applyFont="1" applyFill="1" applyBorder="1" applyProtection="1">
      <alignment vertical="center"/>
    </xf>
    <xf numFmtId="0" fontId="0" fillId="0" borderId="9" xfId="0" applyNumberFormat="1" applyFill="1" applyBorder="1" applyProtection="1">
      <alignment vertical="center"/>
    </xf>
    <xf numFmtId="0" fontId="7" fillId="0" borderId="0" xfId="0" applyNumberFormat="1" applyFont="1" applyFill="1" applyProtection="1">
      <alignment vertical="center"/>
    </xf>
    <xf numFmtId="0" fontId="8" fillId="0" borderId="1"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9" fillId="0" borderId="7" xfId="51" applyNumberFormat="1" applyFont="1" applyFill="1" applyBorder="1" applyAlignment="1" applyProtection="1">
      <alignment horizontal="center" vertical="center" wrapText="1"/>
    </xf>
    <xf numFmtId="0" fontId="9" fillId="0" borderId="9" xfId="51" applyNumberFormat="1" applyFont="1" applyFill="1" applyBorder="1" applyAlignment="1" applyProtection="1">
      <alignment horizontal="left" vertical="center" wrapText="1"/>
    </xf>
    <xf numFmtId="0" fontId="10" fillId="0" borderId="6" xfId="51" applyNumberFormat="1" applyFont="1" applyFill="1" applyBorder="1" applyAlignment="1" applyProtection="1">
      <alignment horizontal="left" vertical="center" wrapText="1"/>
    </xf>
    <xf numFmtId="0" fontId="10" fillId="0" borderId="7" xfId="0" applyNumberFormat="1" applyFont="1" applyFill="1" applyBorder="1" applyAlignment="1" applyProtection="1">
      <alignment vertical="center" wrapText="1"/>
    </xf>
    <xf numFmtId="0" fontId="5" fillId="0" borderId="6" xfId="0" applyNumberFormat="1" applyFont="1" applyFill="1" applyBorder="1" applyAlignment="1" applyProtection="1">
      <alignment horizontal="center" vertical="center"/>
      <protection locked="0"/>
    </xf>
    <xf numFmtId="0" fontId="4" fillId="0" borderId="7" xfId="51" applyNumberFormat="1" applyFont="1" applyFill="1" applyBorder="1" applyAlignment="1" applyProtection="1">
      <alignment horizontal="center" vertical="center" wrapText="1"/>
    </xf>
    <xf numFmtId="0" fontId="11" fillId="0" borderId="10" xfId="0" applyFont="1" applyFill="1" applyBorder="1" applyAlignment="1">
      <alignment horizontal="left" vertical="center" wrapText="1"/>
    </xf>
    <xf numFmtId="0" fontId="11" fillId="0" borderId="10" xfId="0" applyFont="1" applyFill="1" applyBorder="1" applyAlignment="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5" fillId="0" borderId="6" xfId="0" applyNumberFormat="1" applyFont="1" applyFill="1" applyBorder="1" applyProtection="1">
      <alignment vertical="center"/>
    </xf>
    <xf numFmtId="0" fontId="6" fillId="0" borderId="8" xfId="0" applyNumberFormat="1" applyFont="1" applyFill="1" applyBorder="1" applyAlignment="1" applyProtection="1">
      <alignment horizontal="center" vertical="center" wrapText="1"/>
    </xf>
    <xf numFmtId="0" fontId="0" fillId="0" borderId="9" xfId="0" applyNumberFormat="1" applyFont="1" applyFill="1" applyBorder="1" applyProtection="1">
      <alignment vertical="center"/>
    </xf>
    <xf numFmtId="0" fontId="0" fillId="0" borderId="0" xfId="0" applyProtection="1">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10" fillId="0" borderId="1" xfId="0" applyNumberFormat="1" applyFont="1" applyFill="1" applyBorder="1" applyAlignment="1" applyProtection="1">
      <alignment horizontal="left" vertical="center"/>
    </xf>
    <xf numFmtId="0" fontId="4" fillId="0" borderId="1"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xf>
    <xf numFmtId="0" fontId="10" fillId="0" borderId="6" xfId="0" applyFont="1" applyFill="1" applyBorder="1" applyAlignment="1" applyProtection="1">
      <alignment horizontal="left" vertical="center"/>
    </xf>
    <xf numFmtId="176" fontId="4" fillId="0" borderId="6" xfId="0" applyNumberFormat="1" applyFont="1" applyFill="1" applyBorder="1" applyAlignment="1" applyProtection="1">
      <alignment horizontal="center" vertical="center" wrapText="1"/>
    </xf>
    <xf numFmtId="0" fontId="4" fillId="0" borderId="6" xfId="0" applyFont="1" applyFill="1" applyBorder="1" applyAlignment="1" applyProtection="1">
      <alignment horizontal="left" vertical="center"/>
    </xf>
    <xf numFmtId="176" fontId="12" fillId="0" borderId="6" xfId="0" applyNumberFormat="1" applyFont="1" applyFill="1" applyBorder="1" applyAlignment="1" applyProtection="1">
      <alignment horizontal="center" vertical="center" wrapText="1"/>
    </xf>
    <xf numFmtId="0" fontId="13" fillId="0" borderId="11" xfId="0" applyFont="1" applyFill="1" applyBorder="1" applyAlignment="1" applyProtection="1">
      <alignment horizontal="center"/>
      <protection locked="0"/>
    </xf>
    <xf numFmtId="0" fontId="14" fillId="0" borderId="0"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0" fillId="0" borderId="0" xfId="53" applyFont="1" applyFill="1" applyProtection="1"/>
    <xf numFmtId="0" fontId="10" fillId="0" borderId="0" xfId="50" applyFont="1" applyFill="1" applyBorder="1" applyAlignment="1" applyProtection="1">
      <alignment vertical="center" wrapText="1"/>
    </xf>
    <xf numFmtId="0" fontId="15" fillId="0" borderId="12" xfId="50" applyNumberFormat="1" applyFont="1" applyFill="1" applyBorder="1" applyAlignment="1" applyProtection="1">
      <alignment horizontal="center" vertical="center" wrapText="1"/>
    </xf>
    <xf numFmtId="0" fontId="9" fillId="0" borderId="11" xfId="50" applyNumberFormat="1" applyFont="1" applyFill="1" applyBorder="1" applyAlignment="1" applyProtection="1">
      <alignment horizontal="center" vertical="center" wrapText="1"/>
    </xf>
    <xf numFmtId="0" fontId="9" fillId="0" borderId="3" xfId="50" applyNumberFormat="1" applyFont="1" applyFill="1" applyBorder="1" applyAlignment="1" applyProtection="1">
      <alignment horizontal="center" vertical="center" wrapText="1"/>
    </xf>
    <xf numFmtId="0" fontId="16" fillId="0" borderId="13" xfId="50" applyNumberFormat="1" applyFont="1" applyFill="1" applyBorder="1" applyAlignment="1" applyProtection="1">
      <alignment horizontal="left" vertical="center" wrapText="1"/>
    </xf>
    <xf numFmtId="0" fontId="16" fillId="0" borderId="0" xfId="50" applyNumberFormat="1" applyFont="1" applyFill="1" applyBorder="1" applyAlignment="1" applyProtection="1">
      <alignment horizontal="left" vertical="center" wrapText="1"/>
    </xf>
    <xf numFmtId="0" fontId="16" fillId="0" borderId="14" xfId="50" applyNumberFormat="1" applyFont="1" applyFill="1" applyBorder="1" applyAlignment="1" applyProtection="1">
      <alignment horizontal="left" vertical="center" wrapText="1"/>
    </xf>
    <xf numFmtId="0" fontId="10" fillId="0" borderId="0" xfId="50" applyNumberFormat="1" applyFont="1" applyFill="1" applyBorder="1" applyAlignment="1" applyProtection="1">
      <alignment vertical="center" wrapText="1"/>
    </xf>
    <xf numFmtId="0" fontId="17" fillId="0" borderId="13" xfId="50" applyNumberFormat="1" applyFont="1" applyFill="1" applyBorder="1" applyAlignment="1" applyProtection="1">
      <alignment horizontal="left" vertical="center" wrapText="1"/>
    </xf>
    <xf numFmtId="0" fontId="9" fillId="0" borderId="0" xfId="50" applyNumberFormat="1" applyFont="1" applyFill="1" applyBorder="1" applyAlignment="1" applyProtection="1">
      <alignment horizontal="left" vertical="center" wrapText="1"/>
    </xf>
    <xf numFmtId="0" fontId="9" fillId="0" borderId="14" xfId="50" applyNumberFormat="1" applyFont="1" applyFill="1" applyBorder="1" applyAlignment="1" applyProtection="1">
      <alignment horizontal="left" vertical="center" wrapText="1"/>
    </xf>
    <xf numFmtId="0" fontId="10" fillId="0" borderId="0" xfId="50" applyNumberFormat="1" applyFont="1" applyFill="1" applyBorder="1" applyAlignment="1" applyProtection="1">
      <alignment horizontal="left" vertical="center" wrapText="1"/>
    </xf>
    <xf numFmtId="0" fontId="10" fillId="0" borderId="14" xfId="50" applyNumberFormat="1" applyFont="1" applyFill="1" applyBorder="1" applyAlignment="1" applyProtection="1">
      <alignment horizontal="left" vertical="center" wrapText="1"/>
    </xf>
    <xf numFmtId="0" fontId="17" fillId="0" borderId="0" xfId="50" applyNumberFormat="1" applyFont="1" applyFill="1" applyBorder="1" applyAlignment="1" applyProtection="1">
      <alignment horizontal="left" vertical="center" wrapText="1"/>
    </xf>
    <xf numFmtId="0" fontId="17" fillId="0" borderId="14" xfId="50" applyNumberFormat="1" applyFont="1" applyFill="1" applyBorder="1" applyAlignment="1" applyProtection="1">
      <alignment horizontal="left" vertical="center" wrapText="1"/>
    </xf>
    <xf numFmtId="0" fontId="10" fillId="0" borderId="13" xfId="50" applyFont="1" applyFill="1" applyBorder="1" applyAlignment="1" applyProtection="1">
      <alignment horizontal="left" vertical="center" wrapText="1"/>
    </xf>
    <xf numFmtId="0" fontId="10" fillId="0" borderId="0" xfId="50" applyFont="1" applyFill="1" applyBorder="1" applyAlignment="1" applyProtection="1">
      <alignment horizontal="left" vertical="center" wrapText="1"/>
    </xf>
    <xf numFmtId="0" fontId="10" fillId="0" borderId="14" xfId="50" applyFont="1" applyFill="1" applyBorder="1" applyAlignment="1" applyProtection="1">
      <alignment horizontal="left" vertical="center" wrapText="1"/>
    </xf>
    <xf numFmtId="0" fontId="10" fillId="0" borderId="13" xfId="50" applyNumberFormat="1" applyFont="1" applyFill="1" applyBorder="1" applyAlignment="1" applyProtection="1">
      <alignment horizontal="left" vertical="center" wrapText="1"/>
    </xf>
    <xf numFmtId="0" fontId="10" fillId="0" borderId="11" xfId="50" applyFont="1" applyFill="1" applyBorder="1" applyAlignment="1" applyProtection="1">
      <alignment horizontal="center" vertical="center" wrapText="1"/>
    </xf>
    <xf numFmtId="0" fontId="10" fillId="0" borderId="13" xfId="50" applyFont="1" applyFill="1" applyBorder="1" applyAlignment="1" applyProtection="1">
      <alignment horizontal="center" vertical="center" wrapText="1"/>
    </xf>
    <xf numFmtId="0" fontId="10" fillId="0" borderId="0" xfId="50" applyFont="1" applyFill="1" applyBorder="1" applyAlignment="1" applyProtection="1">
      <alignment horizontal="center" vertical="center" wrapText="1"/>
    </xf>
    <xf numFmtId="0" fontId="10" fillId="0" borderId="14" xfId="50" applyFont="1" applyFill="1" applyBorder="1" applyAlignment="1" applyProtection="1">
      <alignment horizontal="center" vertical="center" wrapText="1"/>
    </xf>
    <xf numFmtId="0" fontId="9" fillId="0" borderId="13" xfId="50" applyFont="1" applyFill="1" applyBorder="1" applyAlignment="1" applyProtection="1">
      <alignment horizontal="left" vertical="center" wrapText="1"/>
    </xf>
    <xf numFmtId="0" fontId="9" fillId="0" borderId="0" xfId="50" applyFont="1" applyFill="1" applyBorder="1" applyAlignment="1" applyProtection="1">
      <alignment horizontal="left" vertical="center" wrapText="1"/>
    </xf>
    <xf numFmtId="0" fontId="9" fillId="0" borderId="14" xfId="50" applyFont="1" applyFill="1" applyBorder="1" applyAlignment="1" applyProtection="1">
      <alignment horizontal="left" vertical="center" wrapText="1"/>
    </xf>
    <xf numFmtId="0" fontId="10" fillId="0" borderId="13" xfId="54" applyFont="1" applyFill="1" applyBorder="1" applyAlignment="1" applyProtection="1">
      <alignment horizontal="left" vertical="center" wrapText="1"/>
    </xf>
    <xf numFmtId="0" fontId="10" fillId="0" borderId="0" xfId="54" applyFont="1" applyFill="1" applyBorder="1" applyAlignment="1" applyProtection="1">
      <alignment horizontal="left"/>
    </xf>
    <xf numFmtId="0" fontId="10" fillId="0" borderId="14" xfId="54" applyFont="1" applyFill="1" applyBorder="1" applyAlignment="1" applyProtection="1">
      <alignment horizontal="left"/>
    </xf>
    <xf numFmtId="0" fontId="10" fillId="0" borderId="0" xfId="54" applyFont="1" applyFill="1" applyAlignment="1" applyProtection="1">
      <alignment horizontal="left" vertical="center" wrapText="1"/>
    </xf>
    <xf numFmtId="0" fontId="10" fillId="0" borderId="14" xfId="54" applyFont="1" applyFill="1" applyBorder="1" applyAlignment="1" applyProtection="1">
      <alignment horizontal="left" vertical="center" wrapText="1"/>
    </xf>
    <xf numFmtId="0" fontId="10" fillId="0" borderId="15" xfId="54" applyFont="1" applyFill="1" applyBorder="1" applyAlignment="1" applyProtection="1">
      <alignment horizontal="left" vertical="center" wrapText="1"/>
    </xf>
    <xf numFmtId="0" fontId="10" fillId="0" borderId="1" xfId="54" applyFont="1" applyFill="1" applyBorder="1" applyAlignment="1" applyProtection="1">
      <alignment horizontal="left"/>
    </xf>
    <xf numFmtId="0" fontId="10" fillId="0" borderId="5" xfId="54" applyFont="1" applyFill="1" applyBorder="1" applyAlignment="1" applyProtection="1">
      <alignment horizontal="left"/>
    </xf>
    <xf numFmtId="0" fontId="9" fillId="2" borderId="0" xfId="54" applyFont="1" applyFill="1" applyBorder="1" applyAlignment="1" applyProtection="1">
      <alignment horizontal="left" vertical="center" wrapText="1"/>
    </xf>
    <xf numFmtId="0" fontId="9" fillId="2" borderId="0" xfId="54" applyFont="1" applyFill="1" applyBorder="1" applyAlignment="1" applyProtection="1">
      <alignment horizontal="left"/>
    </xf>
    <xf numFmtId="0" fontId="10" fillId="0" borderId="0" xfId="54" applyFont="1" applyFill="1" applyBorder="1" applyAlignment="1" applyProtection="1">
      <alignment horizontal="center" vertical="center" wrapText="1"/>
    </xf>
    <xf numFmtId="0" fontId="18" fillId="0" borderId="0" xfId="0" applyNumberFormat="1" applyFont="1" applyFill="1" applyBorder="1" applyAlignment="1">
      <alignment vertical="center"/>
    </xf>
    <xf numFmtId="0" fontId="19" fillId="0" borderId="0" xfId="0" applyNumberFormat="1" applyFont="1" applyFill="1" applyBorder="1" applyAlignment="1"/>
    <xf numFmtId="0" fontId="18" fillId="0" borderId="0" xfId="0" applyNumberFormat="1" applyFont="1" applyFill="1" applyBorder="1" applyAlignment="1"/>
    <xf numFmtId="0" fontId="14" fillId="0" borderId="0" xfId="0" applyNumberFormat="1" applyFont="1" applyFill="1" applyBorder="1" applyAlignment="1"/>
    <xf numFmtId="0" fontId="20"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wrapText="1"/>
    </xf>
    <xf numFmtId="0" fontId="18" fillId="0" borderId="0"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22" fillId="0" borderId="0" xfId="0" applyNumberFormat="1" applyFont="1" applyFill="1" applyBorder="1" applyAlignment="1">
      <alignment horizontal="center"/>
    </xf>
    <xf numFmtId="0" fontId="23" fillId="0" borderId="0" xfId="0" applyNumberFormat="1" applyFont="1" applyFill="1" applyBorder="1" applyAlignment="1">
      <alignment horizontal="center"/>
    </xf>
    <xf numFmtId="0" fontId="24" fillId="0" borderId="0" xfId="0" applyNumberFormat="1" applyFont="1" applyFill="1" applyBorder="1" applyAlignment="1">
      <alignment horizontal="center"/>
    </xf>
    <xf numFmtId="0" fontId="18" fillId="0" borderId="0" xfId="0" applyNumberFormat="1" applyFont="1" applyFill="1" applyBorder="1" applyAlignment="1">
      <alignment wrapText="1"/>
    </xf>
    <xf numFmtId="0" fontId="4" fillId="0" borderId="6" xfId="51" applyNumberFormat="1" applyFont="1" applyFill="1" applyBorder="1" applyAlignment="1" applyProtection="1" quotePrefix="1">
      <alignment horizontal="center" vertical="center" wrapText="1"/>
    </xf>
    <xf numFmtId="0" fontId="4" fillId="0" borderId="7" xfId="51" applyNumberFormat="1" applyFont="1" applyFill="1" applyBorder="1" applyAlignment="1" applyProtection="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苏州市轨道交通1号线II-TS-13标星海街站 2" xfId="49"/>
    <cellStyle name="常规_苏州市轨道交通1号线II-TS-13标星海街站 2 2" xfId="50"/>
    <cellStyle name="常规 10" xfId="51"/>
    <cellStyle name="常规 3_松山线工程量清单固化" xfId="52"/>
    <cellStyle name="常规 3_松山线工程量清单固化 2 2" xfId="53"/>
    <cellStyle name="常规 4 16 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443"/>
  <sheetViews>
    <sheetView workbookViewId="0">
      <selection activeCell="A1" sqref="$A1:$XFD1048576"/>
    </sheetView>
  </sheetViews>
  <sheetFormatPr defaultColWidth="9" defaultRowHeight="39.95" customHeight="1" outlineLevelCol="2"/>
  <cols>
    <col min="1" max="1" width="99.5" style="99" customWidth="1"/>
    <col min="2" max="11" width="9" style="99" customWidth="1"/>
    <col min="12" max="12" width="9" style="99" hidden="1" customWidth="1"/>
    <col min="13" max="255" width="9" style="99" customWidth="1"/>
    <col min="256" max="16384" width="9" style="100"/>
  </cols>
  <sheetData>
    <row r="2" ht="68.1" customHeight="1" spans="1:1">
      <c r="A2" s="101" t="s">
        <v>0</v>
      </c>
    </row>
    <row r="3" customHeight="1" spans="1:1">
      <c r="A3" s="102"/>
    </row>
    <row r="4" customHeight="1" spans="1:1">
      <c r="A4" s="103"/>
    </row>
    <row r="5" customHeight="1" spans="1:1">
      <c r="A5" s="103"/>
    </row>
    <row r="6" customHeight="1" spans="1:1">
      <c r="A6" s="104" t="s">
        <v>1</v>
      </c>
    </row>
    <row r="7" customHeight="1" spans="1:1">
      <c r="A7" s="104" t="s">
        <v>2</v>
      </c>
    </row>
    <row r="8" customHeight="1" spans="1:1">
      <c r="A8" s="104" t="s">
        <v>3</v>
      </c>
    </row>
    <row r="9" customHeight="1" spans="1:1">
      <c r="A9" s="104" t="s">
        <v>4</v>
      </c>
    </row>
    <row r="10" customHeight="1" spans="1:1">
      <c r="A10" s="104" t="s">
        <v>5</v>
      </c>
    </row>
    <row r="11" customHeight="1" spans="1:1">
      <c r="A11" s="105"/>
    </row>
    <row r="12" customHeight="1" spans="1:1">
      <c r="A12" s="105"/>
    </row>
    <row r="13" customHeight="1" spans="1:1">
      <c r="A13" s="106"/>
    </row>
    <row r="14" customHeight="1" spans="1:1">
      <c r="A14" s="107" t="s">
        <v>6</v>
      </c>
    </row>
    <row r="15" customHeight="1" spans="1:1">
      <c r="A15" s="103"/>
    </row>
    <row r="18" s="97" customFormat="1" customHeight="1"/>
    <row r="27" s="97" customFormat="1" customHeight="1"/>
    <row r="28" s="97" customFormat="1" customHeight="1"/>
    <row r="29" s="97" customFormat="1" customHeight="1"/>
    <row r="76" s="98" customFormat="1" customHeight="1"/>
    <row r="77" s="98" customFormat="1" customHeight="1"/>
    <row r="78" s="98" customFormat="1" customHeight="1"/>
    <row r="79" s="98" customFormat="1" customHeight="1"/>
    <row r="80" s="98" customFormat="1" customHeight="1"/>
    <row r="81" s="98" customFormat="1" customHeight="1"/>
    <row r="82" s="98" customFormat="1" customHeight="1"/>
    <row r="83" s="98" customFormat="1" customHeight="1"/>
    <row r="84" s="98" customFormat="1" customHeight="1"/>
    <row r="85" s="98" customFormat="1" customHeight="1"/>
    <row r="86" s="98" customFormat="1" customHeight="1"/>
    <row r="87" s="98" customFormat="1" customHeight="1"/>
    <row r="88" s="98" customFormat="1" customHeight="1"/>
    <row r="89" s="98" customFormat="1" customHeight="1"/>
    <row r="90" s="98" customFormat="1" customHeight="1"/>
    <row r="91" s="98" customFormat="1" customHeight="1"/>
    <row r="92" s="98" customFormat="1" customHeight="1"/>
    <row r="93" s="98" customFormat="1" customHeight="1"/>
    <row r="94" s="98" customFormat="1" customHeight="1"/>
    <row r="95" s="98" customFormat="1" customHeight="1"/>
    <row r="96" s="98" customFormat="1" customHeight="1"/>
    <row r="97" s="98" customFormat="1" customHeight="1"/>
    <row r="98" s="98" customFormat="1" customHeight="1"/>
    <row r="99" s="98" customFormat="1" customHeight="1"/>
    <row r="100" s="98" customFormat="1" customHeight="1"/>
    <row r="101" s="98" customFormat="1" customHeight="1"/>
    <row r="102" s="98" customFormat="1" customHeight="1"/>
    <row r="103" s="98" customFormat="1" customHeight="1"/>
    <row r="104" s="98" customFormat="1" customHeight="1"/>
    <row r="105" s="98" customFormat="1" customHeight="1"/>
    <row r="106" s="98" customFormat="1" customHeight="1"/>
    <row r="107" s="98" customFormat="1" customHeight="1"/>
    <row r="108" s="98" customFormat="1" customHeight="1"/>
    <row r="318" s="99" customFormat="1" customHeight="1"/>
    <row r="319" s="99" customFormat="1" customHeight="1"/>
    <row r="320" s="99" customFormat="1" customHeight="1"/>
    <row r="321" s="99" customFormat="1" customHeight="1"/>
    <row r="322" s="99" customFormat="1" customHeight="1"/>
    <row r="323" s="99" customFormat="1" customHeight="1"/>
    <row r="324" s="99" customFormat="1" customHeight="1"/>
    <row r="325" s="99" customFormat="1" customHeight="1"/>
    <row r="326" s="99" customFormat="1" customHeight="1"/>
    <row r="327" s="99" customFormat="1" customHeight="1"/>
    <row r="328" s="99" customFormat="1" customHeight="1"/>
    <row r="329" s="99" customFormat="1" customHeight="1"/>
    <row r="330" s="99" customFormat="1" customHeight="1"/>
    <row r="331" s="99" customFormat="1" customHeight="1"/>
    <row r="332" s="99" customFormat="1" customHeight="1"/>
    <row r="333" s="99" customFormat="1" customHeight="1"/>
    <row r="334" s="99" customFormat="1" customHeight="1"/>
    <row r="335" s="99" customFormat="1" customHeight="1"/>
    <row r="336" s="99" customFormat="1" customHeight="1"/>
    <row r="337" s="99" customFormat="1" customHeight="1"/>
    <row r="338" s="99" customFormat="1" customHeight="1"/>
    <row r="339" s="99" customFormat="1" customHeight="1"/>
    <row r="340" s="99" customFormat="1" customHeight="1"/>
    <row r="341" s="99" customFormat="1" customHeight="1"/>
    <row r="342" s="99" customFormat="1" customHeight="1"/>
    <row r="343" s="99" customFormat="1" customHeight="1"/>
    <row r="344" s="99" customFormat="1" customHeight="1"/>
    <row r="345" s="99" customFormat="1" customHeight="1"/>
    <row r="346" s="99" customFormat="1" customHeight="1"/>
    <row r="347" s="99" customFormat="1" customHeight="1"/>
    <row r="348" s="99" customFormat="1" customHeight="1"/>
    <row r="349" s="99" customFormat="1" customHeight="1"/>
    <row r="350" s="99" customFormat="1" customHeight="1"/>
    <row r="351" s="99" customFormat="1" customHeight="1"/>
    <row r="352" s="99" customFormat="1" customHeight="1"/>
    <row r="353" s="99" customFormat="1" customHeight="1"/>
    <row r="354" s="99" customFormat="1" customHeight="1"/>
    <row r="355" s="99" customFormat="1" customHeight="1"/>
    <row r="356" s="99" customFormat="1" customHeight="1"/>
    <row r="357" s="99" customFormat="1" customHeight="1"/>
    <row r="358" s="99" customFormat="1" customHeight="1"/>
    <row r="359" s="99" customFormat="1" customHeight="1"/>
    <row r="360" s="99" customFormat="1" customHeight="1"/>
    <row r="361" s="99" customFormat="1" customHeight="1"/>
    <row r="362" s="99" customFormat="1" customHeight="1"/>
    <row r="363" s="99" customFormat="1" customHeight="1"/>
    <row r="364" s="99" customFormat="1" customHeight="1"/>
    <row r="365" s="99" customFormat="1" customHeight="1"/>
    <row r="366" s="99" customFormat="1" customHeight="1"/>
    <row r="367" s="99" customFormat="1" customHeight="1"/>
    <row r="368" s="99" customFormat="1" customHeight="1"/>
    <row r="369" s="99" customFormat="1" customHeight="1"/>
    <row r="370" s="99" customFormat="1" customHeight="1"/>
    <row r="371" s="99" customFormat="1" customHeight="1"/>
    <row r="372" s="99" customFormat="1" customHeight="1"/>
    <row r="373" s="99" customFormat="1" customHeight="1"/>
    <row r="374" s="99" customFormat="1" customHeight="1"/>
    <row r="375" s="99" customFormat="1" customHeight="1"/>
    <row r="376" s="99" customFormat="1" customHeight="1"/>
    <row r="377" s="99" customFormat="1" customHeight="1"/>
    <row r="378" s="99" customFormat="1" customHeight="1"/>
    <row r="379" s="99" customFormat="1" customHeight="1"/>
    <row r="380" s="99" customFormat="1" customHeight="1"/>
    <row r="381" s="99" customFormat="1" customHeight="1"/>
    <row r="382" s="99" customFormat="1" customHeight="1"/>
    <row r="383" s="99" customFormat="1" customHeight="1"/>
    <row r="384" s="99" customFormat="1" customHeight="1"/>
    <row r="385" s="99" customFormat="1" customHeight="1"/>
    <row r="386" s="99" customFormat="1" customHeight="1"/>
    <row r="387" s="99" customFormat="1" customHeight="1"/>
    <row r="388" s="99" customFormat="1" customHeight="1"/>
    <row r="389" s="99" customFormat="1" customHeight="1"/>
    <row r="390" s="99" customFormat="1" customHeight="1"/>
    <row r="391" s="99" customFormat="1" customHeight="1"/>
    <row r="392" s="99" customFormat="1" customHeight="1"/>
    <row r="393" s="99" customFormat="1" customHeight="1"/>
    <row r="394" s="99" customFormat="1" customHeight="1"/>
    <row r="395" s="99" customFormat="1" customHeight="1"/>
    <row r="396" s="99" customFormat="1" customHeight="1"/>
    <row r="397" s="99" customFormat="1" customHeight="1"/>
    <row r="398" s="99" customFormat="1" customHeight="1"/>
    <row r="399" s="99" customFormat="1" customHeight="1"/>
    <row r="400" s="99" customFormat="1" customHeight="1"/>
    <row r="401" s="99" customFormat="1" customHeight="1"/>
    <row r="402" s="99" customFormat="1" customHeight="1"/>
    <row r="403" s="99" customFormat="1" customHeight="1"/>
    <row r="404" s="99" customFormat="1" customHeight="1"/>
    <row r="405" s="99" customFormat="1" customHeight="1"/>
    <row r="406" s="99" customFormat="1" customHeight="1"/>
    <row r="407" s="99" customFormat="1" customHeight="1"/>
    <row r="408" s="99" customFormat="1" customHeight="1"/>
    <row r="409" s="99" customFormat="1" customHeight="1"/>
    <row r="410" s="99" customFormat="1" customHeight="1"/>
    <row r="411" s="99" customFormat="1" customHeight="1"/>
    <row r="412" s="99" customFormat="1" customHeight="1"/>
    <row r="413" s="99" customFormat="1" customHeight="1"/>
    <row r="414" s="99" customFormat="1" customHeight="1"/>
    <row r="415" s="99" customFormat="1" customHeight="1"/>
    <row r="416" s="99" customFormat="1" customHeight="1"/>
    <row r="417" s="99" customFormat="1" customHeight="1"/>
    <row r="418" s="99" customFormat="1" customHeight="1"/>
    <row r="419" s="99" customFormat="1" customHeight="1"/>
    <row r="420" s="99" customFormat="1" customHeight="1"/>
    <row r="421" s="99" customFormat="1" customHeight="1"/>
    <row r="422" s="99" customFormat="1" customHeight="1"/>
    <row r="423" s="99" customFormat="1" customHeight="1"/>
    <row r="424" s="99" customFormat="1" customHeight="1"/>
    <row r="425" s="99" customFormat="1" customHeight="1"/>
    <row r="426" s="99" customFormat="1" customHeight="1"/>
    <row r="427" s="99" customFormat="1" customHeight="1"/>
    <row r="428" s="99" customFormat="1" customHeight="1"/>
    <row r="429" s="99" customFormat="1" customHeight="1"/>
    <row r="430" s="99" customFormat="1" customHeight="1"/>
    <row r="431" s="99" customFormat="1" customHeight="1"/>
    <row r="432" s="99" customFormat="1" customHeight="1"/>
    <row r="433" s="99" customFormat="1" customHeight="1"/>
    <row r="434" s="99" customFormat="1" customHeight="1"/>
    <row r="435" s="99" customFormat="1" customHeight="1"/>
    <row r="436" s="99" customFormat="1" customHeight="1"/>
    <row r="437" s="99" customFormat="1" customHeight="1"/>
    <row r="438" s="99" customFormat="1" customHeight="1"/>
    <row r="439" s="99" customFormat="1" customHeight="1"/>
    <row r="440" s="99" customFormat="1" customHeight="1"/>
    <row r="441" s="99" customFormat="1" customHeight="1"/>
    <row r="442" s="99" customFormat="1" customHeight="1"/>
    <row r="443" customHeight="1" spans="1:3">
      <c r="A443" s="108"/>
      <c r="B443" s="108"/>
      <c r="C443" s="108"/>
    </row>
  </sheetData>
  <sheetProtection algorithmName="SHA-512" hashValue="L4HzpLxfEWq1Pz9D93ZWyPnGn/aDwhilG79UvShTZjvV8TEqGmlv/yPmcu96bXCoWzhNYdTsjs15FzoxCPD5wg==" saltValue="C0hkPfyLpsQiC84rGWpQGA==" spinCount="100000" sheet="1" selectLockedCells="1" selectUnlockedCells="1" objects="1"/>
  <printOptions horizontalCentered="1"/>
  <pageMargins left="0.196527777777778" right="0.196527777777778" top="1" bottom="1" header="0.5" footer="0.5"/>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Zeros="0" tabSelected="1" workbookViewId="0">
      <selection activeCell="E7" sqref="E7"/>
    </sheetView>
  </sheetViews>
  <sheetFormatPr defaultColWidth="9" defaultRowHeight="14" outlineLevelCol="5"/>
  <cols>
    <col min="1" max="1" width="8.62727272727273" style="2" customWidth="1"/>
    <col min="2" max="2" width="39.6272727272727" style="2" customWidth="1"/>
    <col min="3" max="3" width="8.89090909090909" style="2" customWidth="1"/>
    <col min="4" max="4" width="10.6272727272727" style="2" customWidth="1"/>
    <col min="5" max="5" width="10.7545454545455" style="2" customWidth="1"/>
    <col min="6" max="6" width="11.6272727272727" style="2" customWidth="1"/>
    <col min="7" max="16384" width="9" style="2"/>
  </cols>
  <sheetData>
    <row r="1" ht="24.95" customHeight="1" spans="1:6">
      <c r="A1" s="3" t="s">
        <v>464</v>
      </c>
      <c r="B1" s="4"/>
      <c r="C1" s="4"/>
      <c r="D1" s="4"/>
      <c r="E1" s="4"/>
      <c r="F1" s="4"/>
    </row>
    <row r="2" s="1" customFormat="1" ht="24.95" customHeight="1" spans="1:6">
      <c r="A2" s="5" t="str">
        <f>汇总表!A2</f>
        <v>合同编号：江都区大桥镇防震路大中修项目</v>
      </c>
      <c r="B2" s="5"/>
      <c r="C2" s="6"/>
      <c r="D2" s="6"/>
      <c r="E2" s="7" t="s">
        <v>36</v>
      </c>
      <c r="F2" s="7"/>
    </row>
    <row r="3" s="1" customFormat="1" ht="24.95" customHeight="1" spans="1:6">
      <c r="A3" s="8" t="s">
        <v>54</v>
      </c>
      <c r="B3" s="8" t="s">
        <v>55</v>
      </c>
      <c r="C3" s="8" t="s">
        <v>56</v>
      </c>
      <c r="D3" s="8" t="s">
        <v>57</v>
      </c>
      <c r="E3" s="8" t="s">
        <v>58</v>
      </c>
      <c r="F3" s="9" t="s">
        <v>59</v>
      </c>
    </row>
    <row r="4" s="1" customFormat="1" ht="24.95" customHeight="1" spans="1:6">
      <c r="A4" s="10" t="s">
        <v>60</v>
      </c>
      <c r="B4" s="10"/>
      <c r="C4" s="10"/>
      <c r="D4" s="10"/>
      <c r="E4" s="10"/>
      <c r="F4" s="11" t="s">
        <v>61</v>
      </c>
    </row>
    <row r="5" s="1" customFormat="1" ht="25" customHeight="1" spans="1:6">
      <c r="A5" s="12" t="s">
        <v>465</v>
      </c>
      <c r="B5" s="13" t="s">
        <v>466</v>
      </c>
      <c r="C5" s="12" t="s">
        <v>64</v>
      </c>
      <c r="D5" s="12" t="s">
        <v>64</v>
      </c>
      <c r="E5" s="12" t="s">
        <v>64</v>
      </c>
      <c r="F5" s="14"/>
    </row>
    <row r="6" s="1" customFormat="1" ht="25" customHeight="1" spans="1:6">
      <c r="A6" s="12" t="s">
        <v>467</v>
      </c>
      <c r="B6" s="13" t="s">
        <v>468</v>
      </c>
      <c r="C6" s="12" t="s">
        <v>64</v>
      </c>
      <c r="D6" s="12"/>
      <c r="E6" s="12"/>
      <c r="F6" s="12">
        <f>ROUND(E6*D6,0)</f>
        <v>0</v>
      </c>
    </row>
    <row r="7" s="1" customFormat="1" ht="25" customHeight="1" spans="1:6">
      <c r="A7" s="12" t="s">
        <v>67</v>
      </c>
      <c r="B7" s="13" t="s">
        <v>469</v>
      </c>
      <c r="C7" s="12" t="s">
        <v>95</v>
      </c>
      <c r="D7" s="12" t="s">
        <v>470</v>
      </c>
      <c r="E7" s="15"/>
      <c r="F7" s="12">
        <f>ROUND(E7*D7,0)</f>
        <v>0</v>
      </c>
    </row>
    <row r="8" ht="24.95" customHeight="1" spans="1:6">
      <c r="A8" s="16" t="s">
        <v>471</v>
      </c>
      <c r="B8" s="17"/>
      <c r="C8" s="17"/>
      <c r="D8" s="18">
        <f>SUM(F5:F7)</f>
        <v>0</v>
      </c>
      <c r="E8" s="19" t="s">
        <v>86</v>
      </c>
      <c r="F8" s="20"/>
    </row>
    <row r="9" ht="24.95" customHeight="1"/>
  </sheetData>
  <sheetProtection algorithmName="SHA-512" hashValue="BTDRhTzZtcXaw7OQER3GjRvkYCEACS7ORh6aYsyytY7MI3Pbu57yU3ICzEicNw6xTgISlnr/HgKpgMcWAxqQOg==" saltValue="c+JbAmqJbYPBG+Onewzs+A==" spinCount="100000" sheet="1" selectLockedCells="1" objects="1"/>
  <mergeCells count="7">
    <mergeCell ref="A1:F1"/>
    <mergeCell ref="E2:F2"/>
    <mergeCell ref="A8:C8"/>
    <mergeCell ref="B3:B4"/>
    <mergeCell ref="C3:C4"/>
    <mergeCell ref="D3:D4"/>
    <mergeCell ref="E3:E4"/>
  </mergeCells>
  <printOptions horizontalCentered="1"/>
  <pageMargins left="0.196527777777778" right="0.196527777777778" top="0.786805555555556" bottom="0.708333333333333"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6" workbookViewId="0">
      <selection activeCell="A1" sqref="$A1:$XFD1048576"/>
    </sheetView>
  </sheetViews>
  <sheetFormatPr defaultColWidth="8" defaultRowHeight="24" customHeight="1"/>
  <cols>
    <col min="1" max="4" width="19.5" style="60" customWidth="1"/>
    <col min="5" max="6" width="8" style="60"/>
    <col min="7" max="12" width="8" style="60" hidden="1" customWidth="1"/>
    <col min="13" max="16384" width="8" style="60"/>
  </cols>
  <sheetData>
    <row r="1" ht="28.5" customHeight="1" spans="1:5">
      <c r="A1" s="61" t="s">
        <v>7</v>
      </c>
      <c r="B1" s="62"/>
      <c r="C1" s="62"/>
      <c r="D1" s="63"/>
    </row>
    <row r="2" ht="24.95" customHeight="1" spans="1:5">
      <c r="A2" s="64" t="s">
        <v>8</v>
      </c>
      <c r="B2" s="65"/>
      <c r="C2" s="65"/>
      <c r="D2" s="66"/>
      <c r="E2" s="67"/>
    </row>
    <row r="3" ht="24.95" customHeight="1" spans="1:5">
      <c r="A3" s="68" t="s">
        <v>9</v>
      </c>
      <c r="B3" s="69"/>
      <c r="C3" s="69"/>
      <c r="D3" s="70"/>
    </row>
    <row r="4" ht="76" customHeight="1" spans="1:5">
      <c r="A4" s="64" t="s">
        <v>10</v>
      </c>
      <c r="B4" s="65"/>
      <c r="C4" s="65"/>
      <c r="D4" s="66"/>
    </row>
    <row r="5" ht="33" customHeight="1" spans="1:5">
      <c r="A5" s="64" t="s">
        <v>11</v>
      </c>
      <c r="B5" s="65"/>
      <c r="C5" s="65"/>
      <c r="D5" s="66"/>
    </row>
    <row r="6" ht="74.25" customHeight="1" spans="1:5">
      <c r="A6" s="64" t="s">
        <v>12</v>
      </c>
      <c r="B6" s="65"/>
      <c r="C6" s="65"/>
      <c r="D6" s="66"/>
    </row>
    <row r="7" ht="67" customHeight="1" spans="1:5">
      <c r="A7" s="64" t="s">
        <v>13</v>
      </c>
      <c r="B7" s="65"/>
      <c r="C7" s="65"/>
      <c r="D7" s="66"/>
    </row>
    <row r="8" ht="33" customHeight="1" spans="1:5">
      <c r="A8" s="64" t="s">
        <v>14</v>
      </c>
      <c r="B8" s="65"/>
      <c r="C8" s="65"/>
      <c r="D8" s="66"/>
    </row>
    <row r="9" ht="40" customHeight="1" spans="1:5">
      <c r="A9" s="64" t="s">
        <v>15</v>
      </c>
      <c r="B9" s="71"/>
      <c r="C9" s="71"/>
      <c r="D9" s="72"/>
    </row>
    <row r="10" ht="35" customHeight="1" spans="1:5">
      <c r="A10" s="64" t="s">
        <v>16</v>
      </c>
      <c r="B10" s="71"/>
      <c r="C10" s="71"/>
      <c r="D10" s="72"/>
    </row>
    <row r="11" ht="20.25" customHeight="1" spans="1:5">
      <c r="A11" s="68" t="s">
        <v>17</v>
      </c>
      <c r="B11" s="73"/>
      <c r="C11" s="73"/>
      <c r="D11" s="74"/>
    </row>
    <row r="12" ht="22" customHeight="1" spans="1:5">
      <c r="A12" s="64" t="s">
        <v>18</v>
      </c>
      <c r="B12" s="65"/>
      <c r="C12" s="65"/>
      <c r="D12" s="66"/>
    </row>
    <row r="13" ht="47" customHeight="1" spans="1:5">
      <c r="A13" s="64" t="s">
        <v>19</v>
      </c>
      <c r="B13" s="65"/>
      <c r="C13" s="65"/>
      <c r="D13" s="66"/>
    </row>
    <row r="14" ht="49" customHeight="1" spans="1:5">
      <c r="A14" s="64" t="s">
        <v>20</v>
      </c>
      <c r="B14" s="71"/>
      <c r="C14" s="71"/>
      <c r="D14" s="72"/>
    </row>
    <row r="15" ht="44" customHeight="1" spans="1:5">
      <c r="A15" s="64" t="s">
        <v>21</v>
      </c>
      <c r="B15" s="71"/>
      <c r="C15" s="71"/>
      <c r="D15" s="72"/>
    </row>
    <row r="16" ht="34" customHeight="1" spans="1:5">
      <c r="A16" s="64" t="s">
        <v>22</v>
      </c>
      <c r="B16" s="65"/>
      <c r="C16" s="65"/>
      <c r="D16" s="66"/>
    </row>
    <row r="17" ht="22" customHeight="1" spans="1:11">
      <c r="A17" s="75" t="s">
        <v>23</v>
      </c>
      <c r="B17" s="76"/>
      <c r="C17" s="76"/>
      <c r="D17" s="77"/>
    </row>
    <row r="18" ht="33" customHeight="1" spans="1:11">
      <c r="A18" s="78" t="s">
        <v>24</v>
      </c>
      <c r="B18" s="71"/>
      <c r="C18" s="71"/>
      <c r="D18" s="72"/>
    </row>
    <row r="19" ht="18.75" customHeight="1" spans="1:11">
      <c r="A19" s="79"/>
      <c r="B19" s="79"/>
      <c r="C19" s="79"/>
      <c r="D19" s="79"/>
    </row>
    <row r="20" ht="15" customHeight="1" spans="1:11">
      <c r="A20" s="80"/>
      <c r="B20" s="81"/>
      <c r="C20" s="81"/>
      <c r="D20" s="82"/>
    </row>
    <row r="21" ht="22" customHeight="1" spans="1:11">
      <c r="A21" s="83" t="s">
        <v>25</v>
      </c>
      <c r="B21" s="84"/>
      <c r="C21" s="84"/>
      <c r="D21" s="85"/>
    </row>
    <row r="22" ht="22" customHeight="1" spans="1:11">
      <c r="A22" s="64" t="s">
        <v>26</v>
      </c>
      <c r="B22" s="65"/>
      <c r="C22" s="65"/>
      <c r="D22" s="66"/>
    </row>
    <row r="23" ht="22" customHeight="1" spans="1:11">
      <c r="A23" s="83" t="s">
        <v>27</v>
      </c>
      <c r="B23" s="84"/>
      <c r="C23" s="84"/>
      <c r="D23" s="85"/>
    </row>
    <row r="24" s="59" customFormat="1" ht="83" customHeight="1" spans="1:11">
      <c r="A24" s="86" t="s">
        <v>28</v>
      </c>
      <c r="B24" s="87"/>
      <c r="C24" s="87"/>
      <c r="D24" s="88"/>
    </row>
    <row r="25" s="59" customFormat="1" ht="107" customHeight="1" spans="1:11">
      <c r="A25" s="86" t="s">
        <v>29</v>
      </c>
      <c r="B25" s="89"/>
      <c r="C25" s="89"/>
      <c r="D25" s="90"/>
    </row>
    <row r="26" ht="82" customHeight="1" spans="1:11">
      <c r="A26" s="86" t="s">
        <v>30</v>
      </c>
      <c r="B26" s="87"/>
      <c r="C26" s="87"/>
      <c r="D26" s="88"/>
    </row>
    <row r="27" ht="36" hidden="1" customHeight="1" spans="1:11">
      <c r="A27" s="86" t="s">
        <v>31</v>
      </c>
      <c r="B27" s="87"/>
      <c r="C27" s="87"/>
      <c r="D27" s="88"/>
    </row>
    <row r="28" ht="36" customHeight="1" spans="1:11">
      <c r="A28" s="86" t="s">
        <v>32</v>
      </c>
      <c r="B28" s="87"/>
      <c r="C28" s="87"/>
      <c r="D28" s="88"/>
    </row>
    <row r="29" ht="35" customHeight="1" spans="1:11">
      <c r="A29" s="91" t="s">
        <v>33</v>
      </c>
      <c r="B29" s="92"/>
      <c r="C29" s="92"/>
      <c r="D29" s="93"/>
      <c r="H29" s="94"/>
      <c r="I29" s="95"/>
      <c r="J29" s="95"/>
      <c r="K29" s="95"/>
    </row>
    <row r="30" ht="16.5" customHeight="1" spans="1:11">
      <c r="A30" s="96"/>
      <c r="B30" s="96"/>
      <c r="C30" s="96"/>
      <c r="D30" s="96"/>
      <c r="H30" s="94"/>
      <c r="I30" s="95"/>
      <c r="J30" s="95"/>
      <c r="K30" s="95"/>
    </row>
    <row r="31" ht="30.75" customHeight="1" spans="1:11">
      <c r="A31" s="81"/>
      <c r="B31" s="81"/>
      <c r="C31" s="81"/>
      <c r="D31" s="81"/>
    </row>
    <row r="32" customHeight="1" spans="1:11">
      <c r="A32" s="81"/>
      <c r="B32" s="81"/>
      <c r="C32" s="81"/>
      <c r="D32" s="81"/>
    </row>
    <row r="33" customHeight="1" spans="1:4">
      <c r="A33" s="81"/>
      <c r="B33" s="81"/>
      <c r="C33" s="81"/>
      <c r="D33" s="81"/>
    </row>
  </sheetData>
  <sheetProtection algorithmName="SHA-512" hashValue="UYpW6H+PjUlg5JRzmFktZaoL0rs4GKejuCtVP+CmgN6v5HQDK2NUUcaOh2ASVQ5t4I5nncLscmOblnwFOpKLrA==" saltValue="NwP7sx74jEArZzg39sylRg==" spinCount="100000" sheet="1" selectLockedCells="1" selectUnlockedCells="1" objects="1"/>
  <mergeCells count="33">
    <mergeCell ref="A1:D1"/>
    <mergeCell ref="A2:D2"/>
    <mergeCell ref="A3:D3"/>
    <mergeCell ref="A4:D4"/>
    <mergeCell ref="A5: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s>
  <printOptions horizontalCentered="1"/>
  <pageMargins left="0.747916666666667" right="0.747916666666667" top="0.984027777777778" bottom="0.984027777777778" header="0.511805555555556" footer="0.511805555555556"/>
  <pageSetup paperSize="9"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showZeros="0" workbookViewId="0">
      <selection activeCell="B15" sqref="B15:C15"/>
    </sheetView>
  </sheetViews>
  <sheetFormatPr defaultColWidth="9" defaultRowHeight="14" outlineLevelCol="2"/>
  <cols>
    <col min="1" max="1" width="12.6272727272727" style="42" customWidth="1"/>
    <col min="2" max="2" width="45.2727272727273" style="42" customWidth="1"/>
    <col min="3" max="3" width="23.2545454545455" style="42" customWidth="1"/>
    <col min="4" max="16384" width="9" style="42"/>
  </cols>
  <sheetData>
    <row r="1" ht="24.95" customHeight="1" spans="1:3">
      <c r="A1" s="43" t="s">
        <v>34</v>
      </c>
      <c r="B1" s="44"/>
      <c r="C1" s="44"/>
    </row>
    <row r="2" ht="24.95" customHeight="1" spans="1:3">
      <c r="A2" s="45" t="s">
        <v>35</v>
      </c>
      <c r="B2" s="46"/>
      <c r="C2" s="47" t="s">
        <v>36</v>
      </c>
    </row>
    <row r="3" ht="24.95" customHeight="1" spans="1:3">
      <c r="A3" s="48" t="s">
        <v>37</v>
      </c>
      <c r="B3" s="49" t="s">
        <v>38</v>
      </c>
      <c r="C3" s="50" t="s">
        <v>39</v>
      </c>
    </row>
    <row r="4" ht="24.95" customHeight="1" spans="1:3">
      <c r="A4" s="51">
        <v>100</v>
      </c>
      <c r="B4" s="52" t="s">
        <v>40</v>
      </c>
      <c r="C4" s="53">
        <f>'100章'!D16</f>
        <v>53146</v>
      </c>
    </row>
    <row r="5" ht="24.95" customHeight="1" spans="1:3">
      <c r="A5" s="51">
        <v>200</v>
      </c>
      <c r="B5" s="52" t="s">
        <v>41</v>
      </c>
      <c r="C5" s="53">
        <f>'200章-1'!D42+'200章-2'!D71</f>
        <v>0</v>
      </c>
    </row>
    <row r="6" ht="24.95" customHeight="1" spans="1:3">
      <c r="A6" s="51">
        <v>300</v>
      </c>
      <c r="B6" s="52" t="s">
        <v>42</v>
      </c>
      <c r="C6" s="53">
        <f>'300章'!D33</f>
        <v>0</v>
      </c>
    </row>
    <row r="7" ht="24.95" customHeight="1" spans="1:3">
      <c r="A7" s="51">
        <v>400</v>
      </c>
      <c r="B7" s="52" t="s">
        <v>43</v>
      </c>
      <c r="C7" s="53">
        <f>'400章'!D9</f>
        <v>0</v>
      </c>
    </row>
    <row r="8" ht="24.95" customHeight="1" spans="1:3">
      <c r="A8" s="51">
        <v>500</v>
      </c>
      <c r="B8" s="52" t="s">
        <v>44</v>
      </c>
      <c r="C8" s="53" t="s">
        <v>45</v>
      </c>
    </row>
    <row r="9" ht="24.95" customHeight="1" spans="1:3">
      <c r="A9" s="51">
        <v>600</v>
      </c>
      <c r="B9" s="52" t="s">
        <v>46</v>
      </c>
      <c r="C9" s="53">
        <f>'600章 '!D24</f>
        <v>0</v>
      </c>
    </row>
    <row r="10" ht="24.95" customHeight="1" spans="1:3">
      <c r="A10" s="51">
        <v>700</v>
      </c>
      <c r="B10" s="52" t="s">
        <v>47</v>
      </c>
      <c r="C10" s="53">
        <f>'700章 '!D8</f>
        <v>0</v>
      </c>
    </row>
    <row r="11" ht="24.95" customHeight="1" spans="1:3">
      <c r="A11" s="52" t="s">
        <v>48</v>
      </c>
      <c r="B11" s="54"/>
      <c r="C11" s="55">
        <f>SUM(C4:C10)</f>
        <v>53146</v>
      </c>
    </row>
    <row r="12" ht="24.95" customHeight="1" spans="1:3">
      <c r="A12" s="52" t="s">
        <v>49</v>
      </c>
      <c r="B12" s="54"/>
      <c r="C12" s="55">
        <f>C11*0.05</f>
        <v>2657.3</v>
      </c>
    </row>
    <row r="13" ht="24.95" customHeight="1" spans="1:3">
      <c r="A13" s="52" t="s">
        <v>50</v>
      </c>
      <c r="B13" s="54"/>
      <c r="C13" s="55">
        <f>C11+C12</f>
        <v>55803.3</v>
      </c>
    </row>
    <row r="14" ht="44.1" customHeight="1" spans="1:3">
      <c r="B14" s="56" t="s">
        <v>51</v>
      </c>
      <c r="C14" s="56"/>
    </row>
    <row r="15" ht="50.1" customHeight="1" spans="1:3">
      <c r="B15" s="57" t="s">
        <v>52</v>
      </c>
      <c r="C15" s="58"/>
    </row>
  </sheetData>
  <sheetProtection algorithmName="SHA-512" hashValue="JH5bv7h8g4b2F8NrVQ1IuStCQ2tdHAzsr1nOMTPpqyOyqagqEm/LRp9XyOxUy7uJepvqd8HZDh6EvQqdX/rP9g==" saltValue="Im7yik4+/vxlxD2cktQX2g==" spinCount="100000" sheet="1" selectLockedCells="1" objects="1"/>
  <mergeCells count="7">
    <mergeCell ref="A1:C1"/>
    <mergeCell ref="A2:B2"/>
    <mergeCell ref="A11:B11"/>
    <mergeCell ref="A12:B12"/>
    <mergeCell ref="A13:B13"/>
    <mergeCell ref="B14:C14"/>
    <mergeCell ref="B15:C15"/>
  </mergeCells>
  <printOptions horizontalCentered="1"/>
  <pageMargins left="0.196527777777778" right="0.196527777777778" top="1" bottom="1" header="0.5"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E15" sqref="E15"/>
    </sheetView>
  </sheetViews>
  <sheetFormatPr defaultColWidth="9" defaultRowHeight="14" outlineLevelCol="5"/>
  <cols>
    <col min="1" max="1" width="8.62727272727273" style="2" customWidth="1"/>
    <col min="2" max="2" width="38.4454545454545" style="2" customWidth="1"/>
    <col min="3" max="3" width="8.75454545454545" style="2" customWidth="1"/>
    <col min="4" max="4" width="9.38181818181818" style="2" customWidth="1"/>
    <col min="5" max="6" width="11.6272727272727" style="2" customWidth="1"/>
    <col min="7" max="16384" width="9" style="2"/>
  </cols>
  <sheetData>
    <row r="1" ht="24.95" customHeight="1" spans="1:6">
      <c r="A1" s="3" t="s">
        <v>53</v>
      </c>
      <c r="B1" s="4"/>
      <c r="C1" s="4"/>
      <c r="D1" s="4"/>
      <c r="E1" s="4"/>
      <c r="F1" s="4"/>
    </row>
    <row r="2" ht="24.95" customHeight="1" spans="1:6">
      <c r="A2" s="5" t="str">
        <f>汇总表!A2</f>
        <v>合同编号：江都区大桥镇防震路大中修项目</v>
      </c>
      <c r="B2" s="5"/>
      <c r="C2" s="6"/>
      <c r="D2" s="6"/>
      <c r="E2" s="7" t="s">
        <v>36</v>
      </c>
      <c r="F2" s="7"/>
    </row>
    <row r="3" ht="24.95" customHeight="1" spans="1:6">
      <c r="A3" s="8" t="s">
        <v>54</v>
      </c>
      <c r="B3" s="8" t="s">
        <v>55</v>
      </c>
      <c r="C3" s="8" t="s">
        <v>56</v>
      </c>
      <c r="D3" s="8" t="s">
        <v>57</v>
      </c>
      <c r="E3" s="8" t="s">
        <v>58</v>
      </c>
      <c r="F3" s="9" t="s">
        <v>59</v>
      </c>
    </row>
    <row r="4" ht="24.95" customHeight="1" spans="1:6">
      <c r="A4" s="10" t="s">
        <v>60</v>
      </c>
      <c r="B4" s="10"/>
      <c r="C4" s="10"/>
      <c r="D4" s="10"/>
      <c r="E4" s="10"/>
      <c r="F4" s="11" t="s">
        <v>61</v>
      </c>
    </row>
    <row r="5" s="1" customFormat="1" ht="25" customHeight="1" spans="1:6">
      <c r="A5" s="12" t="s">
        <v>62</v>
      </c>
      <c r="B5" s="13" t="s">
        <v>63</v>
      </c>
      <c r="C5" s="12" t="s">
        <v>64</v>
      </c>
      <c r="D5" s="12" t="s">
        <v>64</v>
      </c>
      <c r="E5" s="12" t="s">
        <v>64</v>
      </c>
      <c r="F5" s="39"/>
    </row>
    <row r="6" s="1" customFormat="1" ht="25" customHeight="1" spans="1:6">
      <c r="A6" s="12" t="s">
        <v>65</v>
      </c>
      <c r="B6" s="13" t="s">
        <v>66</v>
      </c>
      <c r="C6" s="12" t="s">
        <v>64</v>
      </c>
      <c r="D6" s="12" t="s">
        <v>64</v>
      </c>
      <c r="E6" s="12" t="s">
        <v>64</v>
      </c>
      <c r="F6" s="39"/>
    </row>
    <row r="7" s="1" customFormat="1" ht="25" customHeight="1" spans="1:6">
      <c r="A7" s="12" t="s">
        <v>67</v>
      </c>
      <c r="B7" s="13" t="s">
        <v>68</v>
      </c>
      <c r="C7" s="12" t="s">
        <v>69</v>
      </c>
      <c r="D7" s="12" t="s">
        <v>70</v>
      </c>
      <c r="E7" s="15"/>
      <c r="F7" s="12">
        <f>ROUND(E7*D7,0)</f>
        <v>0</v>
      </c>
    </row>
    <row r="8" s="1" customFormat="1" ht="25" customHeight="1" spans="1:6">
      <c r="A8" s="12" t="s">
        <v>71</v>
      </c>
      <c r="B8" s="13" t="s">
        <v>72</v>
      </c>
      <c r="C8" s="12" t="s">
        <v>69</v>
      </c>
      <c r="D8" s="12" t="s">
        <v>70</v>
      </c>
      <c r="E8" s="15"/>
      <c r="F8" s="12">
        <f t="shared" ref="F8:F15" si="0">ROUND(E8*D8,0)</f>
        <v>0</v>
      </c>
    </row>
    <row r="9" s="1" customFormat="1" ht="25" customHeight="1" spans="1:6">
      <c r="A9" s="12" t="s">
        <v>73</v>
      </c>
      <c r="B9" s="13" t="s">
        <v>74</v>
      </c>
      <c r="C9" s="12" t="s">
        <v>69</v>
      </c>
      <c r="D9" s="12" t="s">
        <v>70</v>
      </c>
      <c r="E9" s="12">
        <v>7592</v>
      </c>
      <c r="F9" s="12">
        <f t="shared" si="0"/>
        <v>7592</v>
      </c>
    </row>
    <row r="10" s="1" customFormat="1" ht="25" customHeight="1" spans="1:6">
      <c r="A10" s="12" t="s">
        <v>75</v>
      </c>
      <c r="B10" s="13" t="s">
        <v>76</v>
      </c>
      <c r="C10" s="12" t="s">
        <v>64</v>
      </c>
      <c r="D10" s="12"/>
      <c r="E10" s="12"/>
      <c r="F10" s="12">
        <f t="shared" si="0"/>
        <v>0</v>
      </c>
    </row>
    <row r="11" s="1" customFormat="1" ht="25" customHeight="1" spans="1:6">
      <c r="A11" s="12" t="s">
        <v>77</v>
      </c>
      <c r="B11" s="13" t="s">
        <v>78</v>
      </c>
      <c r="C11" s="12" t="s">
        <v>64</v>
      </c>
      <c r="D11" s="12"/>
      <c r="E11" s="12"/>
      <c r="F11" s="12">
        <f t="shared" si="0"/>
        <v>0</v>
      </c>
    </row>
    <row r="12" s="1" customFormat="1" ht="25" customHeight="1" spans="1:6">
      <c r="A12" s="12" t="s">
        <v>67</v>
      </c>
      <c r="B12" s="13" t="s">
        <v>79</v>
      </c>
      <c r="C12" s="12" t="s">
        <v>69</v>
      </c>
      <c r="D12" s="12" t="s">
        <v>70</v>
      </c>
      <c r="E12" s="15"/>
      <c r="F12" s="12">
        <f t="shared" si="0"/>
        <v>0</v>
      </c>
    </row>
    <row r="13" s="1" customFormat="1" ht="25" customHeight="1" spans="1:6">
      <c r="A13" s="12" t="s">
        <v>80</v>
      </c>
      <c r="B13" s="13" t="s">
        <v>81</v>
      </c>
      <c r="C13" s="12" t="s">
        <v>69</v>
      </c>
      <c r="D13" s="12" t="s">
        <v>70</v>
      </c>
      <c r="E13" s="12">
        <v>45554</v>
      </c>
      <c r="F13" s="12">
        <f t="shared" si="0"/>
        <v>45554</v>
      </c>
    </row>
    <row r="14" s="1" customFormat="1" ht="25" customHeight="1" spans="1:6">
      <c r="A14" s="12" t="s">
        <v>82</v>
      </c>
      <c r="B14" s="13" t="s">
        <v>83</v>
      </c>
      <c r="C14" s="12" t="s">
        <v>64</v>
      </c>
      <c r="D14" s="12"/>
      <c r="E14" s="12"/>
      <c r="F14" s="12">
        <f t="shared" si="0"/>
        <v>0</v>
      </c>
    </row>
    <row r="15" s="1" customFormat="1" ht="25" customHeight="1" spans="1:6">
      <c r="A15" s="12" t="s">
        <v>84</v>
      </c>
      <c r="B15" s="13" t="s">
        <v>83</v>
      </c>
      <c r="C15" s="12" t="s">
        <v>69</v>
      </c>
      <c r="D15" s="12" t="s">
        <v>70</v>
      </c>
      <c r="E15" s="15"/>
      <c r="F15" s="12">
        <f t="shared" si="0"/>
        <v>0</v>
      </c>
    </row>
    <row r="16" ht="24.95" customHeight="1" spans="1:6">
      <c r="A16" s="16" t="s">
        <v>85</v>
      </c>
      <c r="B16" s="17"/>
      <c r="C16" s="17"/>
      <c r="D16" s="40">
        <f>SUM(F6:F15)</f>
        <v>53146</v>
      </c>
      <c r="E16" s="19" t="s">
        <v>86</v>
      </c>
      <c r="F16" s="41"/>
    </row>
    <row r="17" ht="24.95" customHeight="1" spans="1:6">
      <c r="A17" s="1"/>
      <c r="B17" s="1"/>
      <c r="C17" s="1"/>
      <c r="D17" s="1"/>
      <c r="E17" s="1"/>
      <c r="F17" s="1"/>
    </row>
    <row r="18" ht="24.95" customHeight="1" spans="1:6">
      <c r="A18" s="1"/>
      <c r="B18" s="1"/>
      <c r="C18" s="1"/>
      <c r="D18" s="1"/>
      <c r="E18" s="1"/>
      <c r="F18" s="1"/>
    </row>
    <row r="19" ht="24.95" customHeight="1" spans="1:6">
      <c r="A19" s="1"/>
      <c r="B19" s="1"/>
      <c r="C19" s="1"/>
      <c r="D19" s="1"/>
      <c r="E19" s="1"/>
      <c r="F19" s="1"/>
    </row>
    <row r="20" ht="24.95" customHeight="1" spans="1:6">
      <c r="A20" s="1"/>
      <c r="B20" s="1"/>
      <c r="C20" s="1"/>
      <c r="D20" s="1"/>
      <c r="E20" s="1"/>
      <c r="F20" s="1"/>
    </row>
    <row r="21" ht="24.95" customHeight="1" spans="1:6">
      <c r="A21" s="1"/>
      <c r="B21" s="1"/>
      <c r="C21" s="1"/>
      <c r="D21" s="1"/>
      <c r="E21" s="1"/>
      <c r="F21" s="1"/>
    </row>
    <row r="22" ht="24.95" customHeight="1" spans="1:6">
      <c r="A22" s="1"/>
      <c r="B22" s="1"/>
      <c r="C22" s="1"/>
      <c r="D22" s="1"/>
      <c r="E22" s="1"/>
      <c r="F22" s="1"/>
    </row>
    <row r="23" ht="24.95" customHeight="1" spans="1:6">
      <c r="A23" s="1"/>
      <c r="B23" s="1"/>
      <c r="C23" s="1"/>
      <c r="D23" s="1"/>
      <c r="E23" s="1"/>
      <c r="F23" s="1"/>
    </row>
    <row r="24" ht="24.95" customHeight="1" spans="1:6">
      <c r="A24" s="1"/>
      <c r="B24" s="1"/>
      <c r="C24" s="1"/>
      <c r="D24" s="1"/>
      <c r="E24" s="1"/>
      <c r="F24" s="1"/>
    </row>
    <row r="25" ht="24.95" customHeight="1" spans="1:6">
      <c r="A25" s="1"/>
      <c r="B25" s="1"/>
      <c r="C25" s="1"/>
      <c r="D25" s="1"/>
      <c r="E25" s="1"/>
      <c r="F25" s="1"/>
    </row>
    <row r="26" ht="24.95" customHeight="1" spans="1:6">
      <c r="A26" s="1"/>
      <c r="B26" s="1"/>
      <c r="C26" s="1"/>
      <c r="D26" s="1"/>
      <c r="E26" s="1"/>
      <c r="F26" s="1"/>
    </row>
    <row r="27" ht="24.95" customHeight="1" spans="1:6">
      <c r="A27" s="1"/>
      <c r="B27" s="1"/>
      <c r="C27" s="1"/>
      <c r="D27" s="1"/>
      <c r="E27" s="1"/>
      <c r="F27" s="1"/>
    </row>
    <row r="28" ht="24.95" customHeight="1" spans="1:6">
      <c r="A28" s="1"/>
      <c r="B28" s="1"/>
      <c r="C28" s="1"/>
      <c r="D28" s="1"/>
      <c r="E28" s="1"/>
      <c r="F28" s="1"/>
    </row>
    <row r="29" ht="24.95" customHeight="1" spans="1:6">
      <c r="A29" s="1"/>
      <c r="B29" s="1"/>
      <c r="C29" s="1"/>
      <c r="D29" s="1"/>
      <c r="E29" s="1"/>
      <c r="F29" s="1"/>
    </row>
    <row r="30" ht="24.95" customHeight="1" spans="1:6">
      <c r="A30" s="1"/>
      <c r="B30" s="1"/>
      <c r="C30" s="1"/>
      <c r="D30" s="1"/>
      <c r="E30" s="1"/>
      <c r="F30" s="1"/>
    </row>
    <row r="31" ht="24.95" customHeight="1" spans="1:6">
      <c r="A31" s="1"/>
      <c r="B31" s="1"/>
      <c r="C31" s="1"/>
      <c r="D31" s="1"/>
      <c r="E31" s="1"/>
      <c r="F31" s="1"/>
    </row>
    <row r="32" ht="24.95" customHeight="1" spans="1:6">
      <c r="A32" s="1"/>
      <c r="B32" s="1"/>
      <c r="C32" s="1"/>
      <c r="D32" s="1"/>
      <c r="E32" s="1"/>
      <c r="F32" s="1"/>
    </row>
    <row r="33" ht="24.95" customHeight="1" spans="1:6">
      <c r="A33" s="1"/>
      <c r="B33" s="1"/>
      <c r="C33" s="1"/>
      <c r="D33" s="1"/>
      <c r="E33" s="1"/>
      <c r="F33" s="1"/>
    </row>
    <row r="34" ht="24.95" customHeight="1" spans="1:6">
      <c r="A34" s="1"/>
      <c r="B34" s="1"/>
      <c r="C34" s="1"/>
      <c r="D34" s="1"/>
      <c r="E34" s="1"/>
      <c r="F34" s="1"/>
    </row>
    <row r="35" ht="24.95" customHeight="1" spans="1:6">
      <c r="A35" s="1"/>
      <c r="B35" s="1"/>
      <c r="C35" s="1"/>
      <c r="D35" s="1"/>
      <c r="E35" s="1"/>
      <c r="F35" s="1"/>
    </row>
    <row r="36" ht="24.95" customHeight="1" spans="1:6">
      <c r="A36" s="1"/>
      <c r="B36" s="1"/>
      <c r="C36" s="1"/>
      <c r="D36" s="1"/>
      <c r="E36" s="1"/>
      <c r="F36" s="1"/>
    </row>
    <row r="37" ht="24.95" customHeight="1" spans="1:6">
      <c r="A37" s="1"/>
      <c r="B37" s="1"/>
      <c r="C37" s="1"/>
      <c r="D37" s="1"/>
      <c r="E37" s="1"/>
      <c r="F37" s="1"/>
    </row>
    <row r="38" ht="24.95" customHeight="1" spans="1:6">
      <c r="A38" s="1"/>
      <c r="B38" s="1"/>
      <c r="C38" s="1"/>
      <c r="D38" s="1"/>
      <c r="E38" s="1"/>
      <c r="F38" s="1"/>
    </row>
    <row r="39" ht="24.95" customHeight="1" spans="1:6">
      <c r="A39" s="1"/>
      <c r="B39" s="1"/>
      <c r="C39" s="1"/>
      <c r="D39" s="1"/>
      <c r="E39" s="1"/>
      <c r="F39" s="1"/>
    </row>
    <row r="40" ht="24.95" customHeight="1" spans="1:6">
      <c r="A40" s="1"/>
      <c r="B40" s="1"/>
      <c r="C40" s="1"/>
      <c r="D40" s="1"/>
      <c r="E40" s="1"/>
      <c r="F40" s="1"/>
    </row>
    <row r="41" ht="24.95" customHeight="1" spans="1:6">
      <c r="A41" s="1"/>
      <c r="B41" s="1"/>
      <c r="C41" s="1"/>
      <c r="D41" s="1"/>
      <c r="E41" s="1"/>
      <c r="F41" s="1"/>
    </row>
  </sheetData>
  <sheetProtection algorithmName="SHA-512" hashValue="cGEOks8sloGpIPxeQMxj5CabT1HvZ60l3mVtLmyvxs62XCWVUZV4//DX/iHhhPVjBb01p6gyphsSOdQ5EBZbVw==" saltValue="H3UIcGciUJUb8qRvsKG10w==" spinCount="100000" sheet="1" selectLockedCells="1" objects="1"/>
  <mergeCells count="7">
    <mergeCell ref="A1:F1"/>
    <mergeCell ref="E2:F2"/>
    <mergeCell ref="A16:C16"/>
    <mergeCell ref="B3:B4"/>
    <mergeCell ref="C3:C4"/>
    <mergeCell ref="D3:D4"/>
    <mergeCell ref="E3:E4"/>
  </mergeCells>
  <printOptions horizontalCentered="1"/>
  <pageMargins left="0.196527777777778" right="0.196527777777778" top="1" bottom="1" header="0.5" footer="0.5"/>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showZeros="0" topLeftCell="A33" workbookViewId="0">
      <selection activeCell="E7" sqref="E7:E41"/>
    </sheetView>
  </sheetViews>
  <sheetFormatPr defaultColWidth="9" defaultRowHeight="14" outlineLevelCol="5"/>
  <cols>
    <col min="1" max="1" width="8.62727272727273" style="2" customWidth="1"/>
    <col min="2" max="2" width="38.4454545454545" style="2" customWidth="1"/>
    <col min="3" max="3" width="9" style="2" customWidth="1"/>
    <col min="4" max="6" width="11.6272727272727" style="2" customWidth="1"/>
    <col min="7" max="16384" width="9" style="2"/>
  </cols>
  <sheetData>
    <row r="1" ht="24.95" customHeight="1" spans="1:6">
      <c r="A1" s="3" t="s">
        <v>87</v>
      </c>
      <c r="B1" s="3"/>
      <c r="C1" s="3"/>
      <c r="D1" s="3"/>
      <c r="E1" s="3"/>
      <c r="F1" s="3"/>
    </row>
    <row r="2" ht="24.95" customHeight="1" spans="1:6">
      <c r="A2" s="22" t="str">
        <f>汇总表!A2</f>
        <v>合同编号：江都区大桥镇防震路大中修项目</v>
      </c>
      <c r="B2" s="22"/>
      <c r="C2" s="23"/>
      <c r="D2" s="23"/>
      <c r="E2" s="24" t="s">
        <v>36</v>
      </c>
      <c r="F2" s="24"/>
    </row>
    <row r="3" ht="24.95" customHeight="1" spans="1:6">
      <c r="A3" s="25" t="s">
        <v>54</v>
      </c>
      <c r="B3" s="25" t="s">
        <v>55</v>
      </c>
      <c r="C3" s="25" t="s">
        <v>56</v>
      </c>
      <c r="D3" s="25" t="s">
        <v>57</v>
      </c>
      <c r="E3" s="25" t="s">
        <v>88</v>
      </c>
      <c r="F3" s="26" t="s">
        <v>89</v>
      </c>
    </row>
    <row r="4" ht="24.95" customHeight="1" spans="1:6">
      <c r="A4" s="27" t="s">
        <v>60</v>
      </c>
      <c r="B4" s="27"/>
      <c r="C4" s="27"/>
      <c r="D4" s="27"/>
      <c r="E4" s="27"/>
      <c r="F4" s="28" t="s">
        <v>61</v>
      </c>
    </row>
    <row r="5" ht="25" customHeight="1" spans="1:6">
      <c r="A5" s="12" t="s">
        <v>90</v>
      </c>
      <c r="B5" s="13" t="s">
        <v>91</v>
      </c>
      <c r="C5" s="12" t="s">
        <v>64</v>
      </c>
      <c r="D5" s="12" t="s">
        <v>64</v>
      </c>
      <c r="E5" s="12" t="s">
        <v>64</v>
      </c>
      <c r="F5" s="14"/>
    </row>
    <row r="6" ht="25" customHeight="1" spans="1:6">
      <c r="A6" s="12" t="s">
        <v>92</v>
      </c>
      <c r="B6" s="13" t="s">
        <v>93</v>
      </c>
      <c r="C6" s="12" t="s">
        <v>64</v>
      </c>
      <c r="D6" s="12" t="s">
        <v>64</v>
      </c>
      <c r="E6" s="12" t="s">
        <v>64</v>
      </c>
      <c r="F6" s="14"/>
    </row>
    <row r="7" ht="25" customHeight="1" spans="1:6">
      <c r="A7" s="12" t="s">
        <v>67</v>
      </c>
      <c r="B7" s="13" t="s">
        <v>94</v>
      </c>
      <c r="C7" s="12" t="s">
        <v>95</v>
      </c>
      <c r="D7" s="12" t="s">
        <v>96</v>
      </c>
      <c r="E7" s="15"/>
      <c r="F7" s="12">
        <f>ROUND(E7*D7,0)</f>
        <v>0</v>
      </c>
    </row>
    <row r="8" ht="25" customHeight="1" spans="1:6">
      <c r="A8" s="12" t="s">
        <v>97</v>
      </c>
      <c r="B8" s="13" t="s">
        <v>98</v>
      </c>
      <c r="C8" s="12" t="s">
        <v>64</v>
      </c>
      <c r="D8" s="12"/>
      <c r="E8" s="15"/>
      <c r="F8" s="12">
        <f t="shared" ref="F8:F41" si="0">ROUND(E8*D8,0)</f>
        <v>0</v>
      </c>
    </row>
    <row r="9" ht="25" customHeight="1" spans="1:6">
      <c r="A9" s="12" t="s">
        <v>67</v>
      </c>
      <c r="B9" s="13" t="s">
        <v>99</v>
      </c>
      <c r="C9" s="12" t="s">
        <v>64</v>
      </c>
      <c r="D9" s="12"/>
      <c r="E9" s="15"/>
      <c r="F9" s="12">
        <f t="shared" si="0"/>
        <v>0</v>
      </c>
    </row>
    <row r="10" ht="25" customHeight="1" spans="1:6">
      <c r="A10" s="12" t="s">
        <v>100</v>
      </c>
      <c r="B10" s="13" t="s">
        <v>101</v>
      </c>
      <c r="C10" s="12" t="s">
        <v>102</v>
      </c>
      <c r="D10" s="12" t="s">
        <v>103</v>
      </c>
      <c r="E10" s="15"/>
      <c r="F10" s="12">
        <f t="shared" si="0"/>
        <v>0</v>
      </c>
    </row>
    <row r="11" ht="25" customHeight="1" spans="1:6">
      <c r="A11" s="12" t="s">
        <v>104</v>
      </c>
      <c r="B11" s="13" t="s">
        <v>105</v>
      </c>
      <c r="C11" s="12" t="s">
        <v>102</v>
      </c>
      <c r="D11" s="12" t="s">
        <v>106</v>
      </c>
      <c r="E11" s="15"/>
      <c r="F11" s="12">
        <f t="shared" si="0"/>
        <v>0</v>
      </c>
    </row>
    <row r="12" ht="25" customHeight="1" spans="1:6">
      <c r="A12" s="12" t="s">
        <v>71</v>
      </c>
      <c r="B12" s="13" t="s">
        <v>107</v>
      </c>
      <c r="C12" s="12" t="s">
        <v>64</v>
      </c>
      <c r="D12" s="12"/>
      <c r="E12" s="15"/>
      <c r="F12" s="12">
        <f t="shared" si="0"/>
        <v>0</v>
      </c>
    </row>
    <row r="13" ht="25" customHeight="1" spans="1:6">
      <c r="A13" s="12" t="s">
        <v>108</v>
      </c>
      <c r="B13" s="13" t="s">
        <v>109</v>
      </c>
      <c r="C13" s="12" t="s">
        <v>102</v>
      </c>
      <c r="D13" s="12" t="s">
        <v>110</v>
      </c>
      <c r="E13" s="15"/>
      <c r="F13" s="12">
        <f t="shared" si="0"/>
        <v>0</v>
      </c>
    </row>
    <row r="14" ht="25" customHeight="1" spans="1:6">
      <c r="A14" s="12" t="s">
        <v>111</v>
      </c>
      <c r="B14" s="13" t="s">
        <v>112</v>
      </c>
      <c r="C14" s="12" t="s">
        <v>64</v>
      </c>
      <c r="D14" s="12"/>
      <c r="E14" s="15"/>
      <c r="F14" s="12">
        <f t="shared" si="0"/>
        <v>0</v>
      </c>
    </row>
    <row r="15" ht="25" customHeight="1" spans="1:6">
      <c r="A15" s="12" t="s">
        <v>113</v>
      </c>
      <c r="B15" s="13" t="s">
        <v>114</v>
      </c>
      <c r="C15" s="12" t="s">
        <v>64</v>
      </c>
      <c r="D15" s="12"/>
      <c r="E15" s="15"/>
      <c r="F15" s="12">
        <f t="shared" si="0"/>
        <v>0</v>
      </c>
    </row>
    <row r="16" ht="25" customHeight="1" spans="1:6">
      <c r="A16" s="12" t="s">
        <v>67</v>
      </c>
      <c r="B16" s="13" t="s">
        <v>115</v>
      </c>
      <c r="C16" s="12" t="s">
        <v>102</v>
      </c>
      <c r="D16" s="12" t="s">
        <v>116</v>
      </c>
      <c r="E16" s="15"/>
      <c r="F16" s="12">
        <f t="shared" si="0"/>
        <v>0</v>
      </c>
    </row>
    <row r="17" ht="25" customHeight="1" spans="1:6">
      <c r="A17" s="12" t="s">
        <v>73</v>
      </c>
      <c r="B17" s="13" t="s">
        <v>117</v>
      </c>
      <c r="C17" s="12" t="s">
        <v>102</v>
      </c>
      <c r="D17" s="12" t="s">
        <v>118</v>
      </c>
      <c r="E17" s="15"/>
      <c r="F17" s="12">
        <f t="shared" si="0"/>
        <v>0</v>
      </c>
    </row>
    <row r="18" ht="25" customHeight="1" spans="1:6">
      <c r="A18" s="12" t="s">
        <v>119</v>
      </c>
      <c r="B18" s="13" t="s">
        <v>120</v>
      </c>
      <c r="C18" s="12" t="s">
        <v>102</v>
      </c>
      <c r="D18" s="12" t="s">
        <v>121</v>
      </c>
      <c r="E18" s="15"/>
      <c r="F18" s="12">
        <f t="shared" si="0"/>
        <v>0</v>
      </c>
    </row>
    <row r="19" ht="25" customHeight="1" spans="1:6">
      <c r="A19" s="12" t="s">
        <v>122</v>
      </c>
      <c r="B19" s="13" t="s">
        <v>123</v>
      </c>
      <c r="C19" s="12" t="s">
        <v>64</v>
      </c>
      <c r="D19" s="12"/>
      <c r="E19" s="15"/>
      <c r="F19" s="12">
        <f t="shared" si="0"/>
        <v>0</v>
      </c>
    </row>
    <row r="20" ht="25" customHeight="1" spans="1:6">
      <c r="A20" s="12" t="s">
        <v>124</v>
      </c>
      <c r="B20" s="13" t="s">
        <v>125</v>
      </c>
      <c r="C20" s="12" t="s">
        <v>64</v>
      </c>
      <c r="D20" s="12"/>
      <c r="E20" s="15"/>
      <c r="F20" s="12">
        <f t="shared" si="0"/>
        <v>0</v>
      </c>
    </row>
    <row r="21" ht="25" customHeight="1" spans="1:6">
      <c r="A21" s="12" t="s">
        <v>67</v>
      </c>
      <c r="B21" s="13" t="s">
        <v>126</v>
      </c>
      <c r="C21" s="12" t="s">
        <v>64</v>
      </c>
      <c r="D21" s="12"/>
      <c r="E21" s="15"/>
      <c r="F21" s="12">
        <f t="shared" si="0"/>
        <v>0</v>
      </c>
    </row>
    <row r="22" ht="25" customHeight="1" spans="1:6">
      <c r="A22" s="12" t="s">
        <v>100</v>
      </c>
      <c r="B22" s="13" t="s">
        <v>127</v>
      </c>
      <c r="C22" s="12" t="s">
        <v>102</v>
      </c>
      <c r="D22" s="12" t="s">
        <v>128</v>
      </c>
      <c r="E22" s="15"/>
      <c r="F22" s="12">
        <f t="shared" si="0"/>
        <v>0</v>
      </c>
    </row>
    <row r="23" ht="25" customHeight="1" spans="1:6">
      <c r="A23" s="12" t="s">
        <v>104</v>
      </c>
      <c r="B23" s="13" t="s">
        <v>129</v>
      </c>
      <c r="C23" s="12" t="s">
        <v>102</v>
      </c>
      <c r="D23" s="12" t="s">
        <v>130</v>
      </c>
      <c r="E23" s="15"/>
      <c r="F23" s="12">
        <f t="shared" si="0"/>
        <v>0</v>
      </c>
    </row>
    <row r="24" ht="25" customHeight="1" spans="1:6">
      <c r="A24" s="12" t="s">
        <v>131</v>
      </c>
      <c r="B24" s="13" t="s">
        <v>132</v>
      </c>
      <c r="C24" s="12" t="s">
        <v>102</v>
      </c>
      <c r="D24" s="12" t="s">
        <v>133</v>
      </c>
      <c r="E24" s="15"/>
      <c r="F24" s="12">
        <f t="shared" si="0"/>
        <v>0</v>
      </c>
    </row>
    <row r="25" ht="25" customHeight="1" spans="1:6">
      <c r="A25" s="12" t="s">
        <v>119</v>
      </c>
      <c r="B25" s="13" t="s">
        <v>134</v>
      </c>
      <c r="C25" s="12" t="s">
        <v>64</v>
      </c>
      <c r="D25" s="12"/>
      <c r="E25" s="15"/>
      <c r="F25" s="12">
        <f t="shared" si="0"/>
        <v>0</v>
      </c>
    </row>
    <row r="26" ht="25" customHeight="1" spans="1:6">
      <c r="A26" s="12" t="s">
        <v>135</v>
      </c>
      <c r="B26" s="13" t="s">
        <v>136</v>
      </c>
      <c r="C26" s="12" t="s">
        <v>102</v>
      </c>
      <c r="D26" s="12" t="s">
        <v>137</v>
      </c>
      <c r="E26" s="15"/>
      <c r="F26" s="12">
        <f t="shared" si="0"/>
        <v>0</v>
      </c>
    </row>
    <row r="27" ht="25" customHeight="1" spans="1:6">
      <c r="A27" s="12" t="s">
        <v>138</v>
      </c>
      <c r="B27" s="13" t="s">
        <v>139</v>
      </c>
      <c r="C27" s="12" t="s">
        <v>102</v>
      </c>
      <c r="D27" s="12" t="s">
        <v>140</v>
      </c>
      <c r="E27" s="15"/>
      <c r="F27" s="12">
        <f t="shared" si="0"/>
        <v>0</v>
      </c>
    </row>
    <row r="28" ht="25" customHeight="1" spans="1:6">
      <c r="A28" s="12" t="s">
        <v>141</v>
      </c>
      <c r="B28" s="13" t="s">
        <v>142</v>
      </c>
      <c r="C28" s="12" t="s">
        <v>102</v>
      </c>
      <c r="D28" s="12" t="s">
        <v>143</v>
      </c>
      <c r="E28" s="15"/>
      <c r="F28" s="12">
        <f t="shared" si="0"/>
        <v>0</v>
      </c>
    </row>
    <row r="29" ht="25" customHeight="1" spans="1:6">
      <c r="A29" s="12" t="s">
        <v>144</v>
      </c>
      <c r="B29" s="13" t="s">
        <v>145</v>
      </c>
      <c r="C29" s="12" t="s">
        <v>64</v>
      </c>
      <c r="D29" s="12"/>
      <c r="E29" s="15"/>
      <c r="F29" s="12">
        <f t="shared" si="0"/>
        <v>0</v>
      </c>
    </row>
    <row r="30" ht="25" customHeight="1" spans="1:6">
      <c r="A30" s="12" t="s">
        <v>146</v>
      </c>
      <c r="B30" s="13" t="s">
        <v>147</v>
      </c>
      <c r="C30" s="12" t="s">
        <v>64</v>
      </c>
      <c r="D30" s="12"/>
      <c r="E30" s="15"/>
      <c r="F30" s="12">
        <f t="shared" si="0"/>
        <v>0</v>
      </c>
    </row>
    <row r="31" ht="25" customHeight="1" spans="1:6">
      <c r="A31" s="12" t="s">
        <v>148</v>
      </c>
      <c r="B31" s="13" t="s">
        <v>149</v>
      </c>
      <c r="C31" s="12" t="s">
        <v>150</v>
      </c>
      <c r="D31" s="12" t="s">
        <v>151</v>
      </c>
      <c r="E31" s="15"/>
      <c r="F31" s="12">
        <f t="shared" si="0"/>
        <v>0</v>
      </c>
    </row>
    <row r="32" ht="25" customHeight="1" spans="1:6">
      <c r="A32" s="12" t="s">
        <v>152</v>
      </c>
      <c r="B32" s="13" t="s">
        <v>153</v>
      </c>
      <c r="C32" s="12" t="s">
        <v>64</v>
      </c>
      <c r="D32" s="12"/>
      <c r="E32" s="15"/>
      <c r="F32" s="12">
        <f t="shared" si="0"/>
        <v>0</v>
      </c>
    </row>
    <row r="33" ht="25" customHeight="1" spans="1:6">
      <c r="A33" s="12" t="s">
        <v>67</v>
      </c>
      <c r="B33" s="13" t="s">
        <v>154</v>
      </c>
      <c r="C33" s="12" t="s">
        <v>150</v>
      </c>
      <c r="D33" s="12" t="s">
        <v>155</v>
      </c>
      <c r="E33" s="15"/>
      <c r="F33" s="12">
        <f t="shared" si="0"/>
        <v>0</v>
      </c>
    </row>
    <row r="34" ht="25" customHeight="1" spans="1:6">
      <c r="A34" s="12" t="s">
        <v>156</v>
      </c>
      <c r="B34" s="13" t="s">
        <v>157</v>
      </c>
      <c r="C34" s="12" t="s">
        <v>64</v>
      </c>
      <c r="D34" s="12"/>
      <c r="E34" s="15"/>
      <c r="F34" s="12">
        <f t="shared" si="0"/>
        <v>0</v>
      </c>
    </row>
    <row r="35" ht="25" customHeight="1" spans="1:6">
      <c r="A35" s="12" t="s">
        <v>158</v>
      </c>
      <c r="B35" s="13" t="s">
        <v>159</v>
      </c>
      <c r="C35" s="12" t="s">
        <v>64</v>
      </c>
      <c r="D35" s="12"/>
      <c r="E35" s="15"/>
      <c r="F35" s="12">
        <f t="shared" si="0"/>
        <v>0</v>
      </c>
    </row>
    <row r="36" ht="25" customHeight="1" spans="1:6">
      <c r="A36" s="12" t="s">
        <v>67</v>
      </c>
      <c r="B36" s="13" t="s">
        <v>160</v>
      </c>
      <c r="C36" s="12" t="s">
        <v>102</v>
      </c>
      <c r="D36" s="12" t="s">
        <v>161</v>
      </c>
      <c r="E36" s="15"/>
      <c r="F36" s="12">
        <f t="shared" si="0"/>
        <v>0</v>
      </c>
    </row>
    <row r="37" ht="25" customHeight="1" spans="1:6">
      <c r="A37" s="12" t="s">
        <v>71</v>
      </c>
      <c r="B37" s="13" t="s">
        <v>162</v>
      </c>
      <c r="C37" s="12" t="s">
        <v>64</v>
      </c>
      <c r="D37" s="12"/>
      <c r="E37" s="15"/>
      <c r="F37" s="12">
        <f t="shared" si="0"/>
        <v>0</v>
      </c>
    </row>
    <row r="38" ht="25" customHeight="1" spans="1:6">
      <c r="A38" s="12" t="s">
        <v>108</v>
      </c>
      <c r="B38" s="13" t="s">
        <v>163</v>
      </c>
      <c r="C38" s="12" t="s">
        <v>102</v>
      </c>
      <c r="D38" s="12" t="s">
        <v>164</v>
      </c>
      <c r="E38" s="15"/>
      <c r="F38" s="12">
        <f t="shared" si="0"/>
        <v>0</v>
      </c>
    </row>
    <row r="39" ht="25" customHeight="1" spans="1:6">
      <c r="A39" s="12" t="s">
        <v>165</v>
      </c>
      <c r="B39" s="13" t="s">
        <v>166</v>
      </c>
      <c r="C39" s="12" t="s">
        <v>102</v>
      </c>
      <c r="D39" s="12" t="s">
        <v>167</v>
      </c>
      <c r="E39" s="15"/>
      <c r="F39" s="12">
        <f t="shared" si="0"/>
        <v>0</v>
      </c>
    </row>
    <row r="40" ht="25" customHeight="1" spans="1:6">
      <c r="A40" s="12" t="s">
        <v>168</v>
      </c>
      <c r="B40" s="13" t="s">
        <v>169</v>
      </c>
      <c r="C40" s="12" t="s">
        <v>64</v>
      </c>
      <c r="D40" s="12"/>
      <c r="E40" s="15"/>
      <c r="F40" s="12">
        <f t="shared" si="0"/>
        <v>0</v>
      </c>
    </row>
    <row r="41" ht="25" customHeight="1" spans="1:6">
      <c r="A41" s="12" t="s">
        <v>67</v>
      </c>
      <c r="B41" s="13" t="s">
        <v>170</v>
      </c>
      <c r="C41" s="12" t="s">
        <v>95</v>
      </c>
      <c r="D41" s="12" t="s">
        <v>171</v>
      </c>
      <c r="E41" s="15"/>
      <c r="F41" s="12">
        <f t="shared" si="0"/>
        <v>0</v>
      </c>
    </row>
    <row r="42" ht="24.95" customHeight="1" spans="1:6">
      <c r="A42" s="37" t="s">
        <v>172</v>
      </c>
      <c r="B42" s="38"/>
      <c r="C42" s="38"/>
      <c r="D42" s="18">
        <f>SUM(F6:F41)</f>
        <v>0</v>
      </c>
      <c r="E42" s="19" t="s">
        <v>86</v>
      </c>
      <c r="F42" s="20"/>
    </row>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sheetProtection algorithmName="SHA-512" hashValue="ne8b+r5RQ8/M+Wb50K3IN9/37AkFe+QDvV/fcWIyPJVRxw2QhnOsEaq7ug/otiEJX2IbL2Avp92/+4Ex+Uwccw==" saltValue="50u+IMkhSGXgedcPH0An6A==" spinCount="100000" sheet="1" selectLockedCells="1" objects="1"/>
  <mergeCells count="7">
    <mergeCell ref="A1:F1"/>
    <mergeCell ref="E2:F2"/>
    <mergeCell ref="A42:C42"/>
    <mergeCell ref="B3:B4"/>
    <mergeCell ref="C3:C4"/>
    <mergeCell ref="D3:D4"/>
    <mergeCell ref="E3:E4"/>
  </mergeCells>
  <printOptions horizontalCentered="1"/>
  <pageMargins left="0.196527777777778" right="0.196527777777778" top="0.708333333333333" bottom="0.786805555555556" header="0.5" footer="0.5"/>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6"/>
  <sheetViews>
    <sheetView showZeros="0" workbookViewId="0">
      <selection activeCell="E6" sqref="E6:E70"/>
    </sheetView>
  </sheetViews>
  <sheetFormatPr defaultColWidth="9" defaultRowHeight="14" outlineLevelCol="5"/>
  <cols>
    <col min="1" max="1" width="13.5" style="2" customWidth="1"/>
    <col min="2" max="2" width="38.4454545454545" style="2" customWidth="1"/>
    <col min="3" max="3" width="9" style="2" customWidth="1"/>
    <col min="4" max="6" width="10.2545454545455" style="2" customWidth="1"/>
    <col min="7" max="16384" width="9" style="2"/>
  </cols>
  <sheetData>
    <row r="1" ht="24.95" customHeight="1" spans="1:6">
      <c r="A1" s="3" t="s">
        <v>87</v>
      </c>
      <c r="B1" s="3"/>
      <c r="C1" s="3"/>
      <c r="D1" s="3"/>
      <c r="E1" s="3"/>
      <c r="F1" s="3"/>
    </row>
    <row r="2" ht="24.95" customHeight="1" spans="1:6">
      <c r="A2" s="22" t="str">
        <f>汇总表!A2</f>
        <v>合同编号：江都区大桥镇防震路大中修项目</v>
      </c>
      <c r="B2" s="22"/>
      <c r="C2" s="23"/>
      <c r="D2" s="23"/>
      <c r="E2" s="24" t="s">
        <v>36</v>
      </c>
      <c r="F2" s="24"/>
    </row>
    <row r="3" ht="24.95" customHeight="1" spans="1:6">
      <c r="A3" s="25" t="s">
        <v>54</v>
      </c>
      <c r="B3" s="25" t="s">
        <v>55</v>
      </c>
      <c r="C3" s="25" t="s">
        <v>56</v>
      </c>
      <c r="D3" s="25" t="s">
        <v>57</v>
      </c>
      <c r="E3" s="25" t="s">
        <v>88</v>
      </c>
      <c r="F3" s="26" t="s">
        <v>89</v>
      </c>
    </row>
    <row r="4" ht="24.95" customHeight="1" spans="1:6">
      <c r="A4" s="27" t="s">
        <v>60</v>
      </c>
      <c r="B4" s="27"/>
      <c r="C4" s="27"/>
      <c r="D4" s="27"/>
      <c r="E4" s="27"/>
      <c r="F4" s="28" t="s">
        <v>61</v>
      </c>
    </row>
    <row r="5" ht="24.95" customHeight="1" spans="1:6">
      <c r="A5" s="29" t="s">
        <v>173</v>
      </c>
      <c r="B5" s="30"/>
      <c r="C5" s="27"/>
      <c r="D5" s="27"/>
      <c r="E5" s="27"/>
      <c r="F5" s="28"/>
    </row>
    <row r="6" ht="32" customHeight="1" spans="1:6">
      <c r="A6" s="12" t="s">
        <v>174</v>
      </c>
      <c r="B6" s="31" t="s">
        <v>175</v>
      </c>
      <c r="C6" s="12" t="s">
        <v>176</v>
      </c>
      <c r="D6" s="12" t="s">
        <v>70</v>
      </c>
      <c r="E6" s="15"/>
      <c r="F6" s="12">
        <f>ROUND(E6*D6,0)</f>
        <v>0</v>
      </c>
    </row>
    <row r="7" ht="45" customHeight="1" spans="1:6">
      <c r="A7" s="12" t="s">
        <v>177</v>
      </c>
      <c r="B7" s="31" t="s">
        <v>178</v>
      </c>
      <c r="C7" s="12" t="s">
        <v>102</v>
      </c>
      <c r="D7" s="12" t="s">
        <v>179</v>
      </c>
      <c r="E7" s="15"/>
      <c r="F7" s="12">
        <f t="shared" ref="F7:F38" si="0">ROUND(E7*D7,0)</f>
        <v>0</v>
      </c>
    </row>
    <row r="8" ht="45" customHeight="1" spans="1:6">
      <c r="A8" s="12" t="s">
        <v>180</v>
      </c>
      <c r="B8" s="31" t="s">
        <v>181</v>
      </c>
      <c r="C8" s="12" t="s">
        <v>102</v>
      </c>
      <c r="D8" s="12" t="s">
        <v>182</v>
      </c>
      <c r="E8" s="15"/>
      <c r="F8" s="12">
        <f t="shared" si="0"/>
        <v>0</v>
      </c>
    </row>
    <row r="9" ht="45" customHeight="1" spans="1:6">
      <c r="A9" s="12" t="s">
        <v>183</v>
      </c>
      <c r="B9" s="31" t="s">
        <v>184</v>
      </c>
      <c r="C9" s="12" t="s">
        <v>102</v>
      </c>
      <c r="D9" s="12" t="s">
        <v>185</v>
      </c>
      <c r="E9" s="15"/>
      <c r="F9" s="12">
        <f t="shared" si="0"/>
        <v>0</v>
      </c>
    </row>
    <row r="10" ht="60" customHeight="1" spans="1:6">
      <c r="A10" s="12" t="s">
        <v>186</v>
      </c>
      <c r="B10" s="31" t="s">
        <v>187</v>
      </c>
      <c r="C10" s="12" t="s">
        <v>95</v>
      </c>
      <c r="D10" s="12" t="s">
        <v>188</v>
      </c>
      <c r="E10" s="15"/>
      <c r="F10" s="12">
        <f t="shared" si="0"/>
        <v>0</v>
      </c>
    </row>
    <row r="11" s="21" customFormat="1" ht="60" customHeight="1" spans="1:6">
      <c r="A11" s="12" t="s">
        <v>189</v>
      </c>
      <c r="B11" s="31" t="s">
        <v>190</v>
      </c>
      <c r="C11" s="12" t="s">
        <v>102</v>
      </c>
      <c r="D11" s="12" t="s">
        <v>191</v>
      </c>
      <c r="E11" s="15"/>
      <c r="F11" s="12">
        <f t="shared" si="0"/>
        <v>0</v>
      </c>
    </row>
    <row r="12" ht="85" customHeight="1" spans="1:6">
      <c r="A12" s="12" t="s">
        <v>192</v>
      </c>
      <c r="B12" s="31" t="s">
        <v>193</v>
      </c>
      <c r="C12" s="12" t="s">
        <v>102</v>
      </c>
      <c r="D12" s="12" t="s">
        <v>194</v>
      </c>
      <c r="E12" s="15"/>
      <c r="F12" s="12">
        <f t="shared" si="0"/>
        <v>0</v>
      </c>
    </row>
    <row r="13" ht="70" spans="1:6">
      <c r="A13" s="12" t="s">
        <v>195</v>
      </c>
      <c r="B13" s="31" t="s">
        <v>196</v>
      </c>
      <c r="C13" s="12" t="s">
        <v>102</v>
      </c>
      <c r="D13" s="12" t="s">
        <v>197</v>
      </c>
      <c r="E13" s="15"/>
      <c r="F13" s="12">
        <f t="shared" si="0"/>
        <v>0</v>
      </c>
    </row>
    <row r="14" ht="84" spans="1:6">
      <c r="A14" s="12" t="s">
        <v>198</v>
      </c>
      <c r="B14" s="31" t="s">
        <v>199</v>
      </c>
      <c r="C14" s="12" t="s">
        <v>102</v>
      </c>
      <c r="D14" s="12" t="s">
        <v>200</v>
      </c>
      <c r="E14" s="15"/>
      <c r="F14" s="12">
        <f t="shared" si="0"/>
        <v>0</v>
      </c>
    </row>
    <row r="15" ht="56" spans="1:6">
      <c r="A15" s="12" t="s">
        <v>201</v>
      </c>
      <c r="B15" s="31" t="s">
        <v>202</v>
      </c>
      <c r="C15" s="12" t="s">
        <v>102</v>
      </c>
      <c r="D15" s="12" t="s">
        <v>203</v>
      </c>
      <c r="E15" s="15"/>
      <c r="F15" s="12">
        <f t="shared" si="0"/>
        <v>0</v>
      </c>
    </row>
    <row r="16" ht="56" spans="1:6">
      <c r="A16" s="12" t="s">
        <v>204</v>
      </c>
      <c r="B16" s="31" t="s">
        <v>205</v>
      </c>
      <c r="C16" s="12" t="s">
        <v>102</v>
      </c>
      <c r="D16" s="12" t="s">
        <v>206</v>
      </c>
      <c r="E16" s="15"/>
      <c r="F16" s="12">
        <f t="shared" si="0"/>
        <v>0</v>
      </c>
    </row>
    <row r="17" ht="56" spans="1:6">
      <c r="A17" s="12" t="s">
        <v>207</v>
      </c>
      <c r="B17" s="31" t="s">
        <v>208</v>
      </c>
      <c r="C17" s="12" t="s">
        <v>102</v>
      </c>
      <c r="D17" s="12" t="s">
        <v>185</v>
      </c>
      <c r="E17" s="15"/>
      <c r="F17" s="12">
        <f t="shared" si="0"/>
        <v>0</v>
      </c>
    </row>
    <row r="18" ht="56" spans="1:6">
      <c r="A18" s="12" t="s">
        <v>209</v>
      </c>
      <c r="B18" s="31" t="s">
        <v>210</v>
      </c>
      <c r="C18" s="12" t="s">
        <v>102</v>
      </c>
      <c r="D18" s="12" t="s">
        <v>211</v>
      </c>
      <c r="E18" s="15"/>
      <c r="F18" s="12">
        <f t="shared" si="0"/>
        <v>0</v>
      </c>
    </row>
    <row r="19" customFormat="1" ht="56" spans="1:6">
      <c r="A19" s="12" t="s">
        <v>212</v>
      </c>
      <c r="B19" s="31" t="s">
        <v>213</v>
      </c>
      <c r="C19" s="12" t="s">
        <v>102</v>
      </c>
      <c r="D19" s="12" t="s">
        <v>214</v>
      </c>
      <c r="E19" s="15"/>
      <c r="F19" s="12">
        <f t="shared" si="0"/>
        <v>0</v>
      </c>
    </row>
    <row r="20" customFormat="1" ht="56" spans="1:6">
      <c r="A20" s="12" t="s">
        <v>215</v>
      </c>
      <c r="B20" s="31" t="s">
        <v>216</v>
      </c>
      <c r="C20" s="12" t="s">
        <v>102</v>
      </c>
      <c r="D20" s="12" t="s">
        <v>217</v>
      </c>
      <c r="E20" s="15"/>
      <c r="F20" s="12">
        <f t="shared" si="0"/>
        <v>0</v>
      </c>
    </row>
    <row r="21" customFormat="1" ht="56" spans="1:6">
      <c r="A21" s="12" t="s">
        <v>218</v>
      </c>
      <c r="B21" s="31" t="s">
        <v>219</v>
      </c>
      <c r="C21" s="12" t="s">
        <v>102</v>
      </c>
      <c r="D21" s="12" t="s">
        <v>220</v>
      </c>
      <c r="E21" s="15"/>
      <c r="F21" s="12">
        <f t="shared" si="0"/>
        <v>0</v>
      </c>
    </row>
    <row r="22" customFormat="1" ht="56" spans="1:6">
      <c r="A22" s="12" t="s">
        <v>221</v>
      </c>
      <c r="B22" s="31" t="s">
        <v>222</v>
      </c>
      <c r="C22" s="12" t="s">
        <v>102</v>
      </c>
      <c r="D22" s="12" t="s">
        <v>223</v>
      </c>
      <c r="E22" s="15"/>
      <c r="F22" s="12">
        <f t="shared" si="0"/>
        <v>0</v>
      </c>
    </row>
    <row r="23" customFormat="1" ht="56" spans="1:6">
      <c r="A23" s="12" t="s">
        <v>224</v>
      </c>
      <c r="B23" s="31" t="s">
        <v>225</v>
      </c>
      <c r="C23" s="12" t="s">
        <v>102</v>
      </c>
      <c r="D23" s="12" t="s">
        <v>226</v>
      </c>
      <c r="E23" s="15"/>
      <c r="F23" s="12">
        <f t="shared" si="0"/>
        <v>0</v>
      </c>
    </row>
    <row r="24" customFormat="1" ht="70" spans="1:6">
      <c r="A24" s="12" t="s">
        <v>227</v>
      </c>
      <c r="B24" s="31" t="s">
        <v>228</v>
      </c>
      <c r="C24" s="12" t="s">
        <v>102</v>
      </c>
      <c r="D24" s="12" t="s">
        <v>229</v>
      </c>
      <c r="E24" s="15"/>
      <c r="F24" s="12">
        <f t="shared" si="0"/>
        <v>0</v>
      </c>
    </row>
    <row r="25" customFormat="1" ht="45" customHeight="1" spans="1:6">
      <c r="A25" s="12" t="s">
        <v>230</v>
      </c>
      <c r="B25" s="31" t="s">
        <v>231</v>
      </c>
      <c r="C25" s="12" t="s">
        <v>232</v>
      </c>
      <c r="D25" s="12" t="s">
        <v>233</v>
      </c>
      <c r="E25" s="15"/>
      <c r="F25" s="12">
        <f t="shared" si="0"/>
        <v>0</v>
      </c>
    </row>
    <row r="26" customFormat="1" ht="32" customHeight="1" spans="1:6">
      <c r="A26" s="12" t="s">
        <v>234</v>
      </c>
      <c r="B26" s="31" t="s">
        <v>235</v>
      </c>
      <c r="C26" s="12" t="s">
        <v>236</v>
      </c>
      <c r="D26" s="12" t="s">
        <v>237</v>
      </c>
      <c r="E26" s="15"/>
      <c r="F26" s="12">
        <f t="shared" si="0"/>
        <v>0</v>
      </c>
    </row>
    <row r="27" customFormat="1" ht="32" customHeight="1" spans="1:6">
      <c r="A27" s="12" t="s">
        <v>238</v>
      </c>
      <c r="B27" s="31" t="s">
        <v>239</v>
      </c>
      <c r="C27" s="12" t="s">
        <v>236</v>
      </c>
      <c r="D27" s="12" t="s">
        <v>240</v>
      </c>
      <c r="E27" s="15"/>
      <c r="F27" s="12">
        <f t="shared" si="0"/>
        <v>0</v>
      </c>
    </row>
    <row r="28" customFormat="1" ht="32" customHeight="1" spans="1:6">
      <c r="A28" s="12" t="s">
        <v>241</v>
      </c>
      <c r="B28" s="31" t="s">
        <v>242</v>
      </c>
      <c r="C28" s="12" t="s">
        <v>236</v>
      </c>
      <c r="D28" s="12" t="s">
        <v>243</v>
      </c>
      <c r="E28" s="15"/>
      <c r="F28" s="12">
        <f t="shared" si="0"/>
        <v>0</v>
      </c>
    </row>
    <row r="29" customFormat="1" ht="32" customHeight="1" spans="1:6">
      <c r="A29" s="12" t="s">
        <v>244</v>
      </c>
      <c r="B29" s="31" t="s">
        <v>245</v>
      </c>
      <c r="C29" s="12" t="s">
        <v>236</v>
      </c>
      <c r="D29" s="12" t="s">
        <v>246</v>
      </c>
      <c r="E29" s="15"/>
      <c r="F29" s="12">
        <f t="shared" si="0"/>
        <v>0</v>
      </c>
    </row>
    <row r="30" customFormat="1" ht="32" customHeight="1" spans="1:6">
      <c r="A30" s="12" t="s">
        <v>247</v>
      </c>
      <c r="B30" s="31" t="s">
        <v>248</v>
      </c>
      <c r="C30" s="12" t="s">
        <v>236</v>
      </c>
      <c r="D30" s="12" t="s">
        <v>249</v>
      </c>
      <c r="E30" s="15"/>
      <c r="F30" s="12">
        <f t="shared" si="0"/>
        <v>0</v>
      </c>
    </row>
    <row r="31" customFormat="1" ht="32" customHeight="1" spans="1:6">
      <c r="A31" s="12" t="s">
        <v>250</v>
      </c>
      <c r="B31" s="31" t="s">
        <v>251</v>
      </c>
      <c r="C31" s="12" t="s">
        <v>236</v>
      </c>
      <c r="D31" s="12" t="s">
        <v>252</v>
      </c>
      <c r="E31" s="15"/>
      <c r="F31" s="12">
        <f t="shared" si="0"/>
        <v>0</v>
      </c>
    </row>
    <row r="32" customFormat="1" ht="32" customHeight="1" spans="1:6">
      <c r="A32" s="12" t="s">
        <v>253</v>
      </c>
      <c r="B32" s="31" t="s">
        <v>254</v>
      </c>
      <c r="C32" s="12" t="s">
        <v>236</v>
      </c>
      <c r="D32" s="12" t="s">
        <v>255</v>
      </c>
      <c r="E32" s="15"/>
      <c r="F32" s="12">
        <f t="shared" si="0"/>
        <v>0</v>
      </c>
    </row>
    <row r="33" customFormat="1" ht="32" customHeight="1" spans="1:6">
      <c r="A33" s="12" t="s">
        <v>256</v>
      </c>
      <c r="B33" s="31" t="s">
        <v>257</v>
      </c>
      <c r="C33" s="12" t="s">
        <v>236</v>
      </c>
      <c r="D33" s="12" t="s">
        <v>258</v>
      </c>
      <c r="E33" s="15"/>
      <c r="F33" s="12">
        <f t="shared" si="0"/>
        <v>0</v>
      </c>
    </row>
    <row r="34" customFormat="1" ht="32" customHeight="1" spans="1:6">
      <c r="A34" s="12" t="s">
        <v>259</v>
      </c>
      <c r="B34" s="31" t="s">
        <v>260</v>
      </c>
      <c r="C34" s="12" t="s">
        <v>236</v>
      </c>
      <c r="D34" s="12" t="s">
        <v>261</v>
      </c>
      <c r="E34" s="15"/>
      <c r="F34" s="12">
        <f t="shared" si="0"/>
        <v>0</v>
      </c>
    </row>
    <row r="35" customFormat="1" ht="32" customHeight="1" spans="1:6">
      <c r="A35" s="12" t="s">
        <v>262</v>
      </c>
      <c r="B35" s="31" t="s">
        <v>263</v>
      </c>
      <c r="C35" s="12" t="s">
        <v>236</v>
      </c>
      <c r="D35" s="12" t="s">
        <v>264</v>
      </c>
      <c r="E35" s="15"/>
      <c r="F35" s="12">
        <f t="shared" si="0"/>
        <v>0</v>
      </c>
    </row>
    <row r="36" customFormat="1" ht="32" customHeight="1" spans="1:6">
      <c r="A36" s="12" t="s">
        <v>265</v>
      </c>
      <c r="B36" s="31" t="s">
        <v>266</v>
      </c>
      <c r="C36" s="12" t="s">
        <v>236</v>
      </c>
      <c r="D36" s="12" t="s">
        <v>267</v>
      </c>
      <c r="E36" s="15"/>
      <c r="F36" s="12">
        <f t="shared" si="0"/>
        <v>0</v>
      </c>
    </row>
    <row r="37" customFormat="1" ht="32" customHeight="1" spans="1:6">
      <c r="A37" s="12" t="s">
        <v>268</v>
      </c>
      <c r="B37" s="31" t="s">
        <v>269</v>
      </c>
      <c r="C37" s="12" t="s">
        <v>236</v>
      </c>
      <c r="D37" s="12" t="s">
        <v>270</v>
      </c>
      <c r="E37" s="15"/>
      <c r="F37" s="12">
        <f t="shared" si="0"/>
        <v>0</v>
      </c>
    </row>
    <row r="38" customFormat="1" ht="32" customHeight="1" spans="1:6">
      <c r="A38" s="12" t="s">
        <v>271</v>
      </c>
      <c r="B38" s="31" t="s">
        <v>272</v>
      </c>
      <c r="C38" s="12" t="s">
        <v>236</v>
      </c>
      <c r="D38" s="12" t="s">
        <v>273</v>
      </c>
      <c r="E38" s="15"/>
      <c r="F38" s="12">
        <f t="shared" si="0"/>
        <v>0</v>
      </c>
    </row>
    <row r="39" customFormat="1" ht="32" customHeight="1" spans="1:6">
      <c r="A39" s="12" t="s">
        <v>274</v>
      </c>
      <c r="B39" s="31" t="s">
        <v>275</v>
      </c>
      <c r="C39" s="12" t="s">
        <v>236</v>
      </c>
      <c r="D39" s="12" t="s">
        <v>276</v>
      </c>
      <c r="E39" s="15"/>
      <c r="F39" s="12">
        <f t="shared" ref="F39:F70" si="1">ROUND(E39*D39,0)</f>
        <v>0</v>
      </c>
    </row>
    <row r="40" customFormat="1" ht="32" customHeight="1" spans="1:6">
      <c r="A40" s="12" t="s">
        <v>277</v>
      </c>
      <c r="B40" s="31" t="s">
        <v>278</v>
      </c>
      <c r="C40" s="12" t="s">
        <v>236</v>
      </c>
      <c r="D40" s="12" t="s">
        <v>279</v>
      </c>
      <c r="E40" s="15"/>
      <c r="F40" s="12">
        <f t="shared" si="1"/>
        <v>0</v>
      </c>
    </row>
    <row r="41" customFormat="1" ht="32" customHeight="1" spans="1:6">
      <c r="A41" s="12" t="s">
        <v>280</v>
      </c>
      <c r="B41" s="31" t="s">
        <v>281</v>
      </c>
      <c r="C41" s="12" t="s">
        <v>236</v>
      </c>
      <c r="D41" s="12" t="s">
        <v>282</v>
      </c>
      <c r="E41" s="15"/>
      <c r="F41" s="12">
        <f t="shared" si="1"/>
        <v>0</v>
      </c>
    </row>
    <row r="42" customFormat="1" ht="32" customHeight="1" spans="1:6">
      <c r="A42" s="12" t="s">
        <v>283</v>
      </c>
      <c r="B42" s="31" t="s">
        <v>284</v>
      </c>
      <c r="C42" s="12" t="s">
        <v>95</v>
      </c>
      <c r="D42" s="12" t="s">
        <v>285</v>
      </c>
      <c r="E42" s="15"/>
      <c r="F42" s="12">
        <f t="shared" si="1"/>
        <v>0</v>
      </c>
    </row>
    <row r="43" customFormat="1" ht="60" customHeight="1" spans="1:6">
      <c r="A43" s="12" t="s">
        <v>286</v>
      </c>
      <c r="B43" s="31" t="s">
        <v>287</v>
      </c>
      <c r="C43" s="12" t="s">
        <v>95</v>
      </c>
      <c r="D43" s="12" t="s">
        <v>288</v>
      </c>
      <c r="E43" s="15"/>
      <c r="F43" s="12">
        <f t="shared" si="1"/>
        <v>0</v>
      </c>
    </row>
    <row r="44" customFormat="1" ht="85" customHeight="1" spans="1:6">
      <c r="A44" s="12" t="s">
        <v>289</v>
      </c>
      <c r="B44" s="31" t="s">
        <v>290</v>
      </c>
      <c r="C44" s="12" t="s">
        <v>95</v>
      </c>
      <c r="D44" s="12" t="s">
        <v>291</v>
      </c>
      <c r="E44" s="15"/>
      <c r="F44" s="12">
        <f t="shared" si="1"/>
        <v>0</v>
      </c>
    </row>
    <row r="45" customFormat="1" ht="32" customHeight="1" spans="1:6">
      <c r="A45" s="12" t="s">
        <v>292</v>
      </c>
      <c r="B45" s="31" t="s">
        <v>293</v>
      </c>
      <c r="C45" s="12" t="s">
        <v>150</v>
      </c>
      <c r="D45" s="12" t="s">
        <v>294</v>
      </c>
      <c r="E45" s="15"/>
      <c r="F45" s="12">
        <f t="shared" si="1"/>
        <v>0</v>
      </c>
    </row>
    <row r="46" customFormat="1" ht="45" customHeight="1" spans="1:6">
      <c r="A46" s="12" t="s">
        <v>295</v>
      </c>
      <c r="B46" s="31" t="s">
        <v>296</v>
      </c>
      <c r="C46" s="12" t="s">
        <v>95</v>
      </c>
      <c r="D46" s="12" t="s">
        <v>291</v>
      </c>
      <c r="E46" s="15"/>
      <c r="F46" s="12">
        <f t="shared" si="1"/>
        <v>0</v>
      </c>
    </row>
    <row r="47" customFormat="1" ht="45" customHeight="1" spans="1:6">
      <c r="A47" s="12" t="s">
        <v>297</v>
      </c>
      <c r="B47" s="31" t="s">
        <v>298</v>
      </c>
      <c r="C47" s="12" t="s">
        <v>95</v>
      </c>
      <c r="D47" s="12" t="s">
        <v>294</v>
      </c>
      <c r="E47" s="15"/>
      <c r="F47" s="12">
        <f t="shared" si="1"/>
        <v>0</v>
      </c>
    </row>
    <row r="48" customFormat="1" ht="32" customHeight="1" spans="1:6">
      <c r="A48" s="12" t="s">
        <v>299</v>
      </c>
      <c r="B48" s="31" t="s">
        <v>300</v>
      </c>
      <c r="C48" s="12" t="s">
        <v>95</v>
      </c>
      <c r="D48" s="12" t="s">
        <v>301</v>
      </c>
      <c r="E48" s="15"/>
      <c r="F48" s="12">
        <f t="shared" si="1"/>
        <v>0</v>
      </c>
    </row>
    <row r="49" customFormat="1" ht="85" customHeight="1" spans="1:6">
      <c r="A49" s="12" t="s">
        <v>302</v>
      </c>
      <c r="B49" s="31" t="s">
        <v>303</v>
      </c>
      <c r="C49" s="12" t="s">
        <v>95</v>
      </c>
      <c r="D49" s="12" t="s">
        <v>304</v>
      </c>
      <c r="E49" s="15"/>
      <c r="F49" s="12">
        <f t="shared" si="1"/>
        <v>0</v>
      </c>
    </row>
    <row r="50" customFormat="1" ht="70" customHeight="1" spans="1:6">
      <c r="A50" s="12" t="s">
        <v>305</v>
      </c>
      <c r="B50" s="31" t="s">
        <v>306</v>
      </c>
      <c r="C50" s="12" t="s">
        <v>95</v>
      </c>
      <c r="D50" s="12" t="s">
        <v>307</v>
      </c>
      <c r="E50" s="15"/>
      <c r="F50" s="12">
        <f t="shared" si="1"/>
        <v>0</v>
      </c>
    </row>
    <row r="51" customFormat="1" ht="60" customHeight="1" spans="1:6">
      <c r="A51" s="12" t="s">
        <v>308</v>
      </c>
      <c r="B51" s="31" t="s">
        <v>309</v>
      </c>
      <c r="C51" s="12" t="s">
        <v>95</v>
      </c>
      <c r="D51" s="12" t="s">
        <v>310</v>
      </c>
      <c r="E51" s="15"/>
      <c r="F51" s="12">
        <f t="shared" si="1"/>
        <v>0</v>
      </c>
    </row>
    <row r="52" customFormat="1" ht="45" customHeight="1" spans="1:6">
      <c r="A52" s="12" t="s">
        <v>311</v>
      </c>
      <c r="B52" s="31" t="s">
        <v>312</v>
      </c>
      <c r="C52" s="12" t="s">
        <v>95</v>
      </c>
      <c r="D52" s="12" t="s">
        <v>304</v>
      </c>
      <c r="E52" s="15"/>
      <c r="F52" s="12">
        <f t="shared" si="1"/>
        <v>0</v>
      </c>
    </row>
    <row r="53" customFormat="1" ht="45" customHeight="1" spans="1:6">
      <c r="A53" s="12" t="s">
        <v>313</v>
      </c>
      <c r="B53" s="31" t="s">
        <v>314</v>
      </c>
      <c r="C53" s="12" t="s">
        <v>95</v>
      </c>
      <c r="D53" s="12" t="s">
        <v>315</v>
      </c>
      <c r="E53" s="15"/>
      <c r="F53" s="12">
        <f t="shared" si="1"/>
        <v>0</v>
      </c>
    </row>
    <row r="54" customFormat="1" ht="45" customHeight="1" spans="1:6">
      <c r="A54" s="12" t="s">
        <v>316</v>
      </c>
      <c r="B54" s="31" t="s">
        <v>317</v>
      </c>
      <c r="C54" s="12" t="s">
        <v>95</v>
      </c>
      <c r="D54" s="12" t="s">
        <v>310</v>
      </c>
      <c r="E54" s="15"/>
      <c r="F54" s="12">
        <f t="shared" si="1"/>
        <v>0</v>
      </c>
    </row>
    <row r="55" customFormat="1" ht="75" customHeight="1" spans="1:6">
      <c r="A55" s="12" t="s">
        <v>318</v>
      </c>
      <c r="B55" s="31" t="s">
        <v>319</v>
      </c>
      <c r="C55" s="12" t="s">
        <v>95</v>
      </c>
      <c r="D55" s="12" t="s">
        <v>304</v>
      </c>
      <c r="E55" s="15"/>
      <c r="F55" s="12">
        <f t="shared" si="1"/>
        <v>0</v>
      </c>
    </row>
    <row r="56" customFormat="1" ht="45" customHeight="1" spans="1:6">
      <c r="A56" s="12" t="s">
        <v>320</v>
      </c>
      <c r="B56" s="31" t="s">
        <v>321</v>
      </c>
      <c r="C56" s="12" t="s">
        <v>95</v>
      </c>
      <c r="D56" s="12" t="s">
        <v>322</v>
      </c>
      <c r="E56" s="15"/>
      <c r="F56" s="12">
        <f t="shared" si="1"/>
        <v>0</v>
      </c>
    </row>
    <row r="57" customFormat="1" ht="45" customHeight="1" spans="1:6">
      <c r="A57" s="12" t="s">
        <v>323</v>
      </c>
      <c r="B57" s="31" t="s">
        <v>324</v>
      </c>
      <c r="C57" s="12" t="s">
        <v>95</v>
      </c>
      <c r="D57" s="12" t="s">
        <v>325</v>
      </c>
      <c r="E57" s="15"/>
      <c r="F57" s="12">
        <f t="shared" si="1"/>
        <v>0</v>
      </c>
    </row>
    <row r="58" customFormat="1" ht="32" customHeight="1" spans="1:6">
      <c r="A58" s="12" t="s">
        <v>326</v>
      </c>
      <c r="B58" s="31" t="s">
        <v>327</v>
      </c>
      <c r="C58" s="12" t="s">
        <v>150</v>
      </c>
      <c r="D58" s="12" t="s">
        <v>328</v>
      </c>
      <c r="E58" s="15"/>
      <c r="F58" s="12">
        <f t="shared" si="1"/>
        <v>0</v>
      </c>
    </row>
    <row r="59" customFormat="1" ht="32" customHeight="1" spans="1:6">
      <c r="A59" s="12" t="s">
        <v>329</v>
      </c>
      <c r="B59" s="31" t="s">
        <v>330</v>
      </c>
      <c r="C59" s="12" t="s">
        <v>150</v>
      </c>
      <c r="D59" s="12" t="s">
        <v>331</v>
      </c>
      <c r="E59" s="15"/>
      <c r="F59" s="12">
        <f t="shared" si="1"/>
        <v>0</v>
      </c>
    </row>
    <row r="60" customFormat="1" ht="32" customHeight="1" spans="1:6">
      <c r="A60" s="12" t="s">
        <v>332</v>
      </c>
      <c r="B60" s="31" t="s">
        <v>333</v>
      </c>
      <c r="C60" s="12" t="s">
        <v>150</v>
      </c>
      <c r="D60" s="12" t="s">
        <v>331</v>
      </c>
      <c r="E60" s="15"/>
      <c r="F60" s="12">
        <f t="shared" si="1"/>
        <v>0</v>
      </c>
    </row>
    <row r="61" customFormat="1" ht="32" customHeight="1" spans="1:6">
      <c r="A61" s="12" t="s">
        <v>334</v>
      </c>
      <c r="B61" s="31" t="s">
        <v>335</v>
      </c>
      <c r="C61" s="12" t="s">
        <v>150</v>
      </c>
      <c r="D61" s="12" t="s">
        <v>331</v>
      </c>
      <c r="E61" s="15"/>
      <c r="F61" s="12">
        <f t="shared" si="1"/>
        <v>0</v>
      </c>
    </row>
    <row r="62" customFormat="1" ht="32" customHeight="1" spans="1:6">
      <c r="A62" s="12" t="s">
        <v>336</v>
      </c>
      <c r="B62" s="31" t="s">
        <v>337</v>
      </c>
      <c r="C62" s="12" t="s">
        <v>150</v>
      </c>
      <c r="D62" s="12" t="s">
        <v>338</v>
      </c>
      <c r="E62" s="15"/>
      <c r="F62" s="12">
        <f t="shared" si="1"/>
        <v>0</v>
      </c>
    </row>
    <row r="63" customFormat="1" ht="32" customHeight="1" spans="1:6">
      <c r="A63" s="12" t="s">
        <v>339</v>
      </c>
      <c r="B63" s="31" t="s">
        <v>340</v>
      </c>
      <c r="C63" s="12" t="s">
        <v>150</v>
      </c>
      <c r="D63" s="12" t="s">
        <v>331</v>
      </c>
      <c r="E63" s="15"/>
      <c r="F63" s="12">
        <f t="shared" si="1"/>
        <v>0</v>
      </c>
    </row>
    <row r="64" customFormat="1" ht="32" customHeight="1" spans="1:6">
      <c r="A64" s="12" t="s">
        <v>341</v>
      </c>
      <c r="B64" s="31" t="s">
        <v>342</v>
      </c>
      <c r="C64" s="12" t="s">
        <v>150</v>
      </c>
      <c r="D64" s="12" t="s">
        <v>331</v>
      </c>
      <c r="E64" s="15"/>
      <c r="F64" s="12">
        <f t="shared" si="1"/>
        <v>0</v>
      </c>
    </row>
    <row r="65" customFormat="1" ht="32" customHeight="1" spans="1:6">
      <c r="A65" s="12" t="s">
        <v>343</v>
      </c>
      <c r="B65" s="31" t="s">
        <v>344</v>
      </c>
      <c r="C65" s="12" t="s">
        <v>345</v>
      </c>
      <c r="D65" s="12" t="s">
        <v>70</v>
      </c>
      <c r="E65" s="15"/>
      <c r="F65" s="12">
        <f t="shared" si="1"/>
        <v>0</v>
      </c>
    </row>
    <row r="66" customFormat="1" ht="32" customHeight="1" spans="1:6">
      <c r="A66" s="12" t="s">
        <v>346</v>
      </c>
      <c r="B66" s="31" t="s">
        <v>347</v>
      </c>
      <c r="C66" s="12" t="s">
        <v>232</v>
      </c>
      <c r="D66" s="12" t="s">
        <v>348</v>
      </c>
      <c r="E66" s="15"/>
      <c r="F66" s="12">
        <f t="shared" si="1"/>
        <v>0</v>
      </c>
    </row>
    <row r="67" customFormat="1" ht="32" customHeight="1" spans="1:6">
      <c r="A67" s="12" t="s">
        <v>349</v>
      </c>
      <c r="B67" s="31" t="s">
        <v>350</v>
      </c>
      <c r="C67" s="12" t="s">
        <v>232</v>
      </c>
      <c r="D67" s="12" t="s">
        <v>70</v>
      </c>
      <c r="E67" s="15"/>
      <c r="F67" s="12">
        <f t="shared" si="1"/>
        <v>0</v>
      </c>
    </row>
    <row r="68" customFormat="1" ht="32" customHeight="1" spans="1:6">
      <c r="A68" s="12" t="s">
        <v>351</v>
      </c>
      <c r="B68" s="31" t="s">
        <v>352</v>
      </c>
      <c r="C68" s="12" t="s">
        <v>176</v>
      </c>
      <c r="D68" s="12" t="s">
        <v>70</v>
      </c>
      <c r="E68" s="15"/>
      <c r="F68" s="12">
        <f t="shared" si="1"/>
        <v>0</v>
      </c>
    </row>
    <row r="69" customFormat="1" ht="32" customHeight="1" spans="1:6">
      <c r="A69" s="109" t="s">
        <v>353</v>
      </c>
      <c r="B69" s="32" t="s">
        <v>354</v>
      </c>
      <c r="C69" s="12" t="s">
        <v>176</v>
      </c>
      <c r="D69" s="12">
        <v>1</v>
      </c>
      <c r="E69" s="33"/>
      <c r="F69" s="12">
        <f t="shared" si="1"/>
        <v>0</v>
      </c>
    </row>
    <row r="70" customFormat="1" ht="25" customHeight="1" spans="1:6">
      <c r="A70" s="110" t="s">
        <v>355</v>
      </c>
      <c r="B70" s="35" t="s">
        <v>356</v>
      </c>
      <c r="C70" s="36" t="s">
        <v>176</v>
      </c>
      <c r="D70" s="12" t="s">
        <v>70</v>
      </c>
      <c r="E70" s="15"/>
      <c r="F70" s="12">
        <f t="shared" si="1"/>
        <v>0</v>
      </c>
    </row>
    <row r="71" ht="24.95" customHeight="1" spans="1:6">
      <c r="A71" s="37" t="s">
        <v>172</v>
      </c>
      <c r="B71" s="38"/>
      <c r="C71" s="38"/>
      <c r="D71" s="18">
        <f>SUM(F6:F70)</f>
        <v>0</v>
      </c>
      <c r="E71" s="19" t="s">
        <v>86</v>
      </c>
      <c r="F71" s="20"/>
    </row>
    <row r="72" ht="24.95" customHeight="1"/>
    <row r="73" ht="24.95" customHeight="1"/>
    <row r="74" ht="24.95" customHeight="1"/>
    <row r="75" ht="24.95" customHeight="1"/>
    <row r="76" ht="24.95" customHeight="1"/>
    <row r="77" ht="24.95" customHeight="1"/>
    <row r="78" ht="24.95" customHeight="1"/>
    <row r="79" ht="24.95" customHeight="1"/>
    <row r="80" ht="24.95" customHeight="1"/>
    <row r="81" ht="24.95" customHeight="1"/>
    <row r="82" ht="24.95" customHeight="1"/>
    <row r="83" ht="24.95" customHeight="1"/>
    <row r="84" ht="24.95" customHeight="1"/>
    <row r="85" ht="24.95" customHeight="1"/>
    <row r="86" ht="24.95" customHeight="1"/>
  </sheetData>
  <sheetProtection algorithmName="SHA-512" hashValue="rIX33PmqwxfFNCJOsoYyv9oVKGq3TQ6cqnc8raKgimx6mvV6+5VueEsR60WQ+MKvRAqSMSdwmpC3NMLLzSh50g==" saltValue="N6BILk7+J7r2miVfF9qQEw==" spinCount="100000" sheet="1" selectLockedCells="1" objects="1"/>
  <mergeCells count="8">
    <mergeCell ref="A1:F1"/>
    <mergeCell ref="E2:F2"/>
    <mergeCell ref="A5:B5"/>
    <mergeCell ref="A71:C71"/>
    <mergeCell ref="B3:B4"/>
    <mergeCell ref="C3:C4"/>
    <mergeCell ref="D3:D4"/>
    <mergeCell ref="E3:E4"/>
  </mergeCells>
  <printOptions horizontalCentered="1"/>
  <pageMargins left="0.196527777777778" right="0.196527777777778" top="0.708333333333333" bottom="0.786805555555556" header="0.5" footer="0.5"/>
  <pageSetup paperSize="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showZeros="0" topLeftCell="A22" workbookViewId="0">
      <selection activeCell="E7" sqref="E7:E32"/>
    </sheetView>
  </sheetViews>
  <sheetFormatPr defaultColWidth="9" defaultRowHeight="14" outlineLevelCol="5"/>
  <cols>
    <col min="1" max="1" width="8.62727272727273" style="2" customWidth="1"/>
    <col min="2" max="2" width="38.4454545454545" style="2" customWidth="1"/>
    <col min="3" max="3" width="8.89090909090909" style="2" customWidth="1"/>
    <col min="4" max="6" width="11.6272727272727" style="2" customWidth="1"/>
    <col min="7" max="16384" width="9" style="2"/>
  </cols>
  <sheetData>
    <row r="1" ht="24.95" customHeight="1" spans="1:6">
      <c r="A1" s="3" t="s">
        <v>357</v>
      </c>
      <c r="B1" s="4"/>
      <c r="C1" s="4"/>
      <c r="D1" s="4"/>
      <c r="E1" s="4"/>
      <c r="F1" s="4"/>
    </row>
    <row r="2" s="1" customFormat="1" ht="24.95" customHeight="1" spans="1:6">
      <c r="A2" s="5" t="str">
        <f>汇总表!A2</f>
        <v>合同编号：江都区大桥镇防震路大中修项目</v>
      </c>
      <c r="B2" s="5"/>
      <c r="C2" s="6"/>
      <c r="D2" s="6"/>
      <c r="E2" s="7" t="s">
        <v>36</v>
      </c>
      <c r="F2" s="7"/>
    </row>
    <row r="3" s="1" customFormat="1" ht="24.95" customHeight="1" spans="1:6">
      <c r="A3" s="8" t="s">
        <v>54</v>
      </c>
      <c r="B3" s="8" t="s">
        <v>55</v>
      </c>
      <c r="C3" s="8" t="s">
        <v>56</v>
      </c>
      <c r="D3" s="8" t="s">
        <v>57</v>
      </c>
      <c r="E3" s="8" t="s">
        <v>58</v>
      </c>
      <c r="F3" s="9" t="s">
        <v>59</v>
      </c>
    </row>
    <row r="4" s="1" customFormat="1" ht="24.95" customHeight="1" spans="1:6">
      <c r="A4" s="10" t="s">
        <v>60</v>
      </c>
      <c r="B4" s="10"/>
      <c r="C4" s="10"/>
      <c r="D4" s="10"/>
      <c r="E4" s="10"/>
      <c r="F4" s="11" t="s">
        <v>61</v>
      </c>
    </row>
    <row r="5" s="1" customFormat="1" ht="25" customHeight="1" spans="1:6">
      <c r="A5" s="12" t="s">
        <v>358</v>
      </c>
      <c r="B5" s="13" t="s">
        <v>359</v>
      </c>
      <c r="C5" s="12" t="s">
        <v>64</v>
      </c>
      <c r="D5" s="12" t="s">
        <v>64</v>
      </c>
      <c r="E5" s="12" t="s">
        <v>64</v>
      </c>
      <c r="F5" s="14"/>
    </row>
    <row r="6" s="1" customFormat="1" ht="25" customHeight="1" spans="1:6">
      <c r="A6" s="12" t="s">
        <v>360</v>
      </c>
      <c r="B6" s="13" t="s">
        <v>361</v>
      </c>
      <c r="C6" s="12" t="s">
        <v>64</v>
      </c>
      <c r="D6" s="12"/>
      <c r="E6" s="12"/>
      <c r="F6" s="12">
        <f>ROUND(E6*D6,0)</f>
        <v>0</v>
      </c>
    </row>
    <row r="7" s="1" customFormat="1" ht="25" customHeight="1" spans="1:6">
      <c r="A7" s="12" t="s">
        <v>67</v>
      </c>
      <c r="B7" s="13" t="s">
        <v>362</v>
      </c>
      <c r="C7" s="12" t="s">
        <v>95</v>
      </c>
      <c r="D7" s="12" t="s">
        <v>363</v>
      </c>
      <c r="E7" s="15"/>
      <c r="F7" s="12">
        <f>ROUND(E7*D7,0)</f>
        <v>0</v>
      </c>
    </row>
    <row r="8" s="1" customFormat="1" ht="25" customHeight="1" spans="1:6">
      <c r="A8" s="12" t="s">
        <v>364</v>
      </c>
      <c r="B8" s="13" t="s">
        <v>365</v>
      </c>
      <c r="C8" s="12" t="s">
        <v>64</v>
      </c>
      <c r="D8" s="12"/>
      <c r="E8" s="15"/>
      <c r="F8" s="12">
        <f t="shared" ref="F8:F32" si="0">ROUND(E8*D8,0)</f>
        <v>0</v>
      </c>
    </row>
    <row r="9" s="1" customFormat="1" ht="25" customHeight="1" spans="1:6">
      <c r="A9" s="12" t="s">
        <v>366</v>
      </c>
      <c r="B9" s="13" t="s">
        <v>367</v>
      </c>
      <c r="C9" s="12" t="s">
        <v>64</v>
      </c>
      <c r="D9" s="12"/>
      <c r="E9" s="15"/>
      <c r="F9" s="12">
        <f t="shared" si="0"/>
        <v>0</v>
      </c>
    </row>
    <row r="10" s="1" customFormat="1" ht="25" customHeight="1" spans="1:6">
      <c r="A10" s="12" t="s">
        <v>67</v>
      </c>
      <c r="B10" s="13" t="s">
        <v>368</v>
      </c>
      <c r="C10" s="12" t="s">
        <v>95</v>
      </c>
      <c r="D10" s="12" t="s">
        <v>369</v>
      </c>
      <c r="E10" s="15"/>
      <c r="F10" s="12">
        <f t="shared" si="0"/>
        <v>0</v>
      </c>
    </row>
    <row r="11" s="1" customFormat="1" ht="25" customHeight="1" spans="1:6">
      <c r="A11" s="12" t="s">
        <v>370</v>
      </c>
      <c r="B11" s="13" t="s">
        <v>371</v>
      </c>
      <c r="C11" s="12" t="s">
        <v>64</v>
      </c>
      <c r="D11" s="12"/>
      <c r="E11" s="15"/>
      <c r="F11" s="12">
        <f t="shared" si="0"/>
        <v>0</v>
      </c>
    </row>
    <row r="12" s="1" customFormat="1" ht="25" customHeight="1" spans="1:6">
      <c r="A12" s="12" t="s">
        <v>372</v>
      </c>
      <c r="B12" s="13" t="s">
        <v>373</v>
      </c>
      <c r="C12" s="12" t="s">
        <v>64</v>
      </c>
      <c r="D12" s="12"/>
      <c r="E12" s="15"/>
      <c r="F12" s="12">
        <f t="shared" si="0"/>
        <v>0</v>
      </c>
    </row>
    <row r="13" s="1" customFormat="1" ht="25" customHeight="1" spans="1:6">
      <c r="A13" s="12" t="s">
        <v>67</v>
      </c>
      <c r="B13" s="13" t="s">
        <v>374</v>
      </c>
      <c r="C13" s="12" t="s">
        <v>95</v>
      </c>
      <c r="D13" s="12" t="s">
        <v>375</v>
      </c>
      <c r="E13" s="15"/>
      <c r="F13" s="12">
        <f t="shared" si="0"/>
        <v>0</v>
      </c>
    </row>
    <row r="14" s="1" customFormat="1" ht="25" customHeight="1" spans="1:6">
      <c r="A14" s="12" t="s">
        <v>376</v>
      </c>
      <c r="B14" s="13" t="s">
        <v>377</v>
      </c>
      <c r="C14" s="12" t="s">
        <v>64</v>
      </c>
      <c r="D14" s="12"/>
      <c r="E14" s="15"/>
      <c r="F14" s="12">
        <f t="shared" si="0"/>
        <v>0</v>
      </c>
    </row>
    <row r="15" s="1" customFormat="1" ht="25" customHeight="1" spans="1:6">
      <c r="A15" s="12" t="s">
        <v>378</v>
      </c>
      <c r="B15" s="13" t="s">
        <v>379</v>
      </c>
      <c r="C15" s="12" t="s">
        <v>95</v>
      </c>
      <c r="D15" s="12" t="s">
        <v>380</v>
      </c>
      <c r="E15" s="15"/>
      <c r="F15" s="12">
        <f t="shared" si="0"/>
        <v>0</v>
      </c>
    </row>
    <row r="16" s="1" customFormat="1" ht="25" customHeight="1" spans="1:6">
      <c r="A16" s="12" t="s">
        <v>381</v>
      </c>
      <c r="B16" s="13" t="s">
        <v>382</v>
      </c>
      <c r="C16" s="12" t="s">
        <v>95</v>
      </c>
      <c r="D16" s="12" t="s">
        <v>383</v>
      </c>
      <c r="E16" s="15"/>
      <c r="F16" s="12">
        <f t="shared" si="0"/>
        <v>0</v>
      </c>
    </row>
    <row r="17" s="1" customFormat="1" ht="25" customHeight="1" spans="1:6">
      <c r="A17" s="12" t="s">
        <v>384</v>
      </c>
      <c r="B17" s="13" t="s">
        <v>385</v>
      </c>
      <c r="C17" s="12" t="s">
        <v>64</v>
      </c>
      <c r="D17" s="12"/>
      <c r="E17" s="15"/>
      <c r="F17" s="12">
        <f t="shared" si="0"/>
        <v>0</v>
      </c>
    </row>
    <row r="18" s="1" customFormat="1" ht="25" customHeight="1" spans="1:6">
      <c r="A18" s="12" t="s">
        <v>386</v>
      </c>
      <c r="B18" s="13" t="s">
        <v>387</v>
      </c>
      <c r="C18" s="12" t="s">
        <v>64</v>
      </c>
      <c r="D18" s="12"/>
      <c r="E18" s="15"/>
      <c r="F18" s="12">
        <f t="shared" si="0"/>
        <v>0</v>
      </c>
    </row>
    <row r="19" s="1" customFormat="1" ht="25" customHeight="1" spans="1:6">
      <c r="A19" s="12" t="s">
        <v>67</v>
      </c>
      <c r="B19" s="13" t="s">
        <v>388</v>
      </c>
      <c r="C19" s="12" t="s">
        <v>95</v>
      </c>
      <c r="D19" s="12" t="s">
        <v>363</v>
      </c>
      <c r="E19" s="15"/>
      <c r="F19" s="12">
        <f t="shared" si="0"/>
        <v>0</v>
      </c>
    </row>
    <row r="20" s="1" customFormat="1" ht="25" customHeight="1" spans="1:6">
      <c r="A20" s="12" t="s">
        <v>71</v>
      </c>
      <c r="B20" s="13" t="s">
        <v>389</v>
      </c>
      <c r="C20" s="12" t="s">
        <v>95</v>
      </c>
      <c r="D20" s="12" t="s">
        <v>390</v>
      </c>
      <c r="E20" s="15"/>
      <c r="F20" s="12">
        <f t="shared" si="0"/>
        <v>0</v>
      </c>
    </row>
    <row r="21" s="1" customFormat="1" ht="25" customHeight="1" spans="1:6">
      <c r="A21" s="12" t="s">
        <v>391</v>
      </c>
      <c r="B21" s="13" t="s">
        <v>392</v>
      </c>
      <c r="C21" s="12" t="s">
        <v>64</v>
      </c>
      <c r="D21" s="12"/>
      <c r="E21" s="15"/>
      <c r="F21" s="12">
        <f t="shared" si="0"/>
        <v>0</v>
      </c>
    </row>
    <row r="22" s="1" customFormat="1" ht="25" customHeight="1" spans="1:6">
      <c r="A22" s="12" t="s">
        <v>393</v>
      </c>
      <c r="B22" s="13" t="s">
        <v>394</v>
      </c>
      <c r="C22" s="12" t="s">
        <v>95</v>
      </c>
      <c r="D22" s="12" t="s">
        <v>395</v>
      </c>
      <c r="E22" s="15"/>
      <c r="F22" s="12">
        <f t="shared" si="0"/>
        <v>0</v>
      </c>
    </row>
    <row r="23" s="1" customFormat="1" ht="25" customHeight="1" spans="1:6">
      <c r="A23" s="12" t="s">
        <v>396</v>
      </c>
      <c r="B23" s="13" t="s">
        <v>397</v>
      </c>
      <c r="C23" s="12" t="s">
        <v>64</v>
      </c>
      <c r="D23" s="12"/>
      <c r="E23" s="15"/>
      <c r="F23" s="12">
        <f t="shared" si="0"/>
        <v>0</v>
      </c>
    </row>
    <row r="24" s="1" customFormat="1" ht="25" customHeight="1" spans="1:6">
      <c r="A24" s="12" t="s">
        <v>398</v>
      </c>
      <c r="B24" s="13" t="s">
        <v>397</v>
      </c>
      <c r="C24" s="12" t="s">
        <v>64</v>
      </c>
      <c r="D24" s="12"/>
      <c r="E24" s="15"/>
      <c r="F24" s="12">
        <f t="shared" si="0"/>
        <v>0</v>
      </c>
    </row>
    <row r="25" s="1" customFormat="1" ht="25" customHeight="1" spans="1:6">
      <c r="A25" s="12" t="s">
        <v>67</v>
      </c>
      <c r="B25" s="13" t="s">
        <v>399</v>
      </c>
      <c r="C25" s="12" t="s">
        <v>102</v>
      </c>
      <c r="D25" s="12" t="s">
        <v>400</v>
      </c>
      <c r="E25" s="15"/>
      <c r="F25" s="12">
        <f t="shared" si="0"/>
        <v>0</v>
      </c>
    </row>
    <row r="26" s="1" customFormat="1" ht="25" customHeight="1" spans="1:6">
      <c r="A26" s="12" t="s">
        <v>71</v>
      </c>
      <c r="B26" s="13" t="s">
        <v>401</v>
      </c>
      <c r="C26" s="12" t="s">
        <v>102</v>
      </c>
      <c r="D26" s="12" t="s">
        <v>106</v>
      </c>
      <c r="E26" s="15"/>
      <c r="F26" s="12">
        <f t="shared" si="0"/>
        <v>0</v>
      </c>
    </row>
    <row r="27" s="1" customFormat="1" ht="25" customHeight="1" spans="1:6">
      <c r="A27" s="12" t="s">
        <v>402</v>
      </c>
      <c r="B27" s="13" t="s">
        <v>403</v>
      </c>
      <c r="C27" s="12" t="s">
        <v>64</v>
      </c>
      <c r="D27" s="12"/>
      <c r="E27" s="15"/>
      <c r="F27" s="12">
        <f t="shared" si="0"/>
        <v>0</v>
      </c>
    </row>
    <row r="28" s="1" customFormat="1" ht="25" customHeight="1" spans="1:6">
      <c r="A28" s="12" t="s">
        <v>67</v>
      </c>
      <c r="B28" s="13" t="s">
        <v>404</v>
      </c>
      <c r="C28" s="12" t="s">
        <v>405</v>
      </c>
      <c r="D28" s="12" t="s">
        <v>406</v>
      </c>
      <c r="E28" s="15"/>
      <c r="F28" s="12">
        <f t="shared" si="0"/>
        <v>0</v>
      </c>
    </row>
    <row r="29" s="1" customFormat="1" ht="25" customHeight="1" spans="1:6">
      <c r="A29" s="12" t="s">
        <v>71</v>
      </c>
      <c r="B29" s="13" t="s">
        <v>407</v>
      </c>
      <c r="C29" s="12" t="s">
        <v>405</v>
      </c>
      <c r="D29" s="12" t="s">
        <v>408</v>
      </c>
      <c r="E29" s="15"/>
      <c r="F29" s="12">
        <f t="shared" si="0"/>
        <v>0</v>
      </c>
    </row>
    <row r="30" s="1" customFormat="1" ht="25" customHeight="1" spans="1:6">
      <c r="A30" s="12" t="s">
        <v>409</v>
      </c>
      <c r="B30" s="13" t="s">
        <v>410</v>
      </c>
      <c r="C30" s="12" t="s">
        <v>150</v>
      </c>
      <c r="D30" s="12" t="s">
        <v>411</v>
      </c>
      <c r="E30" s="15"/>
      <c r="F30" s="12">
        <f t="shared" si="0"/>
        <v>0</v>
      </c>
    </row>
    <row r="31" s="1" customFormat="1" ht="32" customHeight="1" spans="1:6">
      <c r="A31" s="12" t="s">
        <v>412</v>
      </c>
      <c r="B31" s="13" t="s">
        <v>413</v>
      </c>
      <c r="C31" s="12" t="s">
        <v>64</v>
      </c>
      <c r="D31" s="12"/>
      <c r="E31" s="15"/>
      <c r="F31" s="12">
        <f t="shared" si="0"/>
        <v>0</v>
      </c>
    </row>
    <row r="32" s="1" customFormat="1" ht="25" customHeight="1" spans="1:6">
      <c r="A32" s="12" t="s">
        <v>414</v>
      </c>
      <c r="B32" s="13" t="s">
        <v>415</v>
      </c>
      <c r="C32" s="12" t="s">
        <v>102</v>
      </c>
      <c r="D32" s="12" t="s">
        <v>416</v>
      </c>
      <c r="E32" s="15"/>
      <c r="F32" s="12">
        <f t="shared" si="0"/>
        <v>0</v>
      </c>
    </row>
    <row r="33" ht="24.95" customHeight="1" spans="1:6">
      <c r="A33" s="16" t="s">
        <v>417</v>
      </c>
      <c r="B33" s="17"/>
      <c r="C33" s="17"/>
      <c r="D33" s="18">
        <f>SUM(F5:F32)</f>
        <v>0</v>
      </c>
      <c r="E33" s="19" t="s">
        <v>86</v>
      </c>
      <c r="F33" s="20"/>
    </row>
    <row r="34" ht="24.95" customHeight="1"/>
  </sheetData>
  <sheetProtection algorithmName="SHA-512" hashValue="lZSVHNWX5cEVBMZ3Wxa61dA/B3eX2Unxlt1fxlondIgwshi0qV+Xnlv3j2sy0LUQeRknrIQZcBz9DvQWbqivnw==" saltValue="2sME+Ccnt8opsWH/CBW6KQ==" spinCount="100000" sheet="1" selectLockedCells="1" objects="1"/>
  <mergeCells count="7">
    <mergeCell ref="A1:F1"/>
    <mergeCell ref="E2:F2"/>
    <mergeCell ref="A33:C33"/>
    <mergeCell ref="B3:B4"/>
    <mergeCell ref="C3:C4"/>
    <mergeCell ref="D3:D4"/>
    <mergeCell ref="E3:E4"/>
  </mergeCells>
  <printOptions horizontalCentered="1"/>
  <pageMargins left="0.196527777777778" right="0.196527777777778" top="0.786805555555556" bottom="0.708333333333333" header="0.5" footer="0.5"/>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Zeros="0" workbookViewId="0">
      <selection activeCell="E8" sqref="E8"/>
    </sheetView>
  </sheetViews>
  <sheetFormatPr defaultColWidth="9" defaultRowHeight="14" outlineLevelCol="5"/>
  <cols>
    <col min="1" max="1" width="8.62727272727273" style="2" customWidth="1"/>
    <col min="2" max="2" width="38.4454545454545" style="2" customWidth="1"/>
    <col min="3" max="3" width="8.89090909090909" style="2" customWidth="1"/>
    <col min="4" max="6" width="11.6272727272727" style="2" customWidth="1"/>
    <col min="7" max="16384" width="9" style="2"/>
  </cols>
  <sheetData>
    <row r="1" ht="24.95" customHeight="1" spans="1:6">
      <c r="A1" s="3" t="s">
        <v>418</v>
      </c>
      <c r="B1" s="4"/>
      <c r="C1" s="4"/>
      <c r="D1" s="4"/>
      <c r="E1" s="4"/>
      <c r="F1" s="4"/>
    </row>
    <row r="2" s="1" customFormat="1" ht="24.95" customHeight="1" spans="1:6">
      <c r="A2" s="5" t="str">
        <f>汇总表!A2</f>
        <v>合同编号：江都区大桥镇防震路大中修项目</v>
      </c>
      <c r="B2" s="5"/>
      <c r="C2" s="6"/>
      <c r="D2" s="6"/>
      <c r="E2" s="7" t="s">
        <v>36</v>
      </c>
      <c r="F2" s="7"/>
    </row>
    <row r="3" s="1" customFormat="1" ht="24.95" customHeight="1" spans="1:6">
      <c r="A3" s="8" t="s">
        <v>54</v>
      </c>
      <c r="B3" s="8" t="s">
        <v>55</v>
      </c>
      <c r="C3" s="8" t="s">
        <v>56</v>
      </c>
      <c r="D3" s="8" t="s">
        <v>57</v>
      </c>
      <c r="E3" s="8" t="s">
        <v>58</v>
      </c>
      <c r="F3" s="9" t="s">
        <v>59</v>
      </c>
    </row>
    <row r="4" s="1" customFormat="1" ht="24.95" customHeight="1" spans="1:6">
      <c r="A4" s="10" t="s">
        <v>60</v>
      </c>
      <c r="B4" s="10"/>
      <c r="C4" s="10"/>
      <c r="D4" s="10"/>
      <c r="E4" s="10"/>
      <c r="F4" s="11" t="s">
        <v>61</v>
      </c>
    </row>
    <row r="5" s="1" customFormat="1" ht="25" customHeight="1" spans="1:6">
      <c r="A5" s="12" t="s">
        <v>419</v>
      </c>
      <c r="B5" s="13" t="s">
        <v>420</v>
      </c>
      <c r="C5" s="12" t="s">
        <v>64</v>
      </c>
      <c r="D5" s="12" t="s">
        <v>64</v>
      </c>
      <c r="E5" s="12" t="s">
        <v>64</v>
      </c>
      <c r="F5" s="14"/>
    </row>
    <row r="6" s="1" customFormat="1" ht="25" customHeight="1" spans="1:6">
      <c r="A6" s="12" t="s">
        <v>421</v>
      </c>
      <c r="B6" s="13" t="s">
        <v>422</v>
      </c>
      <c r="C6" s="12" t="s">
        <v>64</v>
      </c>
      <c r="D6" s="12"/>
      <c r="E6" s="12"/>
      <c r="F6" s="12">
        <f>ROUND(E6*D6,0)</f>
        <v>0</v>
      </c>
    </row>
    <row r="7" s="1" customFormat="1" ht="25" customHeight="1" spans="1:6">
      <c r="A7" s="12" t="s">
        <v>67</v>
      </c>
      <c r="B7" s="13" t="s">
        <v>423</v>
      </c>
      <c r="C7" s="12" t="s">
        <v>150</v>
      </c>
      <c r="D7" s="12" t="s">
        <v>331</v>
      </c>
      <c r="E7" s="15"/>
      <c r="F7" s="12">
        <f>ROUND(E7*D7,0)</f>
        <v>0</v>
      </c>
    </row>
    <row r="8" s="1" customFormat="1" ht="25" customHeight="1" spans="1:6">
      <c r="A8" s="12" t="s">
        <v>71</v>
      </c>
      <c r="B8" s="13" t="s">
        <v>424</v>
      </c>
      <c r="C8" s="12" t="s">
        <v>150</v>
      </c>
      <c r="D8" s="12" t="s">
        <v>331</v>
      </c>
      <c r="E8" s="15"/>
      <c r="F8" s="12">
        <f>ROUND(E8*D8,0)</f>
        <v>0</v>
      </c>
    </row>
    <row r="9" ht="24.95" customHeight="1" spans="1:6">
      <c r="A9" s="16" t="s">
        <v>425</v>
      </c>
      <c r="B9" s="17"/>
      <c r="C9" s="17"/>
      <c r="D9" s="18">
        <f>SUM(F5:F8)</f>
        <v>0</v>
      </c>
      <c r="E9" s="19" t="s">
        <v>86</v>
      </c>
      <c r="F9" s="20"/>
    </row>
    <row r="10" ht="24.95" customHeight="1"/>
  </sheetData>
  <sheetProtection algorithmName="SHA-512" hashValue="ZwHrr6eE8lenpS763wz4TJLhI5hYIH+IsZ4FsjaJ1ZfJoLxkVBFgr0cCBU+U91lAmUd5ofe10mP9klQ792uqpg==" saltValue="UCMMV3Aqf7eSncDddQ2ijg==" spinCount="100000" sheet="1" selectLockedCells="1" objects="1"/>
  <mergeCells count="7">
    <mergeCell ref="A1:F1"/>
    <mergeCell ref="E2:F2"/>
    <mergeCell ref="A9:C9"/>
    <mergeCell ref="B3:B4"/>
    <mergeCell ref="C3:C4"/>
    <mergeCell ref="D3:D4"/>
    <mergeCell ref="E3:E4"/>
  </mergeCells>
  <printOptions horizontalCentered="1"/>
  <pageMargins left="0.196527777777778" right="0.196527777777778" top="0.786805555555556" bottom="0.708333333333333" header="0.5" footer="0.5"/>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showZeros="0" topLeftCell="A16" workbookViewId="0">
      <selection activeCell="E7" sqref="E7:E23"/>
    </sheetView>
  </sheetViews>
  <sheetFormatPr defaultColWidth="9" defaultRowHeight="14" outlineLevelCol="5"/>
  <cols>
    <col min="1" max="1" width="8.62727272727273" style="2" customWidth="1"/>
    <col min="2" max="2" width="39.6272727272727" style="2" customWidth="1"/>
    <col min="3" max="3" width="8.89090909090909" style="2" customWidth="1"/>
    <col min="4" max="4" width="10.6272727272727" style="2" customWidth="1"/>
    <col min="5" max="5" width="10.7545454545455" style="2" customWidth="1"/>
    <col min="6" max="6" width="11.6272727272727" style="2" customWidth="1"/>
    <col min="7" max="16384" width="9" style="2"/>
  </cols>
  <sheetData>
    <row r="1" ht="24.95" customHeight="1" spans="1:6">
      <c r="A1" s="3" t="s">
        <v>426</v>
      </c>
      <c r="B1" s="4"/>
      <c r="C1" s="4"/>
      <c r="D1" s="4"/>
      <c r="E1" s="4"/>
      <c r="F1" s="4"/>
    </row>
    <row r="2" s="1" customFormat="1" ht="24.95" customHeight="1" spans="1:6">
      <c r="A2" s="5" t="str">
        <f>汇总表!A2</f>
        <v>合同编号：江都区大桥镇防震路大中修项目</v>
      </c>
      <c r="B2" s="5"/>
      <c r="C2" s="6"/>
      <c r="D2" s="6"/>
      <c r="E2" s="7" t="s">
        <v>36</v>
      </c>
      <c r="F2" s="7"/>
    </row>
    <row r="3" s="1" customFormat="1" ht="24.95" customHeight="1" spans="1:6">
      <c r="A3" s="8" t="s">
        <v>54</v>
      </c>
      <c r="B3" s="8" t="s">
        <v>55</v>
      </c>
      <c r="C3" s="8" t="s">
        <v>56</v>
      </c>
      <c r="D3" s="8" t="s">
        <v>57</v>
      </c>
      <c r="E3" s="8" t="s">
        <v>58</v>
      </c>
      <c r="F3" s="9" t="s">
        <v>59</v>
      </c>
    </row>
    <row r="4" s="1" customFormat="1" ht="24.95" customHeight="1" spans="1:6">
      <c r="A4" s="10" t="s">
        <v>60</v>
      </c>
      <c r="B4" s="10"/>
      <c r="C4" s="10"/>
      <c r="D4" s="10"/>
      <c r="E4" s="10"/>
      <c r="F4" s="11" t="s">
        <v>61</v>
      </c>
    </row>
    <row r="5" s="1" customFormat="1" ht="25" customHeight="1" spans="1:6">
      <c r="A5" s="12" t="s">
        <v>427</v>
      </c>
      <c r="B5" s="13" t="s">
        <v>428</v>
      </c>
      <c r="C5" s="12" t="s">
        <v>64</v>
      </c>
      <c r="D5" s="12" t="s">
        <v>64</v>
      </c>
      <c r="E5" s="12" t="s">
        <v>64</v>
      </c>
      <c r="F5" s="14"/>
    </row>
    <row r="6" s="1" customFormat="1" ht="25" customHeight="1" spans="1:6">
      <c r="A6" s="12" t="s">
        <v>429</v>
      </c>
      <c r="B6" s="13" t="s">
        <v>430</v>
      </c>
      <c r="C6" s="12" t="s">
        <v>64</v>
      </c>
      <c r="D6" s="12"/>
      <c r="E6" s="12"/>
      <c r="F6" s="12">
        <f>ROUND(E6*D6,0)</f>
        <v>0</v>
      </c>
    </row>
    <row r="7" s="1" customFormat="1" ht="25" customHeight="1" spans="1:6">
      <c r="A7" s="12" t="s">
        <v>67</v>
      </c>
      <c r="B7" s="13" t="s">
        <v>431</v>
      </c>
      <c r="C7" s="12" t="s">
        <v>150</v>
      </c>
      <c r="D7" s="12" t="s">
        <v>432</v>
      </c>
      <c r="E7" s="15"/>
      <c r="F7" s="12">
        <f>ROUND(E7*D7,0)</f>
        <v>0</v>
      </c>
    </row>
    <row r="8" s="1" customFormat="1" ht="25" customHeight="1" spans="1:6">
      <c r="A8" s="12" t="s">
        <v>73</v>
      </c>
      <c r="B8" s="13" t="s">
        <v>433</v>
      </c>
      <c r="C8" s="12" t="s">
        <v>434</v>
      </c>
      <c r="D8" s="12" t="s">
        <v>435</v>
      </c>
      <c r="E8" s="15"/>
      <c r="F8" s="12">
        <f t="shared" ref="F8:F23" si="0">ROUND(E8*D8,0)</f>
        <v>0</v>
      </c>
    </row>
    <row r="9" s="1" customFormat="1" ht="25" customHeight="1" spans="1:6">
      <c r="A9" s="12" t="s">
        <v>436</v>
      </c>
      <c r="B9" s="13" t="s">
        <v>437</v>
      </c>
      <c r="C9" s="12" t="s">
        <v>64</v>
      </c>
      <c r="D9" s="12"/>
      <c r="E9" s="15"/>
      <c r="F9" s="12">
        <f t="shared" si="0"/>
        <v>0</v>
      </c>
    </row>
    <row r="10" s="1" customFormat="1" ht="25" customHeight="1" spans="1:6">
      <c r="A10" s="12" t="s">
        <v>438</v>
      </c>
      <c r="B10" s="13" t="s">
        <v>439</v>
      </c>
      <c r="C10" s="12" t="s">
        <v>64</v>
      </c>
      <c r="D10" s="12"/>
      <c r="E10" s="15"/>
      <c r="F10" s="12">
        <f t="shared" si="0"/>
        <v>0</v>
      </c>
    </row>
    <row r="11" s="1" customFormat="1" ht="25" customHeight="1" spans="1:6">
      <c r="A11" s="12" t="s">
        <v>67</v>
      </c>
      <c r="B11" s="13" t="s">
        <v>440</v>
      </c>
      <c r="C11" s="12" t="s">
        <v>434</v>
      </c>
      <c r="D11" s="12" t="s">
        <v>70</v>
      </c>
      <c r="E11" s="15"/>
      <c r="F11" s="12">
        <f t="shared" si="0"/>
        <v>0</v>
      </c>
    </row>
    <row r="12" s="1" customFormat="1" ht="25" customHeight="1" spans="1:6">
      <c r="A12" s="12" t="s">
        <v>71</v>
      </c>
      <c r="B12" s="13" t="s">
        <v>441</v>
      </c>
      <c r="C12" s="12" t="s">
        <v>434</v>
      </c>
      <c r="D12" s="12" t="s">
        <v>70</v>
      </c>
      <c r="E12" s="15"/>
      <c r="F12" s="12">
        <f t="shared" si="0"/>
        <v>0</v>
      </c>
    </row>
    <row r="13" s="1" customFormat="1" ht="25" customHeight="1" spans="1:6">
      <c r="A13" s="12" t="s">
        <v>73</v>
      </c>
      <c r="B13" s="13" t="s">
        <v>442</v>
      </c>
      <c r="C13" s="12" t="s">
        <v>434</v>
      </c>
      <c r="D13" s="12" t="s">
        <v>443</v>
      </c>
      <c r="E13" s="15"/>
      <c r="F13" s="12">
        <f t="shared" si="0"/>
        <v>0</v>
      </c>
    </row>
    <row r="14" s="1" customFormat="1" ht="25" customHeight="1" spans="1:6">
      <c r="A14" s="12" t="s">
        <v>119</v>
      </c>
      <c r="B14" s="13" t="s">
        <v>444</v>
      </c>
      <c r="C14" s="12" t="s">
        <v>434</v>
      </c>
      <c r="D14" s="12" t="s">
        <v>445</v>
      </c>
      <c r="E14" s="15"/>
      <c r="F14" s="12">
        <f t="shared" si="0"/>
        <v>0</v>
      </c>
    </row>
    <row r="15" s="1" customFormat="1" ht="25" customHeight="1" spans="1:6">
      <c r="A15" s="12" t="s">
        <v>446</v>
      </c>
      <c r="B15" s="13" t="s">
        <v>447</v>
      </c>
      <c r="C15" s="12" t="s">
        <v>434</v>
      </c>
      <c r="D15" s="12" t="s">
        <v>348</v>
      </c>
      <c r="E15" s="15"/>
      <c r="F15" s="12">
        <f t="shared" si="0"/>
        <v>0</v>
      </c>
    </row>
    <row r="16" s="1" customFormat="1" ht="25" customHeight="1" spans="1:6">
      <c r="A16" s="12" t="s">
        <v>448</v>
      </c>
      <c r="B16" s="13" t="s">
        <v>449</v>
      </c>
      <c r="C16" s="12" t="s">
        <v>434</v>
      </c>
      <c r="D16" s="12" t="s">
        <v>445</v>
      </c>
      <c r="E16" s="15"/>
      <c r="F16" s="12">
        <f t="shared" si="0"/>
        <v>0</v>
      </c>
    </row>
    <row r="17" s="1" customFormat="1" ht="25" customHeight="1" spans="1:6">
      <c r="A17" s="12" t="s">
        <v>450</v>
      </c>
      <c r="B17" s="13" t="s">
        <v>451</v>
      </c>
      <c r="C17" s="12" t="s">
        <v>434</v>
      </c>
      <c r="D17" s="12" t="s">
        <v>452</v>
      </c>
      <c r="E17" s="15"/>
      <c r="F17" s="12">
        <f t="shared" si="0"/>
        <v>0</v>
      </c>
    </row>
    <row r="18" s="1" customFormat="1" ht="25" customHeight="1" spans="1:6">
      <c r="A18" s="12" t="s">
        <v>453</v>
      </c>
      <c r="B18" s="13" t="s">
        <v>454</v>
      </c>
      <c r="C18" s="12" t="s">
        <v>64</v>
      </c>
      <c r="D18" s="12"/>
      <c r="E18" s="15"/>
      <c r="F18" s="12">
        <f t="shared" si="0"/>
        <v>0</v>
      </c>
    </row>
    <row r="19" s="1" customFormat="1" ht="25" customHeight="1" spans="1:6">
      <c r="A19" s="12" t="s">
        <v>455</v>
      </c>
      <c r="B19" s="13" t="s">
        <v>456</v>
      </c>
      <c r="C19" s="12" t="s">
        <v>64</v>
      </c>
      <c r="D19" s="12"/>
      <c r="E19" s="15"/>
      <c r="F19" s="12">
        <f t="shared" si="0"/>
        <v>0</v>
      </c>
    </row>
    <row r="20" s="1" customFormat="1" ht="25" customHeight="1" spans="1:6">
      <c r="A20" s="12" t="s">
        <v>67</v>
      </c>
      <c r="B20" s="13" t="s">
        <v>456</v>
      </c>
      <c r="C20" s="12" t="s">
        <v>95</v>
      </c>
      <c r="D20" s="12" t="s">
        <v>457</v>
      </c>
      <c r="E20" s="15"/>
      <c r="F20" s="12">
        <f t="shared" si="0"/>
        <v>0</v>
      </c>
    </row>
    <row r="21" s="1" customFormat="1" ht="25" customHeight="1" spans="1:6">
      <c r="A21" s="12" t="s">
        <v>458</v>
      </c>
      <c r="B21" s="13" t="s">
        <v>459</v>
      </c>
      <c r="C21" s="12" t="s">
        <v>64</v>
      </c>
      <c r="D21" s="12"/>
      <c r="E21" s="15"/>
      <c r="F21" s="12">
        <f t="shared" si="0"/>
        <v>0</v>
      </c>
    </row>
    <row r="22" s="1" customFormat="1" ht="25" customHeight="1" spans="1:6">
      <c r="A22" s="12" t="s">
        <v>67</v>
      </c>
      <c r="B22" s="13" t="s">
        <v>460</v>
      </c>
      <c r="C22" s="12" t="s">
        <v>434</v>
      </c>
      <c r="D22" s="12" t="s">
        <v>291</v>
      </c>
      <c r="E22" s="15"/>
      <c r="F22" s="12">
        <f t="shared" si="0"/>
        <v>0</v>
      </c>
    </row>
    <row r="23" s="1" customFormat="1" ht="25" customHeight="1" spans="1:6">
      <c r="A23" s="12" t="s">
        <v>71</v>
      </c>
      <c r="B23" s="13" t="s">
        <v>461</v>
      </c>
      <c r="C23" s="12" t="s">
        <v>434</v>
      </c>
      <c r="D23" s="12" t="s">
        <v>462</v>
      </c>
      <c r="E23" s="15"/>
      <c r="F23" s="12">
        <f t="shared" si="0"/>
        <v>0</v>
      </c>
    </row>
    <row r="24" ht="24.95" customHeight="1" spans="1:6">
      <c r="A24" s="16" t="s">
        <v>463</v>
      </c>
      <c r="B24" s="17"/>
      <c r="C24" s="17"/>
      <c r="D24" s="18">
        <f>SUM(F5:F23)</f>
        <v>0</v>
      </c>
      <c r="E24" s="19" t="s">
        <v>86</v>
      </c>
      <c r="F24" s="20"/>
    </row>
    <row r="25" ht="24.95" customHeight="1"/>
  </sheetData>
  <sheetProtection algorithmName="SHA-512" hashValue="20bBTirmirI2a4aQu58VvqMpubjSeWoQpN0keAHDsBM6KG571nP1qUVgPFQ5MdzENfOoF6KAroISyyF168kXnQ==" saltValue="i2yitFbVpdDtdDlpsRe2Yg==" spinCount="100000" sheet="1" selectLockedCells="1" objects="1"/>
  <mergeCells count="7">
    <mergeCell ref="A1:F1"/>
    <mergeCell ref="E2:F2"/>
    <mergeCell ref="A24:C24"/>
    <mergeCell ref="B3:B4"/>
    <mergeCell ref="C3:C4"/>
    <mergeCell ref="D3:D4"/>
    <mergeCell ref="E3:E4"/>
  </mergeCells>
  <printOptions horizontalCentered="1"/>
  <pageMargins left="0.196527777777778" right="0.196527777777778" top="0.786805555555556" bottom="0.708333333333333" header="0.5" footer="0.5"/>
  <pageSetup paperSize="9" orientation="portrait"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17" master="" otherUserPermission="visible"/>
  <rangeList sheetStid="3" master="" otherUserPermission="visible"/>
  <rangeList sheetStid="4" master="" otherUserPermission="visible"/>
  <rangeList sheetStid="5" master="" otherUserPermission="visible"/>
  <rangeList sheetStid="21" master="" otherUserPermission="visible"/>
  <rangeList sheetStid="6" master="" otherUserPermission="visible"/>
  <rangeList sheetStid="19" master="" otherUserPermission="visible"/>
  <rangeList sheetStid="18" master="" otherUserPermission="visible"/>
  <rangeList sheetStid="2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封面</vt:lpstr>
      <vt:lpstr>说明</vt:lpstr>
      <vt:lpstr>汇总表</vt:lpstr>
      <vt:lpstr>100章</vt:lpstr>
      <vt:lpstr>200章-1</vt:lpstr>
      <vt:lpstr>200章-2</vt:lpstr>
      <vt:lpstr>300章</vt:lpstr>
      <vt:lpstr>400章</vt:lpstr>
      <vt:lpstr>600章 </vt:lpstr>
      <vt:lpstr>700章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鶄鵷</cp:lastModifiedBy>
  <dcterms:created xsi:type="dcterms:W3CDTF">2021-05-12T01:01:00Z</dcterms:created>
  <dcterms:modified xsi:type="dcterms:W3CDTF">2026-09-02T07:06:02Z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D8763DA6AD3648038CBE17DF92FD602F_13</vt:lpwstr>
  </property>
  <property fmtid="{D5CDD505-2E9C-101B-9397-08002B2CF9AE}" pid="3" name="KSOProductBuildVer">
    <vt:lpwstr>2052-12.1.0.28043</vt:lpwstr>
  </property>
  <property fmtid="{D5CDD505-2E9C-101B-9397-08002B2CF9AE}" pid="4" name="CalculationRule">
    <vt:i4>0</vt:i4>
  </property>
</Properties>
</file>