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2026年\7.无锡市政设施管理中心\2026年市管桥梁结构检测项目\4.审标定稿\"/>
    </mc:Choice>
  </mc:AlternateContent>
  <bookViews>
    <workbookView windowWidth="28800" windowHeight="12375" activeTab="3"/>
  </bookViews>
  <sheets>
    <sheet name="各标段汇总" sheetId="52" r:id="rId1"/>
    <sheet name="一标段" sheetId="51" r:id="rId2"/>
    <sheet name="二标段" sheetId="55" r:id="rId3"/>
    <sheet name="三标段" sheetId="56" r:id="rId4"/>
  </sheets>
  <definedNames>
    <definedName name="_xlnm._FilterDatabase" localSheetId="1" hidden="1">一标段!$A$3:$AM$16</definedName>
    <definedName name="_xlnm.Print_Titles" localSheetId="1">一标段!$1:$3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<sst xmlns="http://schemas.openxmlformats.org/spreadsheetml/2006/main" count="623" uniqueCount="115">
  <si>
    <t>2026年市管桥梁结构定期检测汇总表</t>
  </si>
  <si>
    <t>标段</t>
  </si>
  <si>
    <t>小计（元）</t>
  </si>
  <si>
    <t>备注</t>
  </si>
  <si>
    <t>一标段</t>
  </si>
  <si>
    <t>二标段</t>
  </si>
  <si>
    <t>三标段</t>
  </si>
  <si>
    <t>合  计</t>
  </si>
  <si>
    <t>2026年市管桥梁结构定期检测一标段报价清单</t>
  </si>
  <si>
    <r>
      <rPr>
        <sz val="10"/>
        <rFont val="宋体"/>
        <charset val="134"/>
      </rPr>
      <t>序号</t>
    </r>
  </si>
  <si>
    <r>
      <rPr>
        <sz val="10"/>
        <rFont val="宋体"/>
        <charset val="134"/>
      </rPr>
      <t>桥名</t>
    </r>
  </si>
  <si>
    <r>
      <rPr>
        <sz val="10"/>
        <rFont val="宋体"/>
        <charset val="134"/>
      </rPr>
      <t>地点</t>
    </r>
  </si>
  <si>
    <r>
      <rPr>
        <sz val="10"/>
        <rFont val="宋体"/>
        <charset val="134"/>
      </rPr>
      <t>全长（</t>
    </r>
    <r>
      <rPr>
        <sz val="10"/>
        <rFont val="Times New Roman"/>
        <charset val="0"/>
      </rPr>
      <t>m</t>
    </r>
    <r>
      <rPr>
        <sz val="10"/>
        <rFont val="宋体"/>
        <charset val="134"/>
      </rPr>
      <t>）</t>
    </r>
  </si>
  <si>
    <t>孔数</t>
  </si>
  <si>
    <r>
      <rPr>
        <sz val="10"/>
        <rFont val="宋体"/>
        <charset val="134"/>
      </rPr>
      <t>面积（</t>
    </r>
    <r>
      <rPr>
        <sz val="10"/>
        <rFont val="Times New Roman"/>
        <charset val="0"/>
      </rPr>
      <t>m2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</si>
  <si>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计算构件数（个）</t>
    </r>
  </si>
  <si>
    <r>
      <rPr>
        <sz val="10"/>
        <rFont val="宋体"/>
        <charset val="134"/>
      </rPr>
      <t>支座</t>
    </r>
  </si>
  <si>
    <r>
      <rPr>
        <sz val="10"/>
        <rFont val="宋体"/>
        <charset val="134"/>
      </rPr>
      <t>伸缩缝（条）</t>
    </r>
  </si>
  <si>
    <t>水下桩基（个）</t>
  </si>
  <si>
    <r>
      <rPr>
        <sz val="10"/>
        <rFont val="宋体"/>
        <charset val="134"/>
      </rPr>
      <t>工期</t>
    </r>
    <r>
      <rPr>
        <sz val="10"/>
        <rFont val="Times New Roman"/>
        <charset val="0"/>
      </rPr>
      <t>(</t>
    </r>
    <r>
      <rPr>
        <sz val="10"/>
        <rFont val="宋体"/>
        <charset val="134"/>
      </rPr>
      <t>天</t>
    </r>
    <r>
      <rPr>
        <sz val="10"/>
        <rFont val="Times New Roman"/>
        <charset val="0"/>
      </rPr>
      <t>)</t>
    </r>
  </si>
  <si>
    <t>机械租赁（台班）包干</t>
  </si>
  <si>
    <t>桥梁外观检测（元）</t>
  </si>
  <si>
    <t>支座检查（元）</t>
  </si>
  <si>
    <r>
      <rPr>
        <sz val="10"/>
        <rFont val="宋体"/>
        <charset val="134"/>
      </rPr>
      <t>材质状态参数（无损检测）</t>
    </r>
  </si>
  <si>
    <r>
      <rPr>
        <sz val="10"/>
        <rFont val="宋体"/>
        <charset val="134"/>
      </rPr>
      <t>裂缝（按每跨</t>
    </r>
    <r>
      <rPr>
        <sz val="10"/>
        <rFont val="Times New Roman"/>
        <charset val="0"/>
      </rPr>
      <t>10</t>
    </r>
    <r>
      <rPr>
        <sz val="10"/>
        <rFont val="宋体"/>
        <charset val="134"/>
      </rPr>
      <t>条预估）</t>
    </r>
  </si>
  <si>
    <r>
      <rPr>
        <sz val="10"/>
        <rFont val="宋体"/>
        <charset val="134"/>
      </rPr>
      <t>线型测量</t>
    </r>
  </si>
  <si>
    <t>拱肋或索塔偏位（元）</t>
  </si>
  <si>
    <t>结构检算（元）</t>
  </si>
  <si>
    <t>荷载试验</t>
  </si>
  <si>
    <t>大桥自振频率（元）</t>
  </si>
  <si>
    <t>水下桩基破损调查（元）</t>
  </si>
  <si>
    <t>索力检测费（元）</t>
  </si>
  <si>
    <t>吊杆上下锚头检查（元）</t>
  </si>
  <si>
    <t>螺栓扭矩检测（元）</t>
  </si>
  <si>
    <t>焊缝探伤检测（元）</t>
  </si>
  <si>
    <t>结构涂层检测（元）</t>
  </si>
  <si>
    <t>维修后检查费（元）</t>
  </si>
  <si>
    <t>合计（元）</t>
  </si>
  <si>
    <r>
      <rPr>
        <sz val="10"/>
        <rFont val="宋体"/>
        <charset val="134"/>
      </rPr>
      <t>板式橡胶支座（个）</t>
    </r>
  </si>
  <si>
    <r>
      <rPr>
        <sz val="10"/>
        <rFont val="宋体"/>
        <charset val="134"/>
      </rPr>
      <t>盆式橡胶支座（个）</t>
    </r>
  </si>
  <si>
    <t>桥检车（元）</t>
  </si>
  <si>
    <t>登高车或租船（元）</t>
  </si>
  <si>
    <t>超声回弹测强度（元）</t>
  </si>
  <si>
    <t>碳化深度（元）</t>
  </si>
  <si>
    <t>超宽裂缝深度（元）</t>
  </si>
  <si>
    <t>钢筋锈蚀（元）</t>
  </si>
  <si>
    <t>钢筋保护层厚度（元）</t>
  </si>
  <si>
    <t>宽度（元）</t>
  </si>
  <si>
    <t>长度（元）</t>
  </si>
  <si>
    <t>纵向高程（元）</t>
  </si>
  <si>
    <t>平面（元）</t>
  </si>
  <si>
    <t>静载试验（元）</t>
  </si>
  <si>
    <t>动载试验（元）</t>
  </si>
  <si>
    <t>试验准备（加载车及测试支架搭设）（元）</t>
  </si>
  <si>
    <t>华清大桥</t>
  </si>
  <si>
    <t>华清北路</t>
  </si>
  <si>
    <t>/</t>
  </si>
  <si>
    <t>金城大桥</t>
  </si>
  <si>
    <t>金城路</t>
  </si>
  <si>
    <t>泓溪桥</t>
  </si>
  <si>
    <t>运河西路</t>
  </si>
  <si>
    <t>锡虞立交主线左幅</t>
  </si>
  <si>
    <t>锡虞西路</t>
  </si>
  <si>
    <t>锡虞立交主线右幅</t>
  </si>
  <si>
    <t>锡虞立交WS匝道</t>
  </si>
  <si>
    <t>锡虞立交SW匝道</t>
  </si>
  <si>
    <t>锡虞立交NW匝道</t>
  </si>
  <si>
    <t>锡虞立交WN匝道</t>
  </si>
  <si>
    <t>锡虞立交NE匝道</t>
  </si>
  <si>
    <t>锡虞立交EN匝道</t>
  </si>
  <si>
    <t>锡虞立交ES匝道</t>
  </si>
  <si>
    <t>锡虞立交SE匝道</t>
  </si>
  <si>
    <r>
      <rPr>
        <sz val="10"/>
        <rFont val="宋体"/>
        <charset val="134"/>
      </rPr>
      <t>合计</t>
    </r>
  </si>
  <si>
    <r>
      <rPr>
        <b/>
        <sz val="10"/>
        <color rgb="FFFF0000"/>
        <rFont val="宋体"/>
        <charset val="0"/>
      </rPr>
      <t xml:space="preserve">注：标有“ </t>
    </r>
    <r>
      <rPr>
        <b/>
        <sz val="10"/>
        <color rgb="FFFF0000"/>
        <rFont val="Times New Roman"/>
        <charset val="0"/>
      </rPr>
      <t xml:space="preserve">/  ” </t>
    </r>
    <r>
      <rPr>
        <b/>
        <sz val="10"/>
        <color rgb="FFFF0000"/>
        <rFont val="宋体"/>
        <charset val="0"/>
      </rPr>
      <t>的项无须报价。标“0”的项按“0”元进行报价，工作内容包含在本次服务范围内。</t>
    </r>
  </si>
  <si>
    <t>2026年市管桥梁结构定期检测二标段报价清单</t>
  </si>
  <si>
    <t>蓉湖大桥</t>
  </si>
  <si>
    <t>盛岸路</t>
  </si>
  <si>
    <t>蓉湖大桥南北匝道桥</t>
  </si>
  <si>
    <t>菱湖大桥</t>
  </si>
  <si>
    <t>跨京杭运河
旺庄路～运河西路</t>
  </si>
  <si>
    <t>吴桥</t>
  </si>
  <si>
    <t>通惠西路</t>
  </si>
  <si>
    <t>惠农桥</t>
  </si>
  <si>
    <t>兴源北路</t>
  </si>
  <si>
    <t>金城东路高架桥（2）</t>
  </si>
  <si>
    <t>金城东路</t>
  </si>
  <si>
    <t>金城东路A匝道桥</t>
  </si>
  <si>
    <t>金城东路B匝道桥</t>
  </si>
  <si>
    <t>金城路高架桥</t>
  </si>
  <si>
    <t>金城路   （贡湖大道)</t>
  </si>
  <si>
    <t>金城路高架桥上匝道桥</t>
  </si>
  <si>
    <t>金城路高架桥下匝道桥</t>
  </si>
  <si>
    <t>金城路高架桥（清扬路跨线桥）</t>
  </si>
  <si>
    <t>金城路      （清扬路口）</t>
  </si>
  <si>
    <t>江海路高架（3改4荷载试验专项）</t>
  </si>
  <si>
    <t>2026年市管桥梁结构定期检测三标段报价清单</t>
  </si>
  <si>
    <t>枕溪桥</t>
  </si>
  <si>
    <t>西环线</t>
  </si>
  <si>
    <t>黄石大桥</t>
  </si>
  <si>
    <t>广石西路</t>
  </si>
  <si>
    <t>宝界桥（新）</t>
  </si>
  <si>
    <t>双虹路</t>
  </si>
  <si>
    <t>仙蠡桥</t>
  </si>
  <si>
    <t>运河东路</t>
  </si>
  <si>
    <t>锡山大桥</t>
  </si>
  <si>
    <t>人民西路</t>
  </si>
  <si>
    <t>北庄桥</t>
  </si>
  <si>
    <t>蠡溪路</t>
  </si>
  <si>
    <t>丁昌桥</t>
  </si>
  <si>
    <t>含翠桥</t>
  </si>
  <si>
    <t>钱荣路高架桥</t>
  </si>
  <si>
    <t>钱荣路</t>
  </si>
  <si>
    <t>钱荣路高架A匝道桥</t>
  </si>
  <si>
    <t>钱荣路高架B匝道桥</t>
  </si>
  <si>
    <t>钱威路互通312国道上跨桥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</si>
</sst>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0.00_);[Red]\(0.00\)"/>
    <numFmt numFmtId="179" formatCode="0_);[Red]\(0\)"/>
    <numFmt numFmtId="180" formatCode="0.0"/>
    <numFmt numFmtId="181" formatCode="0.00_ "/>
    <numFmt numFmtId="182" formatCode="0.0_);[Red]\(0.0\)"/>
  </numFmts>
  <fonts count="48">
    <font>
      <sz val="12"/>
      <name val="宋体"/>
      <charset val="134"/>
    </font>
    <font>
      <sz val="10"/>
      <name val="Times New Roman"/>
      <charset val="0"/>
    </font>
    <font>
      <i/>
      <sz val="10"/>
      <name val="Times New Roman"/>
      <charset val="0"/>
    </font>
    <font>
      <b/>
      <sz val="20"/>
      <name val="宋体"/>
      <charset val="134"/>
      <scheme val="major"/>
    </font>
    <font>
      <sz val="10"/>
      <name val="宋体"/>
      <charset val="0"/>
    </font>
    <font>
      <sz val="9"/>
      <name val="宋体"/>
      <charset val="134"/>
      <scheme val="minor"/>
    </font>
    <font>
      <sz val="9"/>
      <name val="宋体"/>
      <charset val="134"/>
    </font>
    <font>
      <sz val="9"/>
      <name val="Times New Roman"/>
      <charset val="134"/>
    </font>
    <font>
      <sz val="9"/>
      <name val="Times New Roman"/>
      <charset val="0"/>
    </font>
    <font>
      <sz val="9"/>
      <color theme="1"/>
      <name val="Times New Roman"/>
      <charset val="0"/>
    </font>
    <font>
      <sz val="9"/>
      <color rgb="FFFF0000"/>
      <name val="Times New Roman"/>
      <charset val="0"/>
    </font>
    <font>
      <sz val="8"/>
      <name val="宋体"/>
      <charset val="134"/>
      <scheme val="minor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indexed="8"/>
      <name val="Times New Roman"/>
      <charset val="0"/>
    </font>
    <font>
      <sz val="10"/>
      <color rgb="FFFF0000"/>
      <name val="Times New Roman"/>
      <charset val="0"/>
    </font>
    <font>
      <b/>
      <sz val="10"/>
      <color rgb="FFFF0000"/>
      <name val="宋体"/>
      <charset val="0"/>
    </font>
    <font>
      <sz val="10"/>
      <color theme="1"/>
      <name val="Times New Roman"/>
      <charset val="0"/>
    </font>
    <font>
      <sz val="9"/>
      <color rgb="FF000000"/>
      <name val="Times New Roman"/>
      <charset val="0"/>
    </font>
    <font>
      <sz val="10"/>
      <color rgb="FF000000"/>
      <name val="Times New Roman"/>
      <charset val="0"/>
    </font>
    <font>
      <sz val="9"/>
      <name val="宋体"/>
      <charset val="0"/>
      <scheme val="minor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2"/>
      <color indexed="8"/>
      <name val="宋体"/>
      <charset val="134"/>
    </font>
    <font>
      <sz val="10"/>
      <name val="宋体"/>
      <charset val="134"/>
    </font>
    <font>
      <b/>
      <sz val="10"/>
      <color rgb="FFFF0000"/>
      <name val="Times New Roman"/>
      <charset val="0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6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0" fillId="2" borderId="1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17" applyNumberFormat="0" applyAlignment="0" applyProtection="0">
      <alignment vertical="center"/>
    </xf>
    <xf numFmtId="0" fontId="34" fillId="4" borderId="18" applyNumberFormat="0" applyAlignment="0" applyProtection="0">
      <alignment vertical="center"/>
    </xf>
    <xf numFmtId="0" fontId="35" fillId="4" borderId="17" applyNumberFormat="0" applyAlignment="0" applyProtection="0">
      <alignment vertical="center"/>
    </xf>
    <xf numFmtId="0" fontId="36" fillId="5" borderId="19" applyNumberFormat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4" fillId="0" borderId="0"/>
    <xf numFmtId="0" fontId="39" fillId="6" borderId="0" applyNumberFormat="0" applyBorder="0" applyAlignment="0" applyProtection="0">
      <alignment vertical="center"/>
    </xf>
    <xf numFmtId="0" fontId="45" fillId="0" borderId="0"/>
    <xf numFmtId="0" fontId="0" fillId="0" borderId="0">
      <alignment vertical="center"/>
    </xf>
    <xf numFmtId="0" fontId="0" fillId="0" borderId="0"/>
    <xf numFmtId="0" fontId="0" fillId="0" borderId="0"/>
  </cellStyleXfs>
  <cellXfs count="8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178" fontId="7" fillId="0" borderId="1" xfId="50" applyNumberFormat="1" applyFont="1" applyFill="1" applyBorder="1" applyAlignment="1">
      <alignment horizontal="center" vertical="center" shrinkToFit="1"/>
    </xf>
    <xf numFmtId="179" fontId="8" fillId="0" borderId="1" xfId="50" applyNumberFormat="1" applyFont="1" applyFill="1" applyBorder="1" applyAlignment="1">
      <alignment horizontal="center" vertical="center" wrapText="1" shrinkToFit="1"/>
    </xf>
    <xf numFmtId="178" fontId="8" fillId="0" borderId="1" xfId="50" applyNumberFormat="1" applyFont="1" applyFill="1" applyBorder="1" applyAlignment="1">
      <alignment horizontal="center" vertical="center" wrapText="1" shrinkToFit="1"/>
    </xf>
    <xf numFmtId="180" fontId="8" fillId="0" borderId="1" xfId="5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17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81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181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180" fontId="8" fillId="0" borderId="1" xfId="0" applyNumberFormat="1" applyFont="1" applyFill="1" applyBorder="1" applyAlignment="1">
      <alignment horizontal="center" vertical="center" wrapText="1"/>
    </xf>
    <xf numFmtId="178" fontId="9" fillId="0" borderId="1" xfId="50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shrinkToFit="1"/>
    </xf>
    <xf numFmtId="179" fontId="8" fillId="0" borderId="1" xfId="50" applyNumberFormat="1" applyFont="1" applyFill="1" applyBorder="1" applyAlignment="1">
      <alignment horizontal="center" vertical="center" shrinkToFit="1"/>
    </xf>
    <xf numFmtId="178" fontId="8" fillId="0" borderId="1" xfId="50" applyNumberFormat="1" applyFont="1" applyFill="1" applyBorder="1" applyAlignment="1">
      <alignment horizontal="center" vertical="center" shrinkToFit="1"/>
    </xf>
    <xf numFmtId="178" fontId="12" fillId="0" borderId="1" xfId="52" applyNumberFormat="1" applyFont="1" applyFill="1" applyBorder="1" applyAlignment="1">
      <alignment horizontal="center" vertical="center" wrapText="1"/>
    </xf>
    <xf numFmtId="179" fontId="13" fillId="0" borderId="1" xfId="52" applyNumberFormat="1" applyFont="1" applyFill="1" applyBorder="1" applyAlignment="1">
      <alignment horizontal="center" vertical="center" wrapText="1"/>
    </xf>
    <xf numFmtId="178" fontId="13" fillId="0" borderId="1" xfId="52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8" fontId="12" fillId="0" borderId="1" xfId="50" applyNumberFormat="1" applyFont="1" applyFill="1" applyBorder="1" applyAlignment="1">
      <alignment horizontal="center" vertical="center" shrinkToFit="1"/>
    </xf>
    <xf numFmtId="179" fontId="5" fillId="0" borderId="1" xfId="50" applyNumberFormat="1" applyFont="1" applyFill="1" applyBorder="1" applyAlignment="1">
      <alignment horizontal="center" vertical="center" shrinkToFit="1"/>
    </xf>
    <xf numFmtId="178" fontId="14" fillId="0" borderId="1" xfId="50" applyNumberFormat="1" applyFont="1" applyFill="1" applyBorder="1" applyAlignment="1">
      <alignment horizontal="center" vertical="center" shrinkToFit="1"/>
    </xf>
    <xf numFmtId="0" fontId="1" fillId="0" borderId="1" xfId="50" applyFont="1" applyFill="1" applyBorder="1" applyAlignment="1">
      <alignment horizontal="center" vertical="center" wrapText="1"/>
    </xf>
    <xf numFmtId="179" fontId="15" fillId="0" borderId="1" xfId="50" applyNumberFormat="1" applyFont="1" applyFill="1" applyBorder="1" applyAlignment="1">
      <alignment horizontal="center" vertical="center" wrapText="1" shrinkToFit="1"/>
    </xf>
    <xf numFmtId="179" fontId="16" fillId="0" borderId="1" xfId="50" applyNumberFormat="1" applyFont="1" applyFill="1" applyBorder="1" applyAlignment="1">
      <alignment horizontal="center" vertical="center" wrapText="1" shrinkToFit="1"/>
    </xf>
    <xf numFmtId="0" fontId="17" fillId="0" borderId="0" xfId="0" applyFont="1" applyFill="1" applyAlignment="1">
      <alignment horizontal="left" vertical="center" wrapText="1"/>
    </xf>
    <xf numFmtId="178" fontId="5" fillId="0" borderId="1" xfId="50" applyNumberFormat="1" applyFont="1" applyFill="1" applyBorder="1" applyAlignment="1">
      <alignment horizontal="center" vertical="center" shrinkToFit="1"/>
    </xf>
    <xf numFmtId="182" fontId="8" fillId="0" borderId="1" xfId="50" applyNumberFormat="1" applyFont="1" applyFill="1" applyBorder="1" applyAlignment="1">
      <alignment horizontal="center" vertical="center" wrapText="1" shrinkToFit="1"/>
    </xf>
    <xf numFmtId="1" fontId="1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 shrinkToFit="1"/>
    </xf>
    <xf numFmtId="0" fontId="19" fillId="0" borderId="1" xfId="0" applyFont="1" applyFill="1" applyBorder="1" applyAlignment="1">
      <alignment horizontal="center" vertical="center" wrapText="1"/>
    </xf>
    <xf numFmtId="180" fontId="19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8" fontId="14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 shrinkToFit="1"/>
    </xf>
    <xf numFmtId="178" fontId="5" fillId="0" borderId="1" xfId="5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8" fontId="21" fillId="0" borderId="1" xfId="50" applyNumberFormat="1" applyFont="1" applyFill="1" applyBorder="1" applyAlignment="1">
      <alignment horizontal="center" vertical="center" wrapText="1" shrinkToFit="1"/>
    </xf>
    <xf numFmtId="179" fontId="1" fillId="0" borderId="1" xfId="50" applyNumberFormat="1" applyFont="1" applyFill="1" applyBorder="1" applyAlignment="1">
      <alignment horizontal="center" vertical="center" wrapText="1" shrinkToFit="1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 wrapText="1"/>
    </xf>
    <xf numFmtId="176" fontId="22" fillId="0" borderId="1" xfId="0" applyNumberFormat="1" applyFont="1" applyFill="1" applyBorder="1" applyAlignment="1">
      <alignment horizontal="center" vertical="center" wrapText="1"/>
    </xf>
    <xf numFmtId="176" fontId="22" fillId="0" borderId="9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176" fontId="24" fillId="0" borderId="11" xfId="0" applyNumberFormat="1" applyFont="1" applyFill="1" applyBorder="1" applyAlignment="1">
      <alignment horizontal="center" vertical="center"/>
    </xf>
    <xf numFmtId="176" fontId="24" fillId="0" borderId="12" xfId="0" applyNumberFormat="1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2011的设施量" xfId="49"/>
    <cellStyle name="常规_09桥梁设施总量（市管桥梁设施总公司）" xfId="50"/>
    <cellStyle name="好_2011的设施量" xfId="51"/>
    <cellStyle name="常规_Sheet2" xfId="52"/>
    <cellStyle name="常规_南长区桥梁一览表" xfId="53"/>
    <cellStyle name="常规_2012年设施量表及附表（2012。11。28）" xfId="54"/>
    <cellStyle name="常规_2011年正在做的设施量" xfId="55"/>
  </cellStyles>
  <tableStyles count="0" defaultTableStyle="TableStyleMedium9" defaultPivotStyle="PivotStyleLight16"/>
  <colors>
    <mruColors>
      <color rgb="00FFFFFF"/>
      <color rgb="00FFC000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B22" sqref="B22"/>
    </sheetView>
  </sheetViews>
  <sheetFormatPr defaultColWidth="8.475" defaultRowHeight="13.5" outlineLevelRow="5" outlineLevelCol="6"/>
  <cols>
    <col min="1" max="1" width="19.425" style="69" customWidth="1"/>
    <col min="2" max="2" width="42.125" style="69" customWidth="1"/>
    <col min="3" max="3" width="9.00833333333333" style="69" customWidth="1"/>
    <col min="4" max="4" width="11.8916666666667" style="69"/>
    <col min="5" max="16384" width="8.475" style="69"/>
  </cols>
  <sheetData>
    <row r="1" s="69" customFormat="1" ht="54" customHeight="1" spans="1:7">
      <c r="A1" s="71" t="s">
        <v>0</v>
      </c>
      <c r="B1" s="71"/>
      <c r="C1" s="71"/>
    </row>
    <row r="2" s="69" customFormat="1" ht="31" customHeight="1" spans="1:7">
      <c r="A2" s="72" t="s">
        <v>1</v>
      </c>
      <c r="B2" s="73" t="s">
        <v>2</v>
      </c>
      <c r="C2" s="74" t="s">
        <v>3</v>
      </c>
    </row>
    <row r="3" s="70" customFormat="1" ht="27" customHeight="1" spans="1:7">
      <c r="A3" s="75" t="s">
        <v>4</v>
      </c>
      <c r="B3" s="76"/>
      <c r="C3" s="77"/>
      <c r="F3" s="78"/>
      <c r="G3" s="78"/>
    </row>
    <row r="4" s="70" customFormat="1" ht="27" customHeight="1" spans="1:7">
      <c r="A4" s="75" t="s">
        <v>5</v>
      </c>
      <c r="B4" s="76"/>
      <c r="C4" s="77"/>
    </row>
    <row r="5" s="70" customFormat="1" ht="27" customHeight="1" spans="1:7">
      <c r="A5" s="75" t="s">
        <v>6</v>
      </c>
      <c r="B5" s="76"/>
      <c r="C5" s="77"/>
    </row>
    <row r="6" s="69" customFormat="1" ht="30" customHeight="1" spans="1:7">
      <c r="A6" s="79" t="s">
        <v>7</v>
      </c>
      <c r="B6" s="80"/>
      <c r="C6" s="81"/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19"/>
  <sheetViews>
    <sheetView zoomScale="130" zoomScaleNormal="130" zoomScaleSheetLayoutView="80" workbookViewId="0">
      <pane xSplit="11" ySplit="3" topLeftCell="L9" activePane="bottomRight" state="frozen"/>
      <selection/>
      <selection pane="topRight"/>
      <selection pane="bottomLeft"/>
      <selection pane="bottomRight" activeCell="O4" sqref="O4:O17"/>
    </sheetView>
  </sheetViews>
  <sheetFormatPr defaultColWidth="9" defaultRowHeight="12.75"/>
  <cols>
    <col min="1" max="1" width="4" style="1" customWidth="1"/>
    <col min="2" max="2" width="16.2583333333333" style="1" customWidth="1"/>
    <col min="3" max="3" width="10.275" style="1" customWidth="1"/>
    <col min="4" max="4" width="8.875" style="1" customWidth="1"/>
    <col min="5" max="5" width="7.875" style="1" customWidth="1"/>
    <col min="6" max="6" width="7.75" style="1" customWidth="1"/>
    <col min="7" max="10" width="6.125" style="1" customWidth="1"/>
    <col min="11" max="11" width="5.28333333333333" style="1" customWidth="1"/>
    <col min="12" max="12" width="6.125" style="1" customWidth="1"/>
    <col min="13" max="13" width="6.375" style="1" customWidth="1"/>
    <col min="14" max="14" width="6" style="1" customWidth="1"/>
    <col min="15" max="15" width="9.625" style="1" customWidth="1"/>
    <col min="16" max="16" width="6.5" style="1" customWidth="1"/>
    <col min="17" max="17" width="6.875" style="1" customWidth="1"/>
    <col min="18" max="18" width="7.625" style="1" customWidth="1"/>
    <col min="19" max="19" width="5.875" style="1" customWidth="1"/>
    <col min="20" max="20" width="7.5" style="1" customWidth="1"/>
    <col min="21" max="21" width="5.5" style="1" customWidth="1"/>
    <col min="22" max="22" width="5.75" style="1" customWidth="1"/>
    <col min="23" max="23" width="5.375" style="1" customWidth="1"/>
    <col min="24" max="24" width="9.25" style="1" customWidth="1"/>
    <col min="25" max="25" width="5.625" style="1" customWidth="1"/>
    <col min="26" max="26" width="5.75" style="1" customWidth="1"/>
    <col min="27" max="27" width="6.75" style="1" customWidth="1"/>
    <col min="28" max="28" width="5.625" style="1" customWidth="1"/>
    <col min="29" max="29" width="5.25" style="1" customWidth="1"/>
    <col min="30" max="30" width="7.5" style="1" customWidth="1"/>
    <col min="31" max="31" width="5.5" style="1" customWidth="1"/>
    <col min="32" max="33" width="5.875" style="1" customWidth="1"/>
    <col min="34" max="34" width="6.25" style="1" customWidth="1"/>
    <col min="35" max="35" width="5.375" style="1" customWidth="1"/>
    <col min="36" max="36" width="5.625" style="1" customWidth="1"/>
    <col min="37" max="37" width="5.25" style="1" customWidth="1"/>
    <col min="38" max="38" width="8.125" style="1" customWidth="1"/>
    <col min="39" max="39" width="11.2833333333333" style="1" customWidth="1"/>
    <col min="40" max="16384" width="9" style="1"/>
  </cols>
  <sheetData>
    <row r="1" s="1" customFormat="1" ht="35" customHeight="1" spans="1:39">
      <c r="A1" s="3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="1" customFormat="1" ht="27" customHeight="1" spans="1:39">
      <c r="A2" s="4" t="s">
        <v>9</v>
      </c>
      <c r="B2" s="4" t="s">
        <v>10</v>
      </c>
      <c r="C2" s="4" t="s">
        <v>11</v>
      </c>
      <c r="D2" s="4" t="s">
        <v>12</v>
      </c>
      <c r="E2" s="5" t="s">
        <v>13</v>
      </c>
      <c r="F2" s="4" t="s">
        <v>14</v>
      </c>
      <c r="G2" s="4" t="s">
        <v>15</v>
      </c>
      <c r="H2" s="4" t="s">
        <v>16</v>
      </c>
      <c r="I2" s="4"/>
      <c r="J2" s="4" t="s">
        <v>17</v>
      </c>
      <c r="K2" s="5" t="s">
        <v>18</v>
      </c>
      <c r="L2" s="4" t="s">
        <v>19</v>
      </c>
      <c r="M2" s="5" t="s">
        <v>20</v>
      </c>
      <c r="N2" s="4"/>
      <c r="O2" s="5" t="s">
        <v>21</v>
      </c>
      <c r="P2" s="6" t="s">
        <v>22</v>
      </c>
      <c r="Q2" s="4" t="s">
        <v>23</v>
      </c>
      <c r="R2" s="4"/>
      <c r="S2" s="4"/>
      <c r="T2" s="4"/>
      <c r="U2" s="4"/>
      <c r="V2" s="4" t="s">
        <v>24</v>
      </c>
      <c r="W2" s="4"/>
      <c r="X2" s="7" t="s">
        <v>25</v>
      </c>
      <c r="Y2" s="4"/>
      <c r="Z2" s="5" t="s">
        <v>26</v>
      </c>
      <c r="AA2" s="5" t="s">
        <v>27</v>
      </c>
      <c r="AB2" s="6" t="s">
        <v>28</v>
      </c>
      <c r="AC2" s="8"/>
      <c r="AD2" s="8"/>
      <c r="AE2" s="6" t="s">
        <v>29</v>
      </c>
      <c r="AF2" s="6" t="s">
        <v>30</v>
      </c>
      <c r="AG2" s="5" t="s">
        <v>31</v>
      </c>
      <c r="AH2" s="5" t="s">
        <v>32</v>
      </c>
      <c r="AI2" s="5" t="s">
        <v>33</v>
      </c>
      <c r="AJ2" s="5" t="s">
        <v>34</v>
      </c>
      <c r="AK2" s="5" t="s">
        <v>35</v>
      </c>
      <c r="AL2" s="5" t="s">
        <v>36</v>
      </c>
      <c r="AM2" s="9" t="s">
        <v>37</v>
      </c>
    </row>
    <row r="3" s="1" customFormat="1" ht="48" customHeight="1" spans="1:39">
      <c r="A3" s="4"/>
      <c r="B3" s="4"/>
      <c r="C3" s="4"/>
      <c r="D3" s="4"/>
      <c r="E3" s="4"/>
      <c r="F3" s="4"/>
      <c r="G3" s="4"/>
      <c r="H3" s="4" t="s">
        <v>38</v>
      </c>
      <c r="I3" s="4" t="s">
        <v>39</v>
      </c>
      <c r="J3" s="4"/>
      <c r="K3" s="4"/>
      <c r="L3" s="4"/>
      <c r="M3" s="5" t="s">
        <v>40</v>
      </c>
      <c r="N3" s="5" t="s">
        <v>41</v>
      </c>
      <c r="O3" s="4"/>
      <c r="P3" s="8"/>
      <c r="Q3" s="5" t="s">
        <v>42</v>
      </c>
      <c r="R3" s="5" t="s">
        <v>43</v>
      </c>
      <c r="S3" s="5" t="s">
        <v>44</v>
      </c>
      <c r="T3" s="5" t="s">
        <v>45</v>
      </c>
      <c r="U3" s="5" t="s">
        <v>46</v>
      </c>
      <c r="V3" s="5" t="s">
        <v>47</v>
      </c>
      <c r="W3" s="5" t="s">
        <v>48</v>
      </c>
      <c r="X3" s="10" t="s">
        <v>49</v>
      </c>
      <c r="Y3" s="5" t="s">
        <v>50</v>
      </c>
      <c r="Z3" s="4"/>
      <c r="AA3" s="4"/>
      <c r="AB3" s="6" t="s">
        <v>51</v>
      </c>
      <c r="AC3" s="6" t="s">
        <v>52</v>
      </c>
      <c r="AD3" s="6" t="s">
        <v>53</v>
      </c>
      <c r="AE3" s="8"/>
      <c r="AF3" s="8"/>
      <c r="AG3" s="4"/>
      <c r="AH3" s="4"/>
      <c r="AI3" s="4"/>
      <c r="AJ3" s="4"/>
      <c r="AK3" s="4"/>
      <c r="AL3" s="4"/>
      <c r="AM3" s="11"/>
    </row>
    <row r="4" s="2" customFormat="1" ht="25" customHeight="1" spans="1:39">
      <c r="A4" s="12">
        <f>A3+1</f>
        <v>1</v>
      </c>
      <c r="B4" s="13" t="s">
        <v>54</v>
      </c>
      <c r="C4" s="12" t="s">
        <v>55</v>
      </c>
      <c r="D4" s="48">
        <v>481.325</v>
      </c>
      <c r="E4" s="15">
        <v>12</v>
      </c>
      <c r="F4" s="16">
        <v>19253</v>
      </c>
      <c r="G4" s="27">
        <v>61</v>
      </c>
      <c r="H4" s="18">
        <v>0</v>
      </c>
      <c r="I4" s="18">
        <v>52</v>
      </c>
      <c r="J4" s="18">
        <v>5</v>
      </c>
      <c r="K4" s="18"/>
      <c r="L4" s="27"/>
      <c r="M4" s="4"/>
      <c r="N4" s="4"/>
      <c r="O4" s="61"/>
      <c r="P4" s="61">
        <v>0</v>
      </c>
      <c r="Q4" s="4"/>
      <c r="R4" s="4"/>
      <c r="S4" s="4"/>
      <c r="T4" s="4"/>
      <c r="U4" s="4"/>
      <c r="V4" s="4"/>
      <c r="W4" s="4"/>
      <c r="X4" s="50"/>
      <c r="Y4" s="18" t="s">
        <v>56</v>
      </c>
      <c r="Z4" s="62"/>
      <c r="AA4" s="4"/>
      <c r="AB4" s="18" t="s">
        <v>56</v>
      </c>
      <c r="AC4" s="18" t="s">
        <v>56</v>
      </c>
      <c r="AD4" s="18" t="s">
        <v>56</v>
      </c>
      <c r="AE4" s="18"/>
      <c r="AF4" s="18" t="s">
        <v>56</v>
      </c>
      <c r="AG4" s="20"/>
      <c r="AH4" s="63"/>
      <c r="AI4" s="4"/>
      <c r="AJ4" s="55"/>
      <c r="AK4" s="55"/>
      <c r="AL4" s="23"/>
      <c r="AM4" s="23"/>
    </row>
    <row r="5" s="2" customFormat="1" ht="25" customHeight="1" spans="1:39">
      <c r="A5" s="12">
        <v>2</v>
      </c>
      <c r="B5" s="64" t="s">
        <v>57</v>
      </c>
      <c r="C5" s="52" t="s">
        <v>58</v>
      </c>
      <c r="D5" s="48">
        <v>540</v>
      </c>
      <c r="E5" s="32">
        <v>17</v>
      </c>
      <c r="F5" s="33">
        <v>21600</v>
      </c>
      <c r="G5" s="27">
        <v>175</v>
      </c>
      <c r="H5" s="18">
        <v>1156</v>
      </c>
      <c r="I5" s="18">
        <v>16</v>
      </c>
      <c r="J5" s="18">
        <v>12</v>
      </c>
      <c r="K5" s="18">
        <v>8</v>
      </c>
      <c r="L5" s="27"/>
      <c r="M5" s="18"/>
      <c r="N5" s="18"/>
      <c r="O5" s="19"/>
      <c r="P5" s="19">
        <v>0</v>
      </c>
      <c r="Q5" s="18"/>
      <c r="R5" s="18"/>
      <c r="S5" s="18"/>
      <c r="T5" s="18"/>
      <c r="U5" s="18"/>
      <c r="V5" s="18"/>
      <c r="W5" s="18"/>
      <c r="X5" s="27"/>
      <c r="Y5" s="18" t="s">
        <v>56</v>
      </c>
      <c r="Z5" s="18" t="s">
        <v>56</v>
      </c>
      <c r="AA5" s="18"/>
      <c r="AB5" s="18" t="s">
        <v>56</v>
      </c>
      <c r="AC5" s="18" t="s">
        <v>56</v>
      </c>
      <c r="AD5" s="18" t="s">
        <v>56</v>
      </c>
      <c r="AE5" s="18"/>
      <c r="AF5" s="4"/>
      <c r="AG5" s="18" t="s">
        <v>56</v>
      </c>
      <c r="AH5" s="18" t="s">
        <v>56</v>
      </c>
      <c r="AI5" s="18" t="s">
        <v>56</v>
      </c>
      <c r="AJ5" s="18" t="s">
        <v>56</v>
      </c>
      <c r="AK5" s="18" t="s">
        <v>56</v>
      </c>
      <c r="AL5" s="23"/>
      <c r="AM5" s="23"/>
    </row>
    <row r="6" s="2" customFormat="1" ht="25" customHeight="1" spans="1:39">
      <c r="A6" s="51">
        <v>3</v>
      </c>
      <c r="B6" s="13" t="s">
        <v>59</v>
      </c>
      <c r="C6" s="12" t="s">
        <v>60</v>
      </c>
      <c r="D6" s="65">
        <v>60.04</v>
      </c>
      <c r="E6" s="15">
        <v>3</v>
      </c>
      <c r="F6" s="16">
        <v>1831.22</v>
      </c>
      <c r="G6" s="27">
        <v>19</v>
      </c>
      <c r="H6" s="18">
        <v>252</v>
      </c>
      <c r="I6" s="18">
        <v>0</v>
      </c>
      <c r="J6" s="18">
        <v>4</v>
      </c>
      <c r="K6" s="18">
        <v>10</v>
      </c>
      <c r="L6" s="27"/>
      <c r="M6" s="18" t="s">
        <v>56</v>
      </c>
      <c r="N6" s="18"/>
      <c r="O6" s="19"/>
      <c r="P6" s="19">
        <v>0</v>
      </c>
      <c r="Q6" s="18"/>
      <c r="R6" s="18"/>
      <c r="S6" s="18"/>
      <c r="T6" s="18"/>
      <c r="U6" s="18"/>
      <c r="V6" s="18"/>
      <c r="W6" s="18"/>
      <c r="X6" s="18">
        <v>0</v>
      </c>
      <c r="Y6" s="18" t="s">
        <v>56</v>
      </c>
      <c r="Z6" s="18" t="s">
        <v>56</v>
      </c>
      <c r="AA6" s="18"/>
      <c r="AB6" s="18" t="s">
        <v>56</v>
      </c>
      <c r="AC6" s="18" t="s">
        <v>56</v>
      </c>
      <c r="AD6" s="18" t="s">
        <v>56</v>
      </c>
      <c r="AE6" s="18"/>
      <c r="AF6" s="4"/>
      <c r="AG6" s="18" t="s">
        <v>56</v>
      </c>
      <c r="AH6" s="18" t="s">
        <v>56</v>
      </c>
      <c r="AI6" s="18" t="s">
        <v>56</v>
      </c>
      <c r="AJ6" s="18" t="s">
        <v>56</v>
      </c>
      <c r="AK6" s="18" t="s">
        <v>56</v>
      </c>
      <c r="AL6" s="23"/>
      <c r="AM6" s="23"/>
    </row>
    <row r="7" s="2" customFormat="1" ht="25" customHeight="1" spans="1:39">
      <c r="A7" s="51">
        <v>4</v>
      </c>
      <c r="B7" s="58" t="s">
        <v>61</v>
      </c>
      <c r="C7" s="66" t="s">
        <v>62</v>
      </c>
      <c r="D7" s="43">
        <v>1295</v>
      </c>
      <c r="E7" s="15">
        <v>42</v>
      </c>
      <c r="F7" s="16">
        <v>19932.04</v>
      </c>
      <c r="G7" s="27">
        <v>98</v>
      </c>
      <c r="H7" s="18">
        <v>796</v>
      </c>
      <c r="I7" s="18">
        <v>16</v>
      </c>
      <c r="J7" s="18">
        <v>14</v>
      </c>
      <c r="K7" s="18"/>
      <c r="L7" s="27"/>
      <c r="M7" s="18"/>
      <c r="N7" s="38"/>
      <c r="O7" s="19"/>
      <c r="P7" s="19">
        <v>0</v>
      </c>
      <c r="Q7" s="18"/>
      <c r="R7" s="18"/>
      <c r="S7" s="18"/>
      <c r="T7" s="18"/>
      <c r="U7" s="18"/>
      <c r="V7" s="18"/>
      <c r="W7" s="18"/>
      <c r="X7" s="18"/>
      <c r="Y7" s="18" t="s">
        <v>56</v>
      </c>
      <c r="Z7" s="18" t="s">
        <v>56</v>
      </c>
      <c r="AA7" s="18"/>
      <c r="AB7" s="18" t="s">
        <v>56</v>
      </c>
      <c r="AC7" s="18" t="s">
        <v>56</v>
      </c>
      <c r="AD7" s="18" t="s">
        <v>56</v>
      </c>
      <c r="AE7" s="18"/>
      <c r="AF7" s="18" t="s">
        <v>56</v>
      </c>
      <c r="AG7" s="18" t="s">
        <v>56</v>
      </c>
      <c r="AH7" s="18" t="s">
        <v>56</v>
      </c>
      <c r="AI7" s="18" t="s">
        <v>56</v>
      </c>
      <c r="AJ7" s="18" t="s">
        <v>56</v>
      </c>
      <c r="AK7" s="18" t="s">
        <v>56</v>
      </c>
      <c r="AL7" s="23"/>
      <c r="AM7" s="23"/>
    </row>
    <row r="8" s="2" customFormat="1" ht="25" customHeight="1" spans="1:39">
      <c r="A8" s="51"/>
      <c r="B8" s="58" t="s">
        <v>63</v>
      </c>
      <c r="C8" s="40"/>
      <c r="D8" s="43">
        <v>1295</v>
      </c>
      <c r="E8" s="15">
        <v>42</v>
      </c>
      <c r="F8" s="16">
        <v>19932.04</v>
      </c>
      <c r="G8" s="27">
        <v>89</v>
      </c>
      <c r="H8" s="18">
        <v>664</v>
      </c>
      <c r="I8" s="18">
        <v>16</v>
      </c>
      <c r="J8" s="18">
        <v>14</v>
      </c>
      <c r="K8" s="18"/>
      <c r="L8" s="27"/>
      <c r="M8" s="18"/>
      <c r="N8" s="38"/>
      <c r="O8" s="19"/>
      <c r="P8" s="19">
        <v>0</v>
      </c>
      <c r="Q8" s="18"/>
      <c r="R8" s="18"/>
      <c r="S8" s="18"/>
      <c r="T8" s="18"/>
      <c r="U8" s="18"/>
      <c r="V8" s="18"/>
      <c r="W8" s="18"/>
      <c r="X8" s="18"/>
      <c r="Y8" s="18" t="s">
        <v>56</v>
      </c>
      <c r="Z8" s="18" t="s">
        <v>56</v>
      </c>
      <c r="AA8" s="18"/>
      <c r="AB8" s="18" t="s">
        <v>56</v>
      </c>
      <c r="AC8" s="18" t="s">
        <v>56</v>
      </c>
      <c r="AD8" s="18" t="s">
        <v>56</v>
      </c>
      <c r="AE8" s="18"/>
      <c r="AF8" s="18" t="s">
        <v>56</v>
      </c>
      <c r="AG8" s="18" t="s">
        <v>56</v>
      </c>
      <c r="AH8" s="18" t="s">
        <v>56</v>
      </c>
      <c r="AI8" s="18" t="s">
        <v>56</v>
      </c>
      <c r="AJ8" s="18" t="s">
        <v>56</v>
      </c>
      <c r="AK8" s="18" t="s">
        <v>56</v>
      </c>
      <c r="AL8" s="23"/>
      <c r="AM8" s="23"/>
    </row>
    <row r="9" s="2" customFormat="1" ht="25" customHeight="1" spans="1:39">
      <c r="A9" s="51"/>
      <c r="B9" s="58" t="s">
        <v>64</v>
      </c>
      <c r="C9" s="40"/>
      <c r="D9" s="65">
        <v>627.08</v>
      </c>
      <c r="E9" s="15">
        <v>14</v>
      </c>
      <c r="F9" s="67">
        <v>7086.004</v>
      </c>
      <c r="G9" s="27">
        <v>25</v>
      </c>
      <c r="H9" s="18">
        <v>132</v>
      </c>
      <c r="I9" s="18">
        <v>8</v>
      </c>
      <c r="J9" s="18">
        <v>6</v>
      </c>
      <c r="K9" s="18"/>
      <c r="L9" s="27"/>
      <c r="M9" s="18" t="s">
        <v>56</v>
      </c>
      <c r="N9" s="18"/>
      <c r="O9" s="19"/>
      <c r="P9" s="19">
        <v>0</v>
      </c>
      <c r="Q9" s="18"/>
      <c r="R9" s="18"/>
      <c r="S9" s="18"/>
      <c r="T9" s="18"/>
      <c r="U9" s="18"/>
      <c r="V9" s="18"/>
      <c r="W9" s="18"/>
      <c r="X9" s="18"/>
      <c r="Y9" s="18" t="s">
        <v>56</v>
      </c>
      <c r="Z9" s="18" t="s">
        <v>56</v>
      </c>
      <c r="AA9" s="18"/>
      <c r="AB9" s="18" t="s">
        <v>56</v>
      </c>
      <c r="AC9" s="18" t="s">
        <v>56</v>
      </c>
      <c r="AD9" s="18" t="s">
        <v>56</v>
      </c>
      <c r="AE9" s="18"/>
      <c r="AF9" s="18" t="s">
        <v>56</v>
      </c>
      <c r="AG9" s="18" t="s">
        <v>56</v>
      </c>
      <c r="AH9" s="18" t="s">
        <v>56</v>
      </c>
      <c r="AI9" s="18" t="s">
        <v>56</v>
      </c>
      <c r="AJ9" s="18" t="s">
        <v>56</v>
      </c>
      <c r="AK9" s="18" t="s">
        <v>56</v>
      </c>
      <c r="AL9" s="23"/>
      <c r="AM9" s="23"/>
    </row>
    <row r="10" s="2" customFormat="1" ht="25" customHeight="1" spans="1:39">
      <c r="A10" s="51"/>
      <c r="B10" s="58" t="s">
        <v>65</v>
      </c>
      <c r="C10" s="40"/>
      <c r="D10" s="65">
        <v>270</v>
      </c>
      <c r="E10" s="15">
        <v>9</v>
      </c>
      <c r="F10" s="67">
        <v>2325.01</v>
      </c>
      <c r="G10" s="27">
        <v>15</v>
      </c>
      <c r="H10" s="18">
        <v>48</v>
      </c>
      <c r="I10" s="18">
        <v>12</v>
      </c>
      <c r="J10" s="18">
        <v>4</v>
      </c>
      <c r="K10" s="18"/>
      <c r="L10" s="27"/>
      <c r="M10" s="18" t="s">
        <v>56</v>
      </c>
      <c r="N10" s="18"/>
      <c r="O10" s="19"/>
      <c r="P10" s="19">
        <v>0</v>
      </c>
      <c r="Q10" s="18"/>
      <c r="R10" s="18"/>
      <c r="S10" s="18"/>
      <c r="T10" s="18"/>
      <c r="U10" s="18"/>
      <c r="V10" s="18"/>
      <c r="W10" s="18"/>
      <c r="X10" s="18"/>
      <c r="Y10" s="18" t="s">
        <v>56</v>
      </c>
      <c r="Z10" s="18" t="s">
        <v>56</v>
      </c>
      <c r="AA10" s="18"/>
      <c r="AB10" s="18" t="s">
        <v>56</v>
      </c>
      <c r="AC10" s="18" t="s">
        <v>56</v>
      </c>
      <c r="AD10" s="18" t="s">
        <v>56</v>
      </c>
      <c r="AE10" s="18"/>
      <c r="AF10" s="18" t="s">
        <v>56</v>
      </c>
      <c r="AG10" s="18" t="s">
        <v>56</v>
      </c>
      <c r="AH10" s="18" t="s">
        <v>56</v>
      </c>
      <c r="AI10" s="18" t="s">
        <v>56</v>
      </c>
      <c r="AJ10" s="18" t="s">
        <v>56</v>
      </c>
      <c r="AK10" s="18" t="s">
        <v>56</v>
      </c>
      <c r="AL10" s="23"/>
      <c r="AM10" s="23"/>
    </row>
    <row r="11" s="2" customFormat="1" ht="25" customHeight="1" spans="1:39">
      <c r="A11" s="51"/>
      <c r="B11" s="58" t="s">
        <v>66</v>
      </c>
      <c r="C11" s="40"/>
      <c r="D11" s="65">
        <v>263.447</v>
      </c>
      <c r="E11" s="15">
        <v>8</v>
      </c>
      <c r="F11" s="67">
        <v>1607.91</v>
      </c>
      <c r="G11" s="27">
        <v>14</v>
      </c>
      <c r="H11" s="18">
        <v>60</v>
      </c>
      <c r="I11" s="18">
        <v>8</v>
      </c>
      <c r="J11" s="18">
        <v>4</v>
      </c>
      <c r="K11" s="18"/>
      <c r="L11" s="27"/>
      <c r="M11" s="18" t="s">
        <v>56</v>
      </c>
      <c r="N11" s="18"/>
      <c r="O11" s="19"/>
      <c r="P11" s="19">
        <v>0</v>
      </c>
      <c r="Q11" s="18"/>
      <c r="R11" s="18"/>
      <c r="S11" s="18"/>
      <c r="T11" s="18"/>
      <c r="U11" s="18"/>
      <c r="V11" s="18"/>
      <c r="W11" s="18"/>
      <c r="X11" s="18"/>
      <c r="Y11" s="18" t="s">
        <v>56</v>
      </c>
      <c r="Z11" s="18" t="s">
        <v>56</v>
      </c>
      <c r="AA11" s="18"/>
      <c r="AB11" s="18" t="s">
        <v>56</v>
      </c>
      <c r="AC11" s="18" t="s">
        <v>56</v>
      </c>
      <c r="AD11" s="18" t="s">
        <v>56</v>
      </c>
      <c r="AE11" s="18"/>
      <c r="AF11" s="18" t="s">
        <v>56</v>
      </c>
      <c r="AG11" s="18" t="s">
        <v>56</v>
      </c>
      <c r="AH11" s="18" t="s">
        <v>56</v>
      </c>
      <c r="AI11" s="18" t="s">
        <v>56</v>
      </c>
      <c r="AJ11" s="18" t="s">
        <v>56</v>
      </c>
      <c r="AK11" s="18" t="s">
        <v>56</v>
      </c>
      <c r="AL11" s="23"/>
      <c r="AM11" s="23"/>
    </row>
    <row r="12" s="2" customFormat="1" ht="25" customHeight="1" spans="1:39">
      <c r="A12" s="51"/>
      <c r="B12" s="58" t="s">
        <v>67</v>
      </c>
      <c r="C12" s="40"/>
      <c r="D12" s="60">
        <v>465.38</v>
      </c>
      <c r="E12" s="15">
        <v>19</v>
      </c>
      <c r="F12" s="16">
        <v>3723.07</v>
      </c>
      <c r="G12" s="27">
        <f>4+5+12</f>
        <v>21</v>
      </c>
      <c r="H12" s="18">
        <v>60</v>
      </c>
      <c r="I12" s="18">
        <v>33</v>
      </c>
      <c r="J12" s="18">
        <v>7</v>
      </c>
      <c r="K12" s="18"/>
      <c r="L12" s="27"/>
      <c r="M12" s="18" t="s">
        <v>56</v>
      </c>
      <c r="N12" s="18"/>
      <c r="O12" s="19"/>
      <c r="P12" s="19">
        <v>0</v>
      </c>
      <c r="Q12" s="18"/>
      <c r="R12" s="18"/>
      <c r="S12" s="18"/>
      <c r="T12" s="18"/>
      <c r="U12" s="18"/>
      <c r="V12" s="18"/>
      <c r="W12" s="18"/>
      <c r="X12" s="18"/>
      <c r="Y12" s="18" t="s">
        <v>56</v>
      </c>
      <c r="Z12" s="18" t="s">
        <v>56</v>
      </c>
      <c r="AA12" s="18"/>
      <c r="AB12" s="18" t="s">
        <v>56</v>
      </c>
      <c r="AC12" s="18" t="s">
        <v>56</v>
      </c>
      <c r="AD12" s="18" t="s">
        <v>56</v>
      </c>
      <c r="AE12" s="18"/>
      <c r="AF12" s="18" t="s">
        <v>56</v>
      </c>
      <c r="AG12" s="18" t="s">
        <v>56</v>
      </c>
      <c r="AH12" s="18" t="s">
        <v>56</v>
      </c>
      <c r="AI12" s="18" t="s">
        <v>56</v>
      </c>
      <c r="AJ12" s="18"/>
      <c r="AK12" s="18"/>
      <c r="AL12" s="23"/>
      <c r="AM12" s="23"/>
    </row>
    <row r="13" s="2" customFormat="1" ht="25" customHeight="1" spans="1:39">
      <c r="A13" s="51"/>
      <c r="B13" s="58" t="s">
        <v>68</v>
      </c>
      <c r="C13" s="40"/>
      <c r="D13" s="60">
        <v>532.48</v>
      </c>
      <c r="E13" s="15">
        <v>25</v>
      </c>
      <c r="F13" s="16">
        <v>5623.07</v>
      </c>
      <c r="G13" s="27">
        <f>6+9+18</f>
        <v>33</v>
      </c>
      <c r="H13" s="18">
        <v>120</v>
      </c>
      <c r="I13" s="18">
        <v>48</v>
      </c>
      <c r="J13" s="18">
        <v>10</v>
      </c>
      <c r="K13" s="18"/>
      <c r="L13" s="27"/>
      <c r="M13" s="18" t="s">
        <v>56</v>
      </c>
      <c r="N13" s="18"/>
      <c r="O13" s="19"/>
      <c r="P13" s="19">
        <v>0</v>
      </c>
      <c r="Q13" s="18"/>
      <c r="R13" s="18"/>
      <c r="S13" s="18"/>
      <c r="T13" s="18"/>
      <c r="U13" s="18"/>
      <c r="V13" s="18"/>
      <c r="W13" s="18"/>
      <c r="X13" s="18"/>
      <c r="Y13" s="18" t="s">
        <v>56</v>
      </c>
      <c r="Z13" s="18" t="s">
        <v>56</v>
      </c>
      <c r="AA13" s="18"/>
      <c r="AB13" s="18" t="s">
        <v>56</v>
      </c>
      <c r="AC13" s="18" t="s">
        <v>56</v>
      </c>
      <c r="AD13" s="18" t="s">
        <v>56</v>
      </c>
      <c r="AE13" s="18"/>
      <c r="AF13" s="18" t="s">
        <v>56</v>
      </c>
      <c r="AG13" s="18" t="s">
        <v>56</v>
      </c>
      <c r="AH13" s="18" t="s">
        <v>56</v>
      </c>
      <c r="AI13" s="18" t="s">
        <v>56</v>
      </c>
      <c r="AJ13" s="18"/>
      <c r="AK13" s="18"/>
      <c r="AL13" s="23"/>
      <c r="AM13" s="23"/>
    </row>
    <row r="14" s="2" customFormat="1" ht="25" customHeight="1" spans="1:39">
      <c r="A14" s="51"/>
      <c r="B14" s="58" t="s">
        <v>69</v>
      </c>
      <c r="C14" s="40"/>
      <c r="D14" s="60">
        <v>407.99</v>
      </c>
      <c r="E14" s="15">
        <v>10</v>
      </c>
      <c r="F14" s="16">
        <v>4290.01</v>
      </c>
      <c r="G14" s="27">
        <f>3+7</f>
        <v>10</v>
      </c>
      <c r="H14" s="18"/>
      <c r="I14" s="18">
        <v>28</v>
      </c>
      <c r="J14" s="18">
        <v>5</v>
      </c>
      <c r="K14" s="18"/>
      <c r="L14" s="27"/>
      <c r="M14" s="18" t="s">
        <v>56</v>
      </c>
      <c r="N14" s="18"/>
      <c r="O14" s="19"/>
      <c r="P14" s="19">
        <v>0</v>
      </c>
      <c r="Q14" s="18"/>
      <c r="R14" s="18"/>
      <c r="S14" s="18"/>
      <c r="T14" s="18"/>
      <c r="U14" s="18"/>
      <c r="V14" s="18"/>
      <c r="W14" s="18"/>
      <c r="X14" s="18"/>
      <c r="Y14" s="18" t="s">
        <v>56</v>
      </c>
      <c r="Z14" s="18" t="s">
        <v>56</v>
      </c>
      <c r="AA14" s="18"/>
      <c r="AB14" s="18" t="s">
        <v>56</v>
      </c>
      <c r="AC14" s="18" t="s">
        <v>56</v>
      </c>
      <c r="AD14" s="18" t="s">
        <v>56</v>
      </c>
      <c r="AE14" s="18"/>
      <c r="AF14" s="18" t="s">
        <v>56</v>
      </c>
      <c r="AG14" s="18" t="s">
        <v>56</v>
      </c>
      <c r="AH14" s="18" t="s">
        <v>56</v>
      </c>
      <c r="AI14" s="18" t="s">
        <v>56</v>
      </c>
      <c r="AJ14" s="18"/>
      <c r="AK14" s="18"/>
      <c r="AL14" s="23"/>
      <c r="AM14" s="23"/>
    </row>
    <row r="15" s="2" customFormat="1" ht="25" customHeight="1" spans="1:39">
      <c r="A15" s="51"/>
      <c r="B15" s="58" t="s">
        <v>70</v>
      </c>
      <c r="C15" s="40"/>
      <c r="D15" s="60">
        <v>477.16</v>
      </c>
      <c r="E15" s="15">
        <v>24</v>
      </c>
      <c r="F15" s="16">
        <v>3885.97</v>
      </c>
      <c r="G15" s="27">
        <f>5+19+18</f>
        <v>42</v>
      </c>
      <c r="H15" s="18">
        <v>252</v>
      </c>
      <c r="I15" s="18">
        <v>40</v>
      </c>
      <c r="J15" s="18">
        <v>8</v>
      </c>
      <c r="K15" s="18"/>
      <c r="L15" s="27"/>
      <c r="M15" s="18" t="s">
        <v>56</v>
      </c>
      <c r="N15" s="18"/>
      <c r="O15" s="19"/>
      <c r="P15" s="19">
        <v>0</v>
      </c>
      <c r="Q15" s="18"/>
      <c r="R15" s="18"/>
      <c r="S15" s="18"/>
      <c r="T15" s="18"/>
      <c r="U15" s="18"/>
      <c r="V15" s="18"/>
      <c r="W15" s="18"/>
      <c r="X15" s="18"/>
      <c r="Y15" s="18" t="s">
        <v>56</v>
      </c>
      <c r="Z15" s="18" t="s">
        <v>56</v>
      </c>
      <c r="AA15" s="18"/>
      <c r="AB15" s="18" t="s">
        <v>56</v>
      </c>
      <c r="AC15" s="18" t="s">
        <v>56</v>
      </c>
      <c r="AD15" s="18" t="s">
        <v>56</v>
      </c>
      <c r="AE15" s="18"/>
      <c r="AF15" s="18" t="s">
        <v>56</v>
      </c>
      <c r="AG15" s="18" t="s">
        <v>56</v>
      </c>
      <c r="AH15" s="18" t="s">
        <v>56</v>
      </c>
      <c r="AI15" s="18" t="s">
        <v>56</v>
      </c>
      <c r="AJ15" s="18" t="s">
        <v>56</v>
      </c>
      <c r="AK15" s="18" t="s">
        <v>56</v>
      </c>
      <c r="AL15" s="23"/>
      <c r="AM15" s="23"/>
    </row>
    <row r="16" s="2" customFormat="1" ht="25" customHeight="1" spans="1:39">
      <c r="A16" s="51"/>
      <c r="B16" s="58" t="s">
        <v>71</v>
      </c>
      <c r="C16" s="59"/>
      <c r="D16" s="60">
        <v>237.53</v>
      </c>
      <c r="E16" s="15">
        <v>8</v>
      </c>
      <c r="F16" s="16">
        <v>1900.24</v>
      </c>
      <c r="G16" s="27">
        <f>8+8</f>
        <v>16</v>
      </c>
      <c r="H16" s="18">
        <v>96</v>
      </c>
      <c r="I16" s="18"/>
      <c r="J16" s="18">
        <v>3</v>
      </c>
      <c r="K16" s="18"/>
      <c r="L16" s="28"/>
      <c r="M16" s="18" t="s">
        <v>56</v>
      </c>
      <c r="N16" s="18"/>
      <c r="O16" s="19"/>
      <c r="P16" s="19">
        <v>0</v>
      </c>
      <c r="Q16" s="18"/>
      <c r="R16" s="18"/>
      <c r="S16" s="18"/>
      <c r="T16" s="18"/>
      <c r="U16" s="18"/>
      <c r="V16" s="18"/>
      <c r="W16" s="18"/>
      <c r="X16" s="18"/>
      <c r="Y16" s="18" t="s">
        <v>56</v>
      </c>
      <c r="Z16" s="18" t="s">
        <v>56</v>
      </c>
      <c r="AA16" s="18"/>
      <c r="AB16" s="18" t="s">
        <v>56</v>
      </c>
      <c r="AC16" s="18" t="s">
        <v>56</v>
      </c>
      <c r="AD16" s="18" t="s">
        <v>56</v>
      </c>
      <c r="AE16" s="18"/>
      <c r="AF16" s="18" t="s">
        <v>56</v>
      </c>
      <c r="AG16" s="18" t="s">
        <v>56</v>
      </c>
      <c r="AH16" s="18" t="s">
        <v>56</v>
      </c>
      <c r="AI16" s="18" t="s">
        <v>56</v>
      </c>
      <c r="AJ16" s="18" t="s">
        <v>56</v>
      </c>
      <c r="AK16" s="18" t="s">
        <v>56</v>
      </c>
      <c r="AL16" s="23"/>
      <c r="AM16" s="23"/>
    </row>
    <row r="17" s="1" customFormat="1" ht="23.25" customHeight="1" spans="1:39">
      <c r="A17" s="44" t="s">
        <v>72</v>
      </c>
      <c r="B17" s="44"/>
      <c r="C17" s="44"/>
      <c r="D17" s="45">
        <f t="shared" ref="D17:K17" si="0">SUM(D4:D16)</f>
        <v>6952.432</v>
      </c>
      <c r="E17" s="45">
        <f t="shared" si="0"/>
        <v>233</v>
      </c>
      <c r="F17" s="45">
        <f t="shared" si="0"/>
        <v>112989.584</v>
      </c>
      <c r="G17" s="45">
        <f t="shared" si="0"/>
        <v>618</v>
      </c>
      <c r="H17" s="45">
        <f t="shared" si="0"/>
        <v>3636</v>
      </c>
      <c r="I17" s="45">
        <f t="shared" si="0"/>
        <v>277</v>
      </c>
      <c r="J17" s="45">
        <f t="shared" si="0"/>
        <v>96</v>
      </c>
      <c r="K17" s="45">
        <f t="shared" si="0"/>
        <v>18</v>
      </c>
      <c r="L17" s="45"/>
      <c r="M17" s="45"/>
      <c r="N17" s="45"/>
      <c r="O17" s="19"/>
      <c r="P17" s="19">
        <v>0</v>
      </c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45"/>
    </row>
    <row r="19" spans="1:39">
      <c r="A19" s="47" t="s">
        <v>73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</row>
  </sheetData>
  <mergeCells count="34">
    <mergeCell ref="A1:AM1"/>
    <mergeCell ref="H2:I2"/>
    <mergeCell ref="M2:N2"/>
    <mergeCell ref="Q2:U2"/>
    <mergeCell ref="V2:W2"/>
    <mergeCell ref="X2:Y2"/>
    <mergeCell ref="AB2:AD2"/>
    <mergeCell ref="A17:C17"/>
    <mergeCell ref="A19:K19"/>
    <mergeCell ref="A2:A3"/>
    <mergeCell ref="A7:A16"/>
    <mergeCell ref="B2:B3"/>
    <mergeCell ref="C2:C3"/>
    <mergeCell ref="C7:C16"/>
    <mergeCell ref="D2:D3"/>
    <mergeCell ref="E2:E3"/>
    <mergeCell ref="F2:F3"/>
    <mergeCell ref="G2:G3"/>
    <mergeCell ref="J2:J3"/>
    <mergeCell ref="K2:K3"/>
    <mergeCell ref="L2:L3"/>
    <mergeCell ref="O2:O3"/>
    <mergeCell ref="P2:P3"/>
    <mergeCell ref="Z2:Z3"/>
    <mergeCell ref="AA2:AA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</mergeCells>
  <pageMargins left="0.700694444444444" right="0.700694444444444" top="0.751388888888889" bottom="0.751388888888889" header="0.298611111111111" footer="0.298611111111111"/>
  <pageSetup paperSize="8" scale="67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9"/>
  <sheetViews>
    <sheetView zoomScale="145" zoomScaleNormal="145" zoomScaleSheetLayoutView="80" workbookViewId="0">
      <pane xSplit="11" ySplit="3" topLeftCell="O8" activePane="bottomRight" state="frozen"/>
      <selection/>
      <selection pane="topRight"/>
      <selection pane="bottomLeft"/>
      <selection pane="bottomRight" activeCell="Q19" sqref="Q19"/>
    </sheetView>
  </sheetViews>
  <sheetFormatPr defaultColWidth="9" defaultRowHeight="12.75"/>
  <cols>
    <col min="1" max="1" width="4" style="1" customWidth="1"/>
    <col min="2" max="2" width="18.0583333333333" style="1" customWidth="1"/>
    <col min="3" max="3" width="10.35" style="1" customWidth="1"/>
    <col min="4" max="4" width="8.875" style="1" customWidth="1"/>
    <col min="5" max="5" width="6.53333333333333" style="1" customWidth="1"/>
    <col min="6" max="6" width="7.75" style="1" customWidth="1"/>
    <col min="7" max="10" width="6.125" style="1" customWidth="1"/>
    <col min="11" max="11" width="5.28333333333333" style="1" customWidth="1"/>
    <col min="12" max="12" width="6.125" style="1" customWidth="1"/>
    <col min="13" max="13" width="6.375" style="1" customWidth="1"/>
    <col min="14" max="14" width="6" style="1" customWidth="1"/>
    <col min="15" max="15" width="9.625" style="1" customWidth="1"/>
    <col min="16" max="16" width="6.5" style="1" customWidth="1"/>
    <col min="17" max="17" width="6.875" style="1" customWidth="1"/>
    <col min="18" max="18" width="7.625" style="1" customWidth="1"/>
    <col min="19" max="19" width="5.875" style="1" customWidth="1"/>
    <col min="20" max="20" width="7.5" style="1" customWidth="1"/>
    <col min="21" max="21" width="5.5" style="1" customWidth="1"/>
    <col min="22" max="22" width="5.75" style="1" customWidth="1"/>
    <col min="23" max="23" width="5.375" style="1" customWidth="1"/>
    <col min="24" max="24" width="9.25" style="1" customWidth="1"/>
    <col min="25" max="25" width="5.625" style="1" customWidth="1"/>
    <col min="26" max="26" width="5.75" style="1" customWidth="1"/>
    <col min="27" max="27" width="6.75" style="1" customWidth="1"/>
    <col min="28" max="28" width="5.625" style="1" customWidth="1"/>
    <col min="29" max="29" width="5.25" style="1" customWidth="1"/>
    <col min="30" max="30" width="7.5" style="1" customWidth="1"/>
    <col min="31" max="31" width="5.5" style="1" customWidth="1"/>
    <col min="32" max="33" width="5.875" style="1" customWidth="1"/>
    <col min="34" max="34" width="6.25" style="1" customWidth="1"/>
    <col min="35" max="35" width="5.375" style="1" customWidth="1"/>
    <col min="36" max="36" width="5.625" style="1" customWidth="1"/>
    <col min="37" max="37" width="5.25" style="1" customWidth="1"/>
    <col min="38" max="38" width="8.125" style="1" customWidth="1"/>
    <col min="39" max="39" width="11.2833333333333" style="1" customWidth="1"/>
    <col min="40" max="16384" width="9" style="1"/>
  </cols>
  <sheetData>
    <row r="1" s="1" customFormat="1" ht="35" customHeight="1" spans="1:39">
      <c r="A1" s="3" t="s">
        <v>74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="1" customFormat="1" ht="27" customHeight="1" spans="1:39">
      <c r="A2" s="4" t="s">
        <v>9</v>
      </c>
      <c r="B2" s="4" t="s">
        <v>10</v>
      </c>
      <c r="C2" s="4" t="s">
        <v>11</v>
      </c>
      <c r="D2" s="4" t="s">
        <v>12</v>
      </c>
      <c r="E2" s="5" t="s">
        <v>13</v>
      </c>
      <c r="F2" s="4" t="s">
        <v>14</v>
      </c>
      <c r="G2" s="4" t="s">
        <v>15</v>
      </c>
      <c r="H2" s="4" t="s">
        <v>16</v>
      </c>
      <c r="I2" s="4"/>
      <c r="J2" s="4" t="s">
        <v>17</v>
      </c>
      <c r="K2" s="5" t="s">
        <v>18</v>
      </c>
      <c r="L2" s="4" t="s">
        <v>19</v>
      </c>
      <c r="M2" s="5" t="s">
        <v>20</v>
      </c>
      <c r="N2" s="4"/>
      <c r="O2" s="5" t="s">
        <v>21</v>
      </c>
      <c r="P2" s="6" t="s">
        <v>22</v>
      </c>
      <c r="Q2" s="4" t="s">
        <v>23</v>
      </c>
      <c r="R2" s="4"/>
      <c r="S2" s="4"/>
      <c r="T2" s="4"/>
      <c r="U2" s="4"/>
      <c r="V2" s="4" t="s">
        <v>24</v>
      </c>
      <c r="W2" s="4"/>
      <c r="X2" s="7" t="s">
        <v>25</v>
      </c>
      <c r="Y2" s="4"/>
      <c r="Z2" s="5" t="s">
        <v>26</v>
      </c>
      <c r="AA2" s="5" t="s">
        <v>27</v>
      </c>
      <c r="AB2" s="6" t="s">
        <v>28</v>
      </c>
      <c r="AC2" s="8"/>
      <c r="AD2" s="8"/>
      <c r="AE2" s="6" t="s">
        <v>29</v>
      </c>
      <c r="AF2" s="6" t="s">
        <v>30</v>
      </c>
      <c r="AG2" s="5" t="s">
        <v>31</v>
      </c>
      <c r="AH2" s="5" t="s">
        <v>32</v>
      </c>
      <c r="AI2" s="5" t="s">
        <v>33</v>
      </c>
      <c r="AJ2" s="5" t="s">
        <v>34</v>
      </c>
      <c r="AK2" s="5" t="s">
        <v>35</v>
      </c>
      <c r="AL2" s="5" t="s">
        <v>36</v>
      </c>
      <c r="AM2" s="9" t="s">
        <v>37</v>
      </c>
    </row>
    <row r="3" s="1" customFormat="1" ht="48" customHeight="1" spans="1:39">
      <c r="A3" s="4"/>
      <c r="B3" s="4"/>
      <c r="C3" s="4"/>
      <c r="D3" s="4"/>
      <c r="E3" s="4"/>
      <c r="F3" s="4"/>
      <c r="G3" s="4"/>
      <c r="H3" s="4" t="s">
        <v>38</v>
      </c>
      <c r="I3" s="4" t="s">
        <v>39</v>
      </c>
      <c r="J3" s="4"/>
      <c r="K3" s="4"/>
      <c r="L3" s="4"/>
      <c r="M3" s="5" t="s">
        <v>40</v>
      </c>
      <c r="N3" s="5" t="s">
        <v>41</v>
      </c>
      <c r="O3" s="4"/>
      <c r="P3" s="8"/>
      <c r="Q3" s="5" t="s">
        <v>42</v>
      </c>
      <c r="R3" s="5" t="s">
        <v>43</v>
      </c>
      <c r="S3" s="5" t="s">
        <v>44</v>
      </c>
      <c r="T3" s="5" t="s">
        <v>45</v>
      </c>
      <c r="U3" s="5" t="s">
        <v>46</v>
      </c>
      <c r="V3" s="5" t="s">
        <v>47</v>
      </c>
      <c r="W3" s="5" t="s">
        <v>48</v>
      </c>
      <c r="X3" s="10" t="s">
        <v>49</v>
      </c>
      <c r="Y3" s="5" t="s">
        <v>50</v>
      </c>
      <c r="Z3" s="4"/>
      <c r="AA3" s="4"/>
      <c r="AB3" s="6" t="s">
        <v>51</v>
      </c>
      <c r="AC3" s="6" t="s">
        <v>52</v>
      </c>
      <c r="AD3" s="6" t="s">
        <v>53</v>
      </c>
      <c r="AE3" s="8"/>
      <c r="AF3" s="8"/>
      <c r="AG3" s="4"/>
      <c r="AH3" s="4"/>
      <c r="AI3" s="4"/>
      <c r="AJ3" s="4"/>
      <c r="AK3" s="4"/>
      <c r="AL3" s="4"/>
      <c r="AM3" s="11"/>
    </row>
    <row r="4" s="2" customFormat="1" ht="26" customHeight="1" spans="1:39">
      <c r="A4" s="12">
        <v>1</v>
      </c>
      <c r="B4" s="13" t="s">
        <v>75</v>
      </c>
      <c r="C4" s="12" t="s">
        <v>76</v>
      </c>
      <c r="D4" s="48">
        <v>1056.5</v>
      </c>
      <c r="E4" s="15">
        <v>36</v>
      </c>
      <c r="F4" s="16">
        <v>34864.5</v>
      </c>
      <c r="G4" s="15">
        <v>36</v>
      </c>
      <c r="H4" s="15">
        <v>0</v>
      </c>
      <c r="I4" s="15">
        <v>106</v>
      </c>
      <c r="J4" s="15">
        <v>9</v>
      </c>
      <c r="K4" s="15"/>
      <c r="L4" s="49"/>
      <c r="M4" s="18"/>
      <c r="N4" s="18"/>
      <c r="O4" s="19"/>
      <c r="P4" s="19">
        <v>0</v>
      </c>
      <c r="Q4" s="18"/>
      <c r="R4" s="18"/>
      <c r="S4" s="18"/>
      <c r="T4" s="18"/>
      <c r="U4" s="18"/>
      <c r="V4" s="18"/>
      <c r="W4" s="18"/>
      <c r="X4" s="50"/>
      <c r="Y4" s="18" t="s">
        <v>56</v>
      </c>
      <c r="Z4" s="18"/>
      <c r="AA4" s="18"/>
      <c r="AB4" s="18" t="s">
        <v>56</v>
      </c>
      <c r="AC4" s="18" t="s">
        <v>56</v>
      </c>
      <c r="AD4" s="18" t="s">
        <v>56</v>
      </c>
      <c r="AE4" s="18"/>
      <c r="AF4" s="18" t="s">
        <v>56</v>
      </c>
      <c r="AG4" s="18"/>
      <c r="AH4" s="22"/>
      <c r="AI4" s="18"/>
      <c r="AJ4" s="18"/>
      <c r="AK4" s="18"/>
      <c r="AL4" s="23"/>
      <c r="AM4" s="23"/>
    </row>
    <row r="5" s="2" customFormat="1" ht="26" customHeight="1" spans="1:39">
      <c r="A5" s="12"/>
      <c r="B5" s="13" t="s">
        <v>77</v>
      </c>
      <c r="C5" s="12"/>
      <c r="D5" s="48">
        <v>133.37</v>
      </c>
      <c r="E5" s="15">
        <v>5</v>
      </c>
      <c r="F5" s="16">
        <v>2400.66</v>
      </c>
      <c r="G5" s="15">
        <v>10</v>
      </c>
      <c r="H5" s="15">
        <v>0</v>
      </c>
      <c r="I5" s="15">
        <v>30</v>
      </c>
      <c r="J5" s="15">
        <v>2</v>
      </c>
      <c r="K5" s="15"/>
      <c r="L5" s="49"/>
      <c r="M5" s="18" t="s">
        <v>56</v>
      </c>
      <c r="N5" s="18"/>
      <c r="O5" s="19"/>
      <c r="P5" s="19">
        <v>0</v>
      </c>
      <c r="Q5" s="18"/>
      <c r="R5" s="18"/>
      <c r="S5" s="18"/>
      <c r="T5" s="18"/>
      <c r="U5" s="18"/>
      <c r="V5" s="18"/>
      <c r="W5" s="18"/>
      <c r="X5" s="50"/>
      <c r="Y5" s="18" t="s">
        <v>56</v>
      </c>
      <c r="Z5" s="18" t="s">
        <v>56</v>
      </c>
      <c r="AA5" s="18"/>
      <c r="AB5" s="18" t="s">
        <v>56</v>
      </c>
      <c r="AC5" s="18" t="s">
        <v>56</v>
      </c>
      <c r="AD5" s="18" t="s">
        <v>56</v>
      </c>
      <c r="AE5" s="18"/>
      <c r="AF5" s="18" t="s">
        <v>56</v>
      </c>
      <c r="AG5" s="18" t="s">
        <v>56</v>
      </c>
      <c r="AH5" s="18" t="s">
        <v>56</v>
      </c>
      <c r="AI5" s="18" t="s">
        <v>56</v>
      </c>
      <c r="AJ5" s="18" t="s">
        <v>56</v>
      </c>
      <c r="AK5" s="18" t="s">
        <v>56</v>
      </c>
      <c r="AL5" s="23"/>
      <c r="AM5" s="23"/>
    </row>
    <row r="6" s="2" customFormat="1" ht="26" customHeight="1" spans="1:39">
      <c r="A6" s="40">
        <v>2</v>
      </c>
      <c r="B6" s="13" t="s">
        <v>78</v>
      </c>
      <c r="C6" s="24" t="s">
        <v>79</v>
      </c>
      <c r="D6" s="48">
        <v>623</v>
      </c>
      <c r="E6" s="26">
        <v>11</v>
      </c>
      <c r="F6" s="16">
        <v>25445.5</v>
      </c>
      <c r="G6" s="27">
        <v>30</v>
      </c>
      <c r="H6" s="18">
        <v>18</v>
      </c>
      <c r="I6" s="18">
        <v>44</v>
      </c>
      <c r="J6" s="18">
        <v>6</v>
      </c>
      <c r="K6" s="18"/>
      <c r="L6" s="28"/>
      <c r="M6" s="18"/>
      <c r="N6" s="18"/>
      <c r="O6" s="19"/>
      <c r="P6" s="19">
        <v>0</v>
      </c>
      <c r="Q6" s="18"/>
      <c r="R6" s="18"/>
      <c r="S6" s="18"/>
      <c r="T6" s="18"/>
      <c r="U6" s="18"/>
      <c r="V6" s="18"/>
      <c r="W6" s="18"/>
      <c r="X6" s="18"/>
      <c r="Y6" s="18" t="s">
        <v>56</v>
      </c>
      <c r="Z6" s="20"/>
      <c r="AA6" s="18"/>
      <c r="AB6" s="18" t="s">
        <v>56</v>
      </c>
      <c r="AC6" s="18" t="s">
        <v>56</v>
      </c>
      <c r="AD6" s="18" t="s">
        <v>56</v>
      </c>
      <c r="AE6" s="18"/>
      <c r="AF6" s="18" t="s">
        <v>56</v>
      </c>
      <c r="AG6" s="18"/>
      <c r="AH6" s="22"/>
      <c r="AI6" s="18"/>
      <c r="AJ6" s="18"/>
      <c r="AK6" s="18"/>
      <c r="AL6" s="23"/>
      <c r="AM6" s="23"/>
    </row>
    <row r="7" s="2" customFormat="1" ht="26" customHeight="1" spans="1:39">
      <c r="A7" s="12">
        <v>3</v>
      </c>
      <c r="B7" s="13" t="s">
        <v>80</v>
      </c>
      <c r="C7" s="12" t="s">
        <v>81</v>
      </c>
      <c r="D7" s="48">
        <v>1133.95</v>
      </c>
      <c r="E7" s="15">
        <v>34</v>
      </c>
      <c r="F7" s="16">
        <v>34018.5</v>
      </c>
      <c r="G7" s="27">
        <v>79</v>
      </c>
      <c r="H7" s="18">
        <v>58</v>
      </c>
      <c r="I7" s="18">
        <v>24</v>
      </c>
      <c r="J7" s="18">
        <v>18</v>
      </c>
      <c r="K7" s="18">
        <v>2</v>
      </c>
      <c r="L7" s="28"/>
      <c r="M7" s="18"/>
      <c r="N7" s="18"/>
      <c r="O7" s="19"/>
      <c r="P7" s="19">
        <v>0</v>
      </c>
      <c r="Q7" s="18"/>
      <c r="R7" s="18"/>
      <c r="S7" s="18"/>
      <c r="T7" s="18"/>
      <c r="U7" s="18"/>
      <c r="V7" s="18"/>
      <c r="W7" s="18"/>
      <c r="X7" s="18"/>
      <c r="Y7" s="18" t="s">
        <v>56</v>
      </c>
      <c r="Z7" s="18" t="s">
        <v>56</v>
      </c>
      <c r="AA7" s="18"/>
      <c r="AB7" s="18" t="s">
        <v>56</v>
      </c>
      <c r="AC7" s="18" t="s">
        <v>56</v>
      </c>
      <c r="AD7" s="18" t="s">
        <v>56</v>
      </c>
      <c r="AE7" s="18"/>
      <c r="AF7" s="4"/>
      <c r="AG7" s="18" t="s">
        <v>56</v>
      </c>
      <c r="AH7" s="18" t="s">
        <v>56</v>
      </c>
      <c r="AI7" s="18" t="s">
        <v>56</v>
      </c>
      <c r="AJ7" s="18" t="s">
        <v>56</v>
      </c>
      <c r="AK7" s="18" t="s">
        <v>56</v>
      </c>
      <c r="AL7" s="23"/>
      <c r="AM7" s="23"/>
    </row>
    <row r="8" s="2" customFormat="1" ht="26" customHeight="1" spans="1:39">
      <c r="A8" s="51">
        <v>4</v>
      </c>
      <c r="B8" s="13" t="s">
        <v>82</v>
      </c>
      <c r="C8" s="52" t="s">
        <v>83</v>
      </c>
      <c r="D8" s="48">
        <v>64.2</v>
      </c>
      <c r="E8" s="15">
        <v>3</v>
      </c>
      <c r="F8" s="16">
        <v>2112.18</v>
      </c>
      <c r="G8" s="27">
        <v>16</v>
      </c>
      <c r="H8" s="53">
        <v>132</v>
      </c>
      <c r="I8" s="53">
        <v>0</v>
      </c>
      <c r="J8" s="53">
        <v>2</v>
      </c>
      <c r="K8" s="53">
        <v>18</v>
      </c>
      <c r="L8" s="54"/>
      <c r="M8" s="18" t="s">
        <v>56</v>
      </c>
      <c r="N8" s="4"/>
      <c r="O8" s="19"/>
      <c r="P8" s="19">
        <v>0</v>
      </c>
      <c r="Q8" s="18"/>
      <c r="R8" s="18"/>
      <c r="S8" s="18"/>
      <c r="T8" s="18"/>
      <c r="U8" s="18"/>
      <c r="V8" s="18"/>
      <c r="W8" s="18"/>
      <c r="X8" s="53">
        <v>0</v>
      </c>
      <c r="Y8" s="18" t="s">
        <v>56</v>
      </c>
      <c r="Z8" s="18" t="s">
        <v>56</v>
      </c>
      <c r="AA8" s="53"/>
      <c r="AB8" s="18" t="s">
        <v>56</v>
      </c>
      <c r="AC8" s="18" t="s">
        <v>56</v>
      </c>
      <c r="AD8" s="18" t="s">
        <v>56</v>
      </c>
      <c r="AE8" s="18"/>
      <c r="AF8" s="4"/>
      <c r="AG8" s="18" t="s">
        <v>56</v>
      </c>
      <c r="AH8" s="18" t="s">
        <v>56</v>
      </c>
      <c r="AI8" s="18" t="s">
        <v>56</v>
      </c>
      <c r="AJ8" s="18" t="s">
        <v>56</v>
      </c>
      <c r="AK8" s="55"/>
      <c r="AL8" s="23"/>
      <c r="AM8" s="23"/>
    </row>
    <row r="9" s="2" customFormat="1" ht="26" customHeight="1" spans="1:39">
      <c r="A9" s="12">
        <v>5</v>
      </c>
      <c r="B9" s="13" t="s">
        <v>84</v>
      </c>
      <c r="C9" s="12" t="s">
        <v>85</v>
      </c>
      <c r="D9" s="43">
        <v>923</v>
      </c>
      <c r="E9" s="42">
        <f>(4)+(19)</f>
        <v>23</v>
      </c>
      <c r="F9" s="16">
        <f>4842.994+15177.505</f>
        <v>20020.499</v>
      </c>
      <c r="G9" s="37">
        <v>10</v>
      </c>
      <c r="H9" s="38">
        <v>0</v>
      </c>
      <c r="I9" s="38">
        <v>52</v>
      </c>
      <c r="J9" s="38">
        <v>8</v>
      </c>
      <c r="K9" s="38"/>
      <c r="L9" s="39"/>
      <c r="M9" s="18" t="s">
        <v>56</v>
      </c>
      <c r="N9" s="38"/>
      <c r="O9" s="19"/>
      <c r="P9" s="19">
        <v>0</v>
      </c>
      <c r="Q9" s="18"/>
      <c r="R9" s="18"/>
      <c r="S9" s="18"/>
      <c r="T9" s="18"/>
      <c r="U9" s="18"/>
      <c r="V9" s="18"/>
      <c r="W9" s="18"/>
      <c r="X9" s="38"/>
      <c r="Y9" s="18" t="s">
        <v>56</v>
      </c>
      <c r="Z9" s="18" t="s">
        <v>56</v>
      </c>
      <c r="AA9" s="38"/>
      <c r="AB9" s="18" t="s">
        <v>56</v>
      </c>
      <c r="AC9" s="18" t="s">
        <v>56</v>
      </c>
      <c r="AD9" s="18" t="s">
        <v>56</v>
      </c>
      <c r="AE9" s="38"/>
      <c r="AF9" s="18" t="s">
        <v>56</v>
      </c>
      <c r="AG9" s="18" t="s">
        <v>56</v>
      </c>
      <c r="AH9" s="18" t="s">
        <v>56</v>
      </c>
      <c r="AI9" s="18" t="s">
        <v>56</v>
      </c>
      <c r="AJ9" s="18" t="s">
        <v>56</v>
      </c>
      <c r="AK9" s="18" t="s">
        <v>56</v>
      </c>
      <c r="AL9" s="23"/>
      <c r="AM9" s="23"/>
    </row>
    <row r="10" s="2" customFormat="1" ht="26" customHeight="1" spans="1:39">
      <c r="A10" s="12"/>
      <c r="B10" s="13" t="s">
        <v>86</v>
      </c>
      <c r="C10" s="12"/>
      <c r="D10" s="43">
        <v>359.3</v>
      </c>
      <c r="E10" s="42">
        <v>7</v>
      </c>
      <c r="F10" s="16">
        <v>3233.6</v>
      </c>
      <c r="G10" s="37">
        <v>12</v>
      </c>
      <c r="H10" s="38">
        <v>252</v>
      </c>
      <c r="I10" s="38">
        <v>0</v>
      </c>
      <c r="J10" s="38">
        <v>4</v>
      </c>
      <c r="K10" s="38"/>
      <c r="L10" s="39"/>
      <c r="M10" s="18" t="s">
        <v>56</v>
      </c>
      <c r="N10" s="38"/>
      <c r="O10" s="19"/>
      <c r="P10" s="19">
        <v>0</v>
      </c>
      <c r="Q10" s="18"/>
      <c r="R10" s="18"/>
      <c r="S10" s="18"/>
      <c r="T10" s="18"/>
      <c r="U10" s="18"/>
      <c r="V10" s="18"/>
      <c r="W10" s="18"/>
      <c r="X10" s="38"/>
      <c r="Y10" s="18" t="s">
        <v>56</v>
      </c>
      <c r="Z10" s="18" t="s">
        <v>56</v>
      </c>
      <c r="AA10" s="38"/>
      <c r="AB10" s="18" t="s">
        <v>56</v>
      </c>
      <c r="AC10" s="18" t="s">
        <v>56</v>
      </c>
      <c r="AD10" s="18" t="s">
        <v>56</v>
      </c>
      <c r="AE10" s="38"/>
      <c r="AF10" s="18" t="s">
        <v>56</v>
      </c>
      <c r="AG10" s="18" t="s">
        <v>56</v>
      </c>
      <c r="AH10" s="18" t="s">
        <v>56</v>
      </c>
      <c r="AI10" s="18" t="s">
        <v>56</v>
      </c>
      <c r="AJ10" s="18" t="s">
        <v>56</v>
      </c>
      <c r="AK10" s="18" t="s">
        <v>56</v>
      </c>
      <c r="AL10" s="23"/>
      <c r="AM10" s="23"/>
    </row>
    <row r="11" s="2" customFormat="1" ht="26" customHeight="1" spans="1:39">
      <c r="A11" s="12"/>
      <c r="B11" s="13" t="s">
        <v>87</v>
      </c>
      <c r="C11" s="12"/>
      <c r="D11" s="43">
        <v>343.9</v>
      </c>
      <c r="E11" s="42">
        <v>6</v>
      </c>
      <c r="F11" s="16">
        <v>3094.9</v>
      </c>
      <c r="G11" s="37">
        <v>9</v>
      </c>
      <c r="H11" s="38">
        <v>216</v>
      </c>
      <c r="I11" s="38">
        <v>0</v>
      </c>
      <c r="J11" s="38">
        <v>3</v>
      </c>
      <c r="K11" s="38"/>
      <c r="L11" s="39"/>
      <c r="M11" s="18" t="s">
        <v>56</v>
      </c>
      <c r="N11" s="38"/>
      <c r="O11" s="19"/>
      <c r="P11" s="19">
        <v>0</v>
      </c>
      <c r="Q11" s="18"/>
      <c r="R11" s="18"/>
      <c r="S11" s="18"/>
      <c r="T11" s="18"/>
      <c r="U11" s="18"/>
      <c r="V11" s="18"/>
      <c r="W11" s="18"/>
      <c r="X11" s="38"/>
      <c r="Y11" s="18" t="s">
        <v>56</v>
      </c>
      <c r="Z11" s="18" t="s">
        <v>56</v>
      </c>
      <c r="AA11" s="38"/>
      <c r="AB11" s="18" t="s">
        <v>56</v>
      </c>
      <c r="AC11" s="18" t="s">
        <v>56</v>
      </c>
      <c r="AD11" s="18" t="s">
        <v>56</v>
      </c>
      <c r="AE11" s="38"/>
      <c r="AF11" s="18" t="s">
        <v>56</v>
      </c>
      <c r="AG11" s="18" t="s">
        <v>56</v>
      </c>
      <c r="AH11" s="18" t="s">
        <v>56</v>
      </c>
      <c r="AI11" s="18" t="s">
        <v>56</v>
      </c>
      <c r="AJ11" s="18" t="s">
        <v>56</v>
      </c>
      <c r="AK11" s="18" t="s">
        <v>56</v>
      </c>
      <c r="AL11" s="23"/>
      <c r="AM11" s="23"/>
    </row>
    <row r="12" s="2" customFormat="1" ht="26" customHeight="1" spans="1:39">
      <c r="A12" s="31">
        <v>6</v>
      </c>
      <c r="B12" s="13" t="s">
        <v>88</v>
      </c>
      <c r="C12" s="52" t="s">
        <v>89</v>
      </c>
      <c r="D12" s="43">
        <v>1640.71</v>
      </c>
      <c r="E12" s="42">
        <v>41</v>
      </c>
      <c r="F12" s="16">
        <v>29532.78</v>
      </c>
      <c r="G12" s="37">
        <v>48</v>
      </c>
      <c r="H12" s="38">
        <v>1066</v>
      </c>
      <c r="I12" s="38">
        <v>0</v>
      </c>
      <c r="J12" s="38">
        <v>14</v>
      </c>
      <c r="K12" s="38"/>
      <c r="L12" s="39"/>
      <c r="M12" s="18" t="s">
        <v>56</v>
      </c>
      <c r="N12" s="38"/>
      <c r="O12" s="19"/>
      <c r="P12" s="19">
        <v>0</v>
      </c>
      <c r="Q12" s="18"/>
      <c r="R12" s="18"/>
      <c r="S12" s="18"/>
      <c r="T12" s="18"/>
      <c r="U12" s="18"/>
      <c r="V12" s="18"/>
      <c r="W12" s="18"/>
      <c r="X12" s="38"/>
      <c r="Y12" s="18" t="s">
        <v>56</v>
      </c>
      <c r="Z12" s="18" t="s">
        <v>56</v>
      </c>
      <c r="AA12" s="38"/>
      <c r="AB12" s="18" t="s">
        <v>56</v>
      </c>
      <c r="AC12" s="18" t="s">
        <v>56</v>
      </c>
      <c r="AD12" s="18" t="s">
        <v>56</v>
      </c>
      <c r="AE12" s="38"/>
      <c r="AF12" s="18" t="s">
        <v>56</v>
      </c>
      <c r="AG12" s="18" t="s">
        <v>56</v>
      </c>
      <c r="AH12" s="18" t="s">
        <v>56</v>
      </c>
      <c r="AI12" s="18" t="s">
        <v>56</v>
      </c>
      <c r="AJ12" s="18" t="s">
        <v>56</v>
      </c>
      <c r="AK12" s="18" t="s">
        <v>56</v>
      </c>
      <c r="AL12" s="23"/>
      <c r="AM12" s="23"/>
    </row>
    <row r="13" s="2" customFormat="1" ht="26" customHeight="1" spans="1:39">
      <c r="A13" s="56"/>
      <c r="B13" s="13" t="s">
        <v>90</v>
      </c>
      <c r="C13" s="57"/>
      <c r="D13" s="43">
        <v>240</v>
      </c>
      <c r="E13" s="42">
        <v>5</v>
      </c>
      <c r="F13" s="16">
        <v>1320</v>
      </c>
      <c r="G13" s="37">
        <v>8</v>
      </c>
      <c r="H13" s="38">
        <v>42</v>
      </c>
      <c r="I13" s="38">
        <v>0</v>
      </c>
      <c r="J13" s="38">
        <v>3</v>
      </c>
      <c r="K13" s="38"/>
      <c r="L13" s="39"/>
      <c r="M13" s="18" t="s">
        <v>56</v>
      </c>
      <c r="N13" s="38"/>
      <c r="O13" s="19"/>
      <c r="P13" s="19">
        <v>0</v>
      </c>
      <c r="Q13" s="18"/>
      <c r="R13" s="18"/>
      <c r="S13" s="18"/>
      <c r="T13" s="18"/>
      <c r="U13" s="18"/>
      <c r="V13" s="18"/>
      <c r="W13" s="18"/>
      <c r="X13" s="38"/>
      <c r="Y13" s="18" t="s">
        <v>56</v>
      </c>
      <c r="Z13" s="18" t="s">
        <v>56</v>
      </c>
      <c r="AA13" s="38"/>
      <c r="AB13" s="18" t="s">
        <v>56</v>
      </c>
      <c r="AC13" s="18" t="s">
        <v>56</v>
      </c>
      <c r="AD13" s="18" t="s">
        <v>56</v>
      </c>
      <c r="AE13" s="38"/>
      <c r="AF13" s="18" t="s">
        <v>56</v>
      </c>
      <c r="AG13" s="18" t="s">
        <v>56</v>
      </c>
      <c r="AH13" s="18" t="s">
        <v>56</v>
      </c>
      <c r="AI13" s="18" t="s">
        <v>56</v>
      </c>
      <c r="AJ13" s="18" t="s">
        <v>56</v>
      </c>
      <c r="AK13" s="18" t="s">
        <v>56</v>
      </c>
      <c r="AL13" s="23"/>
      <c r="AM13" s="23"/>
    </row>
    <row r="14" s="2" customFormat="1" ht="26" customHeight="1" spans="1:39">
      <c r="A14" s="56"/>
      <c r="B14" s="13" t="s">
        <v>91</v>
      </c>
      <c r="C14" s="57"/>
      <c r="D14" s="43">
        <v>225.403</v>
      </c>
      <c r="E14" s="42">
        <v>5</v>
      </c>
      <c r="F14" s="16">
        <v>1239.7165</v>
      </c>
      <c r="G14" s="37">
        <v>8</v>
      </c>
      <c r="H14" s="38">
        <v>42</v>
      </c>
      <c r="I14" s="38">
        <v>0</v>
      </c>
      <c r="J14" s="38">
        <v>3</v>
      </c>
      <c r="K14" s="38"/>
      <c r="L14" s="39"/>
      <c r="M14" s="18" t="s">
        <v>56</v>
      </c>
      <c r="N14" s="38"/>
      <c r="O14" s="19"/>
      <c r="P14" s="19">
        <v>0</v>
      </c>
      <c r="Q14" s="18"/>
      <c r="R14" s="18"/>
      <c r="S14" s="18"/>
      <c r="T14" s="18"/>
      <c r="U14" s="18"/>
      <c r="V14" s="18"/>
      <c r="W14" s="18"/>
      <c r="X14" s="38"/>
      <c r="Y14" s="18" t="s">
        <v>56</v>
      </c>
      <c r="Z14" s="18" t="s">
        <v>56</v>
      </c>
      <c r="AA14" s="38"/>
      <c r="AB14" s="18" t="s">
        <v>56</v>
      </c>
      <c r="AC14" s="18" t="s">
        <v>56</v>
      </c>
      <c r="AD14" s="18" t="s">
        <v>56</v>
      </c>
      <c r="AE14" s="38"/>
      <c r="AF14" s="18" t="s">
        <v>56</v>
      </c>
      <c r="AG14" s="18" t="s">
        <v>56</v>
      </c>
      <c r="AH14" s="18" t="s">
        <v>56</v>
      </c>
      <c r="AI14" s="18" t="s">
        <v>56</v>
      </c>
      <c r="AJ14" s="18" t="s">
        <v>56</v>
      </c>
      <c r="AK14" s="18" t="s">
        <v>56</v>
      </c>
      <c r="AL14" s="23"/>
      <c r="AM14" s="23"/>
    </row>
    <row r="15" s="2" customFormat="1" ht="26" customHeight="1" spans="1:39">
      <c r="A15" s="31">
        <v>7</v>
      </c>
      <c r="B15" s="13" t="s">
        <v>92</v>
      </c>
      <c r="C15" s="52" t="s">
        <v>93</v>
      </c>
      <c r="D15" s="43">
        <v>747.71</v>
      </c>
      <c r="E15" s="42">
        <v>22</v>
      </c>
      <c r="F15" s="16">
        <v>13458.78</v>
      </c>
      <c r="G15" s="37">
        <v>26</v>
      </c>
      <c r="H15" s="38">
        <v>528</v>
      </c>
      <c r="I15" s="38">
        <v>0</v>
      </c>
      <c r="J15" s="38">
        <v>7</v>
      </c>
      <c r="K15" s="38"/>
      <c r="L15" s="39"/>
      <c r="M15" s="18" t="s">
        <v>56</v>
      </c>
      <c r="N15" s="38"/>
      <c r="O15" s="19"/>
      <c r="P15" s="19">
        <v>0</v>
      </c>
      <c r="Q15" s="18"/>
      <c r="R15" s="18"/>
      <c r="S15" s="18"/>
      <c r="T15" s="18"/>
      <c r="U15" s="18"/>
      <c r="V15" s="18"/>
      <c r="W15" s="18"/>
      <c r="X15" s="38"/>
      <c r="Y15" s="18" t="s">
        <v>56</v>
      </c>
      <c r="Z15" s="18" t="s">
        <v>56</v>
      </c>
      <c r="AA15" s="38"/>
      <c r="AB15" s="18" t="s">
        <v>56</v>
      </c>
      <c r="AC15" s="18" t="s">
        <v>56</v>
      </c>
      <c r="AD15" s="18" t="s">
        <v>56</v>
      </c>
      <c r="AE15" s="38"/>
      <c r="AF15" s="18" t="s">
        <v>56</v>
      </c>
      <c r="AG15" s="18" t="s">
        <v>56</v>
      </c>
      <c r="AH15" s="18" t="s">
        <v>56</v>
      </c>
      <c r="AI15" s="18" t="s">
        <v>56</v>
      </c>
      <c r="AJ15" s="18" t="s">
        <v>56</v>
      </c>
      <c r="AK15" s="18" t="s">
        <v>56</v>
      </c>
      <c r="AL15" s="23"/>
      <c r="AM15" s="23"/>
    </row>
    <row r="16" s="2" customFormat="1" ht="26" customHeight="1" spans="1:39">
      <c r="A16" s="51">
        <v>8</v>
      </c>
      <c r="B16" s="58" t="s">
        <v>94</v>
      </c>
      <c r="C16" s="59"/>
      <c r="D16" s="60"/>
      <c r="E16" s="15"/>
      <c r="F16" s="16"/>
      <c r="G16" s="27"/>
      <c r="H16" s="18"/>
      <c r="I16" s="18"/>
      <c r="J16" s="18"/>
      <c r="K16" s="18"/>
      <c r="L16" s="28"/>
      <c r="M16" s="18" t="s">
        <v>56</v>
      </c>
      <c r="N16" s="18" t="s">
        <v>56</v>
      </c>
      <c r="O16" s="18" t="s">
        <v>56</v>
      </c>
      <c r="P16" s="18" t="s">
        <v>56</v>
      </c>
      <c r="Q16" s="18" t="s">
        <v>56</v>
      </c>
      <c r="R16" s="18" t="s">
        <v>56</v>
      </c>
      <c r="S16" s="18" t="s">
        <v>56</v>
      </c>
      <c r="T16" s="18" t="s">
        <v>56</v>
      </c>
      <c r="U16" s="18" t="s">
        <v>56</v>
      </c>
      <c r="V16" s="18" t="s">
        <v>56</v>
      </c>
      <c r="W16" s="18" t="s">
        <v>56</v>
      </c>
      <c r="X16" s="18" t="s">
        <v>56</v>
      </c>
      <c r="Y16" s="18" t="s">
        <v>56</v>
      </c>
      <c r="Z16" s="18" t="s">
        <v>56</v>
      </c>
      <c r="AA16" s="18" t="s">
        <v>56</v>
      </c>
      <c r="AB16" s="21"/>
      <c r="AC16" s="21"/>
      <c r="AD16" s="21"/>
      <c r="AE16" s="18" t="s">
        <v>56</v>
      </c>
      <c r="AF16" s="18" t="s">
        <v>56</v>
      </c>
      <c r="AG16" s="18" t="s">
        <v>56</v>
      </c>
      <c r="AH16" s="18" t="s">
        <v>56</v>
      </c>
      <c r="AI16" s="18" t="s">
        <v>56</v>
      </c>
      <c r="AJ16" s="18" t="s">
        <v>56</v>
      </c>
      <c r="AK16" s="18" t="s">
        <v>56</v>
      </c>
      <c r="AL16" s="18" t="s">
        <v>56</v>
      </c>
      <c r="AM16" s="23"/>
    </row>
    <row r="17" s="1" customFormat="1" ht="26" customHeight="1" spans="1:39">
      <c r="A17" s="44" t="s">
        <v>72</v>
      </c>
      <c r="B17" s="44"/>
      <c r="C17" s="44"/>
      <c r="D17" s="45">
        <f t="shared" ref="D17:K17" si="0">SUM(D4:D16)</f>
        <v>7491.043</v>
      </c>
      <c r="E17" s="45">
        <f t="shared" si="0"/>
        <v>198</v>
      </c>
      <c r="F17" s="45">
        <f t="shared" si="0"/>
        <v>170741.6155</v>
      </c>
      <c r="G17" s="45">
        <f t="shared" si="0"/>
        <v>292</v>
      </c>
      <c r="H17" s="45">
        <f t="shared" si="0"/>
        <v>2354</v>
      </c>
      <c r="I17" s="45">
        <f t="shared" si="0"/>
        <v>256</v>
      </c>
      <c r="J17" s="45">
        <f t="shared" si="0"/>
        <v>79</v>
      </c>
      <c r="K17" s="45">
        <f t="shared" si="0"/>
        <v>20</v>
      </c>
      <c r="L17" s="45"/>
      <c r="M17" s="45"/>
      <c r="N17" s="45"/>
      <c r="O17" s="19"/>
      <c r="P17" s="45">
        <v>0</v>
      </c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6"/>
      <c r="AI17" s="45"/>
      <c r="AJ17" s="45"/>
      <c r="AK17" s="45"/>
      <c r="AL17" s="45"/>
      <c r="AM17" s="45"/>
    </row>
    <row r="19" spans="1:39">
      <c r="A19" s="47" t="s">
        <v>73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</row>
  </sheetData>
  <mergeCells count="38">
    <mergeCell ref="A1:AM1"/>
    <mergeCell ref="H2:I2"/>
    <mergeCell ref="M2:N2"/>
    <mergeCell ref="Q2:U2"/>
    <mergeCell ref="V2:W2"/>
    <mergeCell ref="X2:Y2"/>
    <mergeCell ref="AB2:AD2"/>
    <mergeCell ref="A17:C17"/>
    <mergeCell ref="A19:K19"/>
    <mergeCell ref="A2:A3"/>
    <mergeCell ref="A4:A5"/>
    <mergeCell ref="A9:A11"/>
    <mergeCell ref="A12:A14"/>
    <mergeCell ref="B2:B3"/>
    <mergeCell ref="C2:C3"/>
    <mergeCell ref="C4:C5"/>
    <mergeCell ref="C9:C11"/>
    <mergeCell ref="C12:C14"/>
    <mergeCell ref="D2:D3"/>
    <mergeCell ref="E2:E3"/>
    <mergeCell ref="F2:F3"/>
    <mergeCell ref="G2:G3"/>
    <mergeCell ref="J2:J3"/>
    <mergeCell ref="K2:K3"/>
    <mergeCell ref="L2:L3"/>
    <mergeCell ref="O2:O3"/>
    <mergeCell ref="P2:P3"/>
    <mergeCell ref="Z2:Z3"/>
    <mergeCell ref="AA2:AA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</mergeCells>
  <pageMargins left="0.75" right="0.75" top="1" bottom="1" header="0.5" footer="0.5"/>
  <pageSetup paperSize="9" scale="28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8"/>
  <sheetViews>
    <sheetView tabSelected="1" zoomScale="130" zoomScaleNormal="130" zoomScaleSheetLayoutView="80" workbookViewId="0">
      <pane xSplit="11" ySplit="3" topLeftCell="L8" activePane="bottomRight" state="frozen"/>
      <selection/>
      <selection pane="topRight"/>
      <selection pane="bottomLeft"/>
      <selection pane="bottomRight" activeCell="O9" sqref="O9"/>
    </sheetView>
  </sheetViews>
  <sheetFormatPr defaultColWidth="9" defaultRowHeight="12.75"/>
  <cols>
    <col min="1" max="1" width="4" style="1" customWidth="1"/>
    <col min="2" max="2" width="16.55" style="1" customWidth="1"/>
    <col min="3" max="3" width="10.6666666666667" style="1" customWidth="1"/>
    <col min="4" max="4" width="8.875" style="1" customWidth="1"/>
    <col min="5" max="5" width="6.99166666666667" style="1" customWidth="1"/>
    <col min="6" max="6" width="7.75" style="1" customWidth="1"/>
    <col min="7" max="10" width="6.125" style="1" customWidth="1"/>
    <col min="11" max="11" width="5.28333333333333" style="1" customWidth="1"/>
    <col min="12" max="12" width="6.125" style="1" customWidth="1"/>
    <col min="13" max="13" width="6.375" style="1" customWidth="1"/>
    <col min="14" max="14" width="6" style="1" customWidth="1"/>
    <col min="15" max="15" width="9.625" style="1" customWidth="1"/>
    <col min="16" max="16" width="6.5" style="1" customWidth="1"/>
    <col min="17" max="17" width="6.875" style="1" customWidth="1"/>
    <col min="18" max="18" width="7.625" style="1" customWidth="1"/>
    <col min="19" max="19" width="5.875" style="1" customWidth="1"/>
    <col min="20" max="20" width="7.5" style="1" customWidth="1"/>
    <col min="21" max="21" width="5.5" style="1" customWidth="1"/>
    <col min="22" max="22" width="5.75" style="1" customWidth="1"/>
    <col min="23" max="23" width="5.375" style="1" customWidth="1"/>
    <col min="24" max="24" width="9.25" style="1" customWidth="1"/>
    <col min="25" max="25" width="5.625" style="1" customWidth="1"/>
    <col min="26" max="26" width="5.75" style="1" customWidth="1"/>
    <col min="27" max="27" width="6.75" style="1" customWidth="1"/>
    <col min="28" max="28" width="5.625" style="1" customWidth="1"/>
    <col min="29" max="29" width="5.25" style="1" customWidth="1"/>
    <col min="30" max="30" width="7.5" style="1" customWidth="1"/>
    <col min="31" max="31" width="5.5" style="1" customWidth="1"/>
    <col min="32" max="33" width="5.875" style="1" customWidth="1"/>
    <col min="34" max="34" width="6.25" style="1" customWidth="1"/>
    <col min="35" max="35" width="5.375" style="1" customWidth="1"/>
    <col min="36" max="36" width="5.625" style="1" customWidth="1"/>
    <col min="37" max="37" width="5.25" style="1" customWidth="1"/>
    <col min="38" max="38" width="8.125" style="1" customWidth="1"/>
    <col min="39" max="39" width="11.2833333333333" style="1" customWidth="1"/>
    <col min="40" max="16384" width="9" style="1"/>
  </cols>
  <sheetData>
    <row r="1" s="1" customFormat="1" ht="35" customHeight="1" spans="1:39">
      <c r="A1" s="3" t="s">
        <v>95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="1" customFormat="1" ht="27" customHeight="1" spans="1:39">
      <c r="A2" s="4" t="s">
        <v>9</v>
      </c>
      <c r="B2" s="4" t="s">
        <v>10</v>
      </c>
      <c r="C2" s="4" t="s">
        <v>11</v>
      </c>
      <c r="D2" s="4" t="s">
        <v>12</v>
      </c>
      <c r="E2" s="5" t="s">
        <v>13</v>
      </c>
      <c r="F2" s="4" t="s">
        <v>14</v>
      </c>
      <c r="G2" s="4" t="s">
        <v>15</v>
      </c>
      <c r="H2" s="4" t="s">
        <v>16</v>
      </c>
      <c r="I2" s="4"/>
      <c r="J2" s="4" t="s">
        <v>17</v>
      </c>
      <c r="K2" s="5" t="s">
        <v>18</v>
      </c>
      <c r="L2" s="4" t="s">
        <v>19</v>
      </c>
      <c r="M2" s="5" t="s">
        <v>20</v>
      </c>
      <c r="N2" s="4"/>
      <c r="O2" s="5" t="s">
        <v>21</v>
      </c>
      <c r="P2" s="6" t="s">
        <v>22</v>
      </c>
      <c r="Q2" s="4" t="s">
        <v>23</v>
      </c>
      <c r="R2" s="4"/>
      <c r="S2" s="4"/>
      <c r="T2" s="4"/>
      <c r="U2" s="4"/>
      <c r="V2" s="4" t="s">
        <v>24</v>
      </c>
      <c r="W2" s="4"/>
      <c r="X2" s="7" t="s">
        <v>25</v>
      </c>
      <c r="Y2" s="4"/>
      <c r="Z2" s="5" t="s">
        <v>26</v>
      </c>
      <c r="AA2" s="5" t="s">
        <v>27</v>
      </c>
      <c r="AB2" s="6" t="s">
        <v>28</v>
      </c>
      <c r="AC2" s="8"/>
      <c r="AD2" s="8"/>
      <c r="AE2" s="6" t="s">
        <v>29</v>
      </c>
      <c r="AF2" s="6" t="s">
        <v>30</v>
      </c>
      <c r="AG2" s="5" t="s">
        <v>31</v>
      </c>
      <c r="AH2" s="5" t="s">
        <v>32</v>
      </c>
      <c r="AI2" s="5" t="s">
        <v>33</v>
      </c>
      <c r="AJ2" s="5" t="s">
        <v>34</v>
      </c>
      <c r="AK2" s="5" t="s">
        <v>35</v>
      </c>
      <c r="AL2" s="5" t="s">
        <v>36</v>
      </c>
      <c r="AM2" s="9" t="s">
        <v>37</v>
      </c>
    </row>
    <row r="3" s="1" customFormat="1" ht="48" customHeight="1" spans="1:39">
      <c r="A3" s="4"/>
      <c r="B3" s="4"/>
      <c r="C3" s="4"/>
      <c r="D3" s="4"/>
      <c r="E3" s="4"/>
      <c r="F3" s="4"/>
      <c r="G3" s="4"/>
      <c r="H3" s="4" t="s">
        <v>38</v>
      </c>
      <c r="I3" s="4" t="s">
        <v>39</v>
      </c>
      <c r="J3" s="4"/>
      <c r="K3" s="4"/>
      <c r="L3" s="4"/>
      <c r="M3" s="5" t="s">
        <v>40</v>
      </c>
      <c r="N3" s="5" t="s">
        <v>41</v>
      </c>
      <c r="O3" s="4"/>
      <c r="P3" s="8"/>
      <c r="Q3" s="5" t="s">
        <v>42</v>
      </c>
      <c r="R3" s="5" t="s">
        <v>43</v>
      </c>
      <c r="S3" s="5" t="s">
        <v>44</v>
      </c>
      <c r="T3" s="5" t="s">
        <v>45</v>
      </c>
      <c r="U3" s="5" t="s">
        <v>46</v>
      </c>
      <c r="V3" s="5" t="s">
        <v>47</v>
      </c>
      <c r="W3" s="5" t="s">
        <v>48</v>
      </c>
      <c r="X3" s="10" t="s">
        <v>49</v>
      </c>
      <c r="Y3" s="5" t="s">
        <v>50</v>
      </c>
      <c r="Z3" s="4"/>
      <c r="AA3" s="4"/>
      <c r="AB3" s="6" t="s">
        <v>51</v>
      </c>
      <c r="AC3" s="6" t="s">
        <v>52</v>
      </c>
      <c r="AD3" s="6" t="s">
        <v>53</v>
      </c>
      <c r="AE3" s="8"/>
      <c r="AF3" s="8"/>
      <c r="AG3" s="4"/>
      <c r="AH3" s="4"/>
      <c r="AI3" s="4"/>
      <c r="AJ3" s="4"/>
      <c r="AK3" s="4"/>
      <c r="AL3" s="4"/>
      <c r="AM3" s="11"/>
    </row>
    <row r="4" s="2" customFormat="1" ht="28" customHeight="1" spans="1:39">
      <c r="A4" s="12">
        <v>1</v>
      </c>
      <c r="B4" s="13" t="s">
        <v>96</v>
      </c>
      <c r="C4" s="12" t="s">
        <v>97</v>
      </c>
      <c r="D4" s="14">
        <v>180</v>
      </c>
      <c r="E4" s="15">
        <v>4</v>
      </c>
      <c r="F4" s="16">
        <v>7380</v>
      </c>
      <c r="G4" s="15">
        <v>39</v>
      </c>
      <c r="H4" s="15">
        <v>384</v>
      </c>
      <c r="I4" s="15">
        <v>8</v>
      </c>
      <c r="J4" s="15">
        <v>8</v>
      </c>
      <c r="K4" s="15"/>
      <c r="L4" s="17"/>
      <c r="M4" s="18"/>
      <c r="N4" s="4"/>
      <c r="O4" s="19"/>
      <c r="P4" s="19">
        <v>0</v>
      </c>
      <c r="Q4" s="18"/>
      <c r="R4" s="18"/>
      <c r="S4" s="18"/>
      <c r="T4" s="18"/>
      <c r="U4" s="18"/>
      <c r="V4" s="18"/>
      <c r="W4" s="18"/>
      <c r="X4" s="18"/>
      <c r="Y4" s="18" t="s">
        <v>56</v>
      </c>
      <c r="Z4" s="20"/>
      <c r="AA4" s="18"/>
      <c r="AB4" s="21"/>
      <c r="AC4" s="21"/>
      <c r="AD4" s="21"/>
      <c r="AE4" s="18"/>
      <c r="AF4" s="18" t="s">
        <v>56</v>
      </c>
      <c r="AG4" s="18" t="s">
        <v>56</v>
      </c>
      <c r="AH4" s="22"/>
      <c r="AI4" s="18" t="s">
        <v>56</v>
      </c>
      <c r="AJ4" s="18" t="s">
        <v>56</v>
      </c>
      <c r="AK4" s="18" t="s">
        <v>56</v>
      </c>
      <c r="AL4" s="23"/>
      <c r="AM4" s="23"/>
    </row>
    <row r="5" s="2" customFormat="1" ht="28" customHeight="1" spans="1:39">
      <c r="A5" s="12">
        <v>2</v>
      </c>
      <c r="B5" s="13" t="s">
        <v>98</v>
      </c>
      <c r="C5" s="24" t="s">
        <v>99</v>
      </c>
      <c r="D5" s="25">
        <v>567.4</v>
      </c>
      <c r="E5" s="26">
        <v>30</v>
      </c>
      <c r="F5" s="26">
        <v>24398.2</v>
      </c>
      <c r="G5" s="27">
        <v>42</v>
      </c>
      <c r="H5" s="18">
        <v>0</v>
      </c>
      <c r="I5" s="18">
        <v>88</v>
      </c>
      <c r="J5" s="18">
        <v>12</v>
      </c>
      <c r="K5" s="18">
        <v>4</v>
      </c>
      <c r="L5" s="28"/>
      <c r="M5" s="18"/>
      <c r="N5" s="18"/>
      <c r="O5" s="19"/>
      <c r="P5" s="19">
        <v>0</v>
      </c>
      <c r="Q5" s="18"/>
      <c r="R5" s="18"/>
      <c r="S5" s="18"/>
      <c r="T5" s="18"/>
      <c r="U5" s="18"/>
      <c r="V5" s="18"/>
      <c r="W5" s="18"/>
      <c r="X5" s="18"/>
      <c r="Y5" s="18" t="s">
        <v>56</v>
      </c>
      <c r="Z5" s="20"/>
      <c r="AA5" s="18"/>
      <c r="AB5" s="18" t="s">
        <v>56</v>
      </c>
      <c r="AC5" s="18" t="s">
        <v>56</v>
      </c>
      <c r="AD5" s="18" t="s">
        <v>56</v>
      </c>
      <c r="AE5" s="18"/>
      <c r="AF5" s="4"/>
      <c r="AG5" s="18"/>
      <c r="AH5" s="22"/>
      <c r="AI5" s="18"/>
      <c r="AJ5" s="18"/>
      <c r="AK5" s="18"/>
      <c r="AL5" s="23"/>
      <c r="AM5" s="23"/>
    </row>
    <row r="6" s="2" customFormat="1" ht="28" customHeight="1" spans="1:39">
      <c r="A6" s="12">
        <v>3</v>
      </c>
      <c r="B6" s="13" t="s">
        <v>100</v>
      </c>
      <c r="C6" s="12" t="s">
        <v>101</v>
      </c>
      <c r="D6" s="29">
        <v>390.74</v>
      </c>
      <c r="E6" s="15">
        <v>21</v>
      </c>
      <c r="F6" s="16">
        <v>7228.69</v>
      </c>
      <c r="G6" s="27">
        <v>95</v>
      </c>
      <c r="H6" s="18">
        <v>462</v>
      </c>
      <c r="I6" s="18">
        <v>0</v>
      </c>
      <c r="J6" s="18">
        <v>2</v>
      </c>
      <c r="K6" s="18">
        <v>60</v>
      </c>
      <c r="L6" s="28"/>
      <c r="M6" s="18"/>
      <c r="N6" s="18" t="s">
        <v>56</v>
      </c>
      <c r="O6" s="19"/>
      <c r="P6" s="19">
        <v>0</v>
      </c>
      <c r="Q6" s="18"/>
      <c r="R6" s="18"/>
      <c r="S6" s="18"/>
      <c r="T6" s="18"/>
      <c r="U6" s="18"/>
      <c r="V6" s="18"/>
      <c r="W6" s="18"/>
      <c r="X6" s="18"/>
      <c r="Y6" s="18" t="s">
        <v>56</v>
      </c>
      <c r="Z6" s="18" t="s">
        <v>56</v>
      </c>
      <c r="AA6" s="18"/>
      <c r="AB6" s="18" t="s">
        <v>56</v>
      </c>
      <c r="AC6" s="18" t="s">
        <v>56</v>
      </c>
      <c r="AD6" s="18" t="s">
        <v>56</v>
      </c>
      <c r="AE6" s="18"/>
      <c r="AF6" s="4"/>
      <c r="AG6" s="18" t="s">
        <v>56</v>
      </c>
      <c r="AH6" s="18" t="s">
        <v>56</v>
      </c>
      <c r="AI6" s="18" t="s">
        <v>56</v>
      </c>
      <c r="AJ6" s="18" t="s">
        <v>56</v>
      </c>
      <c r="AK6" s="18" t="s">
        <v>56</v>
      </c>
      <c r="AL6" s="23"/>
      <c r="AM6" s="23"/>
    </row>
    <row r="7" s="2" customFormat="1" ht="28" customHeight="1" spans="1:39">
      <c r="A7" s="12">
        <v>4</v>
      </c>
      <c r="B7" s="13" t="s">
        <v>102</v>
      </c>
      <c r="C7" s="12" t="s">
        <v>103</v>
      </c>
      <c r="D7" s="14">
        <v>162.74</v>
      </c>
      <c r="E7" s="15">
        <v>3</v>
      </c>
      <c r="F7" s="16">
        <v>4341.9032</v>
      </c>
      <c r="G7" s="18">
        <v>5</v>
      </c>
      <c r="H7" s="18">
        <v>12</v>
      </c>
      <c r="I7" s="18">
        <v>0</v>
      </c>
      <c r="J7" s="18">
        <v>2</v>
      </c>
      <c r="K7" s="18">
        <v>4</v>
      </c>
      <c r="L7" s="30"/>
      <c r="M7" s="18" t="s">
        <v>56</v>
      </c>
      <c r="N7" s="18"/>
      <c r="O7" s="19"/>
      <c r="P7" s="19">
        <v>0</v>
      </c>
      <c r="Q7" s="18"/>
      <c r="R7" s="18"/>
      <c r="S7" s="18"/>
      <c r="T7" s="18"/>
      <c r="U7" s="18"/>
      <c r="V7" s="18"/>
      <c r="W7" s="18"/>
      <c r="X7" s="18"/>
      <c r="Y7" s="18" t="s">
        <v>56</v>
      </c>
      <c r="Z7" s="18" t="s">
        <v>56</v>
      </c>
      <c r="AA7" s="18"/>
      <c r="AB7" s="18" t="s">
        <v>56</v>
      </c>
      <c r="AC7" s="18" t="s">
        <v>56</v>
      </c>
      <c r="AD7" s="18" t="s">
        <v>56</v>
      </c>
      <c r="AE7" s="18"/>
      <c r="AF7" s="4"/>
      <c r="AG7" s="18" t="s">
        <v>56</v>
      </c>
      <c r="AH7" s="18" t="s">
        <v>56</v>
      </c>
      <c r="AI7" s="18" t="s">
        <v>56</v>
      </c>
      <c r="AJ7" s="18" t="s">
        <v>56</v>
      </c>
      <c r="AK7" s="18" t="s">
        <v>56</v>
      </c>
      <c r="AL7" s="23"/>
      <c r="AM7" s="23"/>
    </row>
    <row r="8" s="2" customFormat="1" ht="28" customHeight="1" spans="1:39">
      <c r="A8" s="12">
        <v>5</v>
      </c>
      <c r="B8" s="13" t="s">
        <v>104</v>
      </c>
      <c r="C8" s="31" t="s">
        <v>105</v>
      </c>
      <c r="D8" s="14">
        <v>221.24</v>
      </c>
      <c r="E8" s="32">
        <v>8</v>
      </c>
      <c r="F8" s="33">
        <v>5442.504</v>
      </c>
      <c r="G8" s="27">
        <v>31</v>
      </c>
      <c r="H8" s="18">
        <v>120</v>
      </c>
      <c r="I8" s="18">
        <v>0</v>
      </c>
      <c r="J8" s="18">
        <v>20</v>
      </c>
      <c r="K8" s="18">
        <v>4</v>
      </c>
      <c r="L8" s="18"/>
      <c r="M8" s="18"/>
      <c r="N8" s="18"/>
      <c r="O8" s="19"/>
      <c r="P8" s="19">
        <v>0</v>
      </c>
      <c r="Q8" s="18"/>
      <c r="R8" s="18"/>
      <c r="S8" s="18"/>
      <c r="T8" s="18"/>
      <c r="U8" s="18"/>
      <c r="V8" s="18"/>
      <c r="W8" s="18"/>
      <c r="X8" s="27"/>
      <c r="Y8" s="18" t="s">
        <v>56</v>
      </c>
      <c r="Z8" s="18" t="s">
        <v>56</v>
      </c>
      <c r="AA8" s="18"/>
      <c r="AB8" s="18" t="s">
        <v>56</v>
      </c>
      <c r="AC8" s="18" t="s">
        <v>56</v>
      </c>
      <c r="AD8" s="18" t="s">
        <v>56</v>
      </c>
      <c r="AE8" s="18"/>
      <c r="AF8" s="4"/>
      <c r="AG8" s="18" t="s">
        <v>56</v>
      </c>
      <c r="AH8" s="18" t="s">
        <v>56</v>
      </c>
      <c r="AI8" s="18" t="s">
        <v>56</v>
      </c>
      <c r="AJ8" s="18" t="s">
        <v>56</v>
      </c>
      <c r="AK8" s="18" t="s">
        <v>56</v>
      </c>
      <c r="AL8" s="23"/>
      <c r="AM8" s="23"/>
    </row>
    <row r="9" s="2" customFormat="1" ht="28" customHeight="1" spans="1:39">
      <c r="A9" s="12">
        <v>6</v>
      </c>
      <c r="B9" s="13" t="s">
        <v>106</v>
      </c>
      <c r="C9" s="12" t="s">
        <v>107</v>
      </c>
      <c r="D9" s="34">
        <v>12</v>
      </c>
      <c r="E9" s="35">
        <v>1</v>
      </c>
      <c r="F9" s="36">
        <v>453.6</v>
      </c>
      <c r="G9" s="37">
        <v>1</v>
      </c>
      <c r="H9" s="38">
        <v>0</v>
      </c>
      <c r="I9" s="38">
        <v>0</v>
      </c>
      <c r="J9" s="38">
        <v>0</v>
      </c>
      <c r="K9" s="38"/>
      <c r="L9" s="39"/>
      <c r="M9" s="18" t="s">
        <v>56</v>
      </c>
      <c r="N9" s="38"/>
      <c r="O9" s="19"/>
      <c r="P9" s="19">
        <v>0</v>
      </c>
      <c r="Q9" s="18"/>
      <c r="R9" s="18"/>
      <c r="S9" s="18"/>
      <c r="T9" s="18"/>
      <c r="U9" s="18"/>
      <c r="V9" s="18"/>
      <c r="W9" s="18"/>
      <c r="X9" s="38">
        <v>0</v>
      </c>
      <c r="Y9" s="18" t="s">
        <v>56</v>
      </c>
      <c r="Z9" s="18" t="s">
        <v>56</v>
      </c>
      <c r="AA9" s="38"/>
      <c r="AB9" s="18" t="s">
        <v>56</v>
      </c>
      <c r="AC9" s="18" t="s">
        <v>56</v>
      </c>
      <c r="AD9" s="18" t="s">
        <v>56</v>
      </c>
      <c r="AE9" s="38"/>
      <c r="AF9" s="18" t="s">
        <v>56</v>
      </c>
      <c r="AG9" s="18" t="s">
        <v>56</v>
      </c>
      <c r="AH9" s="18" t="s">
        <v>56</v>
      </c>
      <c r="AI9" s="18" t="s">
        <v>56</v>
      </c>
      <c r="AJ9" s="18" t="s">
        <v>56</v>
      </c>
      <c r="AK9" s="18" t="s">
        <v>56</v>
      </c>
      <c r="AL9" s="23"/>
      <c r="AM9" s="23"/>
    </row>
    <row r="10" s="2" customFormat="1" ht="28" customHeight="1" spans="1:39">
      <c r="A10" s="12">
        <v>7</v>
      </c>
      <c r="B10" s="13" t="s">
        <v>108</v>
      </c>
      <c r="C10" s="12" t="s">
        <v>107</v>
      </c>
      <c r="D10" s="34">
        <v>22</v>
      </c>
      <c r="E10" s="35">
        <v>3</v>
      </c>
      <c r="F10" s="36">
        <v>984.4</v>
      </c>
      <c r="G10" s="37">
        <v>3</v>
      </c>
      <c r="H10" s="38">
        <v>0</v>
      </c>
      <c r="I10" s="38">
        <v>0</v>
      </c>
      <c r="J10" s="38">
        <v>0</v>
      </c>
      <c r="K10" s="38"/>
      <c r="L10" s="39"/>
      <c r="M10" s="18" t="s">
        <v>56</v>
      </c>
      <c r="N10" s="38"/>
      <c r="O10" s="19"/>
      <c r="P10" s="19">
        <v>0</v>
      </c>
      <c r="Q10" s="18"/>
      <c r="R10" s="18"/>
      <c r="S10" s="18"/>
      <c r="T10" s="18"/>
      <c r="U10" s="18"/>
      <c r="V10" s="18"/>
      <c r="W10" s="18"/>
      <c r="X10" s="38">
        <v>0</v>
      </c>
      <c r="Y10" s="18" t="s">
        <v>56</v>
      </c>
      <c r="Z10" s="18" t="s">
        <v>56</v>
      </c>
      <c r="AA10" s="38"/>
      <c r="AB10" s="18" t="s">
        <v>56</v>
      </c>
      <c r="AC10" s="18" t="s">
        <v>56</v>
      </c>
      <c r="AD10" s="18" t="s">
        <v>56</v>
      </c>
      <c r="AE10" s="38"/>
      <c r="AF10" s="18" t="s">
        <v>56</v>
      </c>
      <c r="AG10" s="18" t="s">
        <v>56</v>
      </c>
      <c r="AH10" s="18" t="s">
        <v>56</v>
      </c>
      <c r="AI10" s="18" t="s">
        <v>56</v>
      </c>
      <c r="AJ10" s="18" t="s">
        <v>56</v>
      </c>
      <c r="AK10" s="18" t="s">
        <v>56</v>
      </c>
      <c r="AL10" s="23"/>
      <c r="AM10" s="23"/>
    </row>
    <row r="11" s="2" customFormat="1" ht="28" customHeight="1" spans="1:39">
      <c r="A11" s="12">
        <v>8</v>
      </c>
      <c r="B11" s="13" t="s">
        <v>109</v>
      </c>
      <c r="C11" s="12" t="s">
        <v>107</v>
      </c>
      <c r="D11" s="34">
        <v>24</v>
      </c>
      <c r="E11" s="35">
        <v>3</v>
      </c>
      <c r="F11" s="36">
        <v>992.16</v>
      </c>
      <c r="G11" s="37">
        <v>3</v>
      </c>
      <c r="H11" s="38">
        <v>0</v>
      </c>
      <c r="I11" s="38">
        <v>0</v>
      </c>
      <c r="J11" s="38">
        <v>0</v>
      </c>
      <c r="K11" s="38"/>
      <c r="L11" s="39"/>
      <c r="M11" s="18" t="s">
        <v>56</v>
      </c>
      <c r="N11" s="38"/>
      <c r="O11" s="19"/>
      <c r="P11" s="19">
        <v>0</v>
      </c>
      <c r="Q11" s="18"/>
      <c r="R11" s="18"/>
      <c r="S11" s="18"/>
      <c r="T11" s="18"/>
      <c r="U11" s="18"/>
      <c r="V11" s="18"/>
      <c r="W11" s="18"/>
      <c r="X11" s="38">
        <v>0</v>
      </c>
      <c r="Y11" s="18" t="s">
        <v>56</v>
      </c>
      <c r="Z11" s="18" t="s">
        <v>56</v>
      </c>
      <c r="AA11" s="38"/>
      <c r="AB11" s="18" t="s">
        <v>56</v>
      </c>
      <c r="AC11" s="18" t="s">
        <v>56</v>
      </c>
      <c r="AD11" s="18" t="s">
        <v>56</v>
      </c>
      <c r="AE11" s="38"/>
      <c r="AF11" s="18" t="s">
        <v>56</v>
      </c>
      <c r="AG11" s="18" t="s">
        <v>56</v>
      </c>
      <c r="AH11" s="18" t="s">
        <v>56</v>
      </c>
      <c r="AI11" s="18" t="s">
        <v>56</v>
      </c>
      <c r="AJ11" s="18" t="s">
        <v>56</v>
      </c>
      <c r="AK11" s="18" t="s">
        <v>56</v>
      </c>
      <c r="AL11" s="23"/>
      <c r="AM11" s="23"/>
    </row>
    <row r="12" s="2" customFormat="1" ht="28" customHeight="1" spans="1:39">
      <c r="A12" s="40">
        <v>9</v>
      </c>
      <c r="B12" s="13" t="s">
        <v>110</v>
      </c>
      <c r="C12" s="12" t="s">
        <v>111</v>
      </c>
      <c r="D12" s="41">
        <v>1866.797</v>
      </c>
      <c r="E12" s="42">
        <v>87</v>
      </c>
      <c r="F12" s="43">
        <v>32668.9475</v>
      </c>
      <c r="G12" s="37">
        <v>61</v>
      </c>
      <c r="H12" s="38">
        <v>2128</v>
      </c>
      <c r="I12" s="38">
        <v>58</v>
      </c>
      <c r="J12" s="38">
        <v>23</v>
      </c>
      <c r="K12" s="38"/>
      <c r="L12" s="39"/>
      <c r="M12" s="18" t="s">
        <v>56</v>
      </c>
      <c r="N12" s="38"/>
      <c r="O12" s="19"/>
      <c r="P12" s="19">
        <v>0</v>
      </c>
      <c r="Q12" s="18"/>
      <c r="R12" s="18"/>
      <c r="S12" s="18"/>
      <c r="T12" s="18"/>
      <c r="U12" s="18"/>
      <c r="V12" s="18"/>
      <c r="W12" s="18"/>
      <c r="X12" s="38"/>
      <c r="Y12" s="18" t="s">
        <v>56</v>
      </c>
      <c r="Z12" s="18" t="s">
        <v>56</v>
      </c>
      <c r="AA12" s="38"/>
      <c r="AB12" s="18" t="s">
        <v>56</v>
      </c>
      <c r="AC12" s="18" t="s">
        <v>56</v>
      </c>
      <c r="AD12" s="18" t="s">
        <v>56</v>
      </c>
      <c r="AE12" s="38"/>
      <c r="AF12" s="18" t="s">
        <v>56</v>
      </c>
      <c r="AG12" s="18" t="s">
        <v>56</v>
      </c>
      <c r="AH12" s="18" t="s">
        <v>56</v>
      </c>
      <c r="AI12" s="18" t="s">
        <v>56</v>
      </c>
      <c r="AJ12" s="18" t="s">
        <v>56</v>
      </c>
      <c r="AK12" s="18" t="s">
        <v>56</v>
      </c>
      <c r="AL12" s="23"/>
      <c r="AM12" s="23"/>
    </row>
    <row r="13" s="2" customFormat="1" ht="28" customHeight="1" spans="1:39">
      <c r="A13" s="40"/>
      <c r="B13" s="13" t="s">
        <v>112</v>
      </c>
      <c r="C13" s="12"/>
      <c r="D13" s="41">
        <v>203.85</v>
      </c>
      <c r="E13" s="42">
        <v>10</v>
      </c>
      <c r="F13" s="43">
        <v>1732.725</v>
      </c>
      <c r="G13" s="37">
        <v>8</v>
      </c>
      <c r="H13" s="38">
        <v>320</v>
      </c>
      <c r="I13" s="38">
        <v>0</v>
      </c>
      <c r="J13" s="38">
        <v>3</v>
      </c>
      <c r="K13" s="38"/>
      <c r="L13" s="39"/>
      <c r="M13" s="18" t="s">
        <v>56</v>
      </c>
      <c r="N13" s="38"/>
      <c r="O13" s="19"/>
      <c r="P13" s="19">
        <v>0</v>
      </c>
      <c r="Q13" s="18"/>
      <c r="R13" s="18"/>
      <c r="S13" s="18"/>
      <c r="T13" s="18"/>
      <c r="U13" s="18"/>
      <c r="V13" s="18"/>
      <c r="W13" s="18"/>
      <c r="X13" s="38"/>
      <c r="Y13" s="18" t="s">
        <v>56</v>
      </c>
      <c r="Z13" s="18" t="s">
        <v>56</v>
      </c>
      <c r="AA13" s="38"/>
      <c r="AB13" s="18" t="s">
        <v>56</v>
      </c>
      <c r="AC13" s="18" t="s">
        <v>56</v>
      </c>
      <c r="AD13" s="18" t="s">
        <v>56</v>
      </c>
      <c r="AE13" s="38"/>
      <c r="AF13" s="18" t="s">
        <v>56</v>
      </c>
      <c r="AG13" s="18" t="s">
        <v>56</v>
      </c>
      <c r="AH13" s="18" t="s">
        <v>56</v>
      </c>
      <c r="AI13" s="18" t="s">
        <v>56</v>
      </c>
      <c r="AJ13" s="18" t="s">
        <v>56</v>
      </c>
      <c r="AK13" s="18" t="s">
        <v>56</v>
      </c>
      <c r="AL13" s="23"/>
      <c r="AM13" s="23"/>
    </row>
    <row r="14" s="2" customFormat="1" ht="28" customHeight="1" spans="1:39">
      <c r="A14" s="40"/>
      <c r="B14" s="13" t="s">
        <v>113</v>
      </c>
      <c r="C14" s="12"/>
      <c r="D14" s="41">
        <v>226.335</v>
      </c>
      <c r="E14" s="42">
        <v>11</v>
      </c>
      <c r="F14" s="43">
        <v>1923.8475</v>
      </c>
      <c r="G14" s="37">
        <v>9</v>
      </c>
      <c r="H14" s="38">
        <v>352</v>
      </c>
      <c r="I14" s="38">
        <v>0</v>
      </c>
      <c r="J14" s="38">
        <v>3</v>
      </c>
      <c r="K14" s="38"/>
      <c r="L14" s="39"/>
      <c r="M14" s="18" t="s">
        <v>56</v>
      </c>
      <c r="N14" s="38"/>
      <c r="O14" s="19"/>
      <c r="P14" s="19">
        <v>0</v>
      </c>
      <c r="Q14" s="18"/>
      <c r="R14" s="18"/>
      <c r="S14" s="18"/>
      <c r="T14" s="18"/>
      <c r="U14" s="18"/>
      <c r="V14" s="18"/>
      <c r="W14" s="18"/>
      <c r="X14" s="38"/>
      <c r="Y14" s="18" t="s">
        <v>56</v>
      </c>
      <c r="Z14" s="18" t="s">
        <v>56</v>
      </c>
      <c r="AA14" s="38"/>
      <c r="AB14" s="18" t="s">
        <v>56</v>
      </c>
      <c r="AC14" s="18" t="s">
        <v>56</v>
      </c>
      <c r="AD14" s="18" t="s">
        <v>56</v>
      </c>
      <c r="AE14" s="38"/>
      <c r="AF14" s="18" t="s">
        <v>56</v>
      </c>
      <c r="AG14" s="18" t="s">
        <v>56</v>
      </c>
      <c r="AH14" s="18" t="s">
        <v>56</v>
      </c>
      <c r="AI14" s="18" t="s">
        <v>56</v>
      </c>
      <c r="AJ14" s="18" t="s">
        <v>56</v>
      </c>
      <c r="AK14" s="18" t="s">
        <v>56</v>
      </c>
      <c r="AL14" s="23"/>
      <c r="AM14" s="23"/>
    </row>
    <row r="15" s="2" customFormat="1" ht="28" customHeight="1" spans="1:39">
      <c r="A15" s="40"/>
      <c r="B15" s="13" t="s">
        <v>114</v>
      </c>
      <c r="C15" s="12"/>
      <c r="D15" s="41">
        <v>581.84</v>
      </c>
      <c r="E15" s="42">
        <v>27</v>
      </c>
      <c r="F15" s="43">
        <v>12094.14</v>
      </c>
      <c r="G15" s="37">
        <v>20</v>
      </c>
      <c r="H15" s="38">
        <v>864</v>
      </c>
      <c r="I15" s="38">
        <v>0</v>
      </c>
      <c r="J15" s="38">
        <v>10</v>
      </c>
      <c r="K15" s="38"/>
      <c r="L15" s="39"/>
      <c r="M15" s="18" t="s">
        <v>56</v>
      </c>
      <c r="N15" s="38"/>
      <c r="O15" s="19"/>
      <c r="P15" s="19">
        <v>0</v>
      </c>
      <c r="Q15" s="18"/>
      <c r="R15" s="18"/>
      <c r="S15" s="18"/>
      <c r="T15" s="18"/>
      <c r="U15" s="18"/>
      <c r="V15" s="18"/>
      <c r="W15" s="18"/>
      <c r="X15" s="38"/>
      <c r="Y15" s="18" t="s">
        <v>56</v>
      </c>
      <c r="Z15" s="18" t="s">
        <v>56</v>
      </c>
      <c r="AA15" s="38"/>
      <c r="AB15" s="18" t="s">
        <v>56</v>
      </c>
      <c r="AC15" s="18" t="s">
        <v>56</v>
      </c>
      <c r="AD15" s="18" t="s">
        <v>56</v>
      </c>
      <c r="AE15" s="38"/>
      <c r="AF15" s="18" t="s">
        <v>56</v>
      </c>
      <c r="AG15" s="18" t="s">
        <v>56</v>
      </c>
      <c r="AH15" s="18" t="s">
        <v>56</v>
      </c>
      <c r="AI15" s="18" t="s">
        <v>56</v>
      </c>
      <c r="AJ15" s="18" t="s">
        <v>56</v>
      </c>
      <c r="AK15" s="18" t="s">
        <v>56</v>
      </c>
      <c r="AL15" s="23"/>
      <c r="AM15" s="23"/>
    </row>
    <row r="16" s="1" customFormat="1" ht="28" customHeight="1" spans="1:39">
      <c r="A16" s="44" t="s">
        <v>72</v>
      </c>
      <c r="B16" s="44"/>
      <c r="C16" s="44"/>
      <c r="D16" s="45">
        <f t="shared" ref="D16:K16" si="0">SUM(D4:D15)</f>
        <v>4458.942</v>
      </c>
      <c r="E16" s="45">
        <f t="shared" si="0"/>
        <v>208</v>
      </c>
      <c r="F16" s="45">
        <f t="shared" si="0"/>
        <v>99641.1172</v>
      </c>
      <c r="G16" s="45">
        <f t="shared" si="0"/>
        <v>317</v>
      </c>
      <c r="H16" s="45">
        <f t="shared" si="0"/>
        <v>4642</v>
      </c>
      <c r="I16" s="45">
        <f t="shared" si="0"/>
        <v>154</v>
      </c>
      <c r="J16" s="45">
        <f t="shared" si="0"/>
        <v>83</v>
      </c>
      <c r="K16" s="45">
        <f t="shared" si="0"/>
        <v>72</v>
      </c>
      <c r="L16" s="45"/>
      <c r="M16" s="45"/>
      <c r="N16" s="45"/>
      <c r="O16" s="19"/>
      <c r="P16" s="19">
        <v>0</v>
      </c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6"/>
      <c r="AI16" s="45"/>
      <c r="AJ16" s="45"/>
      <c r="AK16" s="45"/>
      <c r="AL16" s="45"/>
      <c r="AM16" s="45"/>
    </row>
    <row r="18" spans="1:11">
      <c r="A18" s="47" t="s">
        <v>73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</row>
  </sheetData>
  <mergeCells count="34">
    <mergeCell ref="A1:AM1"/>
    <mergeCell ref="H2:I2"/>
    <mergeCell ref="M2:N2"/>
    <mergeCell ref="Q2:U2"/>
    <mergeCell ref="V2:W2"/>
    <mergeCell ref="X2:Y2"/>
    <mergeCell ref="AB2:AD2"/>
    <mergeCell ref="A16:C16"/>
    <mergeCell ref="A18:K18"/>
    <mergeCell ref="A2:A3"/>
    <mergeCell ref="A12:A15"/>
    <mergeCell ref="B2:B3"/>
    <mergeCell ref="C2:C3"/>
    <mergeCell ref="C12:C15"/>
    <mergeCell ref="D2:D3"/>
    <mergeCell ref="E2:E3"/>
    <mergeCell ref="F2:F3"/>
    <mergeCell ref="G2:G3"/>
    <mergeCell ref="J2:J3"/>
    <mergeCell ref="K2:K3"/>
    <mergeCell ref="L2:L3"/>
    <mergeCell ref="O2:O3"/>
    <mergeCell ref="P2:P3"/>
    <mergeCell ref="Z2:Z3"/>
    <mergeCell ref="AA2:AA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</mergeCells>
  <pageMargins left="0.75" right="0.75" top="1" bottom="1" header="0.5" footer="0.5"/>
  <pageSetup paperSize="9" scale="3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各标段汇总</vt:lpstr>
      <vt:lpstr>一标段</vt:lpstr>
      <vt:lpstr>二标段</vt:lpstr>
      <vt:lpstr>三标段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风风火火</cp:lastModifiedBy>
  <dcterms:created xsi:type="dcterms:W3CDTF">2007-11-06T05:49:00Z</dcterms:created>
  <cp:lastPrinted>2017-11-08T08:44:00Z</cp:lastPrinted>
  <dcterms:modified xsi:type="dcterms:W3CDTF">2026-08-31T08:44:37Z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711DEE9AE8F747E7B97E749389BA97D2_13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