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甘秦路道路提升改造项目\"/>
    </mc:Choice>
  </mc:AlternateContent>
  <bookViews>
    <workbookView windowWidth="27945" windowHeight="12375" firstSheet="5"/>
  </bookViews>
  <sheets>
    <sheet name="封面" sheetId="8" r:id="rId1"/>
    <sheet name="1 报表封面" sheetId="1" r:id="rId2"/>
    <sheet name="3.2  编制说明" sheetId="9" r:id="rId3"/>
    <sheet name="5 投标报价汇总表_(2018范本)" sheetId="5" r:id="rId4"/>
    <sheet name="6 工程量清单表(含子目特征)" sheetId="6" r:id="rId5"/>
    <sheet name="综合单价分析表" sheetId="10" r:id="rId6"/>
  </sheets>
  <definedNames>
    <definedName name="_xlnm.Print_Area" localSheetId="1">'1 报表封面'!$A$1:$G$17</definedName>
    <definedName name="_xlnm.Print_Area" localSheetId="3">'5 投标报价汇总表_(2018范本)'!$A$1:$D$31</definedName>
    <definedName name="_xlnm.Print_Area" localSheetId="4">'6 工程量清单表(含子目特征)'!$A$1:$G$296</definedName>
    <definedName name="_xlnm.Print_Area" localSheetId="5">综合单价分析表!$A$1:$R$17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<sst xmlns="http://schemas.openxmlformats.org/spreadsheetml/2006/main" count="661" uniqueCount="313">
  <si>
    <t xml:space="preserve">甘秦路道路提升改造项目
 </t>
  </si>
  <si>
    <t xml:space="preserve"> </t>
  </si>
  <si>
    <t xml:space="preserve"> 
 </t>
  </si>
  <si>
    <t>工</t>
  </si>
  <si>
    <t>程</t>
  </si>
  <si>
    <t>量</t>
  </si>
  <si>
    <t>清</t>
  </si>
  <si>
    <t>单</t>
  </si>
  <si>
    <t>甘秦路道路提升改造项目</t>
  </si>
  <si>
    <t>工程</t>
  </si>
  <si>
    <t>招标工程量清单</t>
  </si>
  <si>
    <t>招 标 人:</t>
  </si>
  <si>
    <t>造价咨询人:</t>
  </si>
  <si>
    <t>（单位盖章）</t>
  </si>
  <si>
    <t>法定代表人  
或其授权人:</t>
  </si>
  <si>
    <t>法定代表人
 或其授权人:</t>
  </si>
  <si>
    <t>（签字或盖章）</t>
  </si>
  <si>
    <t>编  制  人：</t>
  </si>
  <si>
    <t>复  核  人：</t>
  </si>
  <si>
    <t>（造价人员签字盖专用章）</t>
  </si>
  <si>
    <t>编 制 时 间:</t>
  </si>
  <si>
    <t>2026-08-28</t>
  </si>
  <si>
    <t>复 核 时 间:</t>
  </si>
  <si>
    <t>2026-09-03</t>
  </si>
  <si>
    <t>扉-2</t>
  </si>
  <si>
    <t>工程量清单编制说明</t>
  </si>
  <si>
    <t>建设项目名称：甘秦路道路提升改造项目</t>
  </si>
  <si>
    <t>工程量清单说明</t>
  </si>
  <si>
    <r>
      <t>1.1</t>
    </r>
    <r>
      <rPr>
        <sz val="11"/>
        <rFont val="宋体"/>
        <charset val="134"/>
      </rPr>
      <t>本工程量清单是根据中华人民共和国交通运输部《公路工程标准施工招标文件》（</t>
    </r>
    <r>
      <rPr>
        <sz val="11"/>
        <rFont val="Times New Roman"/>
        <family val="1"/>
        <charset val="0"/>
      </rPr>
      <t>2018</t>
    </r>
    <r>
      <rPr>
        <sz val="11"/>
        <rFont val="宋体"/>
        <charset val="134"/>
      </rPr>
      <t>年版）、晟远工程设计集团有限公司《甘秦路道路提升改造项目》施工图设计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</si>
  <si>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11"/>
        <rFont val="Times New Roman"/>
        <family val="1"/>
        <charset val="0"/>
      </rPr>
      <t xml:space="preserve">1.2 </t>
    </r>
    <r>
      <rPr>
        <sz val="11"/>
        <rFont val="宋体"/>
        <charset val="134"/>
      </rPr>
      <t>本工程量清单应与招标文件中的投标人须知、通用合同条款、专用合同条款、技术规范及图纸等一起阅读和理解。</t>
    </r>
  </si>
  <si>
    <r>
      <t xml:space="preserve">1.3 </t>
    </r>
    <r>
      <rPr>
        <sz val="11"/>
        <rFont val="宋体"/>
        <charset val="134"/>
      </rPr>
      <t>本工程量清单中所列工程数量是按照设计文件计算的工程量，部分是采用设计的预算数量，仅作为投标报价的共同基础，不能作为最终结算与支付的依据。实际支付应按实际完成的工程量，由承包人按技术规范规定的计量方法，以监理人认可的尺寸、断面计量，按本工程量清单的单价和总额价计算支付金额；或者，根据具体情况，按合同条款第</t>
    </r>
    <r>
      <rPr>
        <sz val="11"/>
        <rFont val="Times New Roman"/>
        <family val="1"/>
        <charset val="0"/>
      </rPr>
      <t>15.4</t>
    </r>
    <r>
      <rPr>
        <sz val="11"/>
        <rFont val="宋体"/>
        <charset val="134"/>
      </rPr>
      <t>款的规定，由监理人确定的单价或总额价计算支付额。</t>
    </r>
  </si>
  <si>
    <r>
      <rPr>
        <sz val="11"/>
        <rFont val="Times New Roman"/>
        <family val="1"/>
        <charset val="0"/>
      </rPr>
      <t xml:space="preserve">1.4 </t>
    </r>
    <r>
      <rPr>
        <sz val="11"/>
        <rFont val="宋体"/>
        <charset val="134"/>
      </rPr>
      <t>工程量清单各章是按照第七章</t>
    </r>
    <r>
      <rPr>
        <sz val="11"/>
        <rFont val="Times New Roman"/>
        <family val="1"/>
        <charset val="0"/>
      </rPr>
      <t>“</t>
    </r>
    <r>
      <rPr>
        <sz val="11"/>
        <rFont val="宋体"/>
        <charset val="134"/>
      </rPr>
      <t>技术规范</t>
    </r>
    <r>
      <rPr>
        <sz val="11"/>
        <rFont val="Times New Roman"/>
        <family val="1"/>
        <charset val="0"/>
      </rPr>
      <t>”</t>
    </r>
    <r>
      <rPr>
        <sz val="11"/>
        <rFont val="宋体"/>
        <charset val="134"/>
      </rPr>
      <t>的相应章次编号的，因此，工程量中各章的工程子目的范围与计量等应与</t>
    </r>
    <r>
      <rPr>
        <sz val="11"/>
        <rFont val="Times New Roman"/>
        <family val="1"/>
        <charset val="0"/>
      </rPr>
      <t>“</t>
    </r>
    <r>
      <rPr>
        <sz val="11"/>
        <rFont val="宋体"/>
        <charset val="134"/>
      </rPr>
      <t>技术规范</t>
    </r>
    <r>
      <rPr>
        <sz val="11"/>
        <rFont val="Times New Roman"/>
        <family val="1"/>
        <charset val="0"/>
      </rPr>
      <t xml:space="preserve">” </t>
    </r>
    <r>
      <rPr>
        <sz val="11"/>
        <rFont val="宋体"/>
        <charset val="134"/>
      </rPr>
      <t>的相应章节的范围、计量与支付条款结合起来理解或解释。</t>
    </r>
  </si>
  <si>
    <r>
      <rPr>
        <sz val="11"/>
        <rFont val="Times New Roman"/>
        <family val="1"/>
        <charset val="0"/>
      </rPr>
      <t xml:space="preserve">1.5 </t>
    </r>
    <r>
      <rPr>
        <sz val="11"/>
        <rFont val="宋体"/>
        <charset val="134"/>
      </rPr>
      <t>对作业和材料的一般说明或规定，未重复写入工程清单内，在给工程量清单各子目标价前，应参阅相关“技术规范”有关内容。</t>
    </r>
  </si>
  <si>
    <r>
      <rPr>
        <sz val="11"/>
        <rFont val="Times New Roman"/>
        <family val="1"/>
        <charset val="0"/>
      </rPr>
      <t xml:space="preserve">1.6 </t>
    </r>
    <r>
      <rPr>
        <sz val="11"/>
        <rFont val="宋体"/>
        <charset val="134"/>
      </rPr>
      <t>工程量清单中所列工程量的变动，丝毫不会降低或影响合同条款的效力，也不免除承包人按规定的标准进行施工和修复缺陷的责任。</t>
    </r>
  </si>
  <si>
    <r>
      <rPr>
        <sz val="11"/>
        <rFont val="Times New Roman"/>
        <family val="1"/>
        <charset val="0"/>
      </rPr>
      <t xml:space="preserve">1.7 </t>
    </r>
    <r>
      <rPr>
        <sz val="11"/>
        <rFont val="宋体"/>
        <charset val="134"/>
      </rPr>
      <t>图纸中所列的工程数量表及数量汇总表仅是提供资料，不是工程量清单的外延。当图纸与工程量清单所列数量不一致时，以工程量清单所列数量作为报价的依据。</t>
    </r>
  </si>
  <si>
    <t>1.8 本次招标范围：甘秦路道路提升改造项目，为完成以上工程所需的临时工程的施工和缺陷修复。</t>
  </si>
  <si>
    <t>1.9 本工程使用的砼均为商品砼，不再设置砼拌合站，沥青混凝土均为商品混凝土，不再现场设置沥青混凝土拌合站。</t>
  </si>
  <si>
    <r>
      <rPr>
        <sz val="11"/>
        <color indexed="8"/>
        <rFont val="Times New Roman"/>
        <family val="1"/>
        <charset val="0"/>
      </rPr>
      <t xml:space="preserve">1.10 </t>
    </r>
    <r>
      <rPr>
        <sz val="11"/>
        <color indexed="8"/>
        <rFont val="宋体"/>
        <charset val="134"/>
      </rPr>
      <t>计划工期：</t>
    </r>
    <r>
      <rPr>
        <sz val="11"/>
        <color indexed="8"/>
        <rFont val="Times New Roman"/>
        <family val="1"/>
        <charset val="0"/>
      </rPr>
      <t xml:space="preserve"> </t>
    </r>
    <r>
      <rPr>
        <sz val="11"/>
        <color indexed="8"/>
        <rFont val="宋体"/>
        <charset val="134"/>
      </rPr>
      <t>详见招标文件。</t>
    </r>
  </si>
  <si>
    <r>
      <rPr>
        <b/>
        <sz val="11"/>
        <rFont val="Times New Roman"/>
        <family val="1"/>
        <charset val="0"/>
      </rPr>
      <t xml:space="preserve">2. </t>
    </r>
    <r>
      <rPr>
        <b/>
        <sz val="11"/>
        <rFont val="宋体"/>
        <charset val="134"/>
      </rPr>
      <t>投标报价说明</t>
    </r>
  </si>
  <si>
    <r>
      <rPr>
        <sz val="11"/>
        <rFont val="Times New Roman"/>
        <family val="1"/>
        <charset val="0"/>
      </rPr>
      <t xml:space="preserve">2.1 </t>
    </r>
    <r>
      <rPr>
        <sz val="11"/>
        <rFont val="宋体"/>
        <charset val="134"/>
      </rPr>
      <t>工程量清单中的每一子目须填入单价或价格，且只允许有一个报价。</t>
    </r>
  </si>
  <si>
    <r>
      <rPr>
        <sz val="11"/>
        <rFont val="Times New Roman"/>
        <family val="1"/>
        <charset val="0"/>
      </rPr>
      <t>2.2</t>
    </r>
    <r>
      <rPr>
        <sz val="11"/>
        <rFont val="宋体"/>
        <charset val="134"/>
      </rPr>
      <t>除非合同另有规定，工程量清单中有标价的单价和总额价均已包括了为实施和完成合同工程所需的劳务、材料、机械、质检（自检）、安装、缺陷修复、管理、保险、税费、利润等费用，以及合同明示或暗示的所有责任、义务和一般风险。</t>
    </r>
  </si>
  <si>
    <r>
      <rPr>
        <sz val="11"/>
        <rFont val="Times New Roman"/>
        <family val="1"/>
        <charset val="0"/>
      </rPr>
      <t xml:space="preserve">2.3 </t>
    </r>
    <r>
      <rPr>
        <sz val="11"/>
        <rFont val="宋体"/>
        <charset val="134"/>
      </rPr>
      <t>工程量清单中投标人没有填入单价或价格的子目，其费用视为已分摊在工程量清单中其他相关子目的单价或价格之中。承包人必须按监理人指令完成工程量清单中未填入单价或价格的子目，但不能得到结算与支付。</t>
    </r>
  </si>
  <si>
    <r>
      <rPr>
        <sz val="11"/>
        <rFont val="Times New Roman"/>
        <family val="1"/>
        <charset val="0"/>
      </rPr>
      <t xml:space="preserve">2.4 </t>
    </r>
    <r>
      <rPr>
        <sz val="11"/>
        <rFont val="宋体"/>
        <charset val="134"/>
      </rPr>
      <t>符合合同条款规定的全部费用应认为已被计入有标价的工程量清单所列各子目之中，未列子目不予计量的工作，其费用应视为已分摊在本合同工程的有关子目的单价或总额价之中。</t>
    </r>
  </si>
  <si>
    <r>
      <rPr>
        <sz val="11"/>
        <rFont val="Times New Roman"/>
        <family val="1"/>
        <charset val="0"/>
      </rPr>
      <t xml:space="preserve">2.5 </t>
    </r>
    <r>
      <rPr>
        <sz val="11"/>
        <rFont val="宋体"/>
        <charset val="134"/>
      </rPr>
      <t>承包人用于本合同工程的各类装备的提供、运输、维护、拆卸、拼装等支付的费用，已包括在工程量清单的单价与总额价之中。</t>
    </r>
  </si>
  <si>
    <r>
      <rPr>
        <sz val="11"/>
        <rFont val="Times New Roman"/>
        <family val="1"/>
        <charset val="0"/>
      </rPr>
      <t xml:space="preserve">2.6 </t>
    </r>
    <r>
      <rPr>
        <sz val="11"/>
        <rFont val="宋体"/>
        <charset val="134"/>
      </rPr>
      <t>工程量清单中的各项金额均以人民币（元）结算。</t>
    </r>
  </si>
  <si>
    <r>
      <t xml:space="preserve">2.7 </t>
    </r>
    <r>
      <rPr>
        <sz val="11"/>
        <color indexed="8"/>
        <rFont val="宋体"/>
        <charset val="134"/>
      </rPr>
      <t>暂列金额：第</t>
    </r>
    <r>
      <rPr>
        <sz val="11"/>
        <color rgb="FF000000"/>
        <rFont val="Times New Roman"/>
        <family val="1"/>
        <charset val="0"/>
      </rPr>
      <t>100</t>
    </r>
    <r>
      <rPr>
        <sz val="11"/>
        <color indexed="8"/>
        <rFont val="宋体"/>
        <charset val="134"/>
      </rPr>
      <t>章至第</t>
    </r>
    <r>
      <rPr>
        <sz val="11"/>
        <color rgb="FF000000"/>
        <rFont val="Times New Roman"/>
        <family val="1"/>
        <charset val="0"/>
      </rPr>
      <t>700</t>
    </r>
    <r>
      <rPr>
        <sz val="11"/>
        <color indexed="8"/>
        <rFont val="宋体"/>
        <charset val="134"/>
      </rPr>
      <t>章清单小计的</t>
    </r>
    <r>
      <rPr>
        <sz val="11"/>
        <color rgb="FF000000"/>
        <rFont val="Times New Roman"/>
        <family val="1"/>
        <charset val="0"/>
      </rPr>
      <t>5%</t>
    </r>
    <r>
      <rPr>
        <sz val="11"/>
        <color indexed="8"/>
        <rFont val="宋体"/>
        <charset val="134"/>
      </rPr>
      <t>。</t>
    </r>
  </si>
  <si>
    <r>
      <t xml:space="preserve">2.8 </t>
    </r>
    <r>
      <rPr>
        <sz val="11"/>
        <color indexed="8"/>
        <rFont val="宋体"/>
        <charset val="134"/>
      </rPr>
      <t>暂列金额、从业人员工伤保险、扬尘污染防治措施费、安全生产费，按招标控制价为计算基数。</t>
    </r>
  </si>
  <si>
    <r>
      <rPr>
        <b/>
        <sz val="11"/>
        <rFont val="Times New Roman"/>
        <family val="1"/>
        <charset val="0"/>
      </rPr>
      <t xml:space="preserve">3. </t>
    </r>
    <r>
      <rPr>
        <b/>
        <sz val="11"/>
        <rFont val="宋体"/>
        <charset val="134"/>
      </rPr>
      <t>计日工说明：无</t>
    </r>
  </si>
  <si>
    <r>
      <rPr>
        <b/>
        <sz val="11"/>
        <rFont val="Times New Roman"/>
        <family val="1"/>
        <charset val="0"/>
      </rPr>
      <t xml:space="preserve">4. </t>
    </r>
    <r>
      <rPr>
        <b/>
        <sz val="11"/>
        <rFont val="宋体"/>
        <charset val="134"/>
      </rPr>
      <t>其他说明</t>
    </r>
  </si>
  <si>
    <r>
      <t>4.1</t>
    </r>
    <r>
      <rPr>
        <sz val="11"/>
        <rFont val="宋体"/>
        <charset val="134"/>
      </rPr>
      <t>清单第</t>
    </r>
    <r>
      <rPr>
        <sz val="11"/>
        <rFont val="Times New Roman"/>
        <family val="1"/>
        <charset val="0"/>
      </rPr>
      <t>100</t>
    </r>
    <r>
      <rPr>
        <sz val="11"/>
        <rFont val="宋体"/>
        <charset val="134"/>
      </rPr>
      <t>章总则中，除子目编号</t>
    </r>
    <r>
      <rPr>
        <sz val="11"/>
        <rFont val="Times New Roman"/>
        <family val="1"/>
        <charset val="0"/>
      </rPr>
      <t>102-3</t>
    </r>
    <r>
      <rPr>
        <sz val="11"/>
        <rFont val="宋体"/>
        <charset val="134"/>
      </rPr>
      <t>安全生产费结算时按照相应文件调整；其它子目相关费用由承包人自行考虑并含在相关项目综合单价中，结算不再另行增加费用，请投标人充分考虑。</t>
    </r>
  </si>
  <si>
    <r>
      <t>4.2</t>
    </r>
    <r>
      <rPr>
        <sz val="11"/>
        <rFont val="宋体"/>
        <charset val="134"/>
      </rPr>
      <t>清单第</t>
    </r>
    <r>
      <rPr>
        <sz val="11"/>
        <rFont val="Times New Roman"/>
        <family val="1"/>
        <charset val="0"/>
      </rPr>
      <t>100</t>
    </r>
    <r>
      <rPr>
        <sz val="11"/>
        <rFont val="宋体"/>
        <charset val="134"/>
      </rPr>
      <t>章总则中，临时供电设施，投标人投标报价时自行考虑施工现场的引入电力接口、电力设备提供、运输、维护、拆卸、拼装及与相关部门协调增容等收取的一切费用，均包含在综合单价中，结算时不再额外增加费用。</t>
    </r>
  </si>
  <si>
    <r>
      <t>4.3</t>
    </r>
    <r>
      <rPr>
        <sz val="11"/>
        <rFont val="宋体"/>
        <family val="1"/>
        <charset val="0"/>
      </rPr>
      <t>清单第</t>
    </r>
    <r>
      <rPr>
        <sz val="11"/>
        <rFont val="Times New Roman"/>
        <family val="1"/>
        <charset val="0"/>
      </rPr>
      <t>100</t>
    </r>
    <r>
      <rPr>
        <sz val="11"/>
        <rFont val="宋体"/>
        <family val="1"/>
        <charset val="0"/>
      </rPr>
      <t>章总则中，承包人驻地建设中，虽然未列入沥青砼、砼拌合站子目名称，但招标控制价中已经计算此项费用，考虑投标人对此有不同施工方案，为方便投标人报价竞争，招标清单中删除此项，由投标人根据本工程特点，自行考察现场、市场材料供给情况结合投标人施工设备供应能力确定是否设置沥青砼、砼拌合站，其相关费用分摊计入相应的子目名称单价中，不论投标人是否计算此项费用，结算时不再另外增加拌合站的安、拆等费用。</t>
    </r>
    <r>
      <rPr>
        <sz val="11"/>
        <rFont val="Times New Roman"/>
        <family val="1"/>
        <charset val="0"/>
      </rPr>
      <t xml:space="preserve"> </t>
    </r>
  </si>
  <si>
    <r>
      <t>4.4</t>
    </r>
    <r>
      <rPr>
        <sz val="11"/>
        <rFont val="宋体"/>
        <charset val="134"/>
      </rPr>
      <t>费用计取时需提供相应票据，环保、安全、文明施工、保险费需提供相关材料。</t>
    </r>
  </si>
  <si>
    <r>
      <t>4.5</t>
    </r>
    <r>
      <rPr>
        <sz val="11"/>
        <rFont val="宋体"/>
        <charset val="134"/>
      </rPr>
      <t>其它关于报价及结算要求详见招标文件相应条款。</t>
    </r>
  </si>
  <si>
    <r>
      <t>4.6</t>
    </r>
    <r>
      <rPr>
        <sz val="11"/>
        <rFont val="宋体"/>
        <charset val="134"/>
      </rPr>
      <t>材料及设备厂家、产地、品牌不得低于发包人认可的要求：</t>
    </r>
  </si>
  <si>
    <t>投标报价汇总表</t>
  </si>
  <si>
    <t>工程名称：甘秦路道路提升改造项目</t>
  </si>
  <si>
    <t>第1页 共1页</t>
  </si>
  <si>
    <t>序号</t>
  </si>
  <si>
    <t>章次</t>
  </si>
  <si>
    <t>科目名称</t>
  </si>
  <si>
    <t>金额</t>
  </si>
  <si>
    <t>1</t>
  </si>
  <si>
    <t>100</t>
  </si>
  <si>
    <t>清单 第100章 总则</t>
  </si>
  <si>
    <t>2</t>
  </si>
  <si>
    <t>200</t>
  </si>
  <si>
    <t>清单 第200章 路基</t>
  </si>
  <si>
    <t>3</t>
  </si>
  <si>
    <t>300</t>
  </si>
  <si>
    <t>清单 第300章 路面</t>
  </si>
  <si>
    <t>4</t>
  </si>
  <si>
    <t>400</t>
  </si>
  <si>
    <t>清单 第400章 桥梁、涵洞</t>
  </si>
  <si>
    <t>5</t>
  </si>
  <si>
    <t>600</t>
  </si>
  <si>
    <t>清单 第600章 安全设施及预埋管线</t>
  </si>
  <si>
    <t>6</t>
  </si>
  <si>
    <t>第100章至第700章合计</t>
  </si>
  <si>
    <t>7</t>
  </si>
  <si>
    <t>已包含在清单合计中的材料、工程设备、专业工程暂估价合计</t>
  </si>
  <si>
    <t/>
  </si>
  <si>
    <t>8</t>
  </si>
  <si>
    <t>清单合计减去材料、工程设备、专业工程暂估价合计</t>
  </si>
  <si>
    <t>9</t>
  </si>
  <si>
    <t>计日工合计</t>
  </si>
  <si>
    <t>10</t>
  </si>
  <si>
    <t>暂列金额（不含计日工总额）不含计日工总额）(=6*5%)</t>
  </si>
  <si>
    <t>11</t>
  </si>
  <si>
    <t>投标报价</t>
  </si>
  <si>
    <t>【新点2013公路造价全国版 V10.4.7】</t>
  </si>
  <si>
    <t>工程量清单表</t>
  </si>
  <si>
    <t>第1页 共14页</t>
  </si>
  <si>
    <t>子目号</t>
  </si>
  <si>
    <t>子目名称</t>
  </si>
  <si>
    <t>子目特征</t>
  </si>
  <si>
    <t>单位</t>
  </si>
  <si>
    <t>数量</t>
  </si>
  <si>
    <t>单价</t>
  </si>
  <si>
    <t>合价</t>
  </si>
  <si>
    <t>101</t>
  </si>
  <si>
    <t>通则</t>
  </si>
  <si>
    <t>101-1</t>
  </si>
  <si>
    <t>保险费</t>
  </si>
  <si>
    <t>-a</t>
  </si>
  <si>
    <t>按合同条款规定，提供建筑工程一切险 （0.2%）</t>
  </si>
  <si>
    <t>总额</t>
  </si>
  <si>
    <t>1.00</t>
  </si>
  <si>
    <t>-b</t>
  </si>
  <si>
    <t>按合同条款规定，提供第三者责任险   （0.2%）</t>
  </si>
  <si>
    <t>102</t>
  </si>
  <si>
    <t>工程管理</t>
  </si>
  <si>
    <t>102-1</t>
  </si>
  <si>
    <t>竣工文件</t>
  </si>
  <si>
    <t>1.000</t>
  </si>
  <si>
    <t>102-2</t>
  </si>
  <si>
    <t>施工环保费</t>
  </si>
  <si>
    <t>102-3</t>
  </si>
  <si>
    <t>安全生产费（1.5%）</t>
  </si>
  <si>
    <t>103</t>
  </si>
  <si>
    <t>临时工程与设施</t>
  </si>
  <si>
    <t>103-5</t>
  </si>
  <si>
    <t>临时供水与排污设施</t>
  </si>
  <si>
    <t>104</t>
  </si>
  <si>
    <t>承包人驻地建设</t>
  </si>
  <si>
    <t>104-1</t>
  </si>
  <si>
    <t>第100章</t>
  </si>
  <si>
    <t>合计 人民币</t>
  </si>
  <si>
    <t>元</t>
  </si>
  <si>
    <t>第2页 共14页</t>
  </si>
  <si>
    <t>202</t>
  </si>
  <si>
    <t>场地清理</t>
  </si>
  <si>
    <t>202-2</t>
  </si>
  <si>
    <t>挖除旧路面</t>
  </si>
  <si>
    <t>水泥混凝土路面挖除（含外运），运距等施工单位自行考虑；拆除所产生全部可回收残值旧混凝土等所有权归承包人，由承包人自行外运处置，回收收益归承包人享有；投标人报价应充分考虑残值收益对单价的折减，结算时不另计残值，也不扣减工程款；底部用压路机压实；本次工程量为暂估量，最终工程量有监理、甲方及跟踪审计现场确认</t>
  </si>
  <si>
    <t>m3</t>
  </si>
  <si>
    <t>1129.000</t>
  </si>
  <si>
    <t>沥青混凝土路面铣刨（含外运），运距等施工单位自行考虑；拆除所产生全部可回收残值沥青混凝土等所有权归承包人，由承包人自行外运处置，回收收益归承包人享有；投标人报价应充分考虑残值收益对单价的折减，结算时不另计残值，也不扣减工程款</t>
  </si>
  <si>
    <t>54.000</t>
  </si>
  <si>
    <t>第3页 共14页</t>
  </si>
  <si>
    <t>-c</t>
  </si>
  <si>
    <t>挖除人行道板砖，包含粘接层层以及粘接层以下30cm（含外运），运距运距等施工单位自行考虑；拆除所产生全部可回收残值所有权归承包人，由承包人自行外运处置，回收收益归承包人享有；投标人报价应充分考虑残值收益对单价的折减，结算时不另计残值，也不扣减工程款；底部用压路机压实</t>
  </si>
  <si>
    <t>m2</t>
  </si>
  <si>
    <t>1449.600</t>
  </si>
  <si>
    <t>-d</t>
  </si>
  <si>
    <t>拆除路缘石（含外运），运距施工单位自行考虑;拆除所产生全部可回收残值所有权归承包人，由承包人自行外运处置，回收收益归承包人享有；投标人报价应充分考虑残值收益对单价的折减，结算时不另计残值，也不扣减工程款；</t>
  </si>
  <si>
    <t>m</t>
  </si>
  <si>
    <t>1208.000</t>
  </si>
  <si>
    <t>203</t>
  </si>
  <si>
    <t>挖方路基</t>
  </si>
  <si>
    <t>203-1</t>
  </si>
  <si>
    <t>路基挖方</t>
  </si>
  <si>
    <t>排水工程 、土方开挖、弃土运输 （含现场建筑垃圾、运距施工单位自行考虑；利用原路面土方堆放场地及运输、卸车、堆放费用）</t>
  </si>
  <si>
    <t>4523.570</t>
  </si>
  <si>
    <t>204</t>
  </si>
  <si>
    <t>填方路基</t>
  </si>
  <si>
    <t>204-1</t>
  </si>
  <si>
    <t>路基填筑（包括填前、填后压实）</t>
  </si>
  <si>
    <t>排水工程、土方回填，利用原土方；（包括填前、填后压实）</t>
  </si>
  <si>
    <t>3037.810</t>
  </si>
  <si>
    <t>205</t>
  </si>
  <si>
    <t>水泥混凝土路面嵌缝、抗裂贴</t>
  </si>
  <si>
    <t>第4页 共14页</t>
  </si>
  <si>
    <t>205-1</t>
  </si>
  <si>
    <t>水泥混凝土路面嵌缝;（修补嵌缝料(QF-94‌|||‌型，水泥混凝土路面嵌缝料）；具体要求详见图纸“路面嵌缝”</t>
  </si>
  <si>
    <t>抗裂贴</t>
  </si>
  <si>
    <t>-d-3</t>
  </si>
  <si>
    <t>抗裂贴；抗裂贴厚度 2.0mm，宽度 25cm，（具有抗裂性、防水性、消能性和自粘性，具体要求详见图纸技术说明）</t>
  </si>
  <si>
    <t>1661.100</t>
  </si>
  <si>
    <t>第200章</t>
  </si>
  <si>
    <t>第5页 共14页</t>
  </si>
  <si>
    <t>308</t>
  </si>
  <si>
    <t>透层和黏层</t>
  </si>
  <si>
    <t>308-2</t>
  </si>
  <si>
    <t>黏层</t>
  </si>
  <si>
    <t>粘层</t>
  </si>
  <si>
    <t>11847.000</t>
  </si>
  <si>
    <t>粘层  （被交道路）</t>
  </si>
  <si>
    <t>4080.000</t>
  </si>
  <si>
    <t>309</t>
  </si>
  <si>
    <t>热拌沥青混合料面层</t>
  </si>
  <si>
    <t>309-2</t>
  </si>
  <si>
    <t>中粒式沥青混凝土</t>
  </si>
  <si>
    <t>6cm 中粒式沥青混合料(AC-16)</t>
  </si>
  <si>
    <t>6cm 中粒式沥青混合料(AC-16)（被交道路）</t>
  </si>
  <si>
    <t>312</t>
  </si>
  <si>
    <t>水泥混凝土面板</t>
  </si>
  <si>
    <t>312-1</t>
  </si>
  <si>
    <t>厚200mm C30砼 （修补路面）；本次工程量为暂估量，最终工程量有监理、甲方及跟踪审计现场确认</t>
  </si>
  <si>
    <t>厚200mm C25砼 （被交道路基层）</t>
  </si>
  <si>
    <t>231.000</t>
  </si>
  <si>
    <t>面包砖（200*100*60mm；30mm 1:3水泥砂浆铺装)</t>
  </si>
  <si>
    <t>996.340</t>
  </si>
  <si>
    <t>仿古砖盲道砖（500*250*50mm；30mm M10水泥砂浆铺装)</t>
  </si>
  <si>
    <t>513.260</t>
  </si>
  <si>
    <t>-e</t>
  </si>
  <si>
    <t>C20 砼 10cm 垫层，含模板;部位面包砖垫层</t>
  </si>
  <si>
    <t>1509.600</t>
  </si>
  <si>
    <t>313</t>
  </si>
  <si>
    <t>路肩培土、中央分隔带回填土、土路肩加固及路缘石</t>
  </si>
  <si>
    <t>313-5</t>
  </si>
  <si>
    <t>花岗岩侧石、平石、边石</t>
  </si>
  <si>
    <t>第6页 共14页</t>
  </si>
  <si>
    <t>花岗岩路缘石(125*275*1000mm)；C20混凝土垫层，含模板</t>
  </si>
  <si>
    <t>侧分带路花岗岩侧石(15*33*100mm)
C20混凝土垫层
3cmM10水泥砂浆铺装</t>
  </si>
  <si>
    <t>1258.000</t>
  </si>
  <si>
    <t>树池 花岗岩路缘石(150*150*1000mm)；C20混凝土垫层，含模板；含土方开挖及回填，每个树池4米</t>
  </si>
  <si>
    <t>个</t>
  </si>
  <si>
    <t>314</t>
  </si>
  <si>
    <t>路面及中央分隔带排水</t>
  </si>
  <si>
    <t>314-1</t>
  </si>
  <si>
    <t>排水管</t>
  </si>
  <si>
    <t>HDPE 双壁波纹管， DN300mm;  环刚度≥8KN/m2 ；柔性接口承插口管橡胶圈接口</t>
  </si>
  <si>
    <t>985.000</t>
  </si>
  <si>
    <t xml:space="preserve"> C20混凝土包封，含模板；具体做法详见施工图纸; 部位：HDPE 双壁波纹管污水管</t>
  </si>
  <si>
    <t>78.000</t>
  </si>
  <si>
    <t>石粉基础及回填，包括填前、填后压实：具体做法详见施工图纸及图集（苏 S01-2021，P122）; 部位：HDPE 双壁波纹管污水管</t>
  </si>
  <si>
    <t>416.925</t>
  </si>
  <si>
    <t>沟槽回填采用山场碎石土（碎石最大粒径 40mm），包括填前、填后压实；管道回填图详见“管道基础及沟槽回填示意图”; 部位：HDPE 双壁波纹管污水管</t>
  </si>
  <si>
    <t>616.465</t>
  </si>
  <si>
    <t>第7页 共14页</t>
  </si>
  <si>
    <t>污水管，球墨铸铁管  DN325*10mm;   接口钢管采用焊接，内壁防腐详见施工图纸</t>
  </si>
  <si>
    <t>38.000</t>
  </si>
  <si>
    <t>-f</t>
  </si>
  <si>
    <t>石粉基础及回填，包括填前、填后压实：具体做法详见施工图纸及图集（苏 S01-2021，P122），部位：过河球墨铸铁管河岸两端</t>
  </si>
  <si>
    <t>3.665</t>
  </si>
  <si>
    <t>-g</t>
  </si>
  <si>
    <t>沟槽回填采用山场碎石土（碎石最大粒径 40mm），包括填前、填后压实：管道回填图详见“管道基础及沟槽回填示意图”; 部位：过河球墨铸铁管河岸两端</t>
  </si>
  <si>
    <t>16.720</t>
  </si>
  <si>
    <t>-h</t>
  </si>
  <si>
    <t>钢筋混凝土Ⅱ级管 DN300mm；</t>
  </si>
  <si>
    <t>338.000</t>
  </si>
  <si>
    <t>-i</t>
  </si>
  <si>
    <t>C20混凝土包封，含模板；具体做法详见施工图“雨水支管排水管基础结构图”; 部位;雨水管包封</t>
  </si>
  <si>
    <t>314-3</t>
  </si>
  <si>
    <t>井</t>
  </si>
  <si>
    <t>污水检查井 （钢筋混凝土） : 内径1000mm，井室平均净高2130mm;具体做法详参照图集20S515,P30.31页 ；检查井防坠网(含不锈钢膨胀挂钩），防坠网具体做法详见图纸“防坠网大样图”</t>
  </si>
  <si>
    <t>座</t>
  </si>
  <si>
    <t>29</t>
  </si>
  <si>
    <t>第8页 共14页</t>
  </si>
  <si>
    <t>单篦雨水口 ，偏沟式（预制混凝土装配式)：净尺寸：长X宽X高：700*400*940mm; 具体做法参照图集16S518，P42页</t>
  </si>
  <si>
    <t>52</t>
  </si>
  <si>
    <t>第300章</t>
  </si>
  <si>
    <t>第9页 共14页</t>
  </si>
  <si>
    <t>410</t>
  </si>
  <si>
    <t>污水过河管支墩</t>
  </si>
  <si>
    <t>410-6</t>
  </si>
  <si>
    <t>污水过河管支墩：C20素砼垫层，模板；C30钢筋砼基础,模板；C30钢筋混凝土砼支墩，模板；可滑移支座详见（07MS101-3)P50页，混凝土支座；支墩具体做法详见“钢管过河示意图”；包含土方开挖及回填、排水</t>
  </si>
  <si>
    <t>第400章</t>
  </si>
  <si>
    <t>第10页 共14页</t>
  </si>
  <si>
    <t>602</t>
  </si>
  <si>
    <t>护栏</t>
  </si>
  <si>
    <t>602-5</t>
  </si>
  <si>
    <t>中央分隔带活动护栏</t>
  </si>
  <si>
    <t>钢制防护网与河边钢管焊接，具体做法详见“钢管过河示意图”</t>
  </si>
  <si>
    <t>1、Q235镀锌管加厚型，外表面喷塑
2、规格长X高：3000*900mm</t>
  </si>
  <si>
    <t>20.000</t>
  </si>
  <si>
    <t>604</t>
  </si>
  <si>
    <t>道路交通标志</t>
  </si>
  <si>
    <t>604-1</t>
  </si>
  <si>
    <t>单柱式交通标志</t>
  </si>
  <si>
    <t>A=70cm ;警告标志；单柱式；  含基础   ；（标志板图案及衬底文字均采用Ⅲ类反光膜）</t>
  </si>
  <si>
    <t>1、双圆形φ80cm     机动车、非机动车行驶方向标志       
2、1200*700*600mmC25钢筋混凝土基础 ；钢立柱口89*4.5mm，外露面热浸镀锌处理，镀锌量600g/m2,螺栓等紧固件镀锌量为350g/m2
3、具体做法详见图纸</t>
  </si>
  <si>
    <t>套</t>
  </si>
  <si>
    <t>12</t>
  </si>
  <si>
    <t>第11页 共14页</t>
  </si>
  <si>
    <t>D=60cm ;圆形限速标志；单柱式；  含基础；（标志板图案及衬底文字均采用Ⅲ类反光膜）</t>
  </si>
  <si>
    <t>80*80cm ;人行横道预告标志；单柱式；  含基础  ；（标志板图案及衬底文字均采用Ⅲ类反光膜）</t>
  </si>
  <si>
    <t>第12页 共14页</t>
  </si>
  <si>
    <t>D=60cm ;八角形；单柱式；  含基础    ；（标志板图案及衬底文字均采用Ⅲ类反光膜）</t>
  </si>
  <si>
    <t>13</t>
  </si>
  <si>
    <t>604-10</t>
  </si>
  <si>
    <t>道口标注直径120*6mm钢管，反光膜；含基础；具体做法详见图纸“道口标注设计图”</t>
  </si>
  <si>
    <t>根</t>
  </si>
  <si>
    <t>120</t>
  </si>
  <si>
    <t>605</t>
  </si>
  <si>
    <t>道路交通标线</t>
  </si>
  <si>
    <t>605-1</t>
  </si>
  <si>
    <t>热熔型涂料路面标线</t>
  </si>
  <si>
    <t>沥青路面  导向箭头 ,(热熔Ⅱ号涂料。标线涂层厚度均匀、无起泡、开裂、发粘、脱落等现象；标线涂层厚度 1.8±0.2mm，材料用量按 4kg/m2 控制，标线表面撒玻璃珠，应分布均匀，含量 0.3～0.34kg/m2。 )     ；具体做法详见施工图纸</t>
  </si>
  <si>
    <t>1、白色实线，宽20cm，热熔标线</t>
  </si>
  <si>
    <t>12.000</t>
  </si>
  <si>
    <t>第13页 共14页</t>
  </si>
  <si>
    <t>沥青路面 单黄虚线:单长400cm,宽15cm  ,间隔600cm   ,(热熔Ⅱ号涂料。标线涂层厚度均匀、无起泡、开裂、发粘、脱落等现象；标线涂层厚度 1.8±0.2mm，材料用量按 4kg/m2 控制，标线表面撒玻璃珠，应分布均匀，含量 0.3～0.34kg/m2。 )     ；具体做法详见施工图纸</t>
  </si>
  <si>
    <t>1、白色实线，宽40cm，间隔60cm</t>
  </si>
  <si>
    <t>90.000</t>
  </si>
  <si>
    <t>沥青路面  白实线:线宽15cm ,(热熔Ⅱ号涂料。标线涂层厚度均匀、无起泡、开裂、发粘、脱落等现象；标线涂层厚度 1.8±0.2mm，材料用量按 4kg/m2 控制，标线表面撒玻璃珠，应分布均匀，含量 0.3～0.34kg/m2。 )     ；具体做法详见施工图纸</t>
  </si>
  <si>
    <t>1、 导向直行箭头长6m，热熔标线漆</t>
  </si>
  <si>
    <t>421.200</t>
  </si>
  <si>
    <t>沥青路面  停止线与人行横道线,(热熔Ⅱ号涂料。标线涂层厚度均匀、无起泡、开裂、发粘、脱落等现象；标线涂层厚度 1.8±0.2mm，材料用量按 4kg/m2 控制，标线表面撒玻璃珠，应分布均匀，含量 0.3～0.34kg/m2。 )     ；具体做法详见施工图纸</t>
  </si>
  <si>
    <t>1、 导向掉头箭头长6m，热熔标线漆</t>
  </si>
  <si>
    <t>102.900</t>
  </si>
  <si>
    <t>第14页 共14页</t>
  </si>
  <si>
    <t>沥青路面  人行横道预告线：菱形线宽20cm, (热熔Ⅱ号涂料。标线涂层厚度均匀、无起泡、开裂、发粘、脱落等现象；标线涂层厚度 1.8±0.2mm，材料用量按 4kg/m2 控制，标线表面撒玻璃珠，应分布均匀，含量 0.3～0.34kg/m2。 )     ；具体做法详见施工图纸</t>
  </si>
  <si>
    <t>25.200</t>
  </si>
  <si>
    <t>第600章</t>
  </si>
  <si>
    <t>工程量清单单价分析表</t>
  </si>
  <si>
    <t>编制范围：甘秦路道路提升改造项目</t>
  </si>
  <si>
    <t>第 页 共 页</t>
  </si>
  <si>
    <t>编码</t>
  </si>
  <si>
    <t>人工费</t>
  </si>
  <si>
    <t>材料费</t>
  </si>
  <si>
    <t>机械使用费</t>
  </si>
  <si>
    <t>其他</t>
  </si>
  <si>
    <t>管理费</t>
  </si>
  <si>
    <t>税费</t>
  </si>
  <si>
    <t>利润</t>
  </si>
  <si>
    <t>综合单价</t>
  </si>
  <si>
    <t>工日</t>
  </si>
  <si>
    <t>主材</t>
  </si>
  <si>
    <t>辅材费</t>
  </si>
  <si>
    <t>主材耗量</t>
  </si>
  <si>
    <t>主材费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</si>
</sst>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0"/>
      <color rgb="FF000000"/>
      <name val="Arial"/>
      <charset val="134"/>
    </font>
    <font>
      <sz val="10"/>
      <color rgb="FF000000"/>
      <name val="Arial"/>
      <charset val="1"/>
    </font>
    <font>
      <sz val="10.5"/>
      <color rgb="FF000000"/>
      <name val="宋体"/>
      <charset val="1"/>
    </font>
    <font>
      <b/>
      <sz val="16"/>
      <color rgb="FF000000"/>
      <name val="宋体"/>
      <charset val="1"/>
    </font>
    <font>
      <sz val="10.5"/>
      <color rgb="FF000000"/>
      <name val="宋体"/>
      <charset val="134"/>
    </font>
    <font>
      <b/>
      <sz val="16"/>
      <color rgb="FF000000"/>
      <name val="宋体"/>
      <charset val="134"/>
    </font>
    <font>
      <sz val="14"/>
      <color rgb="FF000000"/>
      <name val="宋体"/>
      <charset val="134"/>
    </font>
    <font>
      <sz val="12"/>
      <color rgb="FF000000"/>
      <name val="宋体"/>
      <charset val="134"/>
    </font>
    <font>
      <b/>
      <sz val="10.5"/>
      <color rgb="FF000000"/>
      <name val="宋体"/>
      <charset val="134"/>
    </font>
    <font>
      <sz val="11"/>
      <name val="宋体"/>
      <charset val="134"/>
    </font>
    <font>
      <sz val="11"/>
      <color indexed="8"/>
      <name val="宋体"/>
      <charset val="134"/>
    </font>
    <font>
      <sz val="12"/>
      <name val="宋体"/>
      <charset val="134"/>
    </font>
    <font>
      <b/>
      <sz val="18"/>
      <name val="宋体"/>
      <charset val="134"/>
    </font>
    <font>
      <sz val="11"/>
      <name val="Times New Roman"/>
      <family val="1"/>
      <charset val="0"/>
    </font>
    <font>
      <sz val="11"/>
      <color indexed="8"/>
      <name val="Times New Roman"/>
      <family val="1"/>
      <charset val="0"/>
    </font>
    <font>
      <b/>
      <sz val="11"/>
      <name val="Times New Roman"/>
      <family val="1"/>
      <charset val="0"/>
    </font>
    <font>
      <sz val="11"/>
      <color rgb="FF000000"/>
      <name val="Times New Roman"/>
      <family val="1"/>
      <charset val="0"/>
    </font>
    <font>
      <b/>
      <sz val="22"/>
      <color rgb="FF000000"/>
      <name val="宋体"/>
      <charset val="134"/>
    </font>
    <font>
      <b/>
      <sz val="18"/>
      <color rgb="FF000000"/>
      <name val="宋体"/>
      <charset val="134"/>
    </font>
    <font>
      <b/>
      <sz val="12"/>
      <color rgb="FF000000"/>
      <name val="宋体"/>
      <charset val="134"/>
    </font>
    <font>
      <sz val="12"/>
      <name val="Times New Roman"/>
      <family val="1"/>
      <charset val="0"/>
    </font>
    <font>
      <sz val="22"/>
      <name val="Times New Roman"/>
      <family val="1"/>
      <charset val="0"/>
    </font>
    <font>
      <b/>
      <sz val="24"/>
      <name val="宋体"/>
      <charset val="134"/>
    </font>
    <font>
      <sz val="15"/>
      <name val="宋体"/>
      <charset val="134"/>
    </font>
    <font>
      <b/>
      <sz val="32"/>
      <name val="黑体"/>
      <family val="3"/>
      <charset val="134"/>
    </font>
    <font>
      <b/>
      <sz val="56"/>
      <name val="Times New Roman"/>
      <family val="1"/>
      <charset val="0"/>
    </font>
    <font>
      <sz val="56"/>
      <name val="Times New Roman"/>
      <family val="1"/>
      <charset val="0"/>
    </font>
    <font>
      <sz val="18"/>
      <name val="宋体"/>
      <charset val="134"/>
    </font>
    <font>
      <sz val="18"/>
      <name val="Times New Roman"/>
      <family val="1"/>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family val="1"/>
      <charset val="0"/>
    </font>
    <font>
      <b/>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2" borderId="12"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3" applyNumberFormat="0" applyFill="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7" fillId="0" borderId="0" applyNumberFormat="0" applyFill="0" applyBorder="0" applyAlignment="0" applyProtection="0">
      <alignment vertical="center"/>
    </xf>
    <xf numFmtId="0" fontId="38" fillId="3" borderId="15" applyNumberFormat="0" applyAlignment="0" applyProtection="0">
      <alignment vertical="center"/>
    </xf>
    <xf numFmtId="0" fontId="39" fillId="4" borderId="16" applyNumberFormat="0" applyAlignment="0" applyProtection="0">
      <alignment vertical="center"/>
    </xf>
    <xf numFmtId="0" fontId="40" fillId="4" borderId="15" applyNumberFormat="0" applyAlignment="0" applyProtection="0">
      <alignment vertical="center"/>
    </xf>
    <xf numFmtId="0" fontId="41" fillId="5" borderId="17" applyNumberFormat="0" applyAlignment="0" applyProtection="0">
      <alignment vertical="center"/>
    </xf>
    <xf numFmtId="0" fontId="42" fillId="0" borderId="18" applyNumberFormat="0" applyFill="0" applyAlignment="0" applyProtection="0">
      <alignment vertical="center"/>
    </xf>
    <xf numFmtId="0" fontId="43" fillId="0" borderId="19" applyNumberFormat="0" applyFill="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8"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7" fillId="32" borderId="0" applyNumberFormat="0" applyBorder="0" applyAlignment="0" applyProtection="0">
      <alignment vertical="center"/>
    </xf>
    <xf numFmtId="0" fontId="20" fillId="0" borderId="0"/>
  </cellStyleXfs>
  <cellXfs count="82">
    <xf numFmtId="0" fontId="0" fillId="0" borderId="0" xfId="0" applyNumberFormat="1" applyFont="1" applyFill="1" applyBorder="1" applyProtection="1"/>
    <xf numFmtId="0" fontId="1" fillId="0" borderId="0" xfId="0" applyFont="1" applyFill="1" applyAlignment="1">
      <alignment horizontal="left"/>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right"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right"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right" vertical="center" wrapText="1"/>
    </xf>
    <xf numFmtId="0" fontId="4"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right" vertical="center" wrapText="1"/>
    </xf>
    <xf numFmtId="0" fontId="5" fillId="0" borderId="0"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right" vertical="center"/>
    </xf>
    <xf numFmtId="0" fontId="6" fillId="0" borderId="2"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right" vertical="center" wrapText="1"/>
    </xf>
    <xf numFmtId="0" fontId="4" fillId="0" borderId="2" xfId="0" applyNumberFormat="1" applyFont="1" applyFill="1" applyBorder="1" applyAlignment="1" applyProtection="1">
      <alignment horizontal="right" vertical="center" wrapText="1"/>
      <protection locked="0"/>
    </xf>
    <xf numFmtId="2" fontId="4" fillId="0" borderId="2" xfId="0" applyNumberFormat="1" applyFont="1" applyFill="1" applyBorder="1" applyAlignment="1" applyProtection="1">
      <alignment horizontal="right" vertical="center" wrapText="1"/>
    </xf>
    <xf numFmtId="0" fontId="7" fillId="0" borderId="7" xfId="0" applyNumberFormat="1" applyFont="1" applyFill="1" applyBorder="1" applyAlignment="1" applyProtection="1">
      <alignment horizontal="right" vertical="center"/>
    </xf>
    <xf numFmtId="0" fontId="7" fillId="0" borderId="3" xfId="0" applyNumberFormat="1" applyFont="1" applyFill="1" applyBorder="1" applyAlignment="1" applyProtection="1">
      <alignment horizontal="right" vertical="center"/>
    </xf>
    <xf numFmtId="0" fontId="7" fillId="0" borderId="3" xfId="0" applyNumberFormat="1" applyFont="1" applyFill="1" applyBorder="1" applyAlignment="1" applyProtection="1">
      <alignment horizontal="center" vertical="center" wrapText="1"/>
    </xf>
    <xf numFmtId="2" fontId="7" fillId="0" borderId="3"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left" vertical="center"/>
    </xf>
    <xf numFmtId="0" fontId="0" fillId="0" borderId="8" xfId="0" applyNumberFormat="1" applyFont="1" applyFill="1" applyBorder="1" applyAlignment="1" applyProtection="1">
      <alignment horizontal="left"/>
    </xf>
    <xf numFmtId="0" fontId="8" fillId="0" borderId="0" xfId="0" applyNumberFormat="1" applyFont="1" applyFill="1" applyBorder="1" applyAlignment="1" applyProtection="1">
      <alignment horizontal="right" vertical="center" wrapText="1"/>
    </xf>
    <xf numFmtId="0" fontId="4" fillId="0" borderId="6"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right" vertical="center" wrapText="1"/>
    </xf>
    <xf numFmtId="0" fontId="4" fillId="0" borderId="8" xfId="0" applyNumberFormat="1" applyFont="1" applyFill="1" applyBorder="1" applyAlignment="1" applyProtection="1">
      <alignment horizontal="left" vertical="center" wrapText="1"/>
    </xf>
    <xf numFmtId="0" fontId="8" fillId="0" borderId="8" xfId="0" applyNumberFormat="1" applyFont="1" applyFill="1" applyBorder="1" applyAlignment="1" applyProtection="1">
      <alignment horizontal="right" vertical="center" wrapText="1"/>
    </xf>
    <xf numFmtId="0" fontId="4" fillId="0" borderId="4" xfId="0" applyNumberFormat="1" applyFont="1" applyFill="1" applyBorder="1" applyAlignment="1" applyProtection="1">
      <alignment horizontal="center" vertical="center" wrapText="1"/>
    </xf>
    <xf numFmtId="2" fontId="4" fillId="0" borderId="2" xfId="0" applyNumberFormat="1" applyFont="1" applyFill="1" applyBorder="1" applyAlignment="1" applyProtection="1">
      <alignment horizontal="right" vertical="center" wrapText="1"/>
      <protection locked="0"/>
    </xf>
    <xf numFmtId="0" fontId="8" fillId="0" borderId="0" xfId="0" applyNumberFormat="1" applyFont="1" applyFill="1" applyBorder="1" applyAlignment="1" applyProtection="1">
      <alignment horizontal="right" wrapText="1"/>
    </xf>
    <xf numFmtId="0" fontId="9" fillId="0" borderId="0" xfId="0" applyFont="1" applyFill="1" applyBorder="1" applyAlignment="1"/>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alignment horizontal="center"/>
    </xf>
    <xf numFmtId="0" fontId="9" fillId="0" borderId="9" xfId="0" applyFont="1" applyFill="1" applyBorder="1" applyAlignment="1"/>
    <xf numFmtId="0" fontId="13" fillId="0" borderId="10" xfId="0" applyFont="1" applyFill="1" applyBorder="1" applyAlignment="1">
      <alignment horizontal="justify" vertical="top" wrapText="1"/>
    </xf>
    <xf numFmtId="0" fontId="13" fillId="0" borderId="10" xfId="0" applyFont="1" applyFill="1" applyBorder="1" applyAlignment="1">
      <alignment horizontal="justify" vertical="top"/>
    </xf>
    <xf numFmtId="0" fontId="9" fillId="0" borderId="10" xfId="0" applyFont="1" applyFill="1" applyBorder="1" applyAlignment="1">
      <alignment vertical="top" wrapText="1"/>
    </xf>
    <xf numFmtId="0" fontId="14" fillId="0" borderId="10" xfId="0" applyFont="1" applyFill="1" applyBorder="1" applyAlignment="1">
      <alignment horizontal="justify" vertical="top"/>
    </xf>
    <xf numFmtId="0" fontId="15" fillId="0" borderId="10" xfId="0" applyFont="1" applyFill="1" applyBorder="1" applyAlignment="1">
      <alignment horizontal="justify" vertical="top"/>
    </xf>
    <xf numFmtId="0" fontId="13" fillId="0" borderId="11" xfId="0" applyFont="1" applyFill="1" applyBorder="1" applyAlignment="1">
      <alignment horizontal="justify" vertical="top"/>
    </xf>
    <xf numFmtId="0" fontId="13" fillId="0" borderId="9" xfId="0" applyFont="1" applyFill="1" applyBorder="1" applyAlignment="1">
      <alignment horizontal="justify" vertical="top"/>
    </xf>
    <xf numFmtId="0" fontId="16" fillId="0" borderId="10" xfId="0" applyFont="1" applyFill="1" applyBorder="1" applyAlignment="1">
      <alignment horizontal="justify" vertical="top"/>
    </xf>
    <xf numFmtId="0" fontId="13" fillId="0" borderId="10" xfId="0" applyFont="1" applyFill="1" applyBorder="1" applyAlignment="1">
      <alignment vertical="top" wrapText="1"/>
    </xf>
    <xf numFmtId="0" fontId="17" fillId="0" borderId="1" xfId="0" applyNumberFormat="1" applyFont="1" applyFill="1" applyBorder="1" applyAlignment="1" applyProtection="1">
      <alignment horizontal="center" wrapText="1"/>
    </xf>
    <xf numFmtId="0" fontId="17"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horizontal="center" wrapText="1"/>
    </xf>
    <xf numFmtId="0" fontId="19" fillId="0" borderId="0" xfId="0" applyNumberFormat="1" applyFont="1" applyFill="1" applyBorder="1" applyAlignment="1" applyProtection="1">
      <alignment horizontal="right" wrapText="1"/>
    </xf>
    <xf numFmtId="0" fontId="7" fillId="0" borderId="1" xfId="0" applyNumberFormat="1" applyFont="1" applyFill="1" applyBorder="1" applyAlignment="1" applyProtection="1">
      <alignment horizontal="center" wrapText="1"/>
    </xf>
    <xf numFmtId="0" fontId="7" fillId="0" borderId="8" xfId="0" applyNumberFormat="1" applyFont="1" applyFill="1" applyBorder="1" applyAlignment="1" applyProtection="1">
      <alignment horizontal="center" vertical="top" wrapText="1"/>
    </xf>
    <xf numFmtId="0" fontId="7" fillId="0" borderId="0" xfId="0" applyNumberFormat="1" applyFont="1" applyFill="1" applyBorder="1" applyAlignment="1" applyProtection="1">
      <alignment horizontal="right" vertical="center" wrapText="1"/>
    </xf>
    <xf numFmtId="0" fontId="20" fillId="0" borderId="0" xfId="49" applyFont="1" applyFill="1" applyAlignment="1">
      <alignment vertical="center"/>
    </xf>
    <xf numFmtId="0" fontId="21" fillId="0" borderId="0" xfId="49" applyFont="1" applyFill="1"/>
    <xf numFmtId="0" fontId="20" fillId="0" borderId="0" xfId="49" applyFont="1" applyFill="1" applyBorder="1"/>
    <xf numFmtId="0" fontId="20" fillId="0" borderId="0" xfId="49" applyFont="1" applyFill="1"/>
    <xf numFmtId="0" fontId="22" fillId="0" borderId="0" xfId="49" applyFont="1" applyFill="1" applyAlignment="1">
      <alignment horizontal="center" vertical="center" wrapText="1"/>
    </xf>
    <xf numFmtId="0" fontId="12" fillId="0" borderId="0" xfId="49" applyFont="1" applyFill="1" applyAlignment="1">
      <alignment horizontal="center"/>
    </xf>
    <xf numFmtId="0" fontId="23" fillId="0" borderId="0" xfId="49" applyFont="1" applyFill="1" applyAlignment="1">
      <alignment horizontal="center" wrapText="1"/>
    </xf>
    <xf numFmtId="0" fontId="20" fillId="0" borderId="0" xfId="49" applyFont="1" applyFill="1" applyProtection="1">
      <protection locked="0"/>
    </xf>
    <xf numFmtId="0" fontId="24" fillId="0" borderId="0" xfId="49" applyFont="1" applyFill="1" applyAlignment="1">
      <alignment horizontal="center" vertical="center"/>
    </xf>
    <xf numFmtId="0" fontId="25" fillId="0" borderId="0" xfId="49" applyFont="1" applyFill="1" applyAlignment="1">
      <alignment horizontal="center"/>
    </xf>
    <xf numFmtId="0" fontId="26" fillId="0" borderId="0" xfId="49" applyFont="1" applyFill="1" applyAlignment="1">
      <alignment horizontal="center"/>
    </xf>
    <xf numFmtId="0" fontId="27" fillId="0" borderId="0" xfId="49" applyFont="1" applyFill="1" applyAlignment="1">
      <alignment horizontal="center"/>
    </xf>
    <xf numFmtId="57" fontId="28" fillId="0" borderId="0" xfId="49" applyNumberFormat="1" applyFont="1" applyFill="1" applyAlignment="1">
      <alignment horizontal="center"/>
    </xf>
    <xf numFmtId="0" fontId="20" fillId="0" borderId="0" xfId="49" applyFont="1" applyFill="1" applyAlignment="1">
      <alignmen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清单补遗"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46"/>
  <sheetViews>
    <sheetView tabSelected="1" view="pageBreakPreview" zoomScale="80" zoomScaleNormal="100" workbookViewId="0">
      <selection activeCell="D5" sqref="D5"/>
    </sheetView>
  </sheetViews>
  <sheetFormatPr defaultColWidth="10.2857142857143" defaultRowHeight="15.75" outlineLevelCol="4"/>
  <cols>
    <col min="1" max="1" width="93.7142857142857" style="71" customWidth="1"/>
    <col min="2" max="16384" width="10.2857142857143" style="71"/>
  </cols>
  <sheetData>
    <row r="1" ht="30" customHeight="1"/>
    <row r="2" ht="60" customHeight="1" spans="1:5">
      <c r="A2" s="72" t="s">
        <v>0</v>
      </c>
    </row>
    <row r="3" ht="30" customHeight="1" spans="1:5">
      <c r="A3" s="73" t="s">
        <v>1</v>
      </c>
    </row>
    <row r="4" ht="30" customHeight="1" spans="1:5">
      <c r="A4" s="74" t="s">
        <v>2</v>
      </c>
      <c r="E4" s="75"/>
    </row>
    <row r="5" ht="40.5" customHeight="1" spans="1:5">
      <c r="A5" s="72"/>
    </row>
    <row r="6" ht="54" customHeight="1" spans="1:5">
      <c r="A6" s="76" t="s">
        <v>3</v>
      </c>
    </row>
    <row r="7" ht="54" customHeight="1" spans="1:5">
      <c r="A7" s="76" t="s">
        <v>4</v>
      </c>
    </row>
    <row r="8" ht="54" customHeight="1" spans="1:5">
      <c r="A8" s="76" t="s">
        <v>5</v>
      </c>
    </row>
    <row r="9" ht="54" customHeight="1" spans="1:5">
      <c r="A9" s="76" t="s">
        <v>6</v>
      </c>
    </row>
    <row r="10" ht="54" customHeight="1" spans="1:5">
      <c r="A10" s="76" t="s">
        <v>7</v>
      </c>
    </row>
    <row r="11" ht="21.95" customHeight="1" spans="1:5">
      <c r="A11" s="77"/>
    </row>
    <row r="12" ht="21.95" customHeight="1" spans="1:5">
      <c r="A12" s="77"/>
    </row>
    <row r="13" ht="21.95" customHeight="1" spans="1:5">
      <c r="A13" s="77"/>
    </row>
    <row r="14" ht="21.95" customHeight="1" spans="1:5">
      <c r="A14" s="78"/>
    </row>
    <row r="15" ht="21.95" customHeight="1" spans="1:5">
      <c r="A15" s="79"/>
    </row>
    <row r="16" ht="30" customHeight="1" spans="1:5">
      <c r="A16" s="79"/>
    </row>
    <row r="17" ht="30" customHeight="1" spans="1:1">
      <c r="A17" s="80"/>
    </row>
    <row r="18" ht="30" customHeight="1"/>
    <row r="20" ht="102.75" customHeight="1"/>
    <row r="21" s="68" customFormat="1" ht="49.5" customHeight="1"/>
    <row r="22" ht="49.5" customHeight="1"/>
    <row r="23" ht="49.5" customHeight="1"/>
    <row r="24" ht="49.5" customHeight="1"/>
    <row r="25" ht="49.5" customHeight="1"/>
    <row r="26" ht="49.5" customHeight="1"/>
    <row r="27" ht="49.5" customHeight="1"/>
    <row r="28" ht="49.5" customHeight="1"/>
    <row r="29" ht="49.5" customHeight="1"/>
    <row r="30" s="68" customFormat="1" ht="49.5" customHeight="1"/>
    <row r="31" s="68" customFormat="1" ht="49.5" customHeight="1"/>
    <row r="32" s="68" customFormat="1" ht="49.5"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row r="51" ht="39" customHeight="1"/>
    <row r="52" ht="39" customHeight="1"/>
    <row r="53" ht="39" customHeight="1"/>
    <row r="54" ht="39" customHeight="1"/>
    <row r="55" ht="39" customHeight="1"/>
    <row r="56" ht="39" customHeight="1"/>
    <row r="57" ht="39" customHeight="1"/>
    <row r="58" ht="39" customHeight="1"/>
    <row r="59" ht="39" customHeight="1"/>
    <row r="60" ht="39" customHeight="1"/>
    <row r="61" ht="39" customHeight="1"/>
    <row r="62" ht="39" customHeight="1"/>
    <row r="63" ht="39" customHeight="1"/>
    <row r="64" ht="39" customHeight="1"/>
    <row r="65" ht="39" customHeight="1"/>
    <row r="66" ht="39" customHeight="1"/>
    <row r="67" ht="39" customHeight="1"/>
    <row r="68" ht="39" customHeight="1"/>
    <row r="69" ht="39" customHeight="1"/>
    <row r="70" ht="39" customHeight="1"/>
    <row r="71" ht="39" customHeight="1"/>
    <row r="72" ht="39" customHeight="1"/>
    <row r="73" ht="39" customHeight="1"/>
    <row r="74" ht="39" customHeight="1"/>
    <row r="75" ht="39" customHeight="1"/>
    <row r="76" ht="39" customHeight="1"/>
    <row r="77" ht="39" customHeight="1"/>
    <row r="78" ht="39" customHeight="1"/>
    <row r="79" s="69" customFormat="1" ht="39" customHeight="1"/>
    <row r="80" s="69" customFormat="1" ht="39" customHeight="1"/>
    <row r="81" s="69" customFormat="1" ht="39" customHeight="1"/>
    <row r="82" s="69" customFormat="1" ht="39" customHeight="1"/>
    <row r="83" s="69" customFormat="1" ht="39" customHeight="1"/>
    <row r="84" s="69" customFormat="1" ht="39" customHeight="1"/>
    <row r="85" s="69" customFormat="1" ht="39" customHeight="1"/>
    <row r="86" s="69" customFormat="1" ht="39" customHeight="1"/>
    <row r="87" s="69" customFormat="1" ht="39" customHeight="1"/>
    <row r="88" s="69" customFormat="1" ht="39" customHeight="1"/>
    <row r="89" s="69" customFormat="1" ht="39" customHeight="1"/>
    <row r="90" s="69" customFormat="1" ht="39" customHeight="1"/>
    <row r="91" s="69" customFormat="1" ht="39" customHeight="1"/>
    <row r="92" s="69" customFormat="1" ht="39" customHeight="1"/>
    <row r="93" s="69" customFormat="1" ht="39" customHeight="1"/>
    <row r="94" s="69" customFormat="1" ht="39" customHeight="1"/>
    <row r="95" s="69" customFormat="1" ht="57" customHeight="1"/>
    <row r="96" s="69" customFormat="1" ht="39" customHeight="1"/>
    <row r="97" s="69" customFormat="1" ht="39" customHeight="1"/>
    <row r="98" s="69" customFormat="1" ht="39" customHeight="1"/>
    <row r="99" s="69" customFormat="1" ht="39" customHeight="1"/>
    <row r="100" s="69" customFormat="1" ht="39" customHeight="1"/>
    <row r="101" s="69" customFormat="1" ht="39" customHeight="1"/>
    <row r="102" s="69" customFormat="1" ht="39" customHeight="1"/>
    <row r="103" s="69" customFormat="1" ht="39" customHeight="1"/>
    <row r="104" s="69" customFormat="1" ht="39" customHeight="1"/>
    <row r="105" s="69" customFormat="1" ht="39" customHeight="1"/>
    <row r="106" s="69" customFormat="1" ht="39" customHeight="1"/>
    <row r="107" s="69" customFormat="1" ht="39" customHeight="1"/>
    <row r="108" s="69" customFormat="1" ht="39" customHeight="1"/>
    <row r="109" s="69" customFormat="1" ht="39" customHeight="1"/>
    <row r="110" s="69" customFormat="1" ht="39" customHeight="1"/>
    <row r="111" s="69" customFormat="1" ht="39" customHeight="1"/>
    <row r="112" ht="39" customHeight="1"/>
    <row r="113" ht="39" customHeight="1"/>
    <row r="114" ht="39" customHeight="1"/>
    <row r="115" ht="39" customHeight="1"/>
    <row r="116" ht="39" customHeight="1"/>
    <row r="117" ht="39" customHeight="1"/>
    <row r="118" ht="39" customHeight="1"/>
    <row r="119" ht="39" customHeight="1"/>
    <row r="120" ht="39" customHeight="1"/>
    <row r="121" ht="39" customHeight="1"/>
    <row r="122" ht="39" customHeight="1"/>
    <row r="123" ht="39" customHeight="1"/>
    <row r="124" ht="39" customHeight="1"/>
    <row r="125" ht="39" customHeight="1"/>
    <row r="126" ht="39" customHeight="1"/>
    <row r="127" ht="39" customHeight="1"/>
    <row r="128" ht="39" customHeight="1"/>
    <row r="129" ht="39" customHeight="1"/>
    <row r="130" ht="39" customHeight="1"/>
    <row r="131" ht="39" customHeight="1"/>
    <row r="132" ht="39" customHeight="1"/>
    <row r="133" ht="39" customHeight="1"/>
    <row r="134" ht="39" customHeight="1"/>
    <row r="135" ht="39" customHeight="1"/>
    <row r="136" ht="39" customHeight="1"/>
    <row r="137" ht="39" customHeight="1"/>
    <row r="138" ht="39" customHeight="1"/>
    <row r="139" ht="39" customHeight="1"/>
    <row r="140" ht="39" customHeight="1"/>
    <row r="141" ht="39" customHeight="1"/>
    <row r="142" ht="39" customHeight="1"/>
    <row r="143" ht="39" customHeight="1"/>
    <row r="144" ht="39" customHeight="1"/>
    <row r="145" ht="39" customHeight="1"/>
    <row r="146" ht="39" customHeight="1"/>
    <row r="147" ht="39" customHeight="1"/>
    <row r="148" ht="39" customHeight="1"/>
    <row r="149" ht="39" customHeight="1"/>
    <row r="150" ht="39" customHeight="1"/>
    <row r="151" ht="39" customHeight="1"/>
    <row r="152" ht="39" customHeight="1"/>
    <row r="153" ht="39" customHeight="1"/>
    <row r="154" ht="39" customHeight="1"/>
    <row r="155" ht="39" customHeight="1"/>
    <row r="156" ht="39" customHeight="1"/>
    <row r="157" ht="39" customHeight="1"/>
    <row r="158" ht="39" customHeight="1"/>
    <row r="159" ht="39" customHeight="1"/>
    <row r="160" ht="39" customHeight="1"/>
    <row r="161" ht="39" customHeight="1"/>
    <row r="162" ht="39" customHeight="1"/>
    <row r="163" ht="39" customHeight="1"/>
    <row r="164" ht="39" customHeight="1"/>
    <row r="165" ht="39" customHeight="1"/>
    <row r="166" ht="39" customHeight="1"/>
    <row r="167" ht="39" customHeight="1"/>
    <row r="168" ht="39" customHeight="1"/>
    <row r="169" ht="39" customHeight="1"/>
    <row r="170" ht="39" customHeight="1"/>
    <row r="171" ht="39" customHeight="1"/>
    <row r="172" ht="39" customHeight="1"/>
    <row r="173" ht="39" customHeight="1"/>
    <row r="174" ht="39" customHeight="1"/>
    <row r="175" ht="39" customHeight="1"/>
    <row r="176" ht="39" customHeight="1"/>
    <row r="177" ht="39" customHeight="1"/>
    <row r="178" ht="39" customHeight="1"/>
    <row r="179" ht="58.5" customHeight="1"/>
    <row r="180" ht="39" customHeight="1"/>
    <row r="181" ht="39" customHeight="1"/>
    <row r="182" ht="39" customHeight="1"/>
    <row r="183" ht="39" customHeight="1"/>
    <row r="184" ht="39" customHeight="1"/>
    <row r="185" ht="39" customHeight="1"/>
    <row r="186" ht="39" customHeight="1"/>
    <row r="187" ht="39" customHeight="1"/>
    <row r="188" ht="39" customHeight="1"/>
    <row r="189" ht="39" customHeight="1"/>
    <row r="190" ht="39" customHeight="1"/>
    <row r="191" ht="39" customHeight="1"/>
    <row r="192" ht="39" customHeight="1"/>
    <row r="193" ht="39" customHeight="1"/>
    <row r="194" ht="39" customHeight="1"/>
    <row r="195" ht="39" customHeight="1"/>
    <row r="196" ht="39" customHeight="1"/>
    <row r="197" ht="39" customHeight="1"/>
    <row r="198" ht="39" customHeight="1"/>
    <row r="199" ht="39" customHeight="1"/>
    <row r="200" ht="39" customHeight="1"/>
    <row r="201" ht="39" customHeight="1"/>
    <row r="202" ht="39" customHeight="1"/>
    <row r="203" ht="39" customHeight="1"/>
    <row r="204" ht="58.5" customHeight="1"/>
    <row r="205" ht="63" customHeight="1"/>
    <row r="206" ht="39" customHeight="1"/>
    <row r="207" ht="39" customHeight="1"/>
    <row r="208" ht="39" customHeight="1"/>
    <row r="209" ht="39" customHeight="1"/>
    <row r="210" ht="39" customHeight="1"/>
    <row r="211" ht="39" customHeight="1"/>
    <row r="212" ht="39" customHeight="1"/>
    <row r="213" ht="39" customHeight="1"/>
    <row r="214" ht="39" customHeight="1"/>
    <row r="215" ht="66" customHeight="1"/>
    <row r="216" ht="60" customHeight="1"/>
    <row r="217" ht="58.5" customHeight="1"/>
    <row r="218" ht="58.5" customHeight="1"/>
    <row r="219" ht="70.5" customHeight="1"/>
    <row r="220" ht="39" customHeight="1"/>
    <row r="221" ht="39" customHeight="1"/>
    <row r="222" ht="39" customHeight="1"/>
    <row r="223" ht="39" customHeight="1"/>
    <row r="224" ht="39" customHeight="1"/>
    <row r="225" ht="39" customHeight="1"/>
    <row r="226" ht="39" customHeight="1"/>
    <row r="227" ht="39" customHeight="1"/>
    <row r="228" ht="39" customHeight="1"/>
    <row r="229" ht="39" customHeight="1"/>
    <row r="230" ht="39" customHeight="1"/>
    <row r="231" ht="39" customHeight="1"/>
    <row r="232" ht="39" customHeight="1"/>
    <row r="233" ht="39" customHeight="1"/>
    <row r="234" ht="39" customHeight="1"/>
    <row r="235" ht="39" customHeight="1"/>
    <row r="236" ht="39" customHeight="1"/>
    <row r="237" ht="39" customHeight="1"/>
    <row r="238" ht="39" customHeight="1"/>
    <row r="239" ht="39" customHeight="1"/>
    <row r="240" ht="39" customHeight="1"/>
    <row r="241" ht="39" customHeight="1"/>
    <row r="242" ht="39" customHeight="1"/>
    <row r="243" ht="39" customHeight="1"/>
    <row r="244" ht="39" customHeight="1"/>
    <row r="245" ht="39" customHeight="1"/>
    <row r="246" ht="39" customHeight="1"/>
    <row r="247" ht="39" customHeight="1"/>
    <row r="248" ht="39" customHeight="1"/>
    <row r="249" ht="39" customHeight="1"/>
    <row r="250" ht="39" customHeight="1"/>
    <row r="251" ht="39" customHeight="1"/>
    <row r="252" ht="39" customHeight="1"/>
    <row r="253" ht="39" customHeight="1"/>
    <row r="254" ht="39" customHeight="1"/>
    <row r="255" ht="39" customHeight="1"/>
    <row r="256" ht="39" customHeight="1"/>
    <row r="257" ht="39" customHeight="1"/>
    <row r="258" ht="39" customHeight="1"/>
    <row r="259" ht="39" customHeight="1"/>
    <row r="260" ht="39" customHeight="1"/>
    <row r="261" ht="39" customHeight="1"/>
    <row r="262" ht="39" customHeight="1"/>
    <row r="263" ht="39" customHeight="1"/>
    <row r="264" ht="39" customHeight="1"/>
    <row r="265" ht="39" customHeight="1"/>
    <row r="266" ht="39" customHeight="1"/>
    <row r="267" ht="39" customHeight="1"/>
    <row r="268" ht="39" customHeight="1"/>
    <row r="269" ht="39" customHeight="1"/>
    <row r="270" ht="39" customHeight="1"/>
    <row r="271" ht="39" customHeight="1"/>
    <row r="272" ht="39" customHeight="1"/>
    <row r="273" ht="39" customHeight="1"/>
    <row r="274" ht="39" customHeight="1"/>
    <row r="275" ht="54" customHeight="1"/>
    <row r="276" ht="39" customHeight="1"/>
    <row r="277" ht="39" customHeight="1"/>
    <row r="278" ht="39" customHeight="1"/>
    <row r="279" ht="39" customHeight="1"/>
    <row r="280" ht="39" customHeight="1"/>
    <row r="281" ht="39" customHeight="1"/>
    <row r="282" ht="39" customHeight="1"/>
    <row r="283" ht="39" customHeight="1"/>
    <row r="284" ht="39" customHeight="1"/>
    <row r="285" ht="39" customHeight="1"/>
    <row r="286" ht="39" customHeight="1"/>
    <row r="287" ht="39" customHeight="1"/>
    <row r="288" ht="39" customHeight="1"/>
    <row r="289" ht="39" customHeight="1"/>
    <row r="290" ht="39" customHeight="1"/>
    <row r="291" ht="60" customHeight="1"/>
    <row r="292" ht="39" customHeight="1"/>
    <row r="293" ht="39" customHeight="1"/>
    <row r="294" ht="39" customHeight="1"/>
    <row r="295" ht="39" customHeight="1"/>
    <row r="296" ht="39" customHeight="1"/>
    <row r="297" ht="39" customHeight="1"/>
    <row r="298" ht="39" customHeight="1"/>
    <row r="299" ht="39" customHeight="1"/>
    <row r="300" ht="39" customHeight="1"/>
    <row r="301" ht="39" customHeight="1"/>
    <row r="302" ht="39" customHeight="1"/>
    <row r="303" ht="39" customHeight="1"/>
    <row r="304" ht="39" customHeight="1"/>
    <row r="305" ht="39" customHeight="1"/>
    <row r="306" ht="39" customHeight="1"/>
    <row r="307" ht="39" customHeight="1"/>
    <row r="308" ht="39" customHeight="1"/>
    <row r="309" ht="39" customHeight="1"/>
    <row r="310" ht="39" customHeight="1"/>
    <row r="311" ht="39" customHeight="1"/>
    <row r="312" ht="39" customHeight="1"/>
    <row r="313" ht="39" customHeight="1"/>
    <row r="314" ht="39" customHeight="1"/>
    <row r="315" ht="39" customHeight="1"/>
    <row r="316" ht="39" customHeight="1"/>
    <row r="317" ht="39" customHeight="1"/>
    <row r="318" ht="39" customHeight="1"/>
    <row r="319" ht="39" customHeight="1"/>
    <row r="320" ht="39" customHeight="1"/>
    <row r="321" s="70" customFormat="1" ht="39" customHeight="1"/>
    <row r="322" s="70" customFormat="1" ht="39" customHeight="1"/>
    <row r="323" s="70" customFormat="1" ht="39" customHeight="1"/>
    <row r="324" s="70" customFormat="1" ht="39" customHeight="1"/>
    <row r="325" s="70" customFormat="1" ht="39" customHeight="1"/>
    <row r="326" s="70" customFormat="1" ht="39" customHeight="1"/>
    <row r="327" s="70" customFormat="1" ht="39" customHeight="1"/>
    <row r="328" s="70" customFormat="1" ht="39" customHeight="1"/>
    <row r="329" s="70" customFormat="1" ht="39" customHeight="1"/>
    <row r="330" s="70" customFormat="1" ht="39" customHeight="1"/>
    <row r="331" s="70" customFormat="1" ht="39" customHeight="1"/>
    <row r="332" s="70" customFormat="1" ht="39" customHeight="1"/>
    <row r="333" s="70" customFormat="1" ht="39" customHeight="1"/>
    <row r="334" s="70" customFormat="1" ht="39" customHeight="1"/>
    <row r="335" s="70" customFormat="1" ht="39" customHeight="1"/>
    <row r="336" s="70" customFormat="1" ht="39" customHeight="1"/>
    <row r="337" s="70" customFormat="1" ht="39" customHeight="1"/>
    <row r="338" s="70" customFormat="1" ht="39" customHeight="1"/>
    <row r="339" s="70" customFormat="1" ht="39" customHeight="1"/>
    <row r="340" s="70" customFormat="1" ht="39" customHeight="1"/>
    <row r="341" s="70" customFormat="1" ht="39" customHeight="1"/>
    <row r="342" s="70" customFormat="1" ht="39" customHeight="1"/>
    <row r="343" s="70" customFormat="1" ht="39" customHeight="1"/>
    <row r="344" s="70" customFormat="1" ht="39" customHeight="1"/>
    <row r="345" s="70" customFormat="1" ht="39" customHeight="1"/>
    <row r="346" s="70" customFormat="1" ht="39" customHeight="1"/>
    <row r="347" s="70" customFormat="1" ht="39" customHeight="1"/>
    <row r="348" s="70" customFormat="1" ht="39" customHeight="1"/>
    <row r="349" s="70" customFormat="1" ht="39" customHeight="1"/>
    <row r="350" s="70" customFormat="1" ht="39" customHeight="1"/>
    <row r="351" s="70" customFormat="1" ht="39" customHeight="1"/>
    <row r="352" s="70" customFormat="1" ht="39" customHeight="1"/>
    <row r="353" s="70" customFormat="1" ht="39" customHeight="1"/>
    <row r="354" s="70" customFormat="1" ht="39" customHeight="1"/>
    <row r="355" s="70" customFormat="1" ht="39" customHeight="1"/>
    <row r="356" s="70" customFormat="1" ht="39" customHeight="1"/>
    <row r="357" s="70" customFormat="1" ht="39" customHeight="1"/>
    <row r="358" s="70" customFormat="1" ht="39" customHeight="1"/>
    <row r="359" s="70" customFormat="1" ht="39" customHeight="1"/>
    <row r="360" s="70" customFormat="1" ht="39" customHeight="1"/>
    <row r="361" s="70" customFormat="1" ht="39" customHeight="1"/>
    <row r="362" s="70" customFormat="1" ht="39" customHeight="1"/>
    <row r="363" s="70" customFormat="1" ht="39" customHeight="1"/>
    <row r="364" s="70" customFormat="1" ht="39" customHeight="1"/>
    <row r="365" s="70" customFormat="1" ht="39" customHeight="1"/>
    <row r="366" s="70" customFormat="1" ht="39" customHeight="1"/>
    <row r="367" s="70" customFormat="1" ht="39" customHeight="1"/>
    <row r="368" s="70" customFormat="1" ht="39" customHeight="1"/>
    <row r="369" s="70" customFormat="1" ht="39" customHeight="1"/>
    <row r="370" s="70" customFormat="1" ht="39" customHeight="1"/>
    <row r="371" s="70" customFormat="1" ht="39" customHeight="1"/>
    <row r="372" s="70" customFormat="1" ht="39" customHeight="1"/>
    <row r="373" s="70" customFormat="1" ht="39" customHeight="1"/>
    <row r="374" s="70" customFormat="1" ht="39" customHeight="1"/>
    <row r="375" s="70" customFormat="1" ht="39" customHeight="1"/>
    <row r="376" s="70" customFormat="1" ht="39" customHeight="1"/>
    <row r="377" s="70" customFormat="1" ht="39" customHeight="1"/>
    <row r="378" s="70" customFormat="1" ht="39" customHeight="1"/>
    <row r="379" s="70" customFormat="1" ht="39" customHeight="1"/>
    <row r="380" s="70" customFormat="1" ht="39" customHeight="1"/>
    <row r="381" s="70" customFormat="1" ht="39" customHeight="1"/>
    <row r="382" s="70" customFormat="1" ht="39" customHeight="1"/>
    <row r="383" s="70" customFormat="1" ht="39" customHeight="1"/>
    <row r="384" s="70" customFormat="1" ht="39" customHeight="1"/>
    <row r="385" s="70" customFormat="1" ht="39" customHeight="1"/>
    <row r="386" s="70" customFormat="1" ht="39" customHeight="1"/>
    <row r="387" s="70" customFormat="1" ht="39" customHeight="1"/>
    <row r="388" s="70" customFormat="1" ht="39" customHeight="1"/>
    <row r="389" s="70" customFormat="1" ht="39" customHeight="1"/>
    <row r="390" s="70" customFormat="1" ht="39" customHeight="1"/>
    <row r="391" s="70" customFormat="1" ht="39" customHeight="1"/>
    <row r="392" s="70" customFormat="1" ht="39" customHeight="1"/>
    <row r="393" s="70" customFormat="1" ht="39" customHeight="1"/>
    <row r="394" s="70" customFormat="1" ht="39" customHeight="1"/>
    <row r="395" s="70" customFormat="1" ht="39" customHeight="1"/>
    <row r="396" s="70" customFormat="1" ht="39" customHeight="1"/>
    <row r="397" s="70" customFormat="1" ht="39" customHeight="1"/>
    <row r="398" s="70" customFormat="1" ht="39" customHeight="1"/>
    <row r="399" s="70" customFormat="1" ht="39" customHeight="1"/>
    <row r="400" s="70" customFormat="1" ht="39" customHeight="1"/>
    <row r="401" s="70" customFormat="1" ht="39" customHeight="1"/>
    <row r="402" s="70" customFormat="1" ht="39" customHeight="1"/>
    <row r="403" s="70" customFormat="1" ht="39" customHeight="1"/>
    <row r="404" s="70" customFormat="1" ht="39" customHeight="1"/>
    <row r="405" s="70" customFormat="1" ht="39" customHeight="1"/>
    <row r="406" s="70" customFormat="1" ht="39" customHeight="1"/>
    <row r="407" s="70" customFormat="1" ht="39" customHeight="1"/>
    <row r="408" s="70" customFormat="1" ht="34.5" customHeight="1"/>
    <row r="409" s="70" customFormat="1" ht="34.5" customHeight="1"/>
    <row r="410" s="70" customFormat="1" ht="34.5" customHeight="1"/>
    <row r="411" s="70" customFormat="1" ht="34.5" customHeight="1"/>
    <row r="412" s="70" customFormat="1" ht="34.5" customHeight="1"/>
    <row r="413" s="70" customFormat="1" ht="34.5" customHeight="1"/>
    <row r="414" s="70" customFormat="1" ht="34.5" customHeight="1"/>
    <row r="415" s="70" customFormat="1" ht="34.5" customHeight="1"/>
    <row r="416" s="70" customFormat="1" ht="34.5" customHeight="1"/>
    <row r="417" s="70" customFormat="1" ht="34.5" customHeight="1"/>
    <row r="418" s="70" customFormat="1" ht="34.5" customHeight="1"/>
    <row r="419" s="70" customFormat="1" ht="34.5" customHeight="1"/>
    <row r="420" s="70" customFormat="1" ht="34.5" customHeight="1"/>
    <row r="421" s="70" customFormat="1" ht="34.5" customHeight="1"/>
    <row r="422" s="70" customFormat="1" ht="34.5" customHeight="1"/>
    <row r="423" s="70" customFormat="1" ht="34.5" customHeight="1"/>
    <row r="424" s="70" customFormat="1" ht="34.5" customHeight="1"/>
    <row r="425" s="70" customFormat="1" ht="34.5" customHeight="1"/>
    <row r="426" s="70" customFormat="1" ht="34.5" customHeight="1"/>
    <row r="427" s="70" customFormat="1" ht="34.5" customHeight="1"/>
    <row r="428" s="70" customFormat="1" ht="34.5" customHeight="1"/>
    <row r="429" s="70" customFormat="1" ht="34.5" customHeight="1"/>
    <row r="430" s="70" customFormat="1" ht="34.5" customHeight="1"/>
    <row r="431" s="70" customFormat="1" ht="34.5" customHeight="1"/>
    <row r="432" s="70" customFormat="1" ht="34.5" customHeight="1"/>
    <row r="433" s="70" customFormat="1" ht="34.5" customHeight="1"/>
    <row r="434" s="70" customFormat="1" ht="34.5" customHeight="1"/>
    <row r="435" s="70" customFormat="1" ht="34.5" customHeight="1"/>
    <row r="436" s="70" customFormat="1" ht="34.5" customHeight="1"/>
    <row r="437" s="70" customFormat="1" ht="34.5" customHeight="1"/>
    <row r="438" s="70" customFormat="1" ht="34.5" customHeight="1"/>
    <row r="439" s="70" customFormat="1" ht="34.5" customHeight="1"/>
    <row r="440" s="70" customFormat="1" ht="34.5" customHeight="1"/>
    <row r="441" s="70" customFormat="1" ht="34.5" customHeight="1"/>
    <row r="442" s="70" customFormat="1" ht="34.5" customHeight="1"/>
    <row r="443" s="70" customFormat="1" ht="34.5" customHeight="1"/>
    <row r="444" s="70" customFormat="1" ht="34.5" customHeight="1"/>
    <row r="445" s="70" customFormat="1" ht="34.5" customHeight="1"/>
    <row r="446" spans="1:3">
      <c r="A446" s="81"/>
      <c r="B446" s="81"/>
      <c r="C446" s="81"/>
    </row>
  </sheetData>
  <printOptions horizontalCentered="1"/>
  <pageMargins left="0.751388888888889" right="0.751388888888889"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G17"/>
  <sheetViews>
    <sheetView topLeftCell="A4" workbookViewId="0">
      <selection activeCell="A1" sqref="A1"/>
    </sheetView>
  </sheetViews>
  <sheetFormatPr defaultColWidth="9" defaultRowHeight="12.75" outlineLevelCol="6"/>
  <cols>
    <col min="1" max="1" width="3.11428571428571" customWidth="1"/>
    <col min="2" max="2" width="14.2761904761905" customWidth="1"/>
    <col min="3" max="3" width="26.0857142857143" customWidth="1"/>
    <col min="4" max="4" width="14.0190476190476" customWidth="1"/>
    <col min="5" max="5" width="8.56190476190476" customWidth="1"/>
    <col min="6" max="6" width="18.6857142857143" customWidth="1"/>
    <col min="7" max="7" width="7.26666666666667" customWidth="1"/>
  </cols>
  <sheetData>
    <row r="1" ht="71.25" customHeight="1"/>
    <row r="2" ht="36.35" customHeight="1" spans="2:7">
      <c r="C2" s="61" t="s">
        <v>8</v>
      </c>
      <c r="D2" s="61"/>
      <c r="E2" s="61"/>
      <c r="F2" s="62" t="s">
        <v>9</v>
      </c>
    </row>
    <row r="3" ht="71.25" customHeight="1" spans="2:7">
      <c r="C3" s="37"/>
      <c r="D3" s="37"/>
      <c r="E3" s="37"/>
    </row>
    <row r="4" ht="53.1" customHeight="1" spans="2:7">
      <c r="B4" s="63" t="s">
        <v>10</v>
      </c>
      <c r="C4" s="63"/>
      <c r="D4" s="63"/>
      <c r="E4" s="63"/>
      <c r="F4" s="63"/>
      <c r="G4" s="63"/>
    </row>
    <row r="5" ht="85.8" customHeight="1"/>
    <row r="6" ht="35.65" customHeight="1" spans="2:7">
      <c r="B6" s="64" t="s">
        <v>11</v>
      </c>
      <c r="C6" s="65"/>
      <c r="D6" s="64" t="s">
        <v>12</v>
      </c>
      <c r="E6" s="65"/>
      <c r="F6" s="65"/>
    </row>
    <row r="7" ht="35.65" customHeight="1" spans="2:7">
      <c r="C7" s="66" t="s">
        <v>13</v>
      </c>
      <c r="E7" s="66" t="s">
        <v>13</v>
      </c>
      <c r="F7" s="66"/>
    </row>
    <row r="8" ht="26.9" customHeight="1"/>
    <row r="9" ht="37.8" customHeight="1" spans="2:7">
      <c r="B9" s="64" t="s">
        <v>14</v>
      </c>
      <c r="C9" s="65"/>
      <c r="D9" s="64" t="s">
        <v>15</v>
      </c>
      <c r="E9" s="65"/>
      <c r="F9" s="65"/>
    </row>
    <row r="10" ht="35.65" customHeight="1" spans="2:7">
      <c r="C10" s="66" t="s">
        <v>16</v>
      </c>
      <c r="E10" s="66" t="s">
        <v>16</v>
      </c>
      <c r="F10" s="66"/>
    </row>
    <row r="11" ht="26.9" customHeight="1"/>
    <row r="12" ht="35.65" customHeight="1" spans="2:7">
      <c r="B12" s="64" t="s">
        <v>17</v>
      </c>
      <c r="C12" s="65"/>
      <c r="D12" s="64" t="s">
        <v>18</v>
      </c>
      <c r="E12" s="65"/>
      <c r="F12" s="65"/>
    </row>
    <row r="13" ht="36.35" customHeight="1" spans="2:7">
      <c r="C13" s="66" t="s">
        <v>19</v>
      </c>
      <c r="E13" s="66" t="s">
        <v>19</v>
      </c>
      <c r="F13" s="66"/>
    </row>
    <row r="14" ht="26.9" customHeight="1"/>
    <row r="15" ht="37.1" customHeight="1" spans="2:7">
      <c r="B15" s="64" t="s">
        <v>20</v>
      </c>
      <c r="C15" s="65" t="s">
        <v>21</v>
      </c>
      <c r="D15" s="64" t="s">
        <v>22</v>
      </c>
      <c r="E15" s="65" t="s">
        <v>23</v>
      </c>
      <c r="F15" s="65"/>
    </row>
    <row r="16" ht="53.8" customHeight="1" spans="2:7">
      <c r="C16" s="37"/>
      <c r="E16" s="37"/>
      <c r="F16" s="37"/>
    </row>
    <row r="17" ht="26.9" customHeight="1" spans="5:6">
      <c r="E17" s="67" t="s">
        <v>24</v>
      </c>
      <c r="F17" s="67"/>
    </row>
  </sheetData>
  <sheetProtection sheet="1"/>
  <mergeCells count="10">
    <mergeCell ref="C2:E2"/>
    <mergeCell ref="B4:G4"/>
    <mergeCell ref="E6:F6"/>
    <mergeCell ref="E7:F7"/>
    <mergeCell ref="E9:F9"/>
    <mergeCell ref="E10:F10"/>
    <mergeCell ref="E12:F12"/>
    <mergeCell ref="E13:F13"/>
    <mergeCell ref="E15:F15"/>
    <mergeCell ref="E17:F17"/>
  </mergeCells>
  <pageMargins left="0.590551181102362" right="0.433070866141732" top="0.393700787401575" bottom="0.47244094488189"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0"/>
  <sheetViews>
    <sheetView view="pageBreakPreview" zoomScale="80" zoomScaleNormal="100" topLeftCell="A9" workbookViewId="0">
      <selection activeCell="A30" sqref="A30"/>
    </sheetView>
  </sheetViews>
  <sheetFormatPr defaultColWidth="10.2857142857143" defaultRowHeight="20.25" customHeight="1"/>
  <cols>
    <col min="1" max="1" width="92.4952380952381" style="49" customWidth="1"/>
    <col min="2" max="2" width="3.57142857142857" style="49" customWidth="1"/>
    <col min="3" max="16384" width="10.2857142857143" style="49"/>
  </cols>
  <sheetData>
    <row r="1" customHeight="1" spans="1:1">
      <c r="A1" s="50" t="s">
        <v>25</v>
      </c>
    </row>
    <row r="2" s="47" customFormat="1" customHeight="1" spans="1:1">
      <c r="A2" s="47" t="s">
        <v>26</v>
      </c>
    </row>
    <row r="3" s="47" customFormat="1" ht="15" customHeight="1" spans="1:1">
      <c r="A3" s="51" t="s">
        <v>27</v>
      </c>
    </row>
    <row r="4" s="47" customFormat="1" ht="78" customHeight="1" spans="1:1">
      <c r="A4" s="52" t="s">
        <v>28</v>
      </c>
    </row>
    <row r="5" s="47" customFormat="1" ht="30" customHeight="1" spans="1:1">
      <c r="A5" s="53" t="s">
        <v>29</v>
      </c>
    </row>
    <row r="6" s="47" customFormat="1" ht="76.5" customHeight="1" spans="1:1">
      <c r="A6" s="53" t="s">
        <v>30</v>
      </c>
    </row>
    <row r="7" s="47" customFormat="1" ht="37" customHeight="1" spans="1:1">
      <c r="A7" s="53" t="s">
        <v>31</v>
      </c>
    </row>
    <row r="8" s="47" customFormat="1" ht="29.25" customHeight="1" spans="1:1">
      <c r="A8" s="53" t="s">
        <v>32</v>
      </c>
    </row>
    <row r="9" s="47" customFormat="1" ht="30.75" customHeight="1" spans="1:1">
      <c r="A9" s="53" t="s">
        <v>33</v>
      </c>
    </row>
    <row r="10" s="47" customFormat="1" ht="33" customHeight="1" spans="1:1">
      <c r="A10" s="53" t="s">
        <v>34</v>
      </c>
    </row>
    <row r="11" s="47" customFormat="1" ht="30" customHeight="1" spans="1:1">
      <c r="A11" s="54" t="s">
        <v>35</v>
      </c>
    </row>
    <row r="12" s="47" customFormat="1" ht="31" customHeight="1" spans="1:1">
      <c r="A12" s="54" t="s">
        <v>36</v>
      </c>
    </row>
    <row r="13" s="48" customFormat="1" ht="21" customHeight="1" spans="1:1">
      <c r="A13" s="55" t="s">
        <v>37</v>
      </c>
    </row>
    <row r="14" s="47" customFormat="1" customHeight="1" spans="1:1">
      <c r="A14" s="56" t="s">
        <v>38</v>
      </c>
    </row>
    <row r="15" s="47" customFormat="1" customHeight="1" spans="1:1">
      <c r="A15" s="53" t="s">
        <v>39</v>
      </c>
    </row>
    <row r="16" s="47" customFormat="1" ht="49.5" customHeight="1" spans="1:1">
      <c r="A16" s="53" t="s">
        <v>40</v>
      </c>
    </row>
    <row r="17" s="47" customFormat="1" ht="49.5" customHeight="1" spans="1:1">
      <c r="A17" s="53" t="s">
        <v>41</v>
      </c>
    </row>
    <row r="18" s="47" customFormat="1" ht="47.25" customHeight="1" spans="1:1">
      <c r="A18" s="57" t="s">
        <v>42</v>
      </c>
    </row>
    <row r="19" s="47" customFormat="1" ht="33.75" customHeight="1" spans="1:1">
      <c r="A19" s="58" t="s">
        <v>43</v>
      </c>
    </row>
    <row r="20" s="47" customFormat="1" customHeight="1" spans="1:1">
      <c r="A20" s="53" t="s">
        <v>44</v>
      </c>
    </row>
    <row r="21" s="47" customFormat="1" customHeight="1" spans="1:1">
      <c r="A21" s="59" t="s">
        <v>45</v>
      </c>
    </row>
    <row r="22" s="47" customFormat="1" ht="36" customHeight="1" spans="1:1">
      <c r="A22" s="59" t="s">
        <v>46</v>
      </c>
    </row>
    <row r="23" s="47" customFormat="1" customHeight="1" spans="1:1">
      <c r="A23" s="56" t="s">
        <v>47</v>
      </c>
    </row>
    <row r="24" s="47" customFormat="1" customHeight="1" spans="1:1">
      <c r="A24" s="56" t="s">
        <v>48</v>
      </c>
    </row>
    <row r="25" s="47" customFormat="1" ht="30" customHeight="1" spans="1:1">
      <c r="A25" s="60" t="s">
        <v>49</v>
      </c>
    </row>
    <row r="26" s="47" customFormat="1" ht="47.25" customHeight="1" spans="1:1">
      <c r="A26" s="60" t="s">
        <v>50</v>
      </c>
    </row>
    <row r="27" s="47" customFormat="1" ht="76" customHeight="1" spans="1:1">
      <c r="A27" s="60" t="s">
        <v>51</v>
      </c>
    </row>
    <row r="28" s="47" customFormat="1" ht="21" customHeight="1" spans="1:1">
      <c r="A28" s="53" t="s">
        <v>52</v>
      </c>
    </row>
    <row r="29" s="47" customFormat="1" customHeight="1" spans="1:1">
      <c r="A29" s="53" t="s">
        <v>53</v>
      </c>
    </row>
    <row r="30" s="47" customFormat="1" customHeight="1" spans="1:1">
      <c r="A30" s="57" t="s">
        <v>54</v>
      </c>
    </row>
  </sheetData>
  <pageMargins left="0.75" right="0.75" top="1" bottom="1" header="0.5"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topLeftCell="A2" workbookViewId="0">
      <selection activeCell="G15" sqref="G15"/>
    </sheetView>
  </sheetViews>
  <sheetFormatPr defaultColWidth="9" defaultRowHeight="12.75" outlineLevelCol="3"/>
  <cols>
    <col min="1" max="1" width="14.1428571428571" customWidth="1"/>
    <col min="2" max="2" width="22.3238095238095" customWidth="1"/>
    <col min="3" max="3" width="30.8857142857143" customWidth="1"/>
    <col min="4" max="4" width="22.8380952380952" customWidth="1"/>
  </cols>
  <sheetData>
    <row r="1" ht="23.25" customHeight="1" spans="1:4">
      <c r="A1" s="18"/>
      <c r="B1" s="19"/>
      <c r="C1" s="19"/>
      <c r="D1" s="20"/>
    </row>
    <row r="2" ht="44.35" customHeight="1" spans="1:4">
      <c r="A2" s="21" t="s">
        <v>55</v>
      </c>
      <c r="B2" s="21"/>
      <c r="C2" s="21"/>
      <c r="D2" s="21"/>
    </row>
    <row r="3" ht="35.65" customHeight="1" spans="1:4">
      <c r="A3" s="22" t="s">
        <v>56</v>
      </c>
      <c r="B3" s="22"/>
      <c r="C3" s="22"/>
      <c r="D3" s="23" t="s">
        <v>57</v>
      </c>
    </row>
    <row r="4" ht="43.65" customHeight="1" spans="1:4">
      <c r="A4" s="27" t="s">
        <v>58</v>
      </c>
      <c r="B4" s="27" t="s">
        <v>59</v>
      </c>
      <c r="C4" s="27" t="s">
        <v>60</v>
      </c>
      <c r="D4" s="27" t="s">
        <v>61</v>
      </c>
    </row>
    <row r="5" ht="24" customHeight="1" spans="1:4">
      <c r="A5" s="27" t="s">
        <v>62</v>
      </c>
      <c r="B5" s="27" t="s">
        <v>63</v>
      </c>
      <c r="C5" s="27" t="s">
        <v>64</v>
      </c>
      <c r="D5" s="31">
        <f>IF(OR(ISERROR(ROUND('6 工程量清单表(含子目特征)'!E29,2)),ROUND('6 工程量清单表(含子目特征)'!E29,2)=""),0,ROUND('6 工程量清单表(含子目特征)'!E29,2))</f>
        <v>0</v>
      </c>
    </row>
    <row r="6" ht="23.25" customHeight="1" spans="1:4">
      <c r="A6" s="27" t="s">
        <v>65</v>
      </c>
      <c r="B6" s="27" t="s">
        <v>66</v>
      </c>
      <c r="C6" s="27" t="s">
        <v>67</v>
      </c>
      <c r="D6" s="31">
        <f>IF(OR(ISERROR(ROUND('6 工程量清单表(含子目特征)'!E92,2)),ROUND('6 工程量清单表(含子目特征)'!E92,2)=""),0,ROUND('6 工程量清单表(含子目特征)'!E92,2))</f>
        <v>0</v>
      </c>
    </row>
    <row r="7" ht="23.25" customHeight="1" spans="1:4">
      <c r="A7" s="27" t="s">
        <v>68</v>
      </c>
      <c r="B7" s="27" t="s">
        <v>69</v>
      </c>
      <c r="C7" s="27" t="s">
        <v>70</v>
      </c>
      <c r="D7" s="31">
        <f>IF(OR(ISERROR(ROUND('6 工程量清单表(含子目特征)'!E179,2)),ROUND('6 工程量清单表(含子目特征)'!E179,2)=""),0,ROUND('6 工程量清单表(含子目特征)'!E179,2))</f>
        <v>0</v>
      </c>
    </row>
    <row r="8" ht="23.25" customHeight="1" spans="1:4">
      <c r="A8" s="27" t="s">
        <v>71</v>
      </c>
      <c r="B8" s="27" t="s">
        <v>72</v>
      </c>
      <c r="C8" s="27" t="s">
        <v>73</v>
      </c>
      <c r="D8" s="31">
        <f>IF(OR(ISERROR(ROUND('6 工程量清单表(含子目特征)'!E206,2)),ROUND('6 工程量清单表(含子目特征)'!E206,2)=""),0,ROUND('6 工程量清单表(含子目特征)'!E206,2))</f>
        <v>0</v>
      </c>
    </row>
    <row r="9" ht="24" customHeight="1" spans="1:4">
      <c r="A9" s="27" t="s">
        <v>74</v>
      </c>
      <c r="B9" s="27" t="s">
        <v>75</v>
      </c>
      <c r="C9" s="27" t="s">
        <v>76</v>
      </c>
      <c r="D9" s="31">
        <f>IF(OR(ISERROR(ROUND('6 工程量清单表(含子目特征)'!E294,2)),ROUND('6 工程量清单表(含子目特征)'!E294,2)=""),0,ROUND('6 工程量清单表(含子目特征)'!E294,2))</f>
        <v>0</v>
      </c>
    </row>
    <row r="10" ht="23.25" customHeight="1" spans="1:4">
      <c r="A10" s="27" t="s">
        <v>77</v>
      </c>
      <c r="B10" s="27" t="s">
        <v>78</v>
      </c>
      <c r="C10" s="44"/>
      <c r="D10" s="31">
        <f>ROUND(IF(OR(ISERROR(D5),D5=""),0,D5)+IF(OR(ISERROR(D6),D6=""),0,D6)+IF(OR(ISERROR(D7),D7=""),0,D7)+IF(OR(ISERROR(D8),D8=""),0,D8)+IF(OR(ISERROR(D9),D9=""),0,D9),2)</f>
        <v>0</v>
      </c>
    </row>
    <row r="11" ht="23.25" customHeight="1" spans="1:4">
      <c r="A11" s="27" t="s">
        <v>79</v>
      </c>
      <c r="B11" s="27" t="s">
        <v>80</v>
      </c>
      <c r="C11" s="44"/>
      <c r="D11" s="29" t="s">
        <v>81</v>
      </c>
    </row>
    <row r="12" ht="24" customHeight="1" spans="1:4">
      <c r="A12" s="27" t="s">
        <v>82</v>
      </c>
      <c r="B12" s="27" t="s">
        <v>83</v>
      </c>
      <c r="C12" s="44"/>
      <c r="D12" s="31">
        <f>ROUND(IF(OR(ISERROR(D10),D10=""),0,D10)-IF(OR(ISERROR(D11),D11=""),0,D11),2)</f>
        <v>0</v>
      </c>
    </row>
    <row r="13" ht="23.25" customHeight="1" spans="1:4">
      <c r="A13" s="27" t="s">
        <v>84</v>
      </c>
      <c r="B13" s="27" t="s">
        <v>85</v>
      </c>
      <c r="C13" s="44"/>
      <c r="D13" s="29" t="s">
        <v>81</v>
      </c>
    </row>
    <row r="14" ht="23.25" customHeight="1" spans="1:4">
      <c r="A14" s="27" t="s">
        <v>86</v>
      </c>
      <c r="B14" s="27" t="s">
        <v>87</v>
      </c>
      <c r="C14" s="44"/>
      <c r="D14" s="29"/>
    </row>
    <row r="15" ht="23.25" customHeight="1" spans="1:4">
      <c r="A15" s="27" t="s">
        <v>88</v>
      </c>
      <c r="B15" s="27" t="s">
        <v>89</v>
      </c>
      <c r="C15" s="44"/>
      <c r="D15" s="45">
        <f>ROUND(IF(OR(ISERROR(D10),D10=""),0,D10)+IF(OR(ISERROR(D13),D13=""),0,D13)+IF(OR(ISERROR(D14),D14=""),0,D14),2)</f>
        <v>0</v>
      </c>
    </row>
    <row r="16" ht="24" customHeight="1" spans="1:4">
      <c r="A16" s="28"/>
      <c r="B16" s="29"/>
      <c r="C16" s="29"/>
      <c r="D16" s="28"/>
    </row>
    <row r="17" ht="23.25" customHeight="1" spans="1:4">
      <c r="A17" s="28"/>
      <c r="B17" s="29"/>
      <c r="C17" s="29"/>
      <c r="D17" s="28"/>
    </row>
    <row r="18" ht="23.25" customHeight="1" spans="1:4">
      <c r="A18" s="28"/>
      <c r="B18" s="29"/>
      <c r="C18" s="29"/>
      <c r="D18" s="28"/>
    </row>
    <row r="19" ht="24" customHeight="1" spans="1:4">
      <c r="A19" s="28"/>
      <c r="B19" s="29"/>
      <c r="C19" s="29"/>
      <c r="D19" s="28"/>
    </row>
    <row r="20" ht="23.25" customHeight="1" spans="1:4">
      <c r="A20" s="28"/>
      <c r="B20" s="29"/>
      <c r="C20" s="29"/>
      <c r="D20" s="28"/>
    </row>
    <row r="21" ht="23.25" customHeight="1" spans="1:4">
      <c r="A21" s="28"/>
      <c r="B21" s="29"/>
      <c r="C21" s="29"/>
      <c r="D21" s="28"/>
    </row>
    <row r="22" ht="23.25" customHeight="1" spans="1:4">
      <c r="A22" s="28"/>
      <c r="B22" s="29"/>
      <c r="C22" s="29"/>
      <c r="D22" s="28"/>
    </row>
    <row r="23" ht="24" customHeight="1" spans="1:4">
      <c r="A23" s="28"/>
      <c r="B23" s="29"/>
      <c r="C23" s="29"/>
      <c r="D23" s="28"/>
    </row>
    <row r="24" ht="23.25" customHeight="1" spans="1:4">
      <c r="A24" s="28"/>
      <c r="B24" s="29"/>
      <c r="C24" s="29"/>
      <c r="D24" s="28"/>
    </row>
    <row r="25" ht="23.25" customHeight="1" spans="1:4">
      <c r="A25" s="28"/>
      <c r="B25" s="29"/>
      <c r="C25" s="29"/>
      <c r="D25" s="28"/>
    </row>
    <row r="26" ht="24" customHeight="1" spans="1:4">
      <c r="A26" s="28"/>
      <c r="B26" s="29"/>
      <c r="C26" s="29"/>
      <c r="D26" s="28"/>
    </row>
    <row r="27" ht="23.25" customHeight="1" spans="1:4">
      <c r="A27" s="28"/>
      <c r="B27" s="29"/>
      <c r="C27" s="29"/>
      <c r="D27" s="28"/>
    </row>
    <row r="28" ht="23.25" customHeight="1" spans="1:4">
      <c r="A28" s="28"/>
      <c r="B28" s="29"/>
      <c r="C28" s="29"/>
      <c r="D28" s="28"/>
    </row>
    <row r="29" ht="23.25" customHeight="1" spans="1:4">
      <c r="A29" s="28"/>
      <c r="B29" s="29"/>
      <c r="C29" s="29"/>
      <c r="D29" s="28"/>
    </row>
    <row r="30" ht="23.25" customHeight="1" spans="1:4">
      <c r="A30" s="37"/>
      <c r="B30" s="37"/>
      <c r="C30" s="37"/>
      <c r="D30" s="37"/>
    </row>
    <row r="31" ht="30.55" customHeight="1" spans="1:4">
      <c r="A31" s="18"/>
      <c r="B31" s="19"/>
      <c r="C31" s="46" t="s">
        <v>90</v>
      </c>
      <c r="D31" s="46"/>
    </row>
  </sheetData>
  <mergeCells count="10">
    <mergeCell ref="B1:C1"/>
    <mergeCell ref="A2:D2"/>
    <mergeCell ref="A3:C3"/>
    <mergeCell ref="B10:C10"/>
    <mergeCell ref="B11:C11"/>
    <mergeCell ref="B12:C12"/>
    <mergeCell ref="B13:C13"/>
    <mergeCell ref="B14:C14"/>
    <mergeCell ref="B15:C15"/>
    <mergeCell ref="C31:D31"/>
  </mergeCells>
  <pageMargins left="0.590277777777778" right="0.393055555555556" top="0.393055555555556" bottom="0.47222222222222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6"/>
  <sheetViews>
    <sheetView workbookViewId="0">
      <selection activeCell="L10" sqref="L10"/>
    </sheetView>
  </sheetViews>
  <sheetFormatPr defaultColWidth="9" defaultRowHeight="12.75" outlineLevelCol="6"/>
  <cols>
    <col min="1" max="1" width="9.86666666666667" customWidth="1"/>
    <col min="2" max="2" width="19.2095238095238" customWidth="1"/>
    <col min="3" max="3" width="11.4190476190476" customWidth="1"/>
    <col min="4" max="4" width="15.0571428571429" customWidth="1"/>
    <col min="5" max="5" width="8.30476190476191" customWidth="1"/>
    <col min="6" max="6" width="13.6285714285714" customWidth="1"/>
    <col min="7" max="7" width="17" customWidth="1"/>
  </cols>
  <sheetData>
    <row r="1" ht="23.25" customHeight="1" spans="1:7">
      <c r="A1" s="18"/>
      <c r="B1" s="18"/>
      <c r="C1" s="19"/>
      <c r="D1" s="19"/>
      <c r="E1" s="20"/>
      <c r="F1" s="20"/>
      <c r="G1" s="20"/>
    </row>
    <row r="2" ht="44.35" customHeight="1" spans="1:7">
      <c r="A2" s="21" t="s">
        <v>91</v>
      </c>
      <c r="B2" s="21"/>
      <c r="C2" s="21"/>
      <c r="D2" s="21"/>
      <c r="E2" s="21"/>
      <c r="F2" s="21"/>
      <c r="G2" s="21"/>
    </row>
    <row r="3" ht="35.65" customHeight="1" spans="1:7">
      <c r="A3" s="22" t="s">
        <v>56</v>
      </c>
      <c r="B3" s="22"/>
      <c r="C3" s="22"/>
      <c r="D3" s="22"/>
      <c r="E3" s="23" t="s">
        <v>92</v>
      </c>
      <c r="F3" s="23"/>
      <c r="G3" s="23"/>
    </row>
    <row r="4" ht="24.7" customHeight="1" spans="1:7">
      <c r="A4" s="24" t="s">
        <v>64</v>
      </c>
      <c r="B4" s="25"/>
      <c r="C4" s="25"/>
      <c r="D4" s="25"/>
      <c r="E4" s="25"/>
      <c r="F4" s="25"/>
      <c r="G4" s="26"/>
    </row>
    <row r="5" ht="29.8" customHeight="1" spans="1:7">
      <c r="A5" s="27" t="s">
        <v>93</v>
      </c>
      <c r="B5" s="27" t="s">
        <v>94</v>
      </c>
      <c r="C5" s="27" t="s">
        <v>95</v>
      </c>
      <c r="D5" s="27" t="s">
        <v>96</v>
      </c>
      <c r="E5" s="27" t="s">
        <v>97</v>
      </c>
      <c r="F5" s="27" t="s">
        <v>98</v>
      </c>
      <c r="G5" s="27" t="s">
        <v>99</v>
      </c>
    </row>
    <row r="6" ht="19.65" customHeight="1" spans="1:7">
      <c r="A6" s="27" t="s">
        <v>100</v>
      </c>
      <c r="B6" s="28" t="s">
        <v>101</v>
      </c>
      <c r="C6" s="28"/>
      <c r="D6" s="27"/>
      <c r="E6" s="29" t="s">
        <v>81</v>
      </c>
      <c r="F6" s="29" t="s">
        <v>81</v>
      </c>
      <c r="G6" s="29" t="s">
        <v>81</v>
      </c>
    </row>
    <row r="7" ht="20.35" customHeight="1" spans="1:7">
      <c r="A7" s="27" t="s">
        <v>102</v>
      </c>
      <c r="B7" s="28" t="s">
        <v>103</v>
      </c>
      <c r="C7" s="28"/>
      <c r="D7" s="27"/>
      <c r="E7" s="29" t="s">
        <v>81</v>
      </c>
      <c r="F7" s="29" t="s">
        <v>81</v>
      </c>
      <c r="G7" s="29" t="s">
        <v>81</v>
      </c>
    </row>
    <row r="8" ht="42.9" customHeight="1" spans="1:7">
      <c r="A8" s="27" t="s">
        <v>104</v>
      </c>
      <c r="B8" s="28" t="s">
        <v>105</v>
      </c>
      <c r="C8" s="28"/>
      <c r="D8" s="27" t="s">
        <v>106</v>
      </c>
      <c r="E8" s="29" t="s">
        <v>107</v>
      </c>
      <c r="F8" s="30"/>
      <c r="G8" s="31">
        <f>ROUND(IF(OR(ISERROR(E8),E8=""),0,E8)*IF(OR(ISERROR(F8),F8=""),0,F8),2)</f>
        <v>0</v>
      </c>
    </row>
    <row r="9" ht="42.9" customHeight="1" spans="1:7">
      <c r="A9" s="27" t="s">
        <v>108</v>
      </c>
      <c r="B9" s="28" t="s">
        <v>109</v>
      </c>
      <c r="C9" s="28"/>
      <c r="D9" s="27" t="s">
        <v>106</v>
      </c>
      <c r="E9" s="29" t="s">
        <v>107</v>
      </c>
      <c r="F9" s="30"/>
      <c r="G9" s="31">
        <f>ROUND(IF(OR(ISERROR(E9),E9=""),0,E9)*IF(OR(ISERROR(F9),F9=""),0,F9),2)</f>
        <v>0</v>
      </c>
    </row>
    <row r="10" ht="20.35" customHeight="1" spans="1:7">
      <c r="A10" s="27" t="s">
        <v>110</v>
      </c>
      <c r="B10" s="28" t="s">
        <v>111</v>
      </c>
      <c r="C10" s="28"/>
      <c r="D10" s="27"/>
      <c r="E10" s="29" t="s">
        <v>81</v>
      </c>
      <c r="F10" s="29" t="s">
        <v>81</v>
      </c>
      <c r="G10" s="29" t="s">
        <v>81</v>
      </c>
    </row>
    <row r="11" ht="20.35" customHeight="1" spans="1:7">
      <c r="A11" s="27" t="s">
        <v>112</v>
      </c>
      <c r="B11" s="28" t="s">
        <v>113</v>
      </c>
      <c r="C11" s="28"/>
      <c r="D11" s="27" t="s">
        <v>106</v>
      </c>
      <c r="E11" s="29" t="s">
        <v>114</v>
      </c>
      <c r="F11" s="30"/>
      <c r="G11" s="31">
        <f>ROUND(IF(OR(ISERROR(E11),E11=""),0,E11)*IF(OR(ISERROR(F11),F11=""),0,F11),2)</f>
        <v>0</v>
      </c>
    </row>
    <row r="12" ht="20.35" customHeight="1" spans="1:7">
      <c r="A12" s="27" t="s">
        <v>115</v>
      </c>
      <c r="B12" s="28" t="s">
        <v>116</v>
      </c>
      <c r="C12" s="28"/>
      <c r="D12" s="27" t="s">
        <v>106</v>
      </c>
      <c r="E12" s="29" t="s">
        <v>114</v>
      </c>
      <c r="F12" s="30"/>
      <c r="G12" s="31">
        <f>ROUND(IF(OR(ISERROR(E12),E12=""),0,E12)*IF(OR(ISERROR(F12),F12=""),0,F12),2)</f>
        <v>0</v>
      </c>
    </row>
    <row r="13" ht="20.35" customHeight="1" spans="1:7">
      <c r="A13" s="27" t="s">
        <v>117</v>
      </c>
      <c r="B13" s="28" t="s">
        <v>118</v>
      </c>
      <c r="C13" s="28"/>
      <c r="D13" s="27" t="s">
        <v>106</v>
      </c>
      <c r="E13" s="29" t="s">
        <v>107</v>
      </c>
      <c r="F13" s="30"/>
      <c r="G13" s="31">
        <f>ROUND(IF(OR(ISERROR(E13),E13=""),0,E13)*IF(OR(ISERROR(F13),F13=""),0,F13),2)</f>
        <v>0</v>
      </c>
    </row>
    <row r="14" ht="20.35" customHeight="1" spans="1:7">
      <c r="A14" s="27" t="s">
        <v>119</v>
      </c>
      <c r="B14" s="28" t="s">
        <v>120</v>
      </c>
      <c r="C14" s="28"/>
      <c r="D14" s="27"/>
      <c r="E14" s="29" t="s">
        <v>81</v>
      </c>
      <c r="F14" s="29" t="s">
        <v>81</v>
      </c>
      <c r="G14" s="29" t="s">
        <v>81</v>
      </c>
    </row>
    <row r="15" ht="19.65" customHeight="1" spans="1:7">
      <c r="A15" s="27" t="s">
        <v>121</v>
      </c>
      <c r="B15" s="28" t="s">
        <v>122</v>
      </c>
      <c r="C15" s="28"/>
      <c r="D15" s="27" t="s">
        <v>106</v>
      </c>
      <c r="E15" s="29" t="s">
        <v>114</v>
      </c>
      <c r="F15" s="30"/>
      <c r="G15" s="31">
        <f>ROUND(IF(OR(ISERROR(E15),E15=""),0,E15)*IF(OR(ISERROR(F15),F15=""),0,F15),2)</f>
        <v>0</v>
      </c>
    </row>
    <row r="16" ht="20.35" customHeight="1" spans="1:7">
      <c r="A16" s="27" t="s">
        <v>123</v>
      </c>
      <c r="B16" s="28" t="s">
        <v>124</v>
      </c>
      <c r="C16" s="28"/>
      <c r="D16" s="27"/>
      <c r="E16" s="29" t="s">
        <v>81</v>
      </c>
      <c r="F16" s="29" t="s">
        <v>81</v>
      </c>
      <c r="G16" s="29" t="s">
        <v>81</v>
      </c>
    </row>
    <row r="17" ht="20.35" customHeight="1" spans="1:7">
      <c r="A17" s="27" t="s">
        <v>125</v>
      </c>
      <c r="B17" s="28" t="s">
        <v>124</v>
      </c>
      <c r="C17" s="28"/>
      <c r="D17" s="27" t="s">
        <v>106</v>
      </c>
      <c r="E17" s="29" t="s">
        <v>114</v>
      </c>
      <c r="F17" s="30"/>
      <c r="G17" s="31">
        <f>ROUND(IF(OR(ISERROR(E17),E17=""),0,E17)*IF(OR(ISERROR(F17),F17=""),0,F17),2)</f>
        <v>0</v>
      </c>
    </row>
    <row r="18" ht="24" customHeight="1" spans="1:7">
      <c r="A18" s="27"/>
      <c r="B18" s="27"/>
      <c r="C18" s="28"/>
      <c r="D18" s="28"/>
      <c r="E18" s="29"/>
      <c r="F18" s="29"/>
      <c r="G18" s="29"/>
    </row>
    <row r="19" ht="23.25" customHeight="1" spans="1:7">
      <c r="A19" s="27"/>
      <c r="B19" s="27"/>
      <c r="C19" s="28"/>
      <c r="D19" s="28"/>
      <c r="E19" s="29"/>
      <c r="F19" s="29"/>
      <c r="G19" s="29"/>
    </row>
    <row r="20" ht="23.25" customHeight="1" spans="1:7">
      <c r="A20" s="27"/>
      <c r="B20" s="27"/>
      <c r="C20" s="28"/>
      <c r="D20" s="28"/>
      <c r="E20" s="29"/>
      <c r="F20" s="29"/>
      <c r="G20" s="29"/>
    </row>
    <row r="21" ht="24" customHeight="1" spans="1:7">
      <c r="A21" s="27"/>
      <c r="B21" s="27"/>
      <c r="C21" s="28"/>
      <c r="D21" s="28"/>
      <c r="E21" s="29"/>
      <c r="F21" s="29"/>
      <c r="G21" s="29"/>
    </row>
    <row r="22" ht="23.25" customHeight="1" spans="1:7">
      <c r="A22" s="27"/>
      <c r="B22" s="27"/>
      <c r="C22" s="28"/>
      <c r="D22" s="28"/>
      <c r="E22" s="29"/>
      <c r="F22" s="29"/>
      <c r="G22" s="29"/>
    </row>
    <row r="23" ht="23.25" customHeight="1" spans="1:7">
      <c r="A23" s="27"/>
      <c r="B23" s="27"/>
      <c r="C23" s="28"/>
      <c r="D23" s="28"/>
      <c r="E23" s="29"/>
      <c r="F23" s="29"/>
      <c r="G23" s="29"/>
    </row>
    <row r="24" ht="23.25" customHeight="1" spans="1:7">
      <c r="A24" s="27"/>
      <c r="B24" s="27"/>
      <c r="C24" s="28"/>
      <c r="D24" s="28"/>
      <c r="E24" s="29"/>
      <c r="F24" s="29"/>
      <c r="G24" s="29"/>
    </row>
    <row r="25" ht="24" customHeight="1" spans="1:7">
      <c r="A25" s="27"/>
      <c r="B25" s="27"/>
      <c r="C25" s="28"/>
      <c r="D25" s="28"/>
      <c r="E25" s="29"/>
      <c r="F25" s="29"/>
      <c r="G25" s="29"/>
    </row>
    <row r="26" ht="23.25" customHeight="1" spans="1:7">
      <c r="A26" s="27"/>
      <c r="B26" s="27"/>
      <c r="C26" s="28"/>
      <c r="D26" s="28"/>
      <c r="E26" s="29"/>
      <c r="F26" s="29"/>
      <c r="G26" s="29"/>
    </row>
    <row r="27" ht="23.25" customHeight="1" spans="1:7">
      <c r="A27" s="27"/>
      <c r="B27" s="27"/>
      <c r="C27" s="28"/>
      <c r="D27" s="28"/>
      <c r="E27" s="29"/>
      <c r="F27" s="29"/>
      <c r="G27" s="29"/>
    </row>
    <row r="28" ht="24" customHeight="1" spans="1:7">
      <c r="A28" s="27"/>
      <c r="B28" s="27"/>
      <c r="C28" s="28"/>
      <c r="D28" s="28"/>
      <c r="E28" s="29"/>
      <c r="F28" s="29"/>
      <c r="G28" s="29"/>
    </row>
    <row r="29" ht="29.8" customHeight="1" spans="1:7">
      <c r="A29" s="32" t="s">
        <v>126</v>
      </c>
      <c r="B29" s="33"/>
      <c r="C29" s="33"/>
      <c r="D29" s="34" t="s">
        <v>127</v>
      </c>
      <c r="E29" s="35">
        <f>ROUND(SUM(G6:G28),2)</f>
        <v>0</v>
      </c>
      <c r="F29" s="34"/>
      <c r="G29" s="36" t="s">
        <v>128</v>
      </c>
    </row>
    <row r="30" ht="22.55" customHeight="1" spans="1:7">
      <c r="A30" s="37"/>
      <c r="B30" s="37"/>
      <c r="C30" s="37"/>
      <c r="D30" s="37"/>
      <c r="E30" s="37"/>
      <c r="F30" s="37"/>
      <c r="G30" s="37"/>
    </row>
    <row r="31" ht="30.55" customHeight="1" spans="1:7">
      <c r="A31" s="18"/>
      <c r="B31" s="18"/>
      <c r="C31" s="38"/>
      <c r="D31" s="38"/>
      <c r="E31" s="38"/>
      <c r="F31" s="38"/>
      <c r="G31" s="38"/>
    </row>
    <row r="32" ht="23.25" customHeight="1" spans="1:7">
      <c r="A32" s="18"/>
      <c r="B32" s="18"/>
      <c r="C32" s="19"/>
      <c r="D32" s="19"/>
      <c r="E32" s="20"/>
      <c r="F32" s="20"/>
      <c r="G32" s="20"/>
    </row>
    <row r="33" ht="44.35" customHeight="1" spans="1:7">
      <c r="A33" s="21" t="s">
        <v>91</v>
      </c>
      <c r="B33" s="21"/>
      <c r="C33" s="21"/>
      <c r="D33" s="21"/>
      <c r="E33" s="21"/>
      <c r="F33" s="21"/>
      <c r="G33" s="21"/>
    </row>
    <row r="34" ht="35.65" customHeight="1" spans="1:7">
      <c r="A34" s="22" t="s">
        <v>56</v>
      </c>
      <c r="B34" s="22"/>
      <c r="C34" s="22"/>
      <c r="D34" s="22"/>
      <c r="E34" s="23" t="s">
        <v>129</v>
      </c>
      <c r="F34" s="23"/>
      <c r="G34" s="23"/>
    </row>
    <row r="35" ht="24.7" customHeight="1" spans="1:7">
      <c r="A35" s="24" t="s">
        <v>67</v>
      </c>
      <c r="B35" s="25"/>
      <c r="C35" s="25"/>
      <c r="D35" s="25"/>
      <c r="E35" s="25"/>
      <c r="F35" s="25"/>
      <c r="G35" s="26"/>
    </row>
    <row r="36" ht="29.8" customHeight="1" spans="1:7">
      <c r="A36" s="27" t="s">
        <v>93</v>
      </c>
      <c r="B36" s="27" t="s">
        <v>94</v>
      </c>
      <c r="C36" s="27" t="s">
        <v>95</v>
      </c>
      <c r="D36" s="27" t="s">
        <v>96</v>
      </c>
      <c r="E36" s="27" t="s">
        <v>97</v>
      </c>
      <c r="F36" s="27" t="s">
        <v>98</v>
      </c>
      <c r="G36" s="27" t="s">
        <v>99</v>
      </c>
    </row>
    <row r="37" ht="19.65" customHeight="1" spans="1:7">
      <c r="A37" s="27" t="s">
        <v>130</v>
      </c>
      <c r="B37" s="28" t="s">
        <v>131</v>
      </c>
      <c r="C37" s="28"/>
      <c r="D37" s="27"/>
      <c r="E37" s="29" t="s">
        <v>81</v>
      </c>
      <c r="F37" s="29" t="s">
        <v>81</v>
      </c>
      <c r="G37" s="29" t="s">
        <v>81</v>
      </c>
    </row>
    <row r="38" ht="20.35" customHeight="1" spans="1:7">
      <c r="A38" s="27" t="s">
        <v>132</v>
      </c>
      <c r="B38" s="28" t="s">
        <v>133</v>
      </c>
      <c r="C38" s="28"/>
      <c r="D38" s="27"/>
      <c r="E38" s="29" t="s">
        <v>81</v>
      </c>
      <c r="F38" s="29" t="s">
        <v>81</v>
      </c>
      <c r="G38" s="29" t="s">
        <v>81</v>
      </c>
    </row>
    <row r="39" ht="115.6" customHeight="1" spans="1:7">
      <c r="A39" s="27" t="s">
        <v>104</v>
      </c>
      <c r="B39" s="28" t="s">
        <v>134</v>
      </c>
      <c r="C39" s="28"/>
      <c r="D39" s="27" t="s">
        <v>135</v>
      </c>
      <c r="E39" s="29" t="s">
        <v>136</v>
      </c>
      <c r="F39" s="30"/>
      <c r="G39" s="31">
        <f>ROUND(IF(OR(ISERROR(E39),E39=""),0,E39)*IF(OR(ISERROR(F39),F39=""),0,F39),2)</f>
        <v>0</v>
      </c>
    </row>
    <row r="40" ht="115.6" customHeight="1" spans="1:7">
      <c r="A40" s="39"/>
      <c r="B40" s="40"/>
      <c r="C40" s="40"/>
      <c r="D40" s="39"/>
      <c r="E40" s="41"/>
      <c r="F40" s="41"/>
      <c r="G40" s="41"/>
    </row>
    <row r="41" ht="86.55" customHeight="1" spans="1:7">
      <c r="A41" s="27" t="s">
        <v>108</v>
      </c>
      <c r="B41" s="28" t="s">
        <v>137</v>
      </c>
      <c r="C41" s="28"/>
      <c r="D41" s="27" t="s">
        <v>135</v>
      </c>
      <c r="E41" s="29" t="s">
        <v>138</v>
      </c>
      <c r="F41" s="30"/>
      <c r="G41" s="31">
        <f>ROUND(IF(OR(ISERROR(E41),E41=""),0,E41)*IF(OR(ISERROR(F41),F41=""),0,F41),2)</f>
        <v>0</v>
      </c>
    </row>
    <row r="42" ht="86.55" customHeight="1" spans="1:7">
      <c r="A42" s="39"/>
      <c r="B42" s="40"/>
      <c r="C42" s="40"/>
      <c r="D42" s="39"/>
      <c r="E42" s="41"/>
      <c r="F42" s="41"/>
      <c r="G42" s="41"/>
    </row>
    <row r="43" ht="23.25" customHeight="1" spans="1:7">
      <c r="A43" s="27"/>
      <c r="B43" s="27"/>
      <c r="C43" s="28"/>
      <c r="D43" s="28"/>
      <c r="E43" s="29"/>
      <c r="F43" s="29"/>
      <c r="G43" s="29"/>
    </row>
    <row r="44" ht="24" customHeight="1" spans="1:7">
      <c r="A44" s="27"/>
      <c r="B44" s="27"/>
      <c r="C44" s="28"/>
      <c r="D44" s="28"/>
      <c r="E44" s="29"/>
      <c r="F44" s="29"/>
      <c r="G44" s="29"/>
    </row>
    <row r="45" ht="23.25" customHeight="1" spans="1:7">
      <c r="A45" s="27"/>
      <c r="B45" s="27"/>
      <c r="C45" s="28"/>
      <c r="D45" s="28"/>
      <c r="E45" s="29"/>
      <c r="F45" s="29"/>
      <c r="G45" s="29"/>
    </row>
    <row r="46" ht="23.25" customHeight="1" spans="1:7">
      <c r="A46" s="27"/>
      <c r="B46" s="27"/>
      <c r="C46" s="28"/>
      <c r="D46" s="28"/>
      <c r="E46" s="29"/>
      <c r="F46" s="29"/>
      <c r="G46" s="29"/>
    </row>
    <row r="47" ht="23.25" customHeight="1" spans="1:7">
      <c r="A47" s="27"/>
      <c r="B47" s="27"/>
      <c r="C47" s="28"/>
      <c r="D47" s="28"/>
      <c r="E47" s="29"/>
      <c r="F47" s="29"/>
      <c r="G47" s="29"/>
    </row>
    <row r="48" ht="24" customHeight="1" spans="1:7">
      <c r="A48" s="27"/>
      <c r="B48" s="27"/>
      <c r="C48" s="28"/>
      <c r="D48" s="28"/>
      <c r="E48" s="29"/>
      <c r="F48" s="29"/>
      <c r="G48" s="29"/>
    </row>
    <row r="49" ht="13.8" customHeight="1" spans="1:7">
      <c r="A49" s="37"/>
      <c r="B49" s="37"/>
      <c r="C49" s="37"/>
      <c r="D49" s="37"/>
      <c r="E49" s="37"/>
      <c r="F49" s="37"/>
      <c r="G49" s="37"/>
    </row>
    <row r="50" ht="30.55" customHeight="1" spans="1:7">
      <c r="A50" s="18"/>
      <c r="B50" s="18"/>
      <c r="C50" s="38"/>
      <c r="D50" s="38"/>
      <c r="E50" s="38"/>
      <c r="F50" s="38"/>
      <c r="G50" s="38"/>
    </row>
    <row r="51" ht="23.25" customHeight="1" spans="1:7">
      <c r="A51" s="18"/>
      <c r="B51" s="18"/>
      <c r="C51" s="19"/>
      <c r="D51" s="19"/>
      <c r="E51" s="20"/>
      <c r="F51" s="20"/>
      <c r="G51" s="20"/>
    </row>
    <row r="52" ht="44.35" customHeight="1" spans="1:7">
      <c r="A52" s="21" t="s">
        <v>91</v>
      </c>
      <c r="B52" s="21"/>
      <c r="C52" s="21"/>
      <c r="D52" s="21"/>
      <c r="E52" s="21"/>
      <c r="F52" s="21"/>
      <c r="G52" s="21"/>
    </row>
    <row r="53" ht="35.65" customHeight="1" spans="1:7">
      <c r="A53" s="22" t="s">
        <v>56</v>
      </c>
      <c r="B53" s="22"/>
      <c r="C53" s="22"/>
      <c r="D53" s="22"/>
      <c r="E53" s="23" t="s">
        <v>139</v>
      </c>
      <c r="F53" s="23"/>
      <c r="G53" s="23"/>
    </row>
    <row r="54" ht="29.1" customHeight="1" spans="1:7">
      <c r="A54" s="27" t="s">
        <v>93</v>
      </c>
      <c r="B54" s="27" t="s">
        <v>94</v>
      </c>
      <c r="C54" s="27" t="s">
        <v>95</v>
      </c>
      <c r="D54" s="27" t="s">
        <v>96</v>
      </c>
      <c r="E54" s="27" t="s">
        <v>97</v>
      </c>
      <c r="F54" s="27" t="s">
        <v>98</v>
      </c>
      <c r="G54" s="27" t="s">
        <v>99</v>
      </c>
    </row>
    <row r="55" ht="101.1" customHeight="1" spans="1:7">
      <c r="A55" s="27" t="s">
        <v>140</v>
      </c>
      <c r="B55" s="28" t="s">
        <v>141</v>
      </c>
      <c r="C55" s="28"/>
      <c r="D55" s="27" t="s">
        <v>142</v>
      </c>
      <c r="E55" s="29" t="s">
        <v>143</v>
      </c>
      <c r="F55" s="30"/>
      <c r="G55" s="31">
        <f>ROUND(IF(OR(ISERROR(E55),E55=""),0,E55)*IF(OR(ISERROR(F55),F55=""),0,F55),2)</f>
        <v>0</v>
      </c>
    </row>
    <row r="56" ht="101.1" customHeight="1" spans="1:7">
      <c r="A56" s="39"/>
      <c r="B56" s="40"/>
      <c r="C56" s="40"/>
      <c r="D56" s="39"/>
      <c r="E56" s="41"/>
      <c r="F56" s="41"/>
      <c r="G56" s="41"/>
    </row>
    <row r="57" ht="80" customHeight="1" spans="1:7">
      <c r="A57" s="27" t="s">
        <v>144</v>
      </c>
      <c r="B57" s="28" t="s">
        <v>145</v>
      </c>
      <c r="C57" s="28"/>
      <c r="D57" s="27" t="s">
        <v>146</v>
      </c>
      <c r="E57" s="29" t="s">
        <v>147</v>
      </c>
      <c r="F57" s="30"/>
      <c r="G57" s="31">
        <f>ROUND(IF(OR(ISERROR(E57),E57=""),0,E57)*IF(OR(ISERROR(F57),F57=""),0,F57),2)</f>
        <v>0</v>
      </c>
    </row>
    <row r="58" ht="79.25" customHeight="1" spans="1:7">
      <c r="A58" s="39"/>
      <c r="B58" s="40"/>
      <c r="C58" s="40"/>
      <c r="D58" s="39"/>
      <c r="E58" s="41"/>
      <c r="F58" s="41"/>
      <c r="G58" s="41"/>
    </row>
    <row r="59" ht="20.35" customHeight="1" spans="1:7">
      <c r="A59" s="27" t="s">
        <v>148</v>
      </c>
      <c r="B59" s="28" t="s">
        <v>149</v>
      </c>
      <c r="C59" s="28"/>
      <c r="D59" s="27"/>
      <c r="E59" s="29" t="s">
        <v>81</v>
      </c>
      <c r="F59" s="29" t="s">
        <v>81</v>
      </c>
      <c r="G59" s="29" t="s">
        <v>81</v>
      </c>
    </row>
    <row r="60" ht="20.35" customHeight="1" spans="1:7">
      <c r="A60" s="27" t="s">
        <v>150</v>
      </c>
      <c r="B60" s="28" t="s">
        <v>151</v>
      </c>
      <c r="C60" s="28"/>
      <c r="D60" s="27"/>
      <c r="E60" s="29" t="s">
        <v>81</v>
      </c>
      <c r="F60" s="29" t="s">
        <v>81</v>
      </c>
      <c r="G60" s="29" t="s">
        <v>81</v>
      </c>
    </row>
    <row r="61" ht="86.55" customHeight="1" spans="1:7">
      <c r="A61" s="27" t="s">
        <v>104</v>
      </c>
      <c r="B61" s="28" t="s">
        <v>152</v>
      </c>
      <c r="C61" s="28"/>
      <c r="D61" s="27" t="s">
        <v>135</v>
      </c>
      <c r="E61" s="29" t="s">
        <v>153</v>
      </c>
      <c r="F61" s="30"/>
      <c r="G61" s="31">
        <f>ROUND(IF(OR(ISERROR(E61),E61=""),0,E61)*IF(OR(ISERROR(F61),F61=""),0,F61),2)</f>
        <v>0</v>
      </c>
    </row>
    <row r="62" ht="20.35" customHeight="1" spans="1:7">
      <c r="A62" s="27" t="s">
        <v>154</v>
      </c>
      <c r="B62" s="28" t="s">
        <v>155</v>
      </c>
      <c r="C62" s="28"/>
      <c r="D62" s="27"/>
      <c r="E62" s="29" t="s">
        <v>81</v>
      </c>
      <c r="F62" s="29" t="s">
        <v>81</v>
      </c>
      <c r="G62" s="29" t="s">
        <v>81</v>
      </c>
    </row>
    <row r="63" ht="27.65" customHeight="1" spans="1:7">
      <c r="A63" s="27" t="s">
        <v>156</v>
      </c>
      <c r="B63" s="28" t="s">
        <v>157</v>
      </c>
      <c r="C63" s="28"/>
      <c r="D63" s="27"/>
      <c r="E63" s="29" t="s">
        <v>81</v>
      </c>
      <c r="F63" s="29" t="s">
        <v>81</v>
      </c>
      <c r="G63" s="29" t="s">
        <v>81</v>
      </c>
    </row>
    <row r="64" ht="42.9" customHeight="1" spans="1:7">
      <c r="A64" s="27" t="s">
        <v>104</v>
      </c>
      <c r="B64" s="28" t="s">
        <v>158</v>
      </c>
      <c r="C64" s="28"/>
      <c r="D64" s="27" t="s">
        <v>135</v>
      </c>
      <c r="E64" s="29" t="s">
        <v>159</v>
      </c>
      <c r="F64" s="30"/>
      <c r="G64" s="31">
        <f>ROUND(IF(OR(ISERROR(E64),E64=""),0,E64)*IF(OR(ISERROR(F64),F64=""),0,F64),2)</f>
        <v>0</v>
      </c>
    </row>
    <row r="65" ht="28.35" customHeight="1" spans="1:7">
      <c r="A65" s="27" t="s">
        <v>160</v>
      </c>
      <c r="B65" s="28" t="s">
        <v>161</v>
      </c>
      <c r="C65" s="28"/>
      <c r="D65" s="27"/>
      <c r="E65" s="29" t="s">
        <v>81</v>
      </c>
      <c r="F65" s="29" t="s">
        <v>81</v>
      </c>
      <c r="G65" s="29" t="s">
        <v>81</v>
      </c>
    </row>
    <row r="66" ht="16.75" customHeight="1" spans="1:7">
      <c r="A66" s="37"/>
      <c r="B66" s="37"/>
      <c r="C66" s="37"/>
      <c r="D66" s="37"/>
      <c r="E66" s="37"/>
      <c r="F66" s="37"/>
      <c r="G66" s="37"/>
    </row>
    <row r="67" ht="30.55" customHeight="1" spans="1:7">
      <c r="A67" s="18"/>
      <c r="B67" s="18"/>
      <c r="C67" s="38"/>
      <c r="D67" s="38"/>
      <c r="E67" s="38"/>
      <c r="F67" s="38"/>
      <c r="G67" s="38"/>
    </row>
    <row r="68" ht="23.25" customHeight="1" spans="1:7">
      <c r="A68" s="18"/>
      <c r="B68" s="18"/>
      <c r="C68" s="19"/>
      <c r="D68" s="19"/>
      <c r="E68" s="20"/>
      <c r="F68" s="20"/>
      <c r="G68" s="20"/>
    </row>
    <row r="69" ht="44.35" customHeight="1" spans="1:7">
      <c r="A69" s="21" t="s">
        <v>91</v>
      </c>
      <c r="B69" s="21"/>
      <c r="C69" s="21"/>
      <c r="D69" s="21"/>
      <c r="E69" s="21"/>
      <c r="F69" s="21"/>
      <c r="G69" s="21"/>
    </row>
    <row r="70" ht="35.65" customHeight="1" spans="1:7">
      <c r="A70" s="22" t="s">
        <v>56</v>
      </c>
      <c r="B70" s="22"/>
      <c r="C70" s="22"/>
      <c r="D70" s="22"/>
      <c r="E70" s="23" t="s">
        <v>162</v>
      </c>
      <c r="F70" s="23"/>
      <c r="G70" s="23"/>
    </row>
    <row r="71" ht="29.1" customHeight="1" spans="1:7">
      <c r="A71" s="27" t="s">
        <v>93</v>
      </c>
      <c r="B71" s="27" t="s">
        <v>94</v>
      </c>
      <c r="C71" s="27" t="s">
        <v>95</v>
      </c>
      <c r="D71" s="27" t="s">
        <v>96</v>
      </c>
      <c r="E71" s="27" t="s">
        <v>97</v>
      </c>
      <c r="F71" s="27" t="s">
        <v>98</v>
      </c>
      <c r="G71" s="27" t="s">
        <v>99</v>
      </c>
    </row>
    <row r="72" ht="28.35" customHeight="1" spans="1:7">
      <c r="A72" s="27" t="s">
        <v>163</v>
      </c>
      <c r="B72" s="28" t="s">
        <v>161</v>
      </c>
      <c r="C72" s="28"/>
      <c r="D72" s="27"/>
      <c r="E72" s="29" t="s">
        <v>81</v>
      </c>
      <c r="F72" s="29" t="s">
        <v>81</v>
      </c>
      <c r="G72" s="29" t="s">
        <v>81</v>
      </c>
    </row>
    <row r="73" ht="72" customHeight="1" spans="1:7">
      <c r="A73" s="27" t="s">
        <v>104</v>
      </c>
      <c r="B73" s="28" t="s">
        <v>164</v>
      </c>
      <c r="C73" s="28"/>
      <c r="D73" s="27" t="s">
        <v>135</v>
      </c>
      <c r="E73" s="29" t="s">
        <v>114</v>
      </c>
      <c r="F73" s="30"/>
      <c r="G73" s="31">
        <f>ROUND(IF(OR(ISERROR(E73),E73=""),0,E73)*IF(OR(ISERROR(F73),F73=""),0,F73),2)</f>
        <v>0</v>
      </c>
    </row>
    <row r="74" ht="20.35" customHeight="1" spans="1:7">
      <c r="A74" s="27" t="s">
        <v>144</v>
      </c>
      <c r="B74" s="28" t="s">
        <v>165</v>
      </c>
      <c r="C74" s="28"/>
      <c r="D74" s="27"/>
      <c r="E74" s="29" t="s">
        <v>81</v>
      </c>
      <c r="F74" s="29" t="s">
        <v>81</v>
      </c>
      <c r="G74" s="29" t="s">
        <v>81</v>
      </c>
    </row>
    <row r="75" ht="86.55" customHeight="1" spans="1:7">
      <c r="A75" s="27" t="s">
        <v>166</v>
      </c>
      <c r="B75" s="28" t="s">
        <v>167</v>
      </c>
      <c r="C75" s="28"/>
      <c r="D75" s="27" t="s">
        <v>142</v>
      </c>
      <c r="E75" s="29" t="s">
        <v>168</v>
      </c>
      <c r="F75" s="30"/>
      <c r="G75" s="31">
        <f>ROUND(IF(OR(ISERROR(E75),E75=""),0,E75)*IF(OR(ISERROR(F75),F75=""),0,F75),2)</f>
        <v>0</v>
      </c>
    </row>
    <row r="76" ht="23.25" customHeight="1" spans="1:7">
      <c r="A76" s="27"/>
      <c r="B76" s="27"/>
      <c r="C76" s="28"/>
      <c r="D76" s="28"/>
      <c r="E76" s="29"/>
      <c r="F76" s="29"/>
      <c r="G76" s="29"/>
    </row>
    <row r="77" ht="23.25" customHeight="1" spans="1:7">
      <c r="A77" s="27"/>
      <c r="B77" s="27"/>
      <c r="C77" s="28"/>
      <c r="D77" s="28"/>
      <c r="E77" s="29"/>
      <c r="F77" s="29"/>
      <c r="G77" s="29"/>
    </row>
    <row r="78" ht="23.25" customHeight="1" spans="1:7">
      <c r="A78" s="27"/>
      <c r="B78" s="27"/>
      <c r="C78" s="28"/>
      <c r="D78" s="28"/>
      <c r="E78" s="29"/>
      <c r="F78" s="29"/>
      <c r="G78" s="29"/>
    </row>
    <row r="79" ht="24" customHeight="1" spans="1:7">
      <c r="A79" s="27"/>
      <c r="B79" s="27"/>
      <c r="C79" s="28"/>
      <c r="D79" s="28"/>
      <c r="E79" s="29"/>
      <c r="F79" s="29"/>
      <c r="G79" s="29"/>
    </row>
    <row r="80" ht="23.25" customHeight="1" spans="1:7">
      <c r="A80" s="27"/>
      <c r="B80" s="27"/>
      <c r="C80" s="28"/>
      <c r="D80" s="28"/>
      <c r="E80" s="29"/>
      <c r="F80" s="29"/>
      <c r="G80" s="29"/>
    </row>
    <row r="81" ht="23.25" customHeight="1" spans="1:7">
      <c r="A81" s="27"/>
      <c r="B81" s="27"/>
      <c r="C81" s="28"/>
      <c r="D81" s="28"/>
      <c r="E81" s="29"/>
      <c r="F81" s="29"/>
      <c r="G81" s="29"/>
    </row>
    <row r="82" ht="24" customHeight="1" spans="1:7">
      <c r="A82" s="27"/>
      <c r="B82" s="27"/>
      <c r="C82" s="28"/>
      <c r="D82" s="28"/>
      <c r="E82" s="29"/>
      <c r="F82" s="29"/>
      <c r="G82" s="29"/>
    </row>
    <row r="83" ht="23.25" customHeight="1" spans="1:7">
      <c r="A83" s="27"/>
      <c r="B83" s="27"/>
      <c r="C83" s="28"/>
      <c r="D83" s="28"/>
      <c r="E83" s="29"/>
      <c r="F83" s="29"/>
      <c r="G83" s="29"/>
    </row>
    <row r="84" ht="23.25" customHeight="1" spans="1:7">
      <c r="A84" s="27"/>
      <c r="B84" s="27"/>
      <c r="C84" s="28"/>
      <c r="D84" s="28"/>
      <c r="E84" s="29"/>
      <c r="F84" s="29"/>
      <c r="G84" s="29"/>
    </row>
    <row r="85" ht="23.25" customHeight="1" spans="1:7">
      <c r="A85" s="27"/>
      <c r="B85" s="27"/>
      <c r="C85" s="28"/>
      <c r="D85" s="28"/>
      <c r="E85" s="29"/>
      <c r="F85" s="29"/>
      <c r="G85" s="29"/>
    </row>
    <row r="86" ht="24" customHeight="1" spans="1:7">
      <c r="A86" s="27"/>
      <c r="B86" s="27"/>
      <c r="C86" s="28"/>
      <c r="D86" s="28"/>
      <c r="E86" s="29"/>
      <c r="F86" s="29"/>
      <c r="G86" s="29"/>
    </row>
    <row r="87" ht="23.25" customHeight="1" spans="1:7">
      <c r="A87" s="27"/>
      <c r="B87" s="27"/>
      <c r="C87" s="28"/>
      <c r="D87" s="28"/>
      <c r="E87" s="29"/>
      <c r="F87" s="29"/>
      <c r="G87" s="29"/>
    </row>
    <row r="88" ht="23.25" customHeight="1" spans="1:7">
      <c r="A88" s="27"/>
      <c r="B88" s="27"/>
      <c r="C88" s="28"/>
      <c r="D88" s="28"/>
      <c r="E88" s="29"/>
      <c r="F88" s="29"/>
      <c r="G88" s="29"/>
    </row>
    <row r="89" ht="24" customHeight="1" spans="1:7">
      <c r="A89" s="27"/>
      <c r="B89" s="27"/>
      <c r="C89" s="28"/>
      <c r="D89" s="28"/>
      <c r="E89" s="29"/>
      <c r="F89" s="29"/>
      <c r="G89" s="29"/>
    </row>
    <row r="90" ht="23.25" customHeight="1" spans="1:7">
      <c r="A90" s="27"/>
      <c r="B90" s="27"/>
      <c r="C90" s="28"/>
      <c r="D90" s="28"/>
      <c r="E90" s="29"/>
      <c r="F90" s="29"/>
      <c r="G90" s="29"/>
    </row>
    <row r="91" ht="23.25" customHeight="1" spans="1:7">
      <c r="A91" s="27"/>
      <c r="B91" s="27"/>
      <c r="C91" s="28"/>
      <c r="D91" s="28"/>
      <c r="E91" s="29"/>
      <c r="F91" s="29"/>
      <c r="G91" s="29"/>
    </row>
    <row r="92" ht="29.8" customHeight="1" spans="1:7">
      <c r="A92" s="32" t="s">
        <v>169</v>
      </c>
      <c r="B92" s="33"/>
      <c r="C92" s="33"/>
      <c r="D92" s="34" t="s">
        <v>127</v>
      </c>
      <c r="E92" s="35">
        <f>ROUND(SUM(G37:G91),2)</f>
        <v>0</v>
      </c>
      <c r="F92" s="34"/>
      <c r="G92" s="36" t="s">
        <v>128</v>
      </c>
    </row>
    <row r="93" ht="12.35" customHeight="1" spans="1:7">
      <c r="A93" s="37"/>
      <c r="B93" s="37"/>
      <c r="C93" s="37"/>
      <c r="D93" s="37"/>
      <c r="E93" s="37"/>
      <c r="F93" s="37"/>
      <c r="G93" s="37"/>
    </row>
    <row r="94" ht="30.55" customHeight="1" spans="1:7">
      <c r="A94" s="18"/>
      <c r="B94" s="18"/>
      <c r="C94" s="38"/>
      <c r="D94" s="38"/>
      <c r="E94" s="38"/>
      <c r="F94" s="38"/>
      <c r="G94" s="38"/>
    </row>
    <row r="95" ht="23.25" customHeight="1" spans="1:7">
      <c r="A95" s="18"/>
      <c r="B95" s="18"/>
      <c r="C95" s="19"/>
      <c r="D95" s="19"/>
      <c r="E95" s="20"/>
      <c r="F95" s="20"/>
      <c r="G95" s="20"/>
    </row>
    <row r="96" ht="44.35" customHeight="1" spans="1:7">
      <c r="A96" s="21" t="s">
        <v>91</v>
      </c>
      <c r="B96" s="21"/>
      <c r="C96" s="21"/>
      <c r="D96" s="21"/>
      <c r="E96" s="21"/>
      <c r="F96" s="21"/>
      <c r="G96" s="21"/>
    </row>
    <row r="97" ht="35.65" customHeight="1" spans="1:7">
      <c r="A97" s="22" t="s">
        <v>56</v>
      </c>
      <c r="B97" s="22"/>
      <c r="C97" s="22"/>
      <c r="D97" s="22"/>
      <c r="E97" s="23" t="s">
        <v>170</v>
      </c>
      <c r="F97" s="23"/>
      <c r="G97" s="23"/>
    </row>
    <row r="98" ht="24.7" customHeight="1" spans="1:7">
      <c r="A98" s="24" t="s">
        <v>70</v>
      </c>
      <c r="B98" s="25"/>
      <c r="C98" s="25"/>
      <c r="D98" s="25"/>
      <c r="E98" s="25"/>
      <c r="F98" s="25"/>
      <c r="G98" s="26"/>
    </row>
    <row r="99" ht="29.8" customHeight="1" spans="1:7">
      <c r="A99" s="27" t="s">
        <v>93</v>
      </c>
      <c r="B99" s="27" t="s">
        <v>94</v>
      </c>
      <c r="C99" s="27" t="s">
        <v>95</v>
      </c>
      <c r="D99" s="27" t="s">
        <v>96</v>
      </c>
      <c r="E99" s="27" t="s">
        <v>97</v>
      </c>
      <c r="F99" s="27" t="s">
        <v>98</v>
      </c>
      <c r="G99" s="27" t="s">
        <v>99</v>
      </c>
    </row>
    <row r="100" ht="19.65" customHeight="1" spans="1:7">
      <c r="A100" s="27" t="s">
        <v>171</v>
      </c>
      <c r="B100" s="28" t="s">
        <v>172</v>
      </c>
      <c r="C100" s="28"/>
      <c r="D100" s="27"/>
      <c r="E100" s="29" t="s">
        <v>81</v>
      </c>
      <c r="F100" s="29" t="s">
        <v>81</v>
      </c>
      <c r="G100" s="29" t="s">
        <v>81</v>
      </c>
    </row>
    <row r="101" ht="20.35" customHeight="1" spans="1:7">
      <c r="A101" s="27" t="s">
        <v>173</v>
      </c>
      <c r="B101" s="28" t="s">
        <v>174</v>
      </c>
      <c r="C101" s="28"/>
      <c r="D101" s="27"/>
      <c r="E101" s="29" t="s">
        <v>81</v>
      </c>
      <c r="F101" s="29" t="s">
        <v>81</v>
      </c>
      <c r="G101" s="29" t="s">
        <v>81</v>
      </c>
    </row>
    <row r="102" ht="28.35" customHeight="1" spans="1:7">
      <c r="A102" s="27" t="s">
        <v>104</v>
      </c>
      <c r="B102" s="28" t="s">
        <v>175</v>
      </c>
      <c r="C102" s="28"/>
      <c r="D102" s="27" t="s">
        <v>142</v>
      </c>
      <c r="E102" s="29" t="s">
        <v>176</v>
      </c>
      <c r="F102" s="30"/>
      <c r="G102" s="31">
        <f>ROUND(IF(OR(ISERROR(E102),E102=""),0,E102)*IF(OR(ISERROR(F102),F102=""),0,F102),2)</f>
        <v>0</v>
      </c>
    </row>
    <row r="103" ht="20.35" customHeight="1" spans="1:7">
      <c r="A103" s="27" t="s">
        <v>108</v>
      </c>
      <c r="B103" s="28" t="s">
        <v>177</v>
      </c>
      <c r="C103" s="28"/>
      <c r="D103" s="27" t="s">
        <v>142</v>
      </c>
      <c r="E103" s="29" t="s">
        <v>178</v>
      </c>
      <c r="F103" s="30"/>
      <c r="G103" s="31">
        <f>ROUND(IF(OR(ISERROR(E103),E103=""),0,E103)*IF(OR(ISERROR(F103),F103=""),0,F103),2)</f>
        <v>0</v>
      </c>
    </row>
    <row r="104" ht="20.35" customHeight="1" spans="1:7">
      <c r="A104" s="27" t="s">
        <v>179</v>
      </c>
      <c r="B104" s="28" t="s">
        <v>180</v>
      </c>
      <c r="C104" s="28"/>
      <c r="D104" s="27"/>
      <c r="E104" s="29" t="s">
        <v>81</v>
      </c>
      <c r="F104" s="29" t="s">
        <v>81</v>
      </c>
      <c r="G104" s="29" t="s">
        <v>81</v>
      </c>
    </row>
    <row r="105" ht="20.35" customHeight="1" spans="1:7">
      <c r="A105" s="27" t="s">
        <v>181</v>
      </c>
      <c r="B105" s="28" t="s">
        <v>182</v>
      </c>
      <c r="C105" s="28"/>
      <c r="D105" s="27"/>
      <c r="E105" s="29" t="s">
        <v>81</v>
      </c>
      <c r="F105" s="29" t="s">
        <v>81</v>
      </c>
      <c r="G105" s="29" t="s">
        <v>81</v>
      </c>
    </row>
    <row r="106" ht="27.65" customHeight="1" spans="1:7">
      <c r="A106" s="27" t="s">
        <v>104</v>
      </c>
      <c r="B106" s="28" t="s">
        <v>183</v>
      </c>
      <c r="C106" s="28"/>
      <c r="D106" s="27" t="s">
        <v>142</v>
      </c>
      <c r="E106" s="29" t="s">
        <v>176</v>
      </c>
      <c r="F106" s="30"/>
      <c r="G106" s="31">
        <f>ROUND(IF(OR(ISERROR(E106),E106=""),0,E106)*IF(OR(ISERROR(F106),F106=""),0,F106),2)</f>
        <v>0</v>
      </c>
    </row>
    <row r="107" ht="28.35" customHeight="1" spans="1:7">
      <c r="A107" s="27" t="s">
        <v>108</v>
      </c>
      <c r="B107" s="28" t="s">
        <v>184</v>
      </c>
      <c r="C107" s="28"/>
      <c r="D107" s="27" t="s">
        <v>142</v>
      </c>
      <c r="E107" s="29" t="s">
        <v>178</v>
      </c>
      <c r="F107" s="30"/>
      <c r="G107" s="31">
        <f>ROUND(IF(OR(ISERROR(E107),E107=""),0,E107)*IF(OR(ISERROR(F107),F107=""),0,F107),2)</f>
        <v>0</v>
      </c>
    </row>
    <row r="108" ht="20.35" customHeight="1" spans="1:7">
      <c r="A108" s="27" t="s">
        <v>185</v>
      </c>
      <c r="B108" s="28" t="s">
        <v>186</v>
      </c>
      <c r="C108" s="28"/>
      <c r="D108" s="27"/>
      <c r="E108" s="29" t="s">
        <v>81</v>
      </c>
      <c r="F108" s="29" t="s">
        <v>81</v>
      </c>
      <c r="G108" s="29" t="s">
        <v>81</v>
      </c>
    </row>
    <row r="109" ht="20.35" customHeight="1" spans="1:7">
      <c r="A109" s="27" t="s">
        <v>187</v>
      </c>
      <c r="B109" s="28" t="s">
        <v>186</v>
      </c>
      <c r="C109" s="28"/>
      <c r="D109" s="27"/>
      <c r="E109" s="29" t="s">
        <v>81</v>
      </c>
      <c r="F109" s="29" t="s">
        <v>81</v>
      </c>
      <c r="G109" s="29" t="s">
        <v>81</v>
      </c>
    </row>
    <row r="110" ht="72" customHeight="1" spans="1:7">
      <c r="A110" s="27" t="s">
        <v>104</v>
      </c>
      <c r="B110" s="28" t="s">
        <v>188</v>
      </c>
      <c r="C110" s="28"/>
      <c r="D110" s="27" t="s">
        <v>135</v>
      </c>
      <c r="E110" s="29" t="s">
        <v>136</v>
      </c>
      <c r="F110" s="30"/>
      <c r="G110" s="31">
        <f>ROUND(IF(OR(ISERROR(E110),E110=""),0,E110)*IF(OR(ISERROR(F110),F110=""),0,F110),2)</f>
        <v>0</v>
      </c>
    </row>
    <row r="111" ht="27.65" customHeight="1" spans="1:7">
      <c r="A111" s="27" t="s">
        <v>108</v>
      </c>
      <c r="B111" s="28" t="s">
        <v>189</v>
      </c>
      <c r="C111" s="28"/>
      <c r="D111" s="27" t="s">
        <v>135</v>
      </c>
      <c r="E111" s="29" t="s">
        <v>190</v>
      </c>
      <c r="F111" s="30"/>
      <c r="G111" s="31">
        <f>ROUND(IF(OR(ISERROR(E111),E111=""),0,E111)*IF(OR(ISERROR(F111),F111=""),0,F111),2)</f>
        <v>0</v>
      </c>
    </row>
    <row r="112" ht="42.9" customHeight="1" spans="1:7">
      <c r="A112" s="27" t="s">
        <v>140</v>
      </c>
      <c r="B112" s="28" t="s">
        <v>191</v>
      </c>
      <c r="C112" s="28"/>
      <c r="D112" s="27" t="s">
        <v>142</v>
      </c>
      <c r="E112" s="29" t="s">
        <v>192</v>
      </c>
      <c r="F112" s="30"/>
      <c r="G112" s="31">
        <f>ROUND(IF(OR(ISERROR(E112),E112=""),0,E112)*IF(OR(ISERROR(F112),F112=""),0,F112),2)</f>
        <v>0</v>
      </c>
    </row>
    <row r="113" ht="42.9" customHeight="1" spans="1:7">
      <c r="A113" s="27" t="s">
        <v>144</v>
      </c>
      <c r="B113" s="28" t="s">
        <v>193</v>
      </c>
      <c r="C113" s="28"/>
      <c r="D113" s="27" t="s">
        <v>142</v>
      </c>
      <c r="E113" s="29" t="s">
        <v>194</v>
      </c>
      <c r="F113" s="30"/>
      <c r="G113" s="31">
        <f>ROUND(IF(OR(ISERROR(E113),E113=""),0,E113)*IF(OR(ISERROR(F113),F113=""),0,F113),2)</f>
        <v>0</v>
      </c>
    </row>
    <row r="114" ht="27.65" customHeight="1" spans="1:7">
      <c r="A114" s="27" t="s">
        <v>195</v>
      </c>
      <c r="B114" s="28" t="s">
        <v>196</v>
      </c>
      <c r="C114" s="28"/>
      <c r="D114" s="27" t="s">
        <v>142</v>
      </c>
      <c r="E114" s="29" t="s">
        <v>197</v>
      </c>
      <c r="F114" s="30"/>
      <c r="G114" s="31">
        <f>ROUND(IF(OR(ISERROR(E114),E114=""),0,E114)*IF(OR(ISERROR(F114),F114=""),0,F114),2)</f>
        <v>0</v>
      </c>
    </row>
    <row r="115" ht="42.9" customHeight="1" spans="1:7">
      <c r="A115" s="27" t="s">
        <v>198</v>
      </c>
      <c r="B115" s="28" t="s">
        <v>199</v>
      </c>
      <c r="C115" s="28"/>
      <c r="D115" s="27"/>
      <c r="E115" s="29" t="s">
        <v>81</v>
      </c>
      <c r="F115" s="29" t="s">
        <v>81</v>
      </c>
      <c r="G115" s="29" t="s">
        <v>81</v>
      </c>
    </row>
    <row r="116" ht="28.35" customHeight="1" spans="1:7">
      <c r="A116" s="27" t="s">
        <v>200</v>
      </c>
      <c r="B116" s="28" t="s">
        <v>201</v>
      </c>
      <c r="C116" s="28"/>
      <c r="D116" s="27"/>
      <c r="E116" s="29" t="s">
        <v>81</v>
      </c>
      <c r="F116" s="29" t="s">
        <v>81</v>
      </c>
      <c r="G116" s="29" t="s">
        <v>81</v>
      </c>
    </row>
    <row r="117" ht="23.25" customHeight="1" spans="1:7">
      <c r="A117" s="27"/>
      <c r="B117" s="27"/>
      <c r="C117" s="28"/>
      <c r="D117" s="28"/>
      <c r="E117" s="29"/>
      <c r="F117" s="29"/>
      <c r="G117" s="29"/>
    </row>
    <row r="118" ht="23.25" customHeight="1" spans="1:7">
      <c r="A118" s="27"/>
      <c r="B118" s="27"/>
      <c r="C118" s="28"/>
      <c r="D118" s="28"/>
      <c r="E118" s="29"/>
      <c r="F118" s="29"/>
      <c r="G118" s="29"/>
    </row>
    <row r="119" ht="23.25" customHeight="1" spans="1:7">
      <c r="A119" s="27"/>
      <c r="B119" s="27"/>
      <c r="C119" s="28"/>
      <c r="D119" s="28"/>
      <c r="E119" s="29"/>
      <c r="F119" s="29"/>
      <c r="G119" s="29"/>
    </row>
    <row r="120" ht="18.9" customHeight="1" spans="1:7">
      <c r="A120" s="37"/>
      <c r="B120" s="37"/>
      <c r="C120" s="37"/>
      <c r="D120" s="37"/>
      <c r="E120" s="37"/>
      <c r="F120" s="37"/>
      <c r="G120" s="37"/>
    </row>
    <row r="121" ht="30.55" customHeight="1" spans="1:7">
      <c r="A121" s="18"/>
      <c r="B121" s="18"/>
      <c r="C121" s="38"/>
      <c r="D121" s="38"/>
      <c r="E121" s="38"/>
      <c r="F121" s="38"/>
      <c r="G121" s="38"/>
    </row>
    <row r="122" ht="23.25" customHeight="1" spans="1:7">
      <c r="A122" s="18"/>
      <c r="B122" s="18"/>
      <c r="C122" s="19"/>
      <c r="D122" s="19"/>
      <c r="E122" s="20"/>
      <c r="F122" s="20"/>
      <c r="G122" s="20"/>
    </row>
    <row r="123" ht="44.35" customHeight="1" spans="1:7">
      <c r="A123" s="21" t="s">
        <v>91</v>
      </c>
      <c r="B123" s="21"/>
      <c r="C123" s="21"/>
      <c r="D123" s="21"/>
      <c r="E123" s="21"/>
      <c r="F123" s="21"/>
      <c r="G123" s="21"/>
    </row>
    <row r="124" ht="35.65" customHeight="1" spans="1:7">
      <c r="A124" s="22" t="s">
        <v>56</v>
      </c>
      <c r="B124" s="22"/>
      <c r="C124" s="22"/>
      <c r="D124" s="22"/>
      <c r="E124" s="23" t="s">
        <v>202</v>
      </c>
      <c r="F124" s="23"/>
      <c r="G124" s="23"/>
    </row>
    <row r="125" ht="29.1" customHeight="1" spans="1:7">
      <c r="A125" s="27" t="s">
        <v>93</v>
      </c>
      <c r="B125" s="27" t="s">
        <v>94</v>
      </c>
      <c r="C125" s="27" t="s">
        <v>95</v>
      </c>
      <c r="D125" s="27" t="s">
        <v>96</v>
      </c>
      <c r="E125" s="27" t="s">
        <v>97</v>
      </c>
      <c r="F125" s="27" t="s">
        <v>98</v>
      </c>
      <c r="G125" s="27" t="s">
        <v>99</v>
      </c>
    </row>
    <row r="126" ht="115.6" customHeight="1" spans="1:7">
      <c r="A126" s="27" t="s">
        <v>104</v>
      </c>
      <c r="B126" s="28" t="s">
        <v>203</v>
      </c>
      <c r="C126" s="28" t="s">
        <v>204</v>
      </c>
      <c r="D126" s="27" t="s">
        <v>146</v>
      </c>
      <c r="E126" s="29" t="s">
        <v>205</v>
      </c>
      <c r="F126" s="30"/>
      <c r="G126" s="31">
        <f>ROUND(IF(OR(ISERROR(E126),E126=""),0,E126)*IF(OR(ISERROR(F126),F126=""),0,F126),2)</f>
        <v>0</v>
      </c>
    </row>
    <row r="127" ht="115.6" customHeight="1" spans="1:7">
      <c r="A127" s="27" t="s">
        <v>108</v>
      </c>
      <c r="B127" s="28" t="s">
        <v>206</v>
      </c>
      <c r="C127" s="28" t="s">
        <v>204</v>
      </c>
      <c r="D127" s="27" t="s">
        <v>207</v>
      </c>
      <c r="E127" s="29" t="s">
        <v>66</v>
      </c>
      <c r="F127" s="30"/>
      <c r="G127" s="31">
        <f>ROUND(IF(OR(ISERROR(E127),E127=""),0,E127)*IF(OR(ISERROR(F127),F127=""),0,F127),2)</f>
        <v>0</v>
      </c>
    </row>
    <row r="128" ht="20.35" customHeight="1" spans="1:7">
      <c r="A128" s="27" t="s">
        <v>208</v>
      </c>
      <c r="B128" s="28" t="s">
        <v>209</v>
      </c>
      <c r="C128" s="28"/>
      <c r="D128" s="27"/>
      <c r="E128" s="29" t="s">
        <v>81</v>
      </c>
      <c r="F128" s="29" t="s">
        <v>81</v>
      </c>
      <c r="G128" s="29" t="s">
        <v>81</v>
      </c>
    </row>
    <row r="129" ht="20.35" customHeight="1" spans="1:7">
      <c r="A129" s="27" t="s">
        <v>210</v>
      </c>
      <c r="B129" s="28" t="s">
        <v>211</v>
      </c>
      <c r="C129" s="28"/>
      <c r="D129" s="27"/>
      <c r="E129" s="29" t="s">
        <v>81</v>
      </c>
      <c r="F129" s="29" t="s">
        <v>81</v>
      </c>
      <c r="G129" s="29" t="s">
        <v>81</v>
      </c>
    </row>
    <row r="130" ht="71.25" customHeight="1" spans="1:7">
      <c r="A130" s="27" t="s">
        <v>104</v>
      </c>
      <c r="B130" s="28" t="s">
        <v>212</v>
      </c>
      <c r="C130" s="28"/>
      <c r="D130" s="27" t="s">
        <v>146</v>
      </c>
      <c r="E130" s="29" t="s">
        <v>213</v>
      </c>
      <c r="F130" s="30"/>
      <c r="G130" s="31">
        <f>ROUND(IF(OR(ISERROR(E130),E130=""),0,E130)*IF(OR(ISERROR(F130),F130=""),0,F130),2)</f>
        <v>0</v>
      </c>
    </row>
    <row r="131" ht="57.45" customHeight="1" spans="1:7">
      <c r="A131" s="27" t="s">
        <v>108</v>
      </c>
      <c r="B131" s="28" t="s">
        <v>214</v>
      </c>
      <c r="C131" s="28"/>
      <c r="D131" s="27" t="s">
        <v>146</v>
      </c>
      <c r="E131" s="29" t="s">
        <v>215</v>
      </c>
      <c r="F131" s="30"/>
      <c r="G131" s="31">
        <f>ROUND(IF(OR(ISERROR(E131),E131=""),0,E131)*IF(OR(ISERROR(F131),F131=""),0,F131),2)</f>
        <v>0</v>
      </c>
    </row>
    <row r="132" ht="101.1" customHeight="1" spans="1:7">
      <c r="A132" s="27" t="s">
        <v>140</v>
      </c>
      <c r="B132" s="28" t="s">
        <v>216</v>
      </c>
      <c r="C132" s="28"/>
      <c r="D132" s="27" t="s">
        <v>135</v>
      </c>
      <c r="E132" s="29" t="s">
        <v>217</v>
      </c>
      <c r="F132" s="30"/>
      <c r="G132" s="31">
        <f>ROUND(IF(OR(ISERROR(E132),E132=""),0,E132)*IF(OR(ISERROR(F132),F132=""),0,F132),2)</f>
        <v>0</v>
      </c>
    </row>
    <row r="133" ht="115.6" customHeight="1" spans="1:7">
      <c r="A133" s="27" t="s">
        <v>144</v>
      </c>
      <c r="B133" s="28" t="s">
        <v>218</v>
      </c>
      <c r="C133" s="28"/>
      <c r="D133" s="27" t="s">
        <v>135</v>
      </c>
      <c r="E133" s="29" t="s">
        <v>219</v>
      </c>
      <c r="F133" s="30"/>
      <c r="G133" s="31">
        <f>ROUND(IF(OR(ISERROR(E133),E133=""),0,E133)*IF(OR(ISERROR(F133),F133=""),0,F133),2)</f>
        <v>0</v>
      </c>
    </row>
    <row r="134" ht="7.25" customHeight="1" spans="1:7">
      <c r="A134" s="37"/>
      <c r="B134" s="37"/>
      <c r="C134" s="37"/>
      <c r="D134" s="37"/>
      <c r="E134" s="37"/>
      <c r="F134" s="37"/>
      <c r="G134" s="37"/>
    </row>
    <row r="135" ht="30.55" customHeight="1" spans="1:7">
      <c r="A135" s="18"/>
      <c r="B135" s="18"/>
      <c r="C135" s="38"/>
      <c r="D135" s="38"/>
      <c r="E135" s="38"/>
      <c r="F135" s="38"/>
      <c r="G135" s="38"/>
    </row>
    <row r="136" ht="23.25" customHeight="1" spans="1:7">
      <c r="A136" s="18"/>
      <c r="B136" s="18"/>
      <c r="C136" s="19"/>
      <c r="D136" s="19"/>
      <c r="E136" s="20"/>
      <c r="F136" s="20"/>
      <c r="G136" s="20"/>
    </row>
    <row r="137" ht="44.35" customHeight="1" spans="1:7">
      <c r="A137" s="21" t="s">
        <v>91</v>
      </c>
      <c r="B137" s="21"/>
      <c r="C137" s="21"/>
      <c r="D137" s="21"/>
      <c r="E137" s="21"/>
      <c r="F137" s="21"/>
      <c r="G137" s="21"/>
    </row>
    <row r="138" ht="35.65" customHeight="1" spans="1:7">
      <c r="A138" s="22" t="s">
        <v>56</v>
      </c>
      <c r="B138" s="22"/>
      <c r="C138" s="22"/>
      <c r="D138" s="22"/>
      <c r="E138" s="23" t="s">
        <v>220</v>
      </c>
      <c r="F138" s="23"/>
      <c r="G138" s="23"/>
    </row>
    <row r="139" ht="29.1" customHeight="1" spans="1:7">
      <c r="A139" s="27" t="s">
        <v>93</v>
      </c>
      <c r="B139" s="27" t="s">
        <v>94</v>
      </c>
      <c r="C139" s="27" t="s">
        <v>95</v>
      </c>
      <c r="D139" s="27" t="s">
        <v>96</v>
      </c>
      <c r="E139" s="27" t="s">
        <v>97</v>
      </c>
      <c r="F139" s="27" t="s">
        <v>98</v>
      </c>
      <c r="G139" s="27" t="s">
        <v>99</v>
      </c>
    </row>
    <row r="140" ht="57.45" customHeight="1" spans="1:7">
      <c r="A140" s="27" t="s">
        <v>195</v>
      </c>
      <c r="B140" s="28" t="s">
        <v>221</v>
      </c>
      <c r="C140" s="28"/>
      <c r="D140" s="27" t="s">
        <v>146</v>
      </c>
      <c r="E140" s="29" t="s">
        <v>222</v>
      </c>
      <c r="F140" s="30"/>
      <c r="G140" s="31">
        <f>ROUND(IF(OR(ISERROR(E140),E140=""),0,E140)*IF(OR(ISERROR(F140),F140=""),0,F140),2)</f>
        <v>0</v>
      </c>
    </row>
    <row r="141" ht="101.1" customHeight="1" spans="1:7">
      <c r="A141" s="27" t="s">
        <v>223</v>
      </c>
      <c r="B141" s="28" t="s">
        <v>224</v>
      </c>
      <c r="C141" s="28"/>
      <c r="D141" s="27" t="s">
        <v>135</v>
      </c>
      <c r="E141" s="29" t="s">
        <v>225</v>
      </c>
      <c r="F141" s="30"/>
      <c r="G141" s="31">
        <f>ROUND(IF(OR(ISERROR(E141),E141=""),0,E141)*IF(OR(ISERROR(F141),F141=""),0,F141),2)</f>
        <v>0</v>
      </c>
    </row>
    <row r="142" ht="101.1" customHeight="1" spans="1:7">
      <c r="A142" s="27" t="s">
        <v>226</v>
      </c>
      <c r="B142" s="28" t="s">
        <v>227</v>
      </c>
      <c r="C142" s="28"/>
      <c r="D142" s="27" t="s">
        <v>135</v>
      </c>
      <c r="E142" s="29" t="s">
        <v>228</v>
      </c>
      <c r="F142" s="30"/>
      <c r="G142" s="31">
        <f>ROUND(IF(OR(ISERROR(E142),E142=""),0,E142)*IF(OR(ISERROR(F142),F142=""),0,F142),2)</f>
        <v>0</v>
      </c>
    </row>
    <row r="143" ht="28.35" customHeight="1" spans="1:7">
      <c r="A143" s="27" t="s">
        <v>229</v>
      </c>
      <c r="B143" s="28" t="s">
        <v>230</v>
      </c>
      <c r="C143" s="28"/>
      <c r="D143" s="27" t="s">
        <v>146</v>
      </c>
      <c r="E143" s="29" t="s">
        <v>231</v>
      </c>
      <c r="F143" s="30"/>
      <c r="G143" s="31">
        <f>ROUND(IF(OR(ISERROR(E143),E143=""),0,E143)*IF(OR(ISERROR(F143),F143=""),0,F143),2)</f>
        <v>0</v>
      </c>
    </row>
    <row r="144" ht="71.25" customHeight="1" spans="1:7">
      <c r="A144" s="27" t="s">
        <v>232</v>
      </c>
      <c r="B144" s="28" t="s">
        <v>233</v>
      </c>
      <c r="C144" s="28"/>
      <c r="D144" s="27" t="s">
        <v>146</v>
      </c>
      <c r="E144" s="29" t="s">
        <v>231</v>
      </c>
      <c r="F144" s="30"/>
      <c r="G144" s="31">
        <f>ROUND(IF(OR(ISERROR(E144),E144=""),0,E144)*IF(OR(ISERROR(F144),F144=""),0,F144),2)</f>
        <v>0</v>
      </c>
    </row>
    <row r="145" ht="20.35" customHeight="1" spans="1:7">
      <c r="A145" s="27" t="s">
        <v>234</v>
      </c>
      <c r="B145" s="28" t="s">
        <v>235</v>
      </c>
      <c r="C145" s="28"/>
      <c r="D145" s="27"/>
      <c r="E145" s="29" t="s">
        <v>81</v>
      </c>
      <c r="F145" s="29" t="s">
        <v>81</v>
      </c>
      <c r="G145" s="29" t="s">
        <v>81</v>
      </c>
    </row>
    <row r="146" ht="144.7" customHeight="1" spans="1:7">
      <c r="A146" s="27" t="s">
        <v>104</v>
      </c>
      <c r="B146" s="28" t="s">
        <v>236</v>
      </c>
      <c r="C146" s="28"/>
      <c r="D146" s="27" t="s">
        <v>237</v>
      </c>
      <c r="E146" s="29" t="s">
        <v>238</v>
      </c>
      <c r="F146" s="30"/>
      <c r="G146" s="31">
        <f>ROUND(IF(OR(ISERROR(E146),E146=""),0,E146)*IF(OR(ISERROR(F146),F146=""),0,F146),2)</f>
        <v>0</v>
      </c>
    </row>
    <row r="147" ht="23.25" customHeight="1" spans="1:7">
      <c r="A147" s="27"/>
      <c r="B147" s="27"/>
      <c r="C147" s="28"/>
      <c r="D147" s="28"/>
      <c r="E147" s="29"/>
      <c r="F147" s="29"/>
      <c r="G147" s="29"/>
    </row>
    <row r="148" ht="24" customHeight="1" spans="1:7">
      <c r="A148" s="27"/>
      <c r="B148" s="27"/>
      <c r="C148" s="28"/>
      <c r="D148" s="28"/>
      <c r="E148" s="29"/>
      <c r="F148" s="29"/>
      <c r="G148" s="29"/>
    </row>
    <row r="149" ht="23.25" customHeight="1" spans="1:7">
      <c r="A149" s="27"/>
      <c r="B149" s="27"/>
      <c r="C149" s="28"/>
      <c r="D149" s="28"/>
      <c r="E149" s="29"/>
      <c r="F149" s="29"/>
      <c r="G149" s="29"/>
    </row>
    <row r="150" ht="23.25" customHeight="1" spans="1:7">
      <c r="A150" s="27"/>
      <c r="B150" s="27"/>
      <c r="C150" s="28"/>
      <c r="D150" s="28"/>
      <c r="E150" s="29"/>
      <c r="F150" s="29"/>
      <c r="G150" s="29"/>
    </row>
    <row r="151" ht="6.55" customHeight="1" spans="1:7">
      <c r="A151" s="37"/>
      <c r="B151" s="37"/>
      <c r="C151" s="37"/>
      <c r="D151" s="37"/>
      <c r="E151" s="37"/>
      <c r="F151" s="37"/>
      <c r="G151" s="37"/>
    </row>
    <row r="152" ht="30.55" customHeight="1" spans="1:7">
      <c r="A152" s="18"/>
      <c r="B152" s="18"/>
      <c r="C152" s="38"/>
      <c r="D152" s="38"/>
      <c r="E152" s="38"/>
      <c r="F152" s="38"/>
      <c r="G152" s="38"/>
    </row>
    <row r="153" ht="23.25" customHeight="1" spans="1:7">
      <c r="A153" s="18"/>
      <c r="B153" s="18"/>
      <c r="C153" s="19"/>
      <c r="D153" s="19"/>
      <c r="E153" s="20"/>
      <c r="F153" s="20"/>
      <c r="G153" s="20"/>
    </row>
    <row r="154" ht="44.35" customHeight="1" spans="1:7">
      <c r="A154" s="21" t="s">
        <v>91</v>
      </c>
      <c r="B154" s="21"/>
      <c r="C154" s="21"/>
      <c r="D154" s="21"/>
      <c r="E154" s="21"/>
      <c r="F154" s="21"/>
      <c r="G154" s="21"/>
    </row>
    <row r="155" ht="35.65" customHeight="1" spans="1:7">
      <c r="A155" s="22" t="s">
        <v>56</v>
      </c>
      <c r="B155" s="22"/>
      <c r="C155" s="22"/>
      <c r="D155" s="22"/>
      <c r="E155" s="23" t="s">
        <v>239</v>
      </c>
      <c r="F155" s="23"/>
      <c r="G155" s="23"/>
    </row>
    <row r="156" ht="29.1" customHeight="1" spans="1:7">
      <c r="A156" s="27" t="s">
        <v>93</v>
      </c>
      <c r="B156" s="27" t="s">
        <v>94</v>
      </c>
      <c r="C156" s="27" t="s">
        <v>95</v>
      </c>
      <c r="D156" s="27" t="s">
        <v>96</v>
      </c>
      <c r="E156" s="27" t="s">
        <v>97</v>
      </c>
      <c r="F156" s="27" t="s">
        <v>98</v>
      </c>
      <c r="G156" s="27" t="s">
        <v>99</v>
      </c>
    </row>
    <row r="157" ht="86.55" customHeight="1" spans="1:7">
      <c r="A157" s="27" t="s">
        <v>108</v>
      </c>
      <c r="B157" s="28" t="s">
        <v>240</v>
      </c>
      <c r="C157" s="28"/>
      <c r="D157" s="27" t="s">
        <v>237</v>
      </c>
      <c r="E157" s="29" t="s">
        <v>241</v>
      </c>
      <c r="F157" s="30"/>
      <c r="G157" s="31">
        <f>ROUND(IF(OR(ISERROR(E157),E157=""),0,E157)*IF(OR(ISERROR(F157),F157=""),0,F157),2)</f>
        <v>0</v>
      </c>
    </row>
    <row r="158" ht="23.25" customHeight="1" spans="1:7">
      <c r="A158" s="27"/>
      <c r="B158" s="27"/>
      <c r="C158" s="28"/>
      <c r="D158" s="28"/>
      <c r="E158" s="29"/>
      <c r="F158" s="29"/>
      <c r="G158" s="29"/>
    </row>
    <row r="159" ht="24" customHeight="1" spans="1:7">
      <c r="A159" s="27"/>
      <c r="B159" s="27"/>
      <c r="C159" s="28"/>
      <c r="D159" s="28"/>
      <c r="E159" s="29"/>
      <c r="F159" s="29"/>
      <c r="G159" s="29"/>
    </row>
    <row r="160" ht="23.25" customHeight="1" spans="1:7">
      <c r="A160" s="27"/>
      <c r="B160" s="27"/>
      <c r="C160" s="28"/>
      <c r="D160" s="28"/>
      <c r="E160" s="29"/>
      <c r="F160" s="29"/>
      <c r="G160" s="29"/>
    </row>
    <row r="161" ht="23.25" customHeight="1" spans="1:7">
      <c r="A161" s="27"/>
      <c r="B161" s="27"/>
      <c r="C161" s="28"/>
      <c r="D161" s="28"/>
      <c r="E161" s="29"/>
      <c r="F161" s="29"/>
      <c r="G161" s="29"/>
    </row>
    <row r="162" ht="24" customHeight="1" spans="1:7">
      <c r="A162" s="27"/>
      <c r="B162" s="27"/>
      <c r="C162" s="28"/>
      <c r="D162" s="28"/>
      <c r="E162" s="29"/>
      <c r="F162" s="29"/>
      <c r="G162" s="29"/>
    </row>
    <row r="163" ht="23.25" customHeight="1" spans="1:7">
      <c r="A163" s="27"/>
      <c r="B163" s="27"/>
      <c r="C163" s="28"/>
      <c r="D163" s="28"/>
      <c r="E163" s="29"/>
      <c r="F163" s="29"/>
      <c r="G163" s="29"/>
    </row>
    <row r="164" ht="23.25" customHeight="1" spans="1:7">
      <c r="A164" s="27"/>
      <c r="B164" s="27"/>
      <c r="C164" s="28"/>
      <c r="D164" s="28"/>
      <c r="E164" s="29"/>
      <c r="F164" s="29"/>
      <c r="G164" s="29"/>
    </row>
    <row r="165" ht="23.25" customHeight="1" spans="1:7">
      <c r="A165" s="27"/>
      <c r="B165" s="27"/>
      <c r="C165" s="28"/>
      <c r="D165" s="28"/>
      <c r="E165" s="29"/>
      <c r="F165" s="29"/>
      <c r="G165" s="29"/>
    </row>
    <row r="166" ht="24" customHeight="1" spans="1:7">
      <c r="A166" s="27"/>
      <c r="B166" s="27"/>
      <c r="C166" s="28"/>
      <c r="D166" s="28"/>
      <c r="E166" s="29"/>
      <c r="F166" s="29"/>
      <c r="G166" s="29"/>
    </row>
    <row r="167" ht="23.25" customHeight="1" spans="1:7">
      <c r="A167" s="27"/>
      <c r="B167" s="27"/>
      <c r="C167" s="28"/>
      <c r="D167" s="28"/>
      <c r="E167" s="29"/>
      <c r="F167" s="29"/>
      <c r="G167" s="29"/>
    </row>
    <row r="168" ht="23.25" customHeight="1" spans="1:7">
      <c r="A168" s="27"/>
      <c r="B168" s="27"/>
      <c r="C168" s="28"/>
      <c r="D168" s="28"/>
      <c r="E168" s="29"/>
      <c r="F168" s="29"/>
      <c r="G168" s="29"/>
    </row>
    <row r="169" ht="24" customHeight="1" spans="1:7">
      <c r="A169" s="27"/>
      <c r="B169" s="27"/>
      <c r="C169" s="28"/>
      <c r="D169" s="28"/>
      <c r="E169" s="29"/>
      <c r="F169" s="29"/>
      <c r="G169" s="29"/>
    </row>
    <row r="170" ht="23.25" customHeight="1" spans="1:7">
      <c r="A170" s="27"/>
      <c r="B170" s="27"/>
      <c r="C170" s="28"/>
      <c r="D170" s="28"/>
      <c r="E170" s="29"/>
      <c r="F170" s="29"/>
      <c r="G170" s="29"/>
    </row>
    <row r="171" ht="23.25" customHeight="1" spans="1:7">
      <c r="A171" s="27"/>
      <c r="B171" s="27"/>
      <c r="C171" s="28"/>
      <c r="D171" s="28"/>
      <c r="E171" s="29"/>
      <c r="F171" s="29"/>
      <c r="G171" s="29"/>
    </row>
    <row r="172" ht="23.25" customHeight="1" spans="1:7">
      <c r="A172" s="27"/>
      <c r="B172" s="27"/>
      <c r="C172" s="28"/>
      <c r="D172" s="28"/>
      <c r="E172" s="29"/>
      <c r="F172" s="29"/>
      <c r="G172" s="29"/>
    </row>
    <row r="173" ht="24" customHeight="1" spans="1:7">
      <c r="A173" s="27"/>
      <c r="B173" s="27"/>
      <c r="C173" s="28"/>
      <c r="D173" s="28"/>
      <c r="E173" s="29"/>
      <c r="F173" s="29"/>
      <c r="G173" s="29"/>
    </row>
    <row r="174" ht="23.25" customHeight="1" spans="1:7">
      <c r="A174" s="27"/>
      <c r="B174" s="27"/>
      <c r="C174" s="28"/>
      <c r="D174" s="28"/>
      <c r="E174" s="29"/>
      <c r="F174" s="29"/>
      <c r="G174" s="29"/>
    </row>
    <row r="175" ht="23.25" customHeight="1" spans="1:7">
      <c r="A175" s="27"/>
      <c r="B175" s="27"/>
      <c r="C175" s="28"/>
      <c r="D175" s="28"/>
      <c r="E175" s="29"/>
      <c r="F175" s="29"/>
      <c r="G175" s="29"/>
    </row>
    <row r="176" ht="24" customHeight="1" spans="1:7">
      <c r="A176" s="27"/>
      <c r="B176" s="27"/>
      <c r="C176" s="28"/>
      <c r="D176" s="28"/>
      <c r="E176" s="29"/>
      <c r="F176" s="29"/>
      <c r="G176" s="29"/>
    </row>
    <row r="177" ht="23.25" customHeight="1" spans="1:7">
      <c r="A177" s="27"/>
      <c r="B177" s="27"/>
      <c r="C177" s="28"/>
      <c r="D177" s="28"/>
      <c r="E177" s="29"/>
      <c r="F177" s="29"/>
      <c r="G177" s="29"/>
    </row>
    <row r="178" ht="23.25" customHeight="1" spans="1:7">
      <c r="A178" s="27"/>
      <c r="B178" s="27"/>
      <c r="C178" s="28"/>
      <c r="D178" s="28"/>
      <c r="E178" s="29"/>
      <c r="F178" s="29"/>
      <c r="G178" s="29"/>
    </row>
    <row r="179" ht="29.8" customHeight="1" spans="1:7">
      <c r="A179" s="32" t="s">
        <v>242</v>
      </c>
      <c r="B179" s="33"/>
      <c r="C179" s="33"/>
      <c r="D179" s="34" t="s">
        <v>127</v>
      </c>
      <c r="E179" s="35">
        <f>ROUND(SUM(G100:G178),2)</f>
        <v>0</v>
      </c>
      <c r="F179" s="34"/>
      <c r="G179" s="36" t="s">
        <v>128</v>
      </c>
    </row>
    <row r="180" ht="15.25" customHeight="1" spans="1:7">
      <c r="A180" s="37"/>
      <c r="B180" s="37"/>
      <c r="C180" s="37"/>
      <c r="D180" s="37"/>
      <c r="E180" s="37"/>
      <c r="F180" s="37"/>
      <c r="G180" s="37"/>
    </row>
    <row r="181" ht="30.55" customHeight="1" spans="1:7">
      <c r="A181" s="18"/>
      <c r="B181" s="18"/>
      <c r="C181" s="38"/>
      <c r="D181" s="38"/>
      <c r="E181" s="38"/>
      <c r="F181" s="38"/>
      <c r="G181" s="38"/>
    </row>
    <row r="182" ht="23.25" customHeight="1" spans="1:7">
      <c r="A182" s="18"/>
      <c r="B182" s="18"/>
      <c r="C182" s="19"/>
      <c r="D182" s="19"/>
      <c r="E182" s="20"/>
      <c r="F182" s="20"/>
      <c r="G182" s="20"/>
    </row>
    <row r="183" ht="44.35" customHeight="1" spans="1:7">
      <c r="A183" s="21" t="s">
        <v>91</v>
      </c>
      <c r="B183" s="21"/>
      <c r="C183" s="21"/>
      <c r="D183" s="21"/>
      <c r="E183" s="21"/>
      <c r="F183" s="21"/>
      <c r="G183" s="21"/>
    </row>
    <row r="184" ht="35.65" customHeight="1" spans="1:7">
      <c r="A184" s="22" t="s">
        <v>56</v>
      </c>
      <c r="B184" s="22"/>
      <c r="C184" s="22"/>
      <c r="D184" s="22"/>
      <c r="E184" s="23" t="s">
        <v>243</v>
      </c>
      <c r="F184" s="23"/>
      <c r="G184" s="23"/>
    </row>
    <row r="185" ht="24.7" customHeight="1" spans="1:7">
      <c r="A185" s="24" t="s">
        <v>73</v>
      </c>
      <c r="B185" s="25"/>
      <c r="C185" s="25"/>
      <c r="D185" s="25"/>
      <c r="E185" s="25"/>
      <c r="F185" s="25"/>
      <c r="G185" s="26"/>
    </row>
    <row r="186" ht="29.8" customHeight="1" spans="1:7">
      <c r="A186" s="27" t="s">
        <v>93</v>
      </c>
      <c r="B186" s="27" t="s">
        <v>94</v>
      </c>
      <c r="C186" s="27" t="s">
        <v>95</v>
      </c>
      <c r="D186" s="27" t="s">
        <v>96</v>
      </c>
      <c r="E186" s="27" t="s">
        <v>97</v>
      </c>
      <c r="F186" s="27" t="s">
        <v>98</v>
      </c>
      <c r="G186" s="27" t="s">
        <v>99</v>
      </c>
    </row>
    <row r="187" ht="19.65" customHeight="1" spans="1:7">
      <c r="A187" s="27" t="s">
        <v>244</v>
      </c>
      <c r="B187" s="28" t="s">
        <v>245</v>
      </c>
      <c r="C187" s="28"/>
      <c r="D187" s="27"/>
      <c r="E187" s="29" t="s">
        <v>81</v>
      </c>
      <c r="F187" s="29" t="s">
        <v>81</v>
      </c>
      <c r="G187" s="29" t="s">
        <v>81</v>
      </c>
    </row>
    <row r="188" ht="144.7" customHeight="1" spans="1:7">
      <c r="A188" s="27" t="s">
        <v>246</v>
      </c>
      <c r="B188" s="28" t="s">
        <v>247</v>
      </c>
      <c r="C188" s="28"/>
      <c r="D188" s="27" t="s">
        <v>237</v>
      </c>
      <c r="E188" s="29" t="s">
        <v>65</v>
      </c>
      <c r="F188" s="30"/>
      <c r="G188" s="31">
        <f>ROUND(IF(OR(ISERROR(E188),E188=""),0,E188)*IF(OR(ISERROR(F188),F188=""),0,F188),2)</f>
        <v>0</v>
      </c>
    </row>
    <row r="189" ht="24" customHeight="1" spans="1:7">
      <c r="A189" s="27"/>
      <c r="B189" s="27"/>
      <c r="C189" s="28"/>
      <c r="D189" s="28"/>
      <c r="E189" s="29"/>
      <c r="F189" s="29"/>
      <c r="G189" s="29"/>
    </row>
    <row r="190" ht="23.25" customHeight="1" spans="1:7">
      <c r="A190" s="27"/>
      <c r="B190" s="27"/>
      <c r="C190" s="28"/>
      <c r="D190" s="28"/>
      <c r="E190" s="29"/>
      <c r="F190" s="29"/>
      <c r="G190" s="29"/>
    </row>
    <row r="191" ht="23.25" customHeight="1" spans="1:7">
      <c r="A191" s="27"/>
      <c r="B191" s="27"/>
      <c r="C191" s="28"/>
      <c r="D191" s="28"/>
      <c r="E191" s="29"/>
      <c r="F191" s="29"/>
      <c r="G191" s="29"/>
    </row>
    <row r="192" ht="23.25" customHeight="1" spans="1:7">
      <c r="A192" s="27"/>
      <c r="B192" s="27"/>
      <c r="C192" s="28"/>
      <c r="D192" s="28"/>
      <c r="E192" s="29"/>
      <c r="F192" s="29"/>
      <c r="G192" s="29"/>
    </row>
    <row r="193" ht="24" customHeight="1" spans="1:7">
      <c r="A193" s="27"/>
      <c r="B193" s="27"/>
      <c r="C193" s="28"/>
      <c r="D193" s="28"/>
      <c r="E193" s="29"/>
      <c r="F193" s="29"/>
      <c r="G193" s="29"/>
    </row>
    <row r="194" ht="23.25" customHeight="1" spans="1:7">
      <c r="A194" s="27"/>
      <c r="B194" s="27"/>
      <c r="C194" s="28"/>
      <c r="D194" s="28"/>
      <c r="E194" s="29"/>
      <c r="F194" s="29"/>
      <c r="G194" s="29"/>
    </row>
    <row r="195" ht="23.25" customHeight="1" spans="1:7">
      <c r="A195" s="27"/>
      <c r="B195" s="27"/>
      <c r="C195" s="28"/>
      <c r="D195" s="28"/>
      <c r="E195" s="29"/>
      <c r="F195" s="29"/>
      <c r="G195" s="29"/>
    </row>
    <row r="196" ht="24" customHeight="1" spans="1:7">
      <c r="A196" s="27"/>
      <c r="B196" s="27"/>
      <c r="C196" s="28"/>
      <c r="D196" s="28"/>
      <c r="E196" s="29"/>
      <c r="F196" s="29"/>
      <c r="G196" s="29"/>
    </row>
    <row r="197" ht="23.25" customHeight="1" spans="1:7">
      <c r="A197" s="27"/>
      <c r="B197" s="27"/>
      <c r="C197" s="28"/>
      <c r="D197" s="28"/>
      <c r="E197" s="29"/>
      <c r="F197" s="29"/>
      <c r="G197" s="29"/>
    </row>
    <row r="198" ht="23.25" customHeight="1" spans="1:7">
      <c r="A198" s="27"/>
      <c r="B198" s="27"/>
      <c r="C198" s="28"/>
      <c r="D198" s="28"/>
      <c r="E198" s="29"/>
      <c r="F198" s="29"/>
      <c r="G198" s="29"/>
    </row>
    <row r="199" ht="23.25" customHeight="1" spans="1:7">
      <c r="A199" s="27"/>
      <c r="B199" s="27"/>
      <c r="C199" s="28"/>
      <c r="D199" s="28"/>
      <c r="E199" s="29"/>
      <c r="F199" s="29"/>
      <c r="G199" s="29"/>
    </row>
    <row r="200" ht="24" customHeight="1" spans="1:7">
      <c r="A200" s="27"/>
      <c r="B200" s="27"/>
      <c r="C200" s="28"/>
      <c r="D200" s="28"/>
      <c r="E200" s="29"/>
      <c r="F200" s="29"/>
      <c r="G200" s="29"/>
    </row>
    <row r="201" ht="23.25" customHeight="1" spans="1:7">
      <c r="A201" s="27"/>
      <c r="B201" s="27"/>
      <c r="C201" s="28"/>
      <c r="D201" s="28"/>
      <c r="E201" s="29"/>
      <c r="F201" s="29"/>
      <c r="G201" s="29"/>
    </row>
    <row r="202" ht="23.25" customHeight="1" spans="1:7">
      <c r="A202" s="27"/>
      <c r="B202" s="27"/>
      <c r="C202" s="28"/>
      <c r="D202" s="28"/>
      <c r="E202" s="29"/>
      <c r="F202" s="29"/>
      <c r="G202" s="29"/>
    </row>
    <row r="203" ht="24" customHeight="1" spans="1:7">
      <c r="A203" s="27"/>
      <c r="B203" s="27"/>
      <c r="C203" s="28"/>
      <c r="D203" s="28"/>
      <c r="E203" s="29"/>
      <c r="F203" s="29"/>
      <c r="G203" s="29"/>
    </row>
    <row r="204" ht="23.25" customHeight="1" spans="1:7">
      <c r="A204" s="27"/>
      <c r="B204" s="27"/>
      <c r="C204" s="28"/>
      <c r="D204" s="28"/>
      <c r="E204" s="29"/>
      <c r="F204" s="29"/>
      <c r="G204" s="29"/>
    </row>
    <row r="205" ht="23.25" customHeight="1" spans="1:7">
      <c r="A205" s="27"/>
      <c r="B205" s="27"/>
      <c r="C205" s="28"/>
      <c r="D205" s="28"/>
      <c r="E205" s="29"/>
      <c r="F205" s="29"/>
      <c r="G205" s="29"/>
    </row>
    <row r="206" ht="29.8" customHeight="1" spans="1:7">
      <c r="A206" s="32" t="s">
        <v>248</v>
      </c>
      <c r="B206" s="33"/>
      <c r="C206" s="33"/>
      <c r="D206" s="34" t="s">
        <v>127</v>
      </c>
      <c r="E206" s="35">
        <f>ROUND(SUM(G187:G205),2)</f>
        <v>0</v>
      </c>
      <c r="F206" s="34"/>
      <c r="G206" s="36" t="s">
        <v>128</v>
      </c>
    </row>
    <row r="207" ht="5.8" customHeight="1" spans="1:7">
      <c r="A207" s="37"/>
      <c r="B207" s="37"/>
      <c r="C207" s="37"/>
      <c r="D207" s="37"/>
      <c r="E207" s="37"/>
      <c r="F207" s="37"/>
      <c r="G207" s="37"/>
    </row>
    <row r="208" ht="30.55" customHeight="1" spans="1:7">
      <c r="A208" s="18"/>
      <c r="B208" s="18"/>
      <c r="C208" s="38"/>
      <c r="D208" s="38"/>
      <c r="E208" s="38"/>
      <c r="F208" s="38"/>
      <c r="G208" s="38"/>
    </row>
    <row r="209" ht="23.25" customHeight="1" spans="1:7">
      <c r="A209" s="18"/>
      <c r="B209" s="18"/>
      <c r="C209" s="19"/>
      <c r="D209" s="19"/>
      <c r="E209" s="20"/>
      <c r="F209" s="20"/>
      <c r="G209" s="20"/>
    </row>
    <row r="210" ht="44.35" customHeight="1" spans="1:7">
      <c r="A210" s="21" t="s">
        <v>91</v>
      </c>
      <c r="B210" s="21"/>
      <c r="C210" s="21"/>
      <c r="D210" s="21"/>
      <c r="E210" s="21"/>
      <c r="F210" s="21"/>
      <c r="G210" s="21"/>
    </row>
    <row r="211" ht="35.65" customHeight="1" spans="1:7">
      <c r="A211" s="22" t="s">
        <v>56</v>
      </c>
      <c r="B211" s="22"/>
      <c r="C211" s="22"/>
      <c r="D211" s="22"/>
      <c r="E211" s="23" t="s">
        <v>249</v>
      </c>
      <c r="F211" s="23"/>
      <c r="G211" s="23"/>
    </row>
    <row r="212" ht="24.7" customHeight="1" spans="1:7">
      <c r="A212" s="24" t="s">
        <v>76</v>
      </c>
      <c r="B212" s="25"/>
      <c r="C212" s="25"/>
      <c r="D212" s="25"/>
      <c r="E212" s="25"/>
      <c r="F212" s="25"/>
      <c r="G212" s="26"/>
    </row>
    <row r="213" ht="29.8" customHeight="1" spans="1:7">
      <c r="A213" s="27" t="s">
        <v>93</v>
      </c>
      <c r="B213" s="27" t="s">
        <v>94</v>
      </c>
      <c r="C213" s="27" t="s">
        <v>95</v>
      </c>
      <c r="D213" s="27" t="s">
        <v>96</v>
      </c>
      <c r="E213" s="27" t="s">
        <v>97</v>
      </c>
      <c r="F213" s="27" t="s">
        <v>98</v>
      </c>
      <c r="G213" s="27" t="s">
        <v>99</v>
      </c>
    </row>
    <row r="214" ht="19.65" customHeight="1" spans="1:7">
      <c r="A214" s="27" t="s">
        <v>250</v>
      </c>
      <c r="B214" s="28" t="s">
        <v>251</v>
      </c>
      <c r="C214" s="28"/>
      <c r="D214" s="27"/>
      <c r="E214" s="29" t="s">
        <v>81</v>
      </c>
      <c r="F214" s="29" t="s">
        <v>81</v>
      </c>
      <c r="G214" s="29" t="s">
        <v>81</v>
      </c>
    </row>
    <row r="215" ht="20.35" customHeight="1" spans="1:7">
      <c r="A215" s="27" t="s">
        <v>252</v>
      </c>
      <c r="B215" s="28" t="s">
        <v>253</v>
      </c>
      <c r="C215" s="28"/>
      <c r="D215" s="27"/>
      <c r="E215" s="29" t="s">
        <v>81</v>
      </c>
      <c r="F215" s="29" t="s">
        <v>81</v>
      </c>
      <c r="G215" s="29" t="s">
        <v>81</v>
      </c>
    </row>
    <row r="216" ht="86.55" customHeight="1" spans="1:7">
      <c r="A216" s="27" t="s">
        <v>104</v>
      </c>
      <c r="B216" s="28" t="s">
        <v>254</v>
      </c>
      <c r="C216" s="28" t="s">
        <v>255</v>
      </c>
      <c r="D216" s="27" t="s">
        <v>146</v>
      </c>
      <c r="E216" s="29" t="s">
        <v>256</v>
      </c>
      <c r="F216" s="30"/>
      <c r="G216" s="31">
        <f>ROUND(IF(OR(ISERROR(E216),E216=""),0,E216)*IF(OR(ISERROR(F216),F216=""),0,F216),2)</f>
        <v>0</v>
      </c>
    </row>
    <row r="217" ht="20.35" customHeight="1" spans="1:7">
      <c r="A217" s="27" t="s">
        <v>257</v>
      </c>
      <c r="B217" s="28" t="s">
        <v>258</v>
      </c>
      <c r="C217" s="28"/>
      <c r="D217" s="27"/>
      <c r="E217" s="29" t="s">
        <v>81</v>
      </c>
      <c r="F217" s="29" t="s">
        <v>81</v>
      </c>
      <c r="G217" s="29" t="s">
        <v>81</v>
      </c>
    </row>
    <row r="218" ht="20.35" customHeight="1" spans="1:7">
      <c r="A218" s="27" t="s">
        <v>259</v>
      </c>
      <c r="B218" s="28" t="s">
        <v>260</v>
      </c>
      <c r="C218" s="28"/>
      <c r="D218" s="27"/>
      <c r="E218" s="29" t="s">
        <v>81</v>
      </c>
      <c r="F218" s="29" t="s">
        <v>81</v>
      </c>
      <c r="G218" s="29" t="s">
        <v>81</v>
      </c>
    </row>
    <row r="219" ht="137.45" customHeight="1" spans="1:7">
      <c r="A219" s="27" t="s">
        <v>104</v>
      </c>
      <c r="B219" s="28" t="s">
        <v>261</v>
      </c>
      <c r="C219" s="28" t="s">
        <v>262</v>
      </c>
      <c r="D219" s="27" t="s">
        <v>263</v>
      </c>
      <c r="E219" s="29" t="s">
        <v>264</v>
      </c>
      <c r="F219" s="30"/>
      <c r="G219" s="31">
        <f>ROUND(IF(OR(ISERROR(E219),E219=""),0,E219)*IF(OR(ISERROR(F219),F219=""),0,F219),2)</f>
        <v>0</v>
      </c>
    </row>
    <row r="220" ht="137.45" customHeight="1" spans="1:7">
      <c r="A220" s="39"/>
      <c r="B220" s="40"/>
      <c r="C220" s="40"/>
      <c r="D220" s="39"/>
      <c r="E220" s="41"/>
      <c r="F220" s="41"/>
      <c r="G220" s="41"/>
    </row>
    <row r="221" ht="23.25" customHeight="1" spans="1:7">
      <c r="A221" s="27"/>
      <c r="B221" s="27"/>
      <c r="C221" s="28"/>
      <c r="D221" s="28"/>
      <c r="E221" s="29"/>
      <c r="F221" s="29"/>
      <c r="G221" s="29"/>
    </row>
    <row r="222" ht="24" customHeight="1" spans="1:7">
      <c r="A222" s="27"/>
      <c r="B222" s="27"/>
      <c r="C222" s="28"/>
      <c r="D222" s="28"/>
      <c r="E222" s="29"/>
      <c r="F222" s="29"/>
      <c r="G222" s="29"/>
    </row>
    <row r="223" ht="23.25" customHeight="1" spans="1:7">
      <c r="A223" s="27"/>
      <c r="B223" s="27"/>
      <c r="C223" s="28"/>
      <c r="D223" s="28"/>
      <c r="E223" s="29"/>
      <c r="F223" s="29"/>
      <c r="G223" s="29"/>
    </row>
    <row r="224" ht="23.25" customHeight="1" spans="1:7">
      <c r="A224" s="27"/>
      <c r="B224" s="27"/>
      <c r="C224" s="28"/>
      <c r="D224" s="28"/>
      <c r="E224" s="29"/>
      <c r="F224" s="29"/>
      <c r="G224" s="29"/>
    </row>
    <row r="225" ht="24" customHeight="1" spans="1:7">
      <c r="A225" s="27"/>
      <c r="B225" s="27"/>
      <c r="C225" s="28"/>
      <c r="D225" s="28"/>
      <c r="E225" s="29"/>
      <c r="F225" s="29"/>
      <c r="G225" s="29"/>
    </row>
    <row r="226" ht="23.25" customHeight="1" spans="1:7">
      <c r="A226" s="27"/>
      <c r="B226" s="27"/>
      <c r="C226" s="28"/>
      <c r="D226" s="28"/>
      <c r="E226" s="29"/>
      <c r="F226" s="29"/>
      <c r="G226" s="29"/>
    </row>
    <row r="227" ht="16" customHeight="1" spans="1:7">
      <c r="A227" s="37"/>
      <c r="B227" s="37"/>
      <c r="C227" s="37"/>
      <c r="D227" s="37"/>
      <c r="E227" s="37"/>
      <c r="F227" s="37"/>
      <c r="G227" s="37"/>
    </row>
    <row r="228" ht="30.55" customHeight="1" spans="1:7">
      <c r="A228" s="18"/>
      <c r="B228" s="18"/>
      <c r="C228" s="38"/>
      <c r="D228" s="38"/>
      <c r="E228" s="38"/>
      <c r="F228" s="38"/>
      <c r="G228" s="38"/>
    </row>
    <row r="229" ht="23.25" customHeight="1" spans="1:7">
      <c r="A229" s="18"/>
      <c r="B229" s="18"/>
      <c r="C229" s="19"/>
      <c r="D229" s="19"/>
      <c r="E229" s="20"/>
      <c r="F229" s="20"/>
      <c r="G229" s="20"/>
    </row>
    <row r="230" ht="44.35" customHeight="1" spans="1:7">
      <c r="A230" s="21" t="s">
        <v>91</v>
      </c>
      <c r="B230" s="21"/>
      <c r="C230" s="21"/>
      <c r="D230" s="21"/>
      <c r="E230" s="21"/>
      <c r="F230" s="21"/>
      <c r="G230" s="21"/>
    </row>
    <row r="231" ht="35.65" customHeight="1" spans="1:7">
      <c r="A231" s="22" t="s">
        <v>56</v>
      </c>
      <c r="B231" s="22"/>
      <c r="C231" s="22"/>
      <c r="D231" s="22"/>
      <c r="E231" s="23" t="s">
        <v>265</v>
      </c>
      <c r="F231" s="23"/>
      <c r="G231" s="23"/>
    </row>
    <row r="232" ht="29.1" customHeight="1" spans="1:7">
      <c r="A232" s="27" t="s">
        <v>93</v>
      </c>
      <c r="B232" s="27" t="s">
        <v>94</v>
      </c>
      <c r="C232" s="27" t="s">
        <v>95</v>
      </c>
      <c r="D232" s="27" t="s">
        <v>96</v>
      </c>
      <c r="E232" s="27" t="s">
        <v>97</v>
      </c>
      <c r="F232" s="27" t="s">
        <v>98</v>
      </c>
      <c r="G232" s="27" t="s">
        <v>99</v>
      </c>
    </row>
    <row r="233" ht="137.45" customHeight="1" spans="1:7">
      <c r="A233" s="27" t="s">
        <v>108</v>
      </c>
      <c r="B233" s="28" t="s">
        <v>266</v>
      </c>
      <c r="C233" s="28" t="s">
        <v>262</v>
      </c>
      <c r="D233" s="27" t="s">
        <v>263</v>
      </c>
      <c r="E233" s="29" t="s">
        <v>65</v>
      </c>
      <c r="F233" s="30"/>
      <c r="G233" s="31">
        <f>ROUND(IF(OR(ISERROR(E233),E233=""),0,E233)*IF(OR(ISERROR(F233),F233=""),0,F233),2)</f>
        <v>0</v>
      </c>
    </row>
    <row r="234" ht="137.45" customHeight="1" spans="1:7">
      <c r="A234" s="39"/>
      <c r="B234" s="40"/>
      <c r="C234" s="40"/>
      <c r="D234" s="39"/>
      <c r="E234" s="41"/>
      <c r="F234" s="41"/>
      <c r="G234" s="41"/>
    </row>
    <row r="235" ht="137.45" customHeight="1" spans="1:7">
      <c r="A235" s="27" t="s">
        <v>140</v>
      </c>
      <c r="B235" s="28" t="s">
        <v>267</v>
      </c>
      <c r="C235" s="28" t="s">
        <v>262</v>
      </c>
      <c r="D235" s="27" t="s">
        <v>263</v>
      </c>
      <c r="E235" s="29" t="s">
        <v>77</v>
      </c>
      <c r="F235" s="30"/>
      <c r="G235" s="31">
        <f>ROUND(IF(OR(ISERROR(E235),E235=""),0,E235)*IF(OR(ISERROR(F235),F235=""),0,F235),2)</f>
        <v>0</v>
      </c>
    </row>
    <row r="236" ht="137.45" customHeight="1" spans="1:7">
      <c r="A236" s="39"/>
      <c r="B236" s="40"/>
      <c r="C236" s="40"/>
      <c r="D236" s="39"/>
      <c r="E236" s="41"/>
      <c r="F236" s="41"/>
      <c r="G236" s="41"/>
    </row>
    <row r="237" ht="23.25" customHeight="1" spans="1:7">
      <c r="A237" s="27"/>
      <c r="B237" s="27"/>
      <c r="C237" s="28"/>
      <c r="D237" s="28"/>
      <c r="E237" s="29"/>
      <c r="F237" s="29"/>
      <c r="G237" s="29"/>
    </row>
    <row r="238" ht="24" customHeight="1" spans="1:7">
      <c r="A238" s="27"/>
      <c r="B238" s="27"/>
      <c r="C238" s="28"/>
      <c r="D238" s="28"/>
      <c r="E238" s="29"/>
      <c r="F238" s="29"/>
      <c r="G238" s="29"/>
    </row>
    <row r="239" ht="23.25" customHeight="1" spans="1:7">
      <c r="A239" s="27"/>
      <c r="B239" s="27"/>
      <c r="C239" s="28"/>
      <c r="D239" s="28"/>
      <c r="E239" s="29"/>
      <c r="F239" s="29"/>
      <c r="G239" s="29"/>
    </row>
    <row r="240" ht="4.35" customHeight="1" spans="1:7">
      <c r="A240" s="37"/>
      <c r="B240" s="37"/>
      <c r="C240" s="37"/>
      <c r="D240" s="37"/>
      <c r="E240" s="37"/>
      <c r="F240" s="37"/>
      <c r="G240" s="37"/>
    </row>
    <row r="241" ht="30.55" customHeight="1" spans="1:7">
      <c r="A241" s="18"/>
      <c r="B241" s="18"/>
      <c r="C241" s="38"/>
      <c r="D241" s="38"/>
      <c r="E241" s="38"/>
      <c r="F241" s="38"/>
      <c r="G241" s="38"/>
    </row>
    <row r="242" ht="23.25" customHeight="1" spans="1:7">
      <c r="A242" s="18"/>
      <c r="B242" s="18"/>
      <c r="C242" s="19"/>
      <c r="D242" s="19"/>
      <c r="E242" s="20"/>
      <c r="F242" s="20"/>
      <c r="G242" s="20"/>
    </row>
    <row r="243" ht="44.35" customHeight="1" spans="1:7">
      <c r="A243" s="21" t="s">
        <v>91</v>
      </c>
      <c r="B243" s="21"/>
      <c r="C243" s="21"/>
      <c r="D243" s="21"/>
      <c r="E243" s="21"/>
      <c r="F243" s="21"/>
      <c r="G243" s="21"/>
    </row>
    <row r="244" ht="35.65" customHeight="1" spans="1:7">
      <c r="A244" s="22" t="s">
        <v>56</v>
      </c>
      <c r="B244" s="22"/>
      <c r="C244" s="22"/>
      <c r="D244" s="22"/>
      <c r="E244" s="23" t="s">
        <v>268</v>
      </c>
      <c r="F244" s="23"/>
      <c r="G244" s="23"/>
    </row>
    <row r="245" ht="29.1" customHeight="1" spans="1:7">
      <c r="A245" s="27" t="s">
        <v>93</v>
      </c>
      <c r="B245" s="27" t="s">
        <v>94</v>
      </c>
      <c r="C245" s="27" t="s">
        <v>95</v>
      </c>
      <c r="D245" s="27" t="s">
        <v>96</v>
      </c>
      <c r="E245" s="27" t="s">
        <v>97</v>
      </c>
      <c r="F245" s="27" t="s">
        <v>98</v>
      </c>
      <c r="G245" s="27" t="s">
        <v>99</v>
      </c>
    </row>
    <row r="246" ht="137.45" customHeight="1" spans="1:7">
      <c r="A246" s="27" t="s">
        <v>144</v>
      </c>
      <c r="B246" s="28" t="s">
        <v>269</v>
      </c>
      <c r="C246" s="28" t="s">
        <v>262</v>
      </c>
      <c r="D246" s="27" t="s">
        <v>263</v>
      </c>
      <c r="E246" s="29" t="s">
        <v>270</v>
      </c>
      <c r="F246" s="30"/>
      <c r="G246" s="31">
        <f>ROUND(IF(OR(ISERROR(E246),E246=""),0,E246)*IF(OR(ISERROR(F246),F246=""),0,F246),2)</f>
        <v>0</v>
      </c>
    </row>
    <row r="247" ht="137.45" customHeight="1" spans="1:7">
      <c r="A247" s="39"/>
      <c r="B247" s="40"/>
      <c r="C247" s="40"/>
      <c r="D247" s="39"/>
      <c r="E247" s="41"/>
      <c r="F247" s="41"/>
      <c r="G247" s="41"/>
    </row>
    <row r="248" ht="57.45" customHeight="1" spans="1:7">
      <c r="A248" s="27" t="s">
        <v>271</v>
      </c>
      <c r="B248" s="28" t="s">
        <v>272</v>
      </c>
      <c r="C248" s="28"/>
      <c r="D248" s="27" t="s">
        <v>273</v>
      </c>
      <c r="E248" s="29" t="s">
        <v>274</v>
      </c>
      <c r="F248" s="30"/>
      <c r="G248" s="31">
        <f>ROUND(IF(OR(ISERROR(E248),E248=""),0,E248)*IF(OR(ISERROR(F248),F248=""),0,F248),2)</f>
        <v>0</v>
      </c>
    </row>
    <row r="249" ht="20.35" customHeight="1" spans="1:7">
      <c r="A249" s="27" t="s">
        <v>275</v>
      </c>
      <c r="B249" s="28" t="s">
        <v>276</v>
      </c>
      <c r="C249" s="28"/>
      <c r="D249" s="27"/>
      <c r="E249" s="29" t="s">
        <v>81</v>
      </c>
      <c r="F249" s="29" t="s">
        <v>81</v>
      </c>
      <c r="G249" s="29" t="s">
        <v>81</v>
      </c>
    </row>
    <row r="250" ht="20.35" customHeight="1" spans="1:7">
      <c r="A250" s="27" t="s">
        <v>277</v>
      </c>
      <c r="B250" s="28" t="s">
        <v>278</v>
      </c>
      <c r="C250" s="28"/>
      <c r="D250" s="27"/>
      <c r="E250" s="29" t="s">
        <v>81</v>
      </c>
      <c r="F250" s="29" t="s">
        <v>81</v>
      </c>
      <c r="G250" s="29" t="s">
        <v>81</v>
      </c>
    </row>
    <row r="251" ht="86.55" customHeight="1" spans="1:7">
      <c r="A251" s="27" t="s">
        <v>104</v>
      </c>
      <c r="B251" s="28" t="s">
        <v>279</v>
      </c>
      <c r="C251" s="28" t="s">
        <v>280</v>
      </c>
      <c r="D251" s="27" t="s">
        <v>142</v>
      </c>
      <c r="E251" s="29" t="s">
        <v>281</v>
      </c>
      <c r="F251" s="30"/>
      <c r="G251" s="31">
        <f>ROUND(IF(OR(ISERROR(E251),E251=""),0,E251)*IF(OR(ISERROR(F251),F251=""),0,F251),2)</f>
        <v>0</v>
      </c>
    </row>
    <row r="252" ht="86.55" customHeight="1" spans="1:7">
      <c r="A252" s="39"/>
      <c r="B252" s="40"/>
      <c r="C252" s="40"/>
      <c r="D252" s="39"/>
      <c r="E252" s="41"/>
      <c r="F252" s="41"/>
      <c r="G252" s="41"/>
    </row>
    <row r="253" ht="23.25" customHeight="1" spans="1:7">
      <c r="A253" s="27"/>
      <c r="B253" s="27"/>
      <c r="C253" s="28"/>
      <c r="D253" s="28"/>
      <c r="E253" s="29"/>
      <c r="F253" s="29"/>
      <c r="G253" s="29"/>
    </row>
    <row r="254" ht="23.25" customHeight="1" spans="1:7">
      <c r="A254" s="27"/>
      <c r="B254" s="27"/>
      <c r="C254" s="28"/>
      <c r="D254" s="28"/>
      <c r="E254" s="29"/>
      <c r="F254" s="29"/>
      <c r="G254" s="29"/>
    </row>
    <row r="255" ht="24" customHeight="1" spans="1:7">
      <c r="A255" s="27"/>
      <c r="B255" s="27"/>
      <c r="C255" s="28"/>
      <c r="D255" s="28"/>
      <c r="E255" s="29"/>
      <c r="F255" s="29"/>
      <c r="G255" s="29"/>
    </row>
    <row r="256" ht="8" customHeight="1" spans="1:7">
      <c r="A256" s="37"/>
      <c r="B256" s="37"/>
      <c r="C256" s="37"/>
      <c r="D256" s="37"/>
      <c r="E256" s="37"/>
      <c r="F256" s="37"/>
      <c r="G256" s="37"/>
    </row>
    <row r="257" ht="30.55" customHeight="1" spans="1:7">
      <c r="A257" s="18"/>
      <c r="B257" s="18"/>
      <c r="C257" s="38"/>
      <c r="D257" s="38"/>
      <c r="E257" s="38"/>
      <c r="F257" s="38"/>
      <c r="G257" s="38"/>
    </row>
    <row r="258" ht="23.25" customHeight="1" spans="1:7">
      <c r="A258" s="18"/>
      <c r="B258" s="18"/>
      <c r="C258" s="19"/>
      <c r="D258" s="19"/>
      <c r="E258" s="20"/>
      <c r="F258" s="20"/>
      <c r="G258" s="20"/>
    </row>
    <row r="259" ht="44.35" customHeight="1" spans="1:7">
      <c r="A259" s="21" t="s">
        <v>91</v>
      </c>
      <c r="B259" s="21"/>
      <c r="C259" s="21"/>
      <c r="D259" s="21"/>
      <c r="E259" s="21"/>
      <c r="F259" s="21"/>
      <c r="G259" s="21"/>
    </row>
    <row r="260" ht="35.65" customHeight="1" spans="1:7">
      <c r="A260" s="22" t="s">
        <v>56</v>
      </c>
      <c r="B260" s="22"/>
      <c r="C260" s="22"/>
      <c r="D260" s="22"/>
      <c r="E260" s="23" t="s">
        <v>282</v>
      </c>
      <c r="F260" s="23"/>
      <c r="G260" s="23"/>
    </row>
    <row r="261" ht="29.1" customHeight="1" spans="1:7">
      <c r="A261" s="27" t="s">
        <v>93</v>
      </c>
      <c r="B261" s="27" t="s">
        <v>94</v>
      </c>
      <c r="C261" s="27" t="s">
        <v>95</v>
      </c>
      <c r="D261" s="27" t="s">
        <v>96</v>
      </c>
      <c r="E261" s="27" t="s">
        <v>97</v>
      </c>
      <c r="F261" s="27" t="s">
        <v>98</v>
      </c>
      <c r="G261" s="27" t="s">
        <v>99</v>
      </c>
    </row>
    <row r="262" ht="101.1" customHeight="1" spans="1:7">
      <c r="A262" s="27" t="s">
        <v>108</v>
      </c>
      <c r="B262" s="28" t="s">
        <v>283</v>
      </c>
      <c r="C262" s="28" t="s">
        <v>284</v>
      </c>
      <c r="D262" s="27" t="s">
        <v>142</v>
      </c>
      <c r="E262" s="29" t="s">
        <v>285</v>
      </c>
      <c r="F262" s="30"/>
      <c r="G262" s="31">
        <f>ROUND(IF(OR(ISERROR(E262),E262=""),0,E262)*IF(OR(ISERROR(F262),F262=""),0,F262),2)</f>
        <v>0</v>
      </c>
    </row>
    <row r="263" ht="101.1" customHeight="1" spans="1:7">
      <c r="A263" s="39"/>
      <c r="B263" s="40"/>
      <c r="C263" s="40"/>
      <c r="D263" s="39"/>
      <c r="E263" s="41"/>
      <c r="F263" s="41"/>
      <c r="G263" s="41"/>
    </row>
    <row r="264" ht="93.8" customHeight="1" spans="1:7">
      <c r="A264" s="27" t="s">
        <v>140</v>
      </c>
      <c r="B264" s="28" t="s">
        <v>286</v>
      </c>
      <c r="C264" s="28" t="s">
        <v>287</v>
      </c>
      <c r="D264" s="27" t="s">
        <v>142</v>
      </c>
      <c r="E264" s="29" t="s">
        <v>288</v>
      </c>
      <c r="F264" s="30"/>
      <c r="G264" s="31">
        <f>ROUND(IF(OR(ISERROR(E264),E264=""),0,E264)*IF(OR(ISERROR(F264),F264=""),0,F264),2)</f>
        <v>0</v>
      </c>
    </row>
    <row r="265" ht="93.8" customHeight="1" spans="1:7">
      <c r="A265" s="39"/>
      <c r="B265" s="40"/>
      <c r="C265" s="40"/>
      <c r="D265" s="39"/>
      <c r="E265" s="41"/>
      <c r="F265" s="41"/>
      <c r="G265" s="41"/>
    </row>
    <row r="266" ht="93.8" customHeight="1" spans="1:7">
      <c r="A266" s="27" t="s">
        <v>144</v>
      </c>
      <c r="B266" s="28" t="s">
        <v>289</v>
      </c>
      <c r="C266" s="28" t="s">
        <v>290</v>
      </c>
      <c r="D266" s="27" t="s">
        <v>142</v>
      </c>
      <c r="E266" s="29" t="s">
        <v>291</v>
      </c>
      <c r="F266" s="30"/>
      <c r="G266" s="31">
        <f>ROUND(IF(OR(ISERROR(E266),E266=""),0,E266)*IF(OR(ISERROR(F266),F266=""),0,F266),2)</f>
        <v>0</v>
      </c>
    </row>
    <row r="267" ht="93.8" customHeight="1" spans="1:7">
      <c r="A267" s="39"/>
      <c r="B267" s="40"/>
      <c r="C267" s="40"/>
      <c r="D267" s="39"/>
      <c r="E267" s="41"/>
      <c r="F267" s="41"/>
      <c r="G267" s="41"/>
    </row>
    <row r="268" ht="23.25" customHeight="1" spans="1:7">
      <c r="A268" s="27"/>
      <c r="B268" s="27"/>
      <c r="C268" s="28"/>
      <c r="D268" s="28"/>
      <c r="E268" s="29"/>
      <c r="F268" s="29"/>
      <c r="G268" s="29"/>
    </row>
    <row r="269" ht="24" customHeight="1" spans="1:7">
      <c r="A269" s="27"/>
      <c r="B269" s="27"/>
      <c r="C269" s="28"/>
      <c r="D269" s="28"/>
      <c r="E269" s="29"/>
      <c r="F269" s="29"/>
      <c r="G269" s="29"/>
    </row>
    <row r="270" ht="30.55" customHeight="1" spans="1:7">
      <c r="A270" s="42"/>
      <c r="B270" s="42"/>
      <c r="C270" s="43"/>
      <c r="D270" s="43"/>
      <c r="E270" s="43"/>
      <c r="F270" s="43"/>
      <c r="G270" s="43"/>
    </row>
    <row r="271" ht="23.25" customHeight="1" spans="1:7">
      <c r="A271" s="18"/>
      <c r="B271" s="18"/>
      <c r="C271" s="19"/>
      <c r="D271" s="19"/>
      <c r="E271" s="20"/>
      <c r="F271" s="20"/>
      <c r="G271" s="20"/>
    </row>
    <row r="272" ht="44.35" customHeight="1" spans="1:7">
      <c r="A272" s="21" t="s">
        <v>91</v>
      </c>
      <c r="B272" s="21"/>
      <c r="C272" s="21"/>
      <c r="D272" s="21"/>
      <c r="E272" s="21"/>
      <c r="F272" s="21"/>
      <c r="G272" s="21"/>
    </row>
    <row r="273" ht="35.65" customHeight="1" spans="1:7">
      <c r="A273" s="22" t="s">
        <v>56</v>
      </c>
      <c r="B273" s="22"/>
      <c r="C273" s="22"/>
      <c r="D273" s="22"/>
      <c r="E273" s="23" t="s">
        <v>292</v>
      </c>
      <c r="F273" s="23"/>
      <c r="G273" s="23"/>
    </row>
    <row r="274" ht="29.1" customHeight="1" spans="1:7">
      <c r="A274" s="27" t="s">
        <v>93</v>
      </c>
      <c r="B274" s="27" t="s">
        <v>94</v>
      </c>
      <c r="C274" s="27" t="s">
        <v>95</v>
      </c>
      <c r="D274" s="27" t="s">
        <v>96</v>
      </c>
      <c r="E274" s="27" t="s">
        <v>97</v>
      </c>
      <c r="F274" s="27" t="s">
        <v>98</v>
      </c>
      <c r="G274" s="27" t="s">
        <v>99</v>
      </c>
    </row>
    <row r="275" ht="93.8" customHeight="1" spans="1:7">
      <c r="A275" s="27" t="s">
        <v>195</v>
      </c>
      <c r="B275" s="28" t="s">
        <v>293</v>
      </c>
      <c r="C275" s="28" t="s">
        <v>287</v>
      </c>
      <c r="D275" s="27" t="s">
        <v>142</v>
      </c>
      <c r="E275" s="29" t="s">
        <v>294</v>
      </c>
      <c r="F275" s="30"/>
      <c r="G275" s="31">
        <f>ROUND(IF(OR(ISERROR(E275),E275=""),0,E275)*IF(OR(ISERROR(F275),F275=""),0,F275),2)</f>
        <v>0</v>
      </c>
    </row>
    <row r="276" ht="93.8" customHeight="1" spans="1:7">
      <c r="A276" s="39"/>
      <c r="B276" s="40"/>
      <c r="C276" s="40"/>
      <c r="D276" s="39"/>
      <c r="E276" s="41"/>
      <c r="F276" s="41"/>
      <c r="G276" s="41"/>
    </row>
    <row r="277" ht="23.25" customHeight="1" spans="1:7">
      <c r="A277" s="27"/>
      <c r="B277" s="27"/>
      <c r="C277" s="28"/>
      <c r="D277" s="28"/>
      <c r="E277" s="29"/>
      <c r="F277" s="29"/>
      <c r="G277" s="29"/>
    </row>
    <row r="278" ht="24" customHeight="1" spans="1:7">
      <c r="A278" s="27"/>
      <c r="B278" s="27"/>
      <c r="C278" s="28"/>
      <c r="D278" s="28"/>
      <c r="E278" s="29"/>
      <c r="F278" s="29"/>
      <c r="G278" s="29"/>
    </row>
    <row r="279" ht="23.25" customHeight="1" spans="1:7">
      <c r="A279" s="27"/>
      <c r="B279" s="27"/>
      <c r="C279" s="28"/>
      <c r="D279" s="28"/>
      <c r="E279" s="29"/>
      <c r="F279" s="29"/>
      <c r="G279" s="29"/>
    </row>
    <row r="280" ht="23.25" customHeight="1" spans="1:7">
      <c r="A280" s="27"/>
      <c r="B280" s="27"/>
      <c r="C280" s="28"/>
      <c r="D280" s="28"/>
      <c r="E280" s="29"/>
      <c r="F280" s="29"/>
      <c r="G280" s="29"/>
    </row>
    <row r="281" ht="24" customHeight="1" spans="1:7">
      <c r="A281" s="27"/>
      <c r="B281" s="27"/>
      <c r="C281" s="28"/>
      <c r="D281" s="28"/>
      <c r="E281" s="29"/>
      <c r="F281" s="29"/>
      <c r="G281" s="29"/>
    </row>
    <row r="282" ht="23.25" customHeight="1" spans="1:7">
      <c r="A282" s="27"/>
      <c r="B282" s="27"/>
      <c r="C282" s="28"/>
      <c r="D282" s="28"/>
      <c r="E282" s="29"/>
      <c r="F282" s="29"/>
      <c r="G282" s="29"/>
    </row>
    <row r="283" ht="23.25" customHeight="1" spans="1:7">
      <c r="A283" s="27"/>
      <c r="B283" s="27"/>
      <c r="C283" s="28"/>
      <c r="D283" s="28"/>
      <c r="E283" s="29"/>
      <c r="F283" s="29"/>
      <c r="G283" s="29"/>
    </row>
    <row r="284" ht="23.25" customHeight="1" spans="1:7">
      <c r="A284" s="27"/>
      <c r="B284" s="27"/>
      <c r="C284" s="28"/>
      <c r="D284" s="28"/>
      <c r="E284" s="29"/>
      <c r="F284" s="29"/>
      <c r="G284" s="29"/>
    </row>
    <row r="285" ht="24" customHeight="1" spans="1:7">
      <c r="A285" s="27"/>
      <c r="B285" s="27"/>
      <c r="C285" s="28"/>
      <c r="D285" s="28"/>
      <c r="E285" s="29"/>
      <c r="F285" s="29"/>
      <c r="G285" s="29"/>
    </row>
    <row r="286" ht="23.25" customHeight="1" spans="1:7">
      <c r="A286" s="27"/>
      <c r="B286" s="27"/>
      <c r="C286" s="28"/>
      <c r="D286" s="28"/>
      <c r="E286" s="29"/>
      <c r="F286" s="29"/>
      <c r="G286" s="29"/>
    </row>
    <row r="287" ht="23.25" customHeight="1" spans="1:7">
      <c r="A287" s="27"/>
      <c r="B287" s="27"/>
      <c r="C287" s="28"/>
      <c r="D287" s="28"/>
      <c r="E287" s="29"/>
      <c r="F287" s="29"/>
      <c r="G287" s="29"/>
    </row>
    <row r="288" ht="24" customHeight="1" spans="1:7">
      <c r="A288" s="27"/>
      <c r="B288" s="27"/>
      <c r="C288" s="28"/>
      <c r="D288" s="28"/>
      <c r="E288" s="29"/>
      <c r="F288" s="29"/>
      <c r="G288" s="29"/>
    </row>
    <row r="289" ht="23.25" customHeight="1" spans="1:7">
      <c r="A289" s="27"/>
      <c r="B289" s="27"/>
      <c r="C289" s="28"/>
      <c r="D289" s="28"/>
      <c r="E289" s="29"/>
      <c r="F289" s="29"/>
      <c r="G289" s="29"/>
    </row>
    <row r="290" ht="23.25" customHeight="1" spans="1:7">
      <c r="A290" s="27"/>
      <c r="B290" s="27"/>
      <c r="C290" s="28"/>
      <c r="D290" s="28"/>
      <c r="E290" s="29"/>
      <c r="F290" s="29"/>
      <c r="G290" s="29"/>
    </row>
    <row r="291" ht="23.25" customHeight="1" spans="1:7">
      <c r="A291" s="27"/>
      <c r="B291" s="27"/>
      <c r="C291" s="28"/>
      <c r="D291" s="28"/>
      <c r="E291" s="29"/>
      <c r="F291" s="29"/>
      <c r="G291" s="29"/>
    </row>
    <row r="292" ht="24" customHeight="1" spans="1:7">
      <c r="A292" s="27"/>
      <c r="B292" s="27"/>
      <c r="C292" s="28"/>
      <c r="D292" s="28"/>
      <c r="E292" s="29"/>
      <c r="F292" s="29"/>
      <c r="G292" s="29"/>
    </row>
    <row r="293" ht="23.25" customHeight="1" spans="1:7">
      <c r="A293" s="27"/>
      <c r="B293" s="27"/>
      <c r="C293" s="28"/>
      <c r="D293" s="28"/>
      <c r="E293" s="29"/>
      <c r="F293" s="29"/>
      <c r="G293" s="29"/>
    </row>
    <row r="294" ht="29.8" customHeight="1" spans="1:7">
      <c r="A294" s="32" t="s">
        <v>295</v>
      </c>
      <c r="B294" s="33"/>
      <c r="C294" s="33"/>
      <c r="D294" s="34" t="s">
        <v>127</v>
      </c>
      <c r="E294" s="35">
        <f>ROUND(SUM(G214:G293),2)</f>
        <v>0</v>
      </c>
      <c r="F294" s="34"/>
      <c r="G294" s="36" t="s">
        <v>128</v>
      </c>
    </row>
    <row r="295" ht="8" customHeight="1" spans="1:7">
      <c r="A295" s="37"/>
      <c r="B295" s="37"/>
      <c r="C295" s="37"/>
      <c r="D295" s="37"/>
      <c r="E295" s="37"/>
      <c r="F295" s="37"/>
      <c r="G295" s="37"/>
    </row>
    <row r="296" ht="30.55" customHeight="1" spans="1:7">
      <c r="A296" s="18"/>
      <c r="B296" s="18"/>
      <c r="C296" s="38"/>
      <c r="D296" s="38"/>
      <c r="E296" s="38"/>
      <c r="F296" s="38"/>
      <c r="G296" s="38"/>
    </row>
  </sheetData>
  <sheetProtection sheet="1"/>
  <mergeCells count="218">
    <mergeCell ref="A1:B1"/>
    <mergeCell ref="C1:D1"/>
    <mergeCell ref="E1:G1"/>
    <mergeCell ref="A2:G2"/>
    <mergeCell ref="A3:D3"/>
    <mergeCell ref="E3:G3"/>
    <mergeCell ref="A4:G4"/>
    <mergeCell ref="A29:C29"/>
    <mergeCell ref="E29:F29"/>
    <mergeCell ref="A31:B31"/>
    <mergeCell ref="D31:G31"/>
    <mergeCell ref="A32:B32"/>
    <mergeCell ref="C32:D32"/>
    <mergeCell ref="E32:G32"/>
    <mergeCell ref="A33:G33"/>
    <mergeCell ref="A34:D34"/>
    <mergeCell ref="E34:G34"/>
    <mergeCell ref="A35:G35"/>
    <mergeCell ref="A50:B50"/>
    <mergeCell ref="D50:G50"/>
    <mergeCell ref="A51:B51"/>
    <mergeCell ref="C51:D51"/>
    <mergeCell ref="E51:G51"/>
    <mergeCell ref="A52:G52"/>
    <mergeCell ref="A53:D53"/>
    <mergeCell ref="E53:G53"/>
    <mergeCell ref="A67:B67"/>
    <mergeCell ref="D67:G67"/>
    <mergeCell ref="A68:B68"/>
    <mergeCell ref="C68:D68"/>
    <mergeCell ref="E68:G68"/>
    <mergeCell ref="A69:G69"/>
    <mergeCell ref="A70:D70"/>
    <mergeCell ref="E70:G70"/>
    <mergeCell ref="A92:C92"/>
    <mergeCell ref="E92:F92"/>
    <mergeCell ref="A94:B94"/>
    <mergeCell ref="D94:G94"/>
    <mergeCell ref="A95:B95"/>
    <mergeCell ref="C95:D95"/>
    <mergeCell ref="E95:G95"/>
    <mergeCell ref="A96:G96"/>
    <mergeCell ref="A97:D97"/>
    <mergeCell ref="E97:G97"/>
    <mergeCell ref="A98:G98"/>
    <mergeCell ref="A121:B121"/>
    <mergeCell ref="D121:G121"/>
    <mergeCell ref="A122:B122"/>
    <mergeCell ref="C122:D122"/>
    <mergeCell ref="E122:G122"/>
    <mergeCell ref="A123:G123"/>
    <mergeCell ref="A124:D124"/>
    <mergeCell ref="E124:G124"/>
    <mergeCell ref="A135:B135"/>
    <mergeCell ref="D135:G135"/>
    <mergeCell ref="A136:B136"/>
    <mergeCell ref="C136:D136"/>
    <mergeCell ref="E136:G136"/>
    <mergeCell ref="A137:G137"/>
    <mergeCell ref="A138:D138"/>
    <mergeCell ref="E138:G138"/>
    <mergeCell ref="A152:B152"/>
    <mergeCell ref="D152:G152"/>
    <mergeCell ref="A153:B153"/>
    <mergeCell ref="C153:D153"/>
    <mergeCell ref="E153:G153"/>
    <mergeCell ref="A154:G154"/>
    <mergeCell ref="A155:D155"/>
    <mergeCell ref="E155:G155"/>
    <mergeCell ref="A179:C179"/>
    <mergeCell ref="E179:F179"/>
    <mergeCell ref="A181:B181"/>
    <mergeCell ref="D181:G181"/>
    <mergeCell ref="A182:B182"/>
    <mergeCell ref="C182:D182"/>
    <mergeCell ref="E182:G182"/>
    <mergeCell ref="A183:G183"/>
    <mergeCell ref="A184:D184"/>
    <mergeCell ref="E184:G184"/>
    <mergeCell ref="A185:G185"/>
    <mergeCell ref="A206:C206"/>
    <mergeCell ref="E206:F206"/>
    <mergeCell ref="A208:B208"/>
    <mergeCell ref="D208:G208"/>
    <mergeCell ref="A209:B209"/>
    <mergeCell ref="C209:D209"/>
    <mergeCell ref="E209:G209"/>
    <mergeCell ref="A210:G210"/>
    <mergeCell ref="A211:D211"/>
    <mergeCell ref="E211:G211"/>
    <mergeCell ref="A212:G212"/>
    <mergeCell ref="A228:B228"/>
    <mergeCell ref="D228:G228"/>
    <mergeCell ref="A229:B229"/>
    <mergeCell ref="C229:D229"/>
    <mergeCell ref="E229:G229"/>
    <mergeCell ref="A230:G230"/>
    <mergeCell ref="A231:D231"/>
    <mergeCell ref="E231:G231"/>
    <mergeCell ref="A241:B241"/>
    <mergeCell ref="D241:G241"/>
    <mergeCell ref="A242:B242"/>
    <mergeCell ref="C242:D242"/>
    <mergeCell ref="E242:G242"/>
    <mergeCell ref="A243:G243"/>
    <mergeCell ref="A244:D244"/>
    <mergeCell ref="E244:G244"/>
    <mergeCell ref="A257:B257"/>
    <mergeCell ref="D257:G257"/>
    <mergeCell ref="A258:B258"/>
    <mergeCell ref="C258:D258"/>
    <mergeCell ref="E258:G258"/>
    <mergeCell ref="A259:G259"/>
    <mergeCell ref="A260:D260"/>
    <mergeCell ref="E260:G260"/>
    <mergeCell ref="A270:B270"/>
    <mergeCell ref="D270:G270"/>
    <mergeCell ref="A271:B271"/>
    <mergeCell ref="C271:D271"/>
    <mergeCell ref="E271:G271"/>
    <mergeCell ref="A272:G272"/>
    <mergeCell ref="A273:D273"/>
    <mergeCell ref="E273:G273"/>
    <mergeCell ref="A294:C294"/>
    <mergeCell ref="E294:F294"/>
    <mergeCell ref="A296:B296"/>
    <mergeCell ref="D296:G296"/>
    <mergeCell ref="A39:A40"/>
    <mergeCell ref="A41:A42"/>
    <mergeCell ref="A55:A56"/>
    <mergeCell ref="A57:A58"/>
    <mergeCell ref="A219:A220"/>
    <mergeCell ref="A233:A234"/>
    <mergeCell ref="A235:A236"/>
    <mergeCell ref="A246:A247"/>
    <mergeCell ref="A251:A252"/>
    <mergeCell ref="A262:A263"/>
    <mergeCell ref="A264:A265"/>
    <mergeCell ref="A266:A267"/>
    <mergeCell ref="A275:A276"/>
    <mergeCell ref="B39:B40"/>
    <mergeCell ref="B41:B42"/>
    <mergeCell ref="B55:B56"/>
    <mergeCell ref="B57:B58"/>
    <mergeCell ref="B219:B220"/>
    <mergeCell ref="B233:B234"/>
    <mergeCell ref="B235:B236"/>
    <mergeCell ref="B246:B247"/>
    <mergeCell ref="B251:B252"/>
    <mergeCell ref="B262:B263"/>
    <mergeCell ref="B264:B265"/>
    <mergeCell ref="B266:B267"/>
    <mergeCell ref="B275:B276"/>
    <mergeCell ref="C39:C40"/>
    <mergeCell ref="C41:C42"/>
    <mergeCell ref="C55:C56"/>
    <mergeCell ref="C57:C58"/>
    <mergeCell ref="C219:C220"/>
    <mergeCell ref="C233:C234"/>
    <mergeCell ref="C235:C236"/>
    <mergeCell ref="C246:C247"/>
    <mergeCell ref="C251:C252"/>
    <mergeCell ref="C262:C263"/>
    <mergeCell ref="C264:C265"/>
    <mergeCell ref="C266:C267"/>
    <mergeCell ref="C275:C276"/>
    <mergeCell ref="D39:D40"/>
    <mergeCell ref="D41:D42"/>
    <mergeCell ref="D55:D56"/>
    <mergeCell ref="D57:D58"/>
    <mergeCell ref="D219:D220"/>
    <mergeCell ref="D233:D234"/>
    <mergeCell ref="D235:D236"/>
    <mergeCell ref="D246:D247"/>
    <mergeCell ref="D251:D252"/>
    <mergeCell ref="D262:D263"/>
    <mergeCell ref="D264:D265"/>
    <mergeCell ref="D266:D267"/>
    <mergeCell ref="D275:D276"/>
    <mergeCell ref="E39:E40"/>
    <mergeCell ref="E41:E42"/>
    <mergeCell ref="E55:E56"/>
    <mergeCell ref="E57:E58"/>
    <mergeCell ref="E219:E220"/>
    <mergeCell ref="E233:E234"/>
    <mergeCell ref="E235:E236"/>
    <mergeCell ref="E246:E247"/>
    <mergeCell ref="E251:E252"/>
    <mergeCell ref="E262:E263"/>
    <mergeCell ref="E264:E265"/>
    <mergeCell ref="E266:E267"/>
    <mergeCell ref="E275:E276"/>
    <mergeCell ref="F39:F40"/>
    <mergeCell ref="F41:F42"/>
    <mergeCell ref="F55:F56"/>
    <mergeCell ref="F57:F58"/>
    <mergeCell ref="F219:F220"/>
    <mergeCell ref="F233:F234"/>
    <mergeCell ref="F235:F236"/>
    <mergeCell ref="F246:F247"/>
    <mergeCell ref="F251:F252"/>
    <mergeCell ref="F262:F263"/>
    <mergeCell ref="F264:F265"/>
    <mergeCell ref="F266:F267"/>
    <mergeCell ref="F275:F276"/>
    <mergeCell ref="G39:G40"/>
    <mergeCell ref="G41:G42"/>
    <mergeCell ref="G55:G56"/>
    <mergeCell ref="G57:G58"/>
    <mergeCell ref="G219:G220"/>
    <mergeCell ref="G233:G234"/>
    <mergeCell ref="G235:G236"/>
    <mergeCell ref="G246:G247"/>
    <mergeCell ref="G251:G252"/>
    <mergeCell ref="G262:G263"/>
    <mergeCell ref="G264:G265"/>
    <mergeCell ref="G266:G267"/>
    <mergeCell ref="G275:G276"/>
  </mergeCells>
  <pageMargins left="0.590277777777778" right="0.393055555555556" top="0.393055555555556" bottom="0.47222222222222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7"/>
  <sheetViews>
    <sheetView topLeftCell="A5" workbookViewId="0">
      <selection activeCell="P30" sqref="P30"/>
    </sheetView>
  </sheetViews>
  <sheetFormatPr defaultColWidth="9" defaultRowHeight="12.75"/>
  <cols>
    <col min="1" max="1" width="7.00952380952381" style="1" customWidth="1"/>
    <col min="2" max="2" width="8.28571428571429" style="1" customWidth="1"/>
    <col min="3" max="3" width="15.5714285714286" style="1" customWidth="1"/>
    <col min="4" max="4" width="6.87619047619048" style="1" customWidth="1"/>
    <col min="5" max="5" width="7.00952380952381" style="1" customWidth="1"/>
    <col min="6" max="6" width="6.87619047619048" style="1" customWidth="1"/>
    <col min="7" max="7" width="7.00952380952381" style="1" customWidth="1"/>
    <col min="8" max="8" width="6.87619047619048" style="1" customWidth="1"/>
    <col min="9" max="10" width="7.00952380952381" style="1" customWidth="1"/>
    <col min="11" max="11" width="6.87619047619048" style="1" customWidth="1"/>
    <col min="12" max="12" width="7.00952380952381" style="1" customWidth="1"/>
    <col min="13" max="13" width="6.87619047619048" style="1" customWidth="1"/>
    <col min="14" max="14" width="7.00952380952381" style="1" customWidth="1"/>
    <col min="15" max="15" width="6.87619047619048" style="1" customWidth="1"/>
    <col min="16" max="16" width="7.00952380952381" style="1" customWidth="1"/>
    <col min="17" max="17" width="6.87619047619048" style="1" customWidth="1"/>
    <col min="18" max="18" width="7.00952380952381" style="1" customWidth="1"/>
    <col min="19" max="16384" width="9" style="1"/>
  </cols>
  <sheetData>
    <row r="1" ht="23.25" customHeight="1" spans="1:18">
      <c r="A1" s="2"/>
      <c r="B1" s="2"/>
      <c r="C1" s="2"/>
      <c r="D1" s="2"/>
      <c r="E1" s="3"/>
      <c r="F1" s="3"/>
      <c r="G1" s="3"/>
      <c r="H1" s="3"/>
      <c r="I1" s="3"/>
      <c r="J1" s="3"/>
      <c r="K1" s="4"/>
      <c r="L1" s="4"/>
      <c r="M1" s="4"/>
      <c r="N1" s="4"/>
      <c r="O1" s="4"/>
      <c r="P1" s="4"/>
      <c r="Q1" s="4"/>
      <c r="R1" s="4"/>
    </row>
    <row r="2" ht="44.35" customHeight="1" spans="1:18">
      <c r="A2" s="5" t="s">
        <v>296</v>
      </c>
      <c r="B2" s="5"/>
      <c r="C2" s="5"/>
      <c r="D2" s="5"/>
      <c r="E2" s="5"/>
      <c r="F2" s="5"/>
      <c r="G2" s="5"/>
      <c r="H2" s="5"/>
      <c r="I2" s="5"/>
      <c r="J2" s="5"/>
      <c r="K2" s="5"/>
      <c r="L2" s="5"/>
      <c r="M2" s="5"/>
      <c r="N2" s="5"/>
      <c r="O2" s="5"/>
      <c r="P2" s="5"/>
      <c r="Q2" s="5"/>
      <c r="R2" s="5"/>
    </row>
    <row r="3" ht="35.65" customHeight="1" spans="1:18">
      <c r="A3" s="6" t="s">
        <v>297</v>
      </c>
      <c r="B3" s="6"/>
      <c r="C3" s="6"/>
      <c r="D3" s="6"/>
      <c r="E3" s="6"/>
      <c r="F3" s="6"/>
      <c r="G3" s="6"/>
      <c r="H3" s="6"/>
      <c r="I3" s="6"/>
      <c r="J3" s="6"/>
      <c r="K3" s="6"/>
      <c r="L3" s="6"/>
      <c r="M3" s="6"/>
      <c r="N3" s="7" t="s">
        <v>298</v>
      </c>
      <c r="O3" s="7"/>
      <c r="P3" s="7"/>
      <c r="Q3" s="7"/>
      <c r="R3" s="7"/>
    </row>
    <row r="4" ht="21.1" customHeight="1" spans="1:18">
      <c r="A4" s="8" t="s">
        <v>58</v>
      </c>
      <c r="B4" s="8" t="s">
        <v>299</v>
      </c>
      <c r="C4" s="8" t="s">
        <v>94</v>
      </c>
      <c r="D4" s="8" t="s">
        <v>300</v>
      </c>
      <c r="E4" s="9"/>
      <c r="F4" s="10"/>
      <c r="G4" s="8" t="s">
        <v>301</v>
      </c>
      <c r="H4" s="9"/>
      <c r="I4" s="9"/>
      <c r="J4" s="9"/>
      <c r="K4" s="9"/>
      <c r="L4" s="10"/>
      <c r="M4" s="8" t="s">
        <v>302</v>
      </c>
      <c r="N4" s="8" t="s">
        <v>303</v>
      </c>
      <c r="O4" s="8" t="s">
        <v>304</v>
      </c>
      <c r="P4" s="8" t="s">
        <v>305</v>
      </c>
      <c r="Q4" s="8" t="s">
        <v>306</v>
      </c>
      <c r="R4" s="8" t="s">
        <v>307</v>
      </c>
    </row>
    <row r="5" ht="21.1" customHeight="1" spans="1:18">
      <c r="A5" s="11"/>
      <c r="B5" s="11"/>
      <c r="C5" s="11"/>
      <c r="D5" s="8" t="s">
        <v>308</v>
      </c>
      <c r="E5" s="8" t="s">
        <v>98</v>
      </c>
      <c r="F5" s="8" t="s">
        <v>61</v>
      </c>
      <c r="G5" s="12" t="s">
        <v>309</v>
      </c>
      <c r="H5" s="13"/>
      <c r="I5" s="13"/>
      <c r="J5" s="14"/>
      <c r="K5" s="8" t="s">
        <v>310</v>
      </c>
      <c r="L5" s="8" t="s">
        <v>61</v>
      </c>
      <c r="M5" s="11"/>
      <c r="N5" s="11"/>
      <c r="O5" s="11"/>
      <c r="P5" s="11"/>
      <c r="Q5" s="11"/>
      <c r="R5" s="11"/>
    </row>
    <row r="6" ht="28.35" customHeight="1" spans="1:18">
      <c r="A6" s="15"/>
      <c r="B6" s="15"/>
      <c r="C6" s="15"/>
      <c r="D6" s="15"/>
      <c r="E6" s="15"/>
      <c r="F6" s="15"/>
      <c r="G6" s="8" t="s">
        <v>311</v>
      </c>
      <c r="H6" s="8" t="s">
        <v>96</v>
      </c>
      <c r="I6" s="8" t="s">
        <v>98</v>
      </c>
      <c r="J6" s="8" t="s">
        <v>312</v>
      </c>
      <c r="K6" s="15"/>
      <c r="L6" s="15"/>
      <c r="M6" s="15"/>
      <c r="N6" s="15"/>
      <c r="O6" s="15"/>
      <c r="P6" s="15"/>
      <c r="Q6" s="15"/>
      <c r="R6" s="15"/>
    </row>
    <row r="7" ht="42.2" customHeight="1" spans="1:18">
      <c r="A7" s="8"/>
      <c r="B7" s="8"/>
      <c r="C7" s="16"/>
      <c r="D7" s="17" t="s">
        <v>81</v>
      </c>
      <c r="E7" s="17" t="s">
        <v>81</v>
      </c>
      <c r="F7" s="17"/>
      <c r="G7" s="17"/>
      <c r="H7" s="8"/>
      <c r="I7" s="17"/>
      <c r="J7" s="17"/>
      <c r="K7" s="17"/>
      <c r="L7" s="17"/>
      <c r="M7" s="17"/>
      <c r="N7" s="17"/>
      <c r="O7" s="17"/>
      <c r="P7" s="17"/>
      <c r="Q7" s="17"/>
      <c r="R7" s="17"/>
    </row>
    <row r="8" ht="42.9" customHeight="1" spans="1:18">
      <c r="A8" s="8"/>
      <c r="B8" s="8"/>
      <c r="C8" s="16"/>
      <c r="D8" s="17" t="s">
        <v>81</v>
      </c>
      <c r="E8" s="17" t="s">
        <v>81</v>
      </c>
      <c r="F8" s="17"/>
      <c r="G8" s="17"/>
      <c r="H8" s="8"/>
      <c r="I8" s="17"/>
      <c r="J8" s="17"/>
      <c r="K8" s="17"/>
      <c r="L8" s="17"/>
      <c r="M8" s="17"/>
      <c r="N8" s="17"/>
      <c r="O8" s="17"/>
      <c r="P8" s="17"/>
      <c r="Q8" s="17"/>
      <c r="R8" s="17"/>
    </row>
    <row r="9" ht="27.65" customHeight="1" spans="1:18">
      <c r="A9" s="8"/>
      <c r="B9" s="8"/>
      <c r="C9" s="16"/>
      <c r="D9" s="17" t="s">
        <v>81</v>
      </c>
      <c r="E9" s="17" t="s">
        <v>81</v>
      </c>
      <c r="F9" s="17"/>
      <c r="G9" s="17"/>
      <c r="H9" s="8"/>
      <c r="I9" s="17"/>
      <c r="J9" s="17"/>
      <c r="K9" s="17"/>
      <c r="L9" s="17"/>
      <c r="M9" s="17"/>
      <c r="N9" s="17"/>
      <c r="O9" s="17"/>
      <c r="P9" s="17"/>
      <c r="Q9" s="17"/>
      <c r="R9" s="17"/>
    </row>
    <row r="10" ht="28.35" customHeight="1" spans="1:18">
      <c r="A10" s="8"/>
      <c r="B10" s="8"/>
      <c r="C10" s="16"/>
      <c r="D10" s="17" t="s">
        <v>81</v>
      </c>
      <c r="E10" s="17" t="s">
        <v>81</v>
      </c>
      <c r="F10" s="17"/>
      <c r="G10" s="17"/>
      <c r="H10" s="8"/>
      <c r="I10" s="17"/>
      <c r="J10" s="17"/>
      <c r="K10" s="17"/>
      <c r="L10" s="17"/>
      <c r="M10" s="17"/>
      <c r="N10" s="17"/>
      <c r="O10" s="17"/>
      <c r="P10" s="17"/>
      <c r="Q10" s="17"/>
      <c r="R10" s="17"/>
    </row>
    <row r="11" ht="28.35" customHeight="1" spans="1:18">
      <c r="A11" s="8"/>
      <c r="B11" s="8"/>
      <c r="C11" s="16"/>
      <c r="D11" s="17" t="s">
        <v>81</v>
      </c>
      <c r="E11" s="17" t="s">
        <v>81</v>
      </c>
      <c r="F11" s="17"/>
      <c r="G11" s="17"/>
      <c r="H11" s="8"/>
      <c r="I11" s="17"/>
      <c r="J11" s="17"/>
      <c r="K11" s="17"/>
      <c r="L11" s="17"/>
      <c r="M11" s="17"/>
      <c r="N11" s="17"/>
      <c r="O11" s="17"/>
      <c r="P11" s="17"/>
      <c r="Q11" s="17"/>
      <c r="R11" s="17"/>
    </row>
    <row r="12" ht="20.35" customHeight="1" spans="1:18">
      <c r="A12" s="8"/>
      <c r="B12" s="8"/>
      <c r="C12" s="16"/>
      <c r="D12" s="17" t="s">
        <v>81</v>
      </c>
      <c r="E12" s="17" t="s">
        <v>81</v>
      </c>
      <c r="F12" s="17"/>
      <c r="G12" s="17"/>
      <c r="H12" s="8"/>
      <c r="I12" s="17"/>
      <c r="J12" s="17"/>
      <c r="K12" s="17"/>
      <c r="L12" s="17"/>
      <c r="M12" s="17"/>
      <c r="N12" s="17"/>
      <c r="O12" s="17"/>
      <c r="P12" s="17"/>
      <c r="Q12" s="17"/>
      <c r="R12" s="17"/>
    </row>
    <row r="13" ht="27.65" customHeight="1" spans="1:18">
      <c r="A13" s="8"/>
      <c r="B13" s="8"/>
      <c r="C13" s="16"/>
      <c r="D13" s="17" t="s">
        <v>81</v>
      </c>
      <c r="E13" s="17" t="s">
        <v>81</v>
      </c>
      <c r="F13" s="17"/>
      <c r="G13" s="17"/>
      <c r="H13" s="8"/>
      <c r="I13" s="17"/>
      <c r="J13" s="17"/>
      <c r="K13" s="17"/>
      <c r="L13" s="17"/>
      <c r="M13" s="17"/>
      <c r="N13" s="17"/>
      <c r="O13" s="17"/>
      <c r="P13" s="17"/>
      <c r="Q13" s="17"/>
      <c r="R13" s="17"/>
    </row>
    <row r="14" ht="23.25" customHeight="1" spans="1:18">
      <c r="A14" s="8"/>
      <c r="B14" s="8"/>
      <c r="C14" s="16"/>
      <c r="D14" s="17"/>
      <c r="E14" s="17"/>
      <c r="F14" s="17"/>
      <c r="G14" s="17"/>
      <c r="H14" s="8"/>
      <c r="I14" s="17"/>
      <c r="J14" s="17"/>
      <c r="K14" s="17"/>
      <c r="L14" s="17"/>
      <c r="M14" s="17"/>
      <c r="N14" s="17"/>
      <c r="O14" s="17"/>
      <c r="P14" s="17"/>
      <c r="Q14" s="17"/>
      <c r="R14" s="17"/>
    </row>
    <row r="15" ht="24" customHeight="1" spans="1:18">
      <c r="A15" s="8"/>
      <c r="B15" s="8"/>
      <c r="C15" s="16"/>
      <c r="D15" s="17"/>
      <c r="E15" s="17"/>
      <c r="F15" s="17"/>
      <c r="G15" s="17"/>
      <c r="H15" s="8"/>
      <c r="I15" s="17"/>
      <c r="J15" s="17"/>
      <c r="K15" s="17"/>
      <c r="L15" s="17"/>
      <c r="M15" s="17"/>
      <c r="N15" s="17"/>
      <c r="O15" s="17"/>
      <c r="P15" s="17"/>
      <c r="Q15" s="17"/>
      <c r="R15" s="17"/>
    </row>
    <row r="16" ht="23.25" customHeight="1" spans="1:18">
      <c r="A16" s="8"/>
      <c r="B16" s="8"/>
      <c r="C16" s="16"/>
      <c r="D16" s="17"/>
      <c r="E16" s="17"/>
      <c r="F16" s="17"/>
      <c r="G16" s="17"/>
      <c r="H16" s="8"/>
      <c r="I16" s="17"/>
      <c r="J16" s="17"/>
      <c r="K16" s="17"/>
      <c r="L16" s="17"/>
      <c r="M16" s="17"/>
      <c r="N16" s="17"/>
      <c r="O16" s="17"/>
      <c r="P16" s="17"/>
      <c r="Q16" s="17"/>
      <c r="R16" s="17"/>
    </row>
    <row r="17" ht="23.25" customHeight="1" spans="1:18">
      <c r="A17" s="8"/>
      <c r="B17" s="8"/>
      <c r="C17" s="16"/>
      <c r="D17" s="17"/>
      <c r="E17" s="17"/>
      <c r="F17" s="17"/>
      <c r="G17" s="17"/>
      <c r="H17" s="8"/>
      <c r="I17" s="17"/>
      <c r="J17" s="17"/>
      <c r="K17" s="17"/>
      <c r="L17" s="17"/>
      <c r="M17" s="17"/>
      <c r="N17" s="17"/>
      <c r="O17" s="17"/>
      <c r="P17" s="17"/>
      <c r="Q17" s="17"/>
      <c r="R17" s="17"/>
    </row>
  </sheetData>
  <mergeCells count="23">
    <mergeCell ref="A1:D1"/>
    <mergeCell ref="E1:J1"/>
    <mergeCell ref="K1:R1"/>
    <mergeCell ref="A2:R2"/>
    <mergeCell ref="A3:M3"/>
    <mergeCell ref="N3:R3"/>
    <mergeCell ref="D4:F4"/>
    <mergeCell ref="G4:L4"/>
    <mergeCell ref="G5:J5"/>
    <mergeCell ref="A4:A6"/>
    <mergeCell ref="B4:B6"/>
    <mergeCell ref="C4:C6"/>
    <mergeCell ref="D5:D6"/>
    <mergeCell ref="E5:E6"/>
    <mergeCell ref="F5:F6"/>
    <mergeCell ref="K5:K6"/>
    <mergeCell ref="L5:L6"/>
    <mergeCell ref="M4:M6"/>
    <mergeCell ref="N4:N6"/>
    <mergeCell ref="O4:O6"/>
    <mergeCell ref="P4:P6"/>
    <mergeCell ref="Q4:Q6"/>
    <mergeCell ref="R4:R6"/>
  </mergeCells>
  <pageMargins left="0.590277777777778" right="0.393055555555556" top="0.393055555555556" bottom="0.472222222222222" header="0" footer="0"/>
  <pageSetup paperSize="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8" master="" otherUserPermission="visible"/>
  <rangeList sheetStid="1" master="" otherUserPermission="visible"/>
  <rangeList sheetStid="9" master="" otherUserPermission="visible"/>
  <rangeList sheetStid="5" master="" otherUserPermission="visible"/>
  <rangeList sheetStid="6" master="" otherUserPermission="visible"/>
  <rangeList sheetStid="1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Stimulsoft</Company>
  <Application>Stimulsoft Reports 2024.3.1 from 13 June 2024, .NET 4.5.2</Application>
  <HeadingPairs>
    <vt:vector size="2" baseType="variant">
      <vt:variant>
        <vt:lpstr>工作表</vt:lpstr>
      </vt:variant>
      <vt:variant>
        <vt:i4>6</vt:i4>
      </vt:variant>
    </vt:vector>
  </HeadingPairs>
  <TitlesOfParts>
    <vt:vector size="6" baseType="lpstr">
      <vt:lpstr>封面</vt:lpstr>
      <vt:lpstr>1 报表封面</vt:lpstr>
      <vt:lpstr>3.2  编制说明</vt:lpstr>
      <vt:lpstr>5 投标报价汇总表_(2018范本)</vt:lpstr>
      <vt:lpstr>6 工程量清单表(含子目特征)</vt:lpstr>
      <vt:lpstr>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辰</cp:lastModifiedBy>
  <dcterms:created xsi:type="dcterms:W3CDTF">2026-09-03T03:43:00Z</dcterms:created>
  <dcterms:modified xsi:type="dcterms:W3CDTF">2026-09-03T04:26:40Z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C24052FD38304DB6904D25EA8AD64B96_12</vt:lpwstr>
  </property>
  <property fmtid="{D5CDD505-2E9C-101B-9397-08002B2CF9AE}" pid="3" name="KSOProductBuildVer">
    <vt:lpwstr>2052-12.1.0.28505</vt:lpwstr>
  </property>
  <property fmtid="{D5CDD505-2E9C-101B-9397-08002B2CF9AE}" pid="4" name="CalculationRule">
    <vt:i4>0</vt:i4>
  </property>
</Properties>
</file>