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851\Nutstore\1\南京分公司工作坚果云盘\24_江苏高速公路管理中心\#2026年高管中心机关三楼会议系统改造项目\"/>
    </mc:Choice>
  </mc:AlternateContent>
  <bookViews>
    <workbookView windowWidth="25600" windowHeight="12080"/>
  </bookViews>
  <sheets>
    <sheet name="汇总表" sheetId="2" r:id="rId1"/>
    <sheet name="分部分项工程项目清单计价表" sheetId="1" r:id="rId2"/>
  </sheets>
  <definedNames>
    <definedName name="_xlnm.Print_Area" localSheetId="1">分部分项工程项目清单计价表!$A$1:$J$103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<sst xmlns="http://schemas.openxmlformats.org/spreadsheetml/2006/main" count="594" uniqueCount="355">
  <si>
    <t>工程量清单汇总表</t>
  </si>
  <si>
    <t>工程名称：2026年高管中心机关三楼会议系统改造项目</t>
  </si>
  <si>
    <t>序号</t>
  </si>
  <si>
    <t>项目名称</t>
  </si>
  <si>
    <t>金额（元）</t>
  </si>
  <si>
    <t xml:space="preserve">  一</t>
  </si>
  <si>
    <t>单位工程</t>
  </si>
  <si>
    <t xml:space="preserve">   1</t>
  </si>
  <si>
    <t>2026年高管中心机关三楼会议系统改造项目</t>
  </si>
  <si>
    <t xml:space="preserve">  二</t>
  </si>
  <si>
    <t>工程量清单小计</t>
  </si>
  <si>
    <t xml:space="preserve">  三</t>
  </si>
  <si>
    <t>安全生产费
（清单小计的3%）</t>
  </si>
  <si>
    <t xml:space="preserve">  四</t>
  </si>
  <si>
    <t>暂列金额
（清单小计的5%）</t>
  </si>
  <si>
    <t xml:space="preserve">  五</t>
  </si>
  <si>
    <t>投标报价（转入投标函中）</t>
  </si>
  <si>
    <t>分部分项工程项目清单计价表</t>
  </si>
  <si>
    <t>序
号</t>
  </si>
  <si>
    <t>项目编码</t>
  </si>
  <si>
    <t>项目特征描述</t>
  </si>
  <si>
    <t>计量
单位</t>
  </si>
  <si>
    <t>工程量</t>
  </si>
  <si>
    <t>金 额(元)</t>
  </si>
  <si>
    <t>备注（与项目特征描述不同的，请在此说明）</t>
  </si>
  <si>
    <t>综合单价</t>
  </si>
  <si>
    <t>合价</t>
  </si>
  <si>
    <t>C.5 311会议室</t>
  </si>
  <si>
    <t>1</t>
  </si>
  <si>
    <t>030505002001</t>
  </si>
  <si>
    <t>12路带效果模拟调音台</t>
  </si>
  <si>
    <t>1、不少于6个话筒/12个线路输入(4个单声道+4个立体声)；
2、2编组母线+1立体声母线,2AUX(包括FX),“D-PRE”话放，带有倒向晶体管电路；
3、单旋钮压缩器,高级效果器：SPX，含24组预置效果器,+48V幻象供电；</t>
  </si>
  <si>
    <t>台</t>
  </si>
  <si>
    <t>2</t>
  </si>
  <si>
    <t>030505005001</t>
  </si>
  <si>
    <t>8进8出音频矩阵</t>
  </si>
  <si>
    <t>1、频率响应：20Hz-20KHz±0.5dB；
2、信噪比：≥110dB(@17dBu,1kHz,A-wt)/Line，100dB(@-6dBu,1kHz,A-wt)/Mic，20dB增益；
3、输出最大电平：≤+20dBu；
4、采样率：48KHz；
5、音频系统延迟≤2ms；
6、模拟音频输入/输出通道（MIC/LINE）：8路输入/8路输出，支持选择多种电平的音源输入，为电容式话筒提供48V的幻像供电；
7、话筒放大器增益40dB可调，1dB步进；
8、设备配置专业双通道USB声卡，声卡信号可在音频矩阵中任意路由实现播放与录制音频功能；
9、具有输入/输出均衡调节，输入每个通道带高低通分频及≥15段参量均衡器PEQ可调，输出每个通道≥10段参量均衡器PEQ可调，均衡调节类型≥6种，具有分频功能；
10、内置摄像联动功能，可对所有话筒实现摄像联动功能；
11、TCP/IP,USB免驱连接软件，支持平板软件控制；
12、具有RS232、RS485控制接口，实现中控等设备的外部控制功能；
13、上位机软件提供一键切换简体中文、繁体中文、英文版选择。</t>
  </si>
  <si>
    <t>3</t>
  </si>
  <si>
    <t>030505011001</t>
  </si>
  <si>
    <t>全域反馈抑制器</t>
  </si>
  <si>
    <t>1、采用32位浮动DSP、24位AD/DA；
2、96K采样频率，音频系统延迟&lt;1.9ms；
3、最大输入电平2VRMS，最大输出电平1.6VRMS；
4、不少于2个RS-485端口支持级联和中控功能、1个5、USBType-B接口实现快速配置及远程调试和监控；
6、不少于4个输入通道和4个输出通道；
7、内置不少于48个陷波器，每通道12个静态陷波器+12个动态陷波器；
8、不少于5个全自动反馈抑制预设存档模式；
9、输入通道具备压缩器、噪声门控制功能；
10、陷波深度可以调，陷波Q值可以调；
11、软件自带固定陷波器和动态陷波器仪表，可以明确看到陷波器工作状态；
12、背板设置内嵌隐藏式滤波减噪导地开关，可以开启和关闭滤波器减噪功能；
13、软件联机后可以在功能界面里面选择噪声门、移频、陷波、EQ、压缩限幅器并分别对其控制；</t>
  </si>
  <si>
    <t>4</t>
  </si>
  <si>
    <t>030505005002</t>
  </si>
  <si>
    <t>8寸定阻吸顶音箱</t>
  </si>
  <si>
    <t>频响：60Hz-20kHz（±3dB）；
单元组件：1×8”同轴喇叭；
变压器定压功率：15W/30W/60W@100V；
额定输入功率：50W；
最大输入功率：100W；
灵敏度(1W/1M)：90dB；
最大声压(SPL)：116dB(持续)122dB(峰值)；
标准阻抗：8Ω；</t>
  </si>
  <si>
    <t>6</t>
  </si>
  <si>
    <t>5</t>
  </si>
  <si>
    <t>030505004001</t>
  </si>
  <si>
    <t>二通道专业功放</t>
  </si>
  <si>
    <t>1、线路：classD拓扑结构并集成开关电源；
2、输出功率：400W*2（8Ω）600W*2（4Ω），桥接3、输出功率：1000W（8Ω）；
4、失真度(1kHZ,=10dB/4Ohms):&lt;0.2%；
5、信噪比(20Hz-20Khz,4Ohms):&gt;112dBA；
6、串音(1kHZ,4Ohms):&gt;35dB；
7、频响范围:10Hz-20kHz；
8、阻尼系数(10-400Hz,8Ohms):&gt;300；
9、输入灵敏度:0dB；
10、保护功能:短路保护，过载保护，过热保护，直流保护，抗干扰，开关保护；
11、电源延时:4秒；</t>
  </si>
  <si>
    <t>030505005003</t>
  </si>
  <si>
    <t>一拖一手持话筒</t>
  </si>
  <si>
    <t>1、调制方式：宽带FM
2、工作频率：740-791MHz
3、通道数目：200
4、通道间隔：250KHz
5、频率稳定度：±0.005%
6、动态范围：100dB
7、最大偏移：±45KHz，水平限度
8、音频频率响应：80Hz-18KHz(±3dB)
9、综合信噪比：＞105dB
10、综合失真：≤0.5%
11、有效使用距离：真分集100米以上有效接收距离
12、噪深度控制：音码及杂讯锁定双重静音控制
13、工作环境温度：－10℃--＋50℃
14、发射器技术参数：
15、手持麦克风内置螺旋天线，腰挂发射器采用1/4波长鞭状天线
16、拾音头：动圈式
17、杂散抑制：-60dB
19、供电：两节5号AA碱性电池
20、工作时间：高功率≥6小时，低功率≥10个小时</t>
  </si>
  <si>
    <t>7</t>
  </si>
  <si>
    <t>030505011002</t>
  </si>
  <si>
    <t>四路天线分配器</t>
  </si>
  <si>
    <t>频率范围：500-900MHz
输入截断点：+22dBm
噪声比：4.0dBType
增益：+6-9dB
输出阻抗：15dBmin
阻抗：50Ω 指向
频宽：300MHz
插座：TNCfemale
电源供应：100-240V/50/60Hz
电源消耗：170mA
四组电源输出：12V/600~1000mA。         提供使用4台UHF无线系列或其他系列各种自动选讯接收机的多頻道系统，共用一对天线</t>
  </si>
  <si>
    <t>8</t>
  </si>
  <si>
    <t>031102001001</t>
  </si>
  <si>
    <t>全向壁挂天线</t>
  </si>
  <si>
    <t>1、有源180度指向天线；
2、射频频率范围:500一900MHz</t>
  </si>
  <si>
    <t>对</t>
  </si>
  <si>
    <t>9</t>
  </si>
  <si>
    <t>030505011003</t>
  </si>
  <si>
    <t>8路电源时序器</t>
  </si>
  <si>
    <t>最大输入电流:58A；
单路最大输出电流:31A；
工作电压90V~230V/50-60Hz的国际标准宽电压启动；
每一路功率峰值≥3100W；
每一路开关间隔时间1秒；</t>
  </si>
  <si>
    <t>10</t>
  </si>
  <si>
    <t>030505007001</t>
  </si>
  <si>
    <t>会议服务器</t>
  </si>
  <si>
    <t>1.内置会议服务器嵌入式软件。支持时钟、日期同步显示；
2.支持48KHz音频采样频率，音频频响：20Hz～20kHz。支持自动混音、音量调节、均衡调节、灵敏度调节等功能；
3.提供2路带PoE供电能力的网络接口、4路带24V供电能力的终端接口。支持有线会议终端和无线会议终端接入到同一台会议服务器使用；
4.支持双链路连接，可提供两套相互独立的网络通信系统，全系统的任意一台设备故障或线路故障也不会影响系统工作；
5.支持1路消防广播音频接口和1路消防广播控制接口，可接入消防报警系统；
6.支持录播功能。插入U盘支持手动/自动录制音频，并显示录音状态。搭配采集卡配合软件使用时，可实现录音录像功能；
7.提供同声传译设备连接接口，可连接译员终端和无线同传接入点。同传通道的音频频响可达20Hz～20KHz；
8.支持多种发言模式：先进先出、限制发言、申请等待、声控发言、批准发言、按下发言、限时发言。提供功能界面截图证明此项功能；
9.会议服务器具有双机热备份功能。可将一台会议服务器设置为备份模式，当主服务器出现故障时，备份服务器自动接管工作，确保系统无间断运行；
10.内置会议双机热备份软件。具有管理软件双机热备份功能。可将一台电脑设置为备份模式，当主操作电脑出现故障时，备份电脑自动接管工作，确保系统无间断运行；
11.内置摄像跟踪管理软件，支持自动摄像跟踪功能，支持全景位；
12.内置智能语音识别软件。搭配智能语音识别系统，可实现系统音频角色分离、语音转录、语音翻译、字幕显示、纪要输出等功能；
13.服务器支持Web网页管理和客户端软件管理。支持接入中控系统、可视化媒体交互系统、智能会务管理平台，可实现远程控制、状态监控、故障提醒等功能；
14.电源内置过压保护，内置电源管理嵌入式软件，可监控设备电压状态，减少电压浮动引起的设备故障，实现全天候保护；
15.无故障工作时间MTBF：≥10000小时；
16.音频频响：20Hz～20KHz，信噪比：&gt;96dBA，通道隔离度：&gt;85dB，动态范围：&gt;94dB，总谐波失真：&lt;0.05%，输出阻抗：&gt;1KΩ；</t>
  </si>
  <si>
    <t>11</t>
  </si>
  <si>
    <t>030505011004</t>
  </si>
  <si>
    <t>基础讨论主席终端</t>
  </si>
  <si>
    <t>1.终端采用固定式柱形短杆麦克风，金属材质，带双色状态指示灯，支持状态颜色设置；
2.采用直径大振膜电容咪芯；
3.终端采用WiFi无线通信技术，符合IEEE802.11n网络标准，支持2.4GHz/5.2GHz/5.8GHz三频通信；
3.内置DSP和AI智能算法，实现减少低频冲击声，滤除声音中无效杂音；
4.支持灵敏度独立调节，可根据发言者姿态及建声环境实时调节拾音距离；
5.发言模式：先进先出、限制发言、申请等待、声控发言、批准发言、按下发言、限时发言；
6.可将任意代表终端设置成副主席终端。系统中主席/副主席终端设置数量无限制；
7.电容咪芯，方向性：0°/180°：&gt;20dB（1kHz）；
8.音频频响：20Hz～20KHz，灵敏度：-46dBV/Pa，最大声压级：125dB（THD＜3%），信噪比：≥96dB</t>
  </si>
  <si>
    <t>12</t>
  </si>
  <si>
    <t>030505011005</t>
  </si>
  <si>
    <t>基础讨论代表终端</t>
  </si>
  <si>
    <t>13</t>
  </si>
  <si>
    <t>030501010001</t>
  </si>
  <si>
    <t>数字会议无线AP</t>
  </si>
  <si>
    <t>1.符合IEEE802.11b/g/n、IEEE802.11ac/a/n网络标准，内置矩阵式智能天线，无线传输速率不低于1167Mbps；
2.基于802.11acWave2规范的MU-MIMO技术，支持2.4GHz/5.2GHz/5.8GHz三频通信。内置无线扫频软件，检测无线环境，在实时无线音频传输系统中跳频扩频，选择干净频点工作。
3.支持SSID无线网络设置，支持128个无线AP连接管理，支持多AP无线覆盖，支持同一环境内多套系统同时使用。
4.采用128位AES加密技术，支持WEP/WPA/WPA2无线安全技术，确保会议的私密性，避免窃听和恶意干扰。
5.提供1路支持PoE供电的网络接口，支持会议服务或交换机进行PoE供电；
6.支持吸顶/壁挂/桌面放置三种安装方式；</t>
  </si>
  <si>
    <t>14</t>
  </si>
  <si>
    <t>030402011001</t>
  </si>
  <si>
    <t>充电箱</t>
  </si>
  <si>
    <t>基本功能：
1.采用独立放置的充电座设计，最多可同时为8台无线终端充电。内置充电显示保护电路，指示灯显示工作状态，满电、误插或不放置终端时，充电模块自动休眠
2.内置过压保护的线性稳压电路，确保充电过程安全可靠。内置电源管理嵌入式软件，可实时管理电池电量及充电电流，延长电池寿命
3.工作电压：12V，工作电流：15A</t>
  </si>
  <si>
    <t>15</t>
  </si>
  <si>
    <t>030501023003</t>
  </si>
  <si>
    <t>无线会议系统管理软件</t>
  </si>
  <si>
    <t>适用于WinXP/Win2003/Vista/Win7等操作系统，提供友好人机界面，简体中文，具备各类型会议的基本功能，配合摄像球机实现自动摄像跟踪功能；</t>
  </si>
  <si>
    <t>套</t>
  </si>
  <si>
    <t>16</t>
  </si>
  <si>
    <t>030505007003</t>
  </si>
  <si>
    <t>智能电子桌牌终端</t>
  </si>
  <si>
    <t>1、机身与面盖一体成型，机身轻薄，美观耐磨；
2、≥7.5英寸电子墨水屏，显示画面柔和自然、无闪烁，不影响拍摄效果；
3、抗干扰强，超低功耗设计，电池可更换；
4、支持黑、白、红三种颜色显示，具有高对比度；
5、前后双屏设计，双屏可同步显示参会人信息，支持Logo、背景图片、背景颜色、单位、姓名、职位等信息双屏同步显示；
6、可根据实际情况快速给会议室分配设备并在平板、手机APP（安卓系统）集中管理；
7、快速调用设备，完成所有参会者的桌牌信息快速更新；
8、通过蓝牙或其他无限形式基站连接，实现平板、手机APP（安卓系统）对单台或多台电子桌牌进行显示编辑管理
9、通过蓝牙或其他无限形式基站传输下发刷新数据，使用在手机端向墨水屏传输显示信息数据实现屏幕刷新，刷新后桌牌图像持久显示</t>
  </si>
  <si>
    <t>20</t>
  </si>
  <si>
    <t>17</t>
  </si>
  <si>
    <t>030501023002</t>
  </si>
  <si>
    <t>电子桌牌管理软件</t>
  </si>
  <si>
    <t>1.基于安卓、鸿蒙、IOS操作系统APP管理，支持手机、平板终端； 
2.支持多种方式更新显示内容，包括扫码、蓝牙、NFC； 
3.单台或多台电子桌牌在线管理系统，实时更新电子桌牌显示内容，具有监控设备（MAC地址、电量、软件版本、授权信息）、设备数量统计、设备锁定与解锁、设备排序与分组功能； 
4.提供海量模板素材一键下载编辑导入的功能，支持自定义模板编辑； 
5.一键式参会人员信息导入功能，可同时支持批量关联、选位功能； 
6.支持字体增加和删减功能； 
7.支持对图片进行裁剪并抖点处理，可直接进行投屏和保存到背景管理； 
8.可任意新增会议主题、会议时间，提前与会议场地对应，导入数据，支持添加多个会议室、并对应添加不同终端集中管理； 
9.支持中英文切换。</t>
  </si>
  <si>
    <t>18</t>
  </si>
  <si>
    <t>030501003001</t>
  </si>
  <si>
    <t>4K组合插卡式矩阵主机</t>
  </si>
  <si>
    <t>可接输入卡数量/输入路数：2张/8路，可接输出卡数量/输出路数：2张/8路；
采用纯插卡式箱体结构，模块化结构可配置为单一接口或多接口类型矩阵，板卡插槽采用工业PVC轨道；
采用全数字主切换芯片，所有信号无压缩纯数字切换，无损传输；
支持3840x2160@30Hz的4K数字高清图像传输，并向下兼容常规分辨率；
支持立体声音频嵌入、分离功能；
支持无缝切换功能，对数字、模拟信号均可实现无缝切换，无黑场；
兼容HDCP协议：可正常传输带内容保护的视频内容；
EDID支持自动读写、自动切换功能，同时支持手动读写功能；
EDID可自动获取当前切换状态最佳分辨率，并自动输出分辨率以达到最佳显示效果；
断电现场切换记忆保存功能；
矩阵支持前面板手动切换控制，LED发光按键，自带矩阵LED操作指引功能；
矩阵面板支持10个场景的存储和调用，使用控制软件可实现任意数量的场景存储和调用；</t>
  </si>
  <si>
    <t>19</t>
  </si>
  <si>
    <t>030501023001</t>
  </si>
  <si>
    <t>高清矩阵控制软件</t>
  </si>
  <si>
    <t>1.支持通过键盘指令进行控制；
2.支持选择“COM”接口进行连接；
3.支持读取矩阵端口状态，并在状态窗口显示矩阵端口当前的状态；</t>
  </si>
  <si>
    <t>030501001001</t>
  </si>
  <si>
    <t>4K-HDMI输入板卡</t>
  </si>
  <si>
    <t>4路HDMI-A母接口输入；
支持EDID编辑功能；
兼容HDMI1.4的标准，HDCP1.3协议,DVI1.0协议；
4路立体声音频输入，10位凤凰接插口，可选择外接音频或内嵌音频；
最大支持分辨率:3840x2160@30Hz</t>
  </si>
  <si>
    <t>21</t>
  </si>
  <si>
    <t>030501002001</t>
  </si>
  <si>
    <t>4K-HDMI输出板卡</t>
  </si>
  <si>
    <t>4路HDMI-A母接口输出；
兼容HDMI1.4的标准，HDCP1.3协议,DVI1.0协议；
4路立体声音频输出，10位凤凰接插口；
最大支持分辨率:3840x2160@30Hz</t>
  </si>
  <si>
    <t>22</t>
  </si>
  <si>
    <t>030501003002</t>
  </si>
  <si>
    <t>云中央控制主机</t>
  </si>
  <si>
    <t>1、4核CPU，采用1.2GHz主频的32位内嵌式处理器；
2、1G内存，8GNandflash闪存，最大可扩展2T；
3、多种通信：支持RS-232、RS-422、RS-485、DMX512、ModBus、CanBus、Zigbee通讯，可扩展KNX通讯；
4、具备端口复用功能，可自定义协议的串口；
5、4路触点，每路可支持30V/1ADC，125V/0.5AAC负载；
6、可自定义的IO输入输出及红外输出，支持全频段载波的红外调制信号发送；
7、支持2路带供电CAN总线信号管理；
8、支持1路Ethernet接口；
9、支持1路红外仿真接口；
10、支持1路USB红外学习接口；
11、内置全频段载波红外学习器
12、系统可通过有线进行扩充；
13、支持自定义宏、可编辑宏、可导入或导出宏；
14、支持图形化和语句式编程；
15、具备时间轴、多线程事件编辑功能；
16、支持操控屏直接编程，用户可自行编辑按键形式及按键的执行联动操作内容；
17、主机支持一屏多机、多屏一机、多屏多机等对接方式；
18、支持语音控制、语音反馈功能：支持语音关键字，例如一键开启、关闭功能，与各系统兼容，支持多指令同时发出，并同步进行；
19、支持音频信号转换控制功能，接入音频文件后，自动计算频谱，并根据频谱内容来控制外围设备；
20、可监测受控设备的实时运行状态，故障反馈；支持远程云控制、远程云调试、远程云维护；</t>
  </si>
  <si>
    <t>23</t>
  </si>
  <si>
    <t>030501023004</t>
  </si>
  <si>
    <t>云中央控制系统管理软件</t>
  </si>
  <si>
    <t>1.软件支持撤销操作，编辑过程中可以对误操作进行撤销；
2.具有定时功能模块，可以创建定时动作，循环条件可选为每天、每周、每月、每年、指定日期、时间段和时间轴，时间轴具备多线程事件编辑功能；
3.具有自定义宏功能模块，可以创建自定义宏，支持编辑宏、导入宏或导出宏等操作；
4.具有存储调用组功能模块，可以创建存储调用组，对变量数据进行保存，实现按钮状态，拖动条状态，文本状态等数据掉电重启的恢复功能；
5.具有智能语音功能模块，可以配置语音关键词，当主机接收到关键词时可以执行对应动作，实现语音控制功能。</t>
  </si>
  <si>
    <t>24</t>
  </si>
  <si>
    <t>080801008001</t>
  </si>
  <si>
    <t>无线触摸屏</t>
  </si>
  <si>
    <t>11.5寸，8+128G</t>
  </si>
  <si>
    <t>25</t>
  </si>
  <si>
    <t>080801002001</t>
  </si>
  <si>
    <t>机架式电源管理器</t>
  </si>
  <si>
    <t>8路大电流带常开/常闭触点继电器；
单路电流：10A；
单路负载：2200W；
总负载：16000W；
具备零线排接入能力；
CAN总线通讯及RS485通讯方式；
可任意变换的网络ID设置；
支持手动应急控制方式；
支持多台设备级联控制；
配合Pandora系列中央控制系统使用。</t>
  </si>
  <si>
    <t>26</t>
  </si>
  <si>
    <t>030501010002</t>
  </si>
  <si>
    <t>无线路由器</t>
  </si>
  <si>
    <t>工业级路由器；
无线WiFi通讯、支持WIFI5G/2.4G；
无线传输速率：1200Mbps；
支持双向通讯协议、穿墙增强模式；
支持智联自动组网；
1路WLAN接口；
4路LAN接口；
DC12V/1A电力规格。</t>
  </si>
  <si>
    <t>27</t>
  </si>
  <si>
    <t>030501002002</t>
  </si>
  <si>
    <t>红外发射棒</t>
  </si>
  <si>
    <t>红外控制设备配套专用连接线缆。</t>
  </si>
  <si>
    <t>28</t>
  </si>
  <si>
    <t>030505007004</t>
  </si>
  <si>
    <t>86寸会议一体机</t>
  </si>
  <si>
    <t>1、86寸会议一体机利旧，包含原设备拆移、安装、接线、调试，并接入多媒体会议系统；
2、新增壁挂式伸缩支架，采用嵌入式安装，安装尺寸、承载能力应符合现场条件，并满足设备特性要求，详细安装方案由施工单位负责现场深化。</t>
  </si>
  <si>
    <t>29</t>
  </si>
  <si>
    <t>030501023005</t>
  </si>
  <si>
    <t>远程视频会议终端</t>
  </si>
  <si>
    <t>1、远程视频会议终端利旧，包含原设备拆移、安装、接线、调试，并接入远程视频会议系统；
2、新增定制电动/手动滑轨及设备支架壁挂安装，实现视频会议终端高度可按需调整，采用嵌入式安装，安装尺寸、承载能力应符合现场条件，并满足设备特性要求，详细安装方案由施工单位负责现场深化。</t>
  </si>
  <si>
    <t>30</t>
  </si>
  <si>
    <t>030501019001</t>
  </si>
  <si>
    <t>无线传屏器</t>
  </si>
  <si>
    <t>1.标准USB接口，支持2.4G/5.0G双频传输；
2.传输时延≤65ms；
3.无线传输距离≥15m；
4.最大支持1080P*30Fps传输
5.支持PC/MacOS通过无线传屏dongle向触摸平板间传送屏幕、声音，支持的操作系统：Windows7/8/8.1/10、MacOSX10.8及以上；兼容自制ghost版本windows系统传屏，兼容mac电脑安装windows系统传屏；
6.无线传屏发射器与整机匹配后即可实现传屏功能，并且可通过触摸平板对外接电脑进行反向控制
7.支持非16：9电脑画面传屏，比例调节至全屏显示</t>
  </si>
  <si>
    <t>个</t>
  </si>
  <si>
    <t>31</t>
  </si>
  <si>
    <t>030502010001</t>
  </si>
  <si>
    <t>多媒体墙面插</t>
  </si>
  <si>
    <t>多媒体墙插
根据现场情况深化设计后确定选型，含HDMI、音频、网络、会议等接口</t>
  </si>
  <si>
    <t>32</t>
  </si>
  <si>
    <t>030502010002</t>
  </si>
  <si>
    <t>多媒体桌面插</t>
  </si>
  <si>
    <t>多媒体桌插
根据现场情况深化设计后确定选型，含HDMI、音频、网络、会议等接口</t>
  </si>
  <si>
    <t>33</t>
  </si>
  <si>
    <t>030501005001</t>
  </si>
  <si>
    <t>机柜</t>
  </si>
  <si>
    <t>600*800*2000，42U标准机柜，含层板，黑色，网孔前后门</t>
  </si>
  <si>
    <t>34</t>
  </si>
  <si>
    <t>030412004001</t>
  </si>
  <si>
    <t>会议系统管线及辅材</t>
  </si>
  <si>
    <t>1.包含音箱线、话筒线、HDMI高清线、电源线、网线、跳线、接头、穿线管、线槽及桥架等311会议室内所有配套线材、管材内容
2.包含311会议室内的各类接头、线槽、接插件、接地端子等所有配套辅材内容</t>
  </si>
  <si>
    <t>项</t>
  </si>
  <si>
    <t>C.5 327会议室</t>
  </si>
  <si>
    <t>35</t>
  </si>
  <si>
    <t>030505002002</t>
  </si>
  <si>
    <t>36</t>
  </si>
  <si>
    <t>030505005004</t>
  </si>
  <si>
    <t>37</t>
  </si>
  <si>
    <t>030505011006</t>
  </si>
  <si>
    <t>38</t>
  </si>
  <si>
    <t>030505005005</t>
  </si>
  <si>
    <t>线性音柱</t>
  </si>
  <si>
    <t>频响:90Hz-20kHz（±3dB）
单元组件:8×4英寸全频(防水处理)
额定功率:420W
灵敏度(1W/1M):98dB 
最大声压(SPL):123dB(持续)129dB(峰值)
标准阻抗:6Ω
覆盖角度:90°*50°
尺寸(LxDxH)：120x145x1000mm</t>
  </si>
  <si>
    <t>39</t>
  </si>
  <si>
    <t>030505004002</t>
  </si>
  <si>
    <t>40</t>
  </si>
  <si>
    <t>030505005007</t>
  </si>
  <si>
    <t>41</t>
  </si>
  <si>
    <t>030505005006</t>
  </si>
  <si>
    <t>42</t>
  </si>
  <si>
    <t>030505011007</t>
  </si>
  <si>
    <t>频率范围：500-900MHz
输入截断点：+22dBm
噪声比：4.0dBType
增益：+6-9dB
输出阻抗：15dBmin
阻抗：50Ω 指向
频宽：300MHz
插座：TNCfemale
电源供应：100-240V/50/60Hz
电源消耗：170mA
四组电源输出：12V/600~1000mA。          提供使用4台UHF无线系列或其他系列各种自动选讯接收机的多頻道系统，共用一对天线</t>
  </si>
  <si>
    <t>43</t>
  </si>
  <si>
    <t>031102001002</t>
  </si>
  <si>
    <t>44</t>
  </si>
  <si>
    <t>030505011008</t>
  </si>
  <si>
    <t>45</t>
  </si>
  <si>
    <t>030505007005</t>
  </si>
  <si>
    <t>1.内置会议服务器嵌入式软件。支持时钟、日期同步显示；
2.支持48KHz音频采样频率，音频频响：20Hz～20kHz。支持自动混音、音量调节、均衡调节、灵敏度调节等功能；
3.提供2路带PoE供电能力的网络接口、4路带24V供电能力的终端接口。支持有线会议终端和无线会议终端接入到同一台会议服务器使用；
4.为保证全系统的任意一台设备故障或线路故障也不会影响系统工作，主机需支持环形连接、支持双链路连接。 
5.支持1路消防广播音频接口和1路消防广播控制接口，可接入消防报警系统；
6.支持录播功能。插入U盘支持手动/自动录制音频，并显示录音状态。搭配采集卡配合软件使用时，可实现录音录像功能；
7.提供同声传译设备连接接口，可连接译员终端和无线同传接入点。同传通道的音频频响可达20Hz～20KHz；
8.支持多种发言模式：先进先出、限制发言、申请等待、声控发言、批准发言、按下发言、限时发言。提供功能界面截图证明此项功能；
9.会议服务器具有双机热备份功能。可将一台会议服务器设置为备份模式，当主服务器出现故障时，备份服务器自动接管工作，确保系统无间断运行；
10.内置会议双机热备份软件。具有管理软件双机热备份功能。可将一台电脑设置为备份模式，当主操作电脑出现故障时，备份电脑自动接管工作，确保系统无间断运行；
11.内置摄像跟踪管理软件，支持自动摄像跟踪功能，支持全景位；
12.内置智能语音识别软件。搭配智能语音识别系统，可实现系统音频角色分离、语音转录、语音翻译、字幕显示、纪要输出等功能；
13.服务器支持Web网页管理和客户端软件管理。支持接入中控系统、可视化媒体交互系统、智能会务管理平台，可实现远程控制、状态监控、故障提醒等功能；
14.电源内置过压保护，内置电源管理嵌入式软件，可监控设备电压状态，减少电压浮动引起的设备故障，实现全天候保护；
15.无故障工作时间MTBF：≥10000小时；
16.音频频响：20Hz～20KHz，信噪比：&gt;96dBA，通道隔离度：&gt;85dB，动态范围：&gt;94dB，总谐波失真：&lt;0.05%，输出阻抗：&gt;1KΩ；</t>
  </si>
  <si>
    <t>46</t>
  </si>
  <si>
    <t>030505011009</t>
  </si>
  <si>
    <t>1.终端采用固定式柱形短杆麦克风，金属材质，带双色状态指示灯，支持状态颜色设置；
2.为保证话筒拾音效果，需采用固定式柱形短杆麦克风，金属材质，最大可调俯仰角度55°。麦克风采用直径14mm大振膜电容咪芯，内置防风棉和腔体拾音结构。
3.终端采用WiFi无线通信技术，符合IEEE 802.11n网络标准，支持2.4GHz/5.2GHz/5.8GHz三频通信。采用128位AES加密技术，支持WEP/WPA/WPA2无线安全技术，确保会议的私密性，避免窃听和恶意干扰。
4.支持灵敏度独立调节，可根据发言者姿态及建声环境实时调节拾音距离；
5.发言模式：先进先出、限制发言、申请等待、声控发言、批准发言、按下发言、限时发言；
6.可将任意代表终端设置成副主席终端。系统中主席/副主席终端设置数量无限制；
7.电容咪芯，方向性：0°/180°：&gt;20dB（1kHz）；
8.音频频响：20Hz～20KHz，灵敏度：-46dBV/Pa，最大声压级：125dB（THD＜3%），信噪比：≥96dB</t>
  </si>
  <si>
    <t>47</t>
  </si>
  <si>
    <t>030505011010</t>
  </si>
  <si>
    <t>48</t>
  </si>
  <si>
    <t>030501010003</t>
  </si>
  <si>
    <t>49</t>
  </si>
  <si>
    <t>030402011002</t>
  </si>
  <si>
    <t>50</t>
  </si>
  <si>
    <t>030501023006</t>
  </si>
  <si>
    <t>51</t>
  </si>
  <si>
    <t>030505007006</t>
  </si>
  <si>
    <t>52</t>
  </si>
  <si>
    <t>030501023007</t>
  </si>
  <si>
    <t>53</t>
  </si>
  <si>
    <t>030501003003</t>
  </si>
  <si>
    <t>54</t>
  </si>
  <si>
    <t>030501023008</t>
  </si>
  <si>
    <t>55</t>
  </si>
  <si>
    <t>030501001002</t>
  </si>
  <si>
    <t>56</t>
  </si>
  <si>
    <t>030501002003</t>
  </si>
  <si>
    <t>57</t>
  </si>
  <si>
    <t>030501003004</t>
  </si>
  <si>
    <t>58</t>
  </si>
  <si>
    <t>030501023009</t>
  </si>
  <si>
    <t>59</t>
  </si>
  <si>
    <t>080801008002</t>
  </si>
  <si>
    <t>60</t>
  </si>
  <si>
    <t>080801002002</t>
  </si>
  <si>
    <t>61</t>
  </si>
  <si>
    <t>030501010004</t>
  </si>
  <si>
    <t>62</t>
  </si>
  <si>
    <t>030501002004</t>
  </si>
  <si>
    <t>63</t>
  </si>
  <si>
    <t>080801008003</t>
  </si>
  <si>
    <t>LED全彩显示屏</t>
  </si>
  <si>
    <t>1.屏体尺寸：宽度≥5.4米，高度≥2.3625米，分辨率≥5760（宽）*2520（高），净显示面积不低于12.75平方米，全金属自然散热结构，箱体内部无风扇，防尘，静音设计；
2.物理实像素点间距≤0.94mm；物理实像素点密度：≥1137777点/㎡；物理实像素箱体分辨率≥640×360dots；像素组成：1R1G1B。发光晶片单边尺寸≤90μm；采用COB倒装封装方式，无引线。
3.显示屏亮度：≥600cd/m²；视角水平≥176°/垂直≥176°；对比度≥30000:1；灰度等级≥16bit；平整度/箱体间隙：≤0.05mm。
4.水平/垂直相对错位等级：C级：≤0.05%
5.亮度均匀性：C级：IGU≥99%；
6.基色主波长误差：C级；ΔλD≤2nm；
7.白场色坐标：x坐标：0.27-0.33，y坐标：0.25-0.37；
8.亮度鉴别等级：C级；Bj≥20
9.换帧频率：C级；FH=50/60/120Hz；
10.刷新率：C级，fC≥3840Hz；
11.像素失控率：C级：测试结果无像素失控点；
12.LED显示屏经济节能，要求峰值功耗：≤330W/m²，平均功耗：≤110W/m²。
13.温升：LED显示屏正常使用达到热平衡后，屏体结构金属部分、绝缘材料温升≤15℃；
14.屏体防护：符合GB/T4208-2017标准，防尘IP6X，防水IPX5；
15.水平燃烧试验：符合GB/T2408-2021塑料燃烧性能的测定水平法和垂直法标准中水平燃烧试验要求，满足HB等级；
16.机械碰撞防护等级：符合据GB/T20138-2023电器设备外壳对外界机械碰撞的防护等级（IK代码）标准，满足IK06机械碰撞防护要求；
17.LED显示屏具有高对比度及良好的亮度均匀性，要求具备相应关键技术，该技术同时可减少像素间的光串扰问题；
18.LED显示屏具有多层镀膜工艺以提升产品的防护性能及产品显示效果；</t>
  </si>
  <si>
    <t>64</t>
  </si>
  <si>
    <t>030505015001</t>
  </si>
  <si>
    <t>拼接处理器</t>
  </si>
  <si>
    <t>1、标准19英寸金属结构机箱，外壳防护等级符合GBIT4280-2017中IP20的要求，运行稳定、可靠、高效。
2、输入接口不低于2路HDMI2.0,1路DP1.2+HDMI2.0二选一,4路HDMI13,1路USB3.0,支持选配1路3G-SDI(IN+LOOP)，最大支持3路4096*2160@60HZ信号同时输入
3、视频输出支持不少于32个千兆网口输出，4路10G-OPT光口，最大带载高达2080万像素，最宽支持16384,最高8192。
4、音频输入支持视频口伴随音频输入及独立输入两种模式，音频输出支持网口扩展输出及3.5mm独立音频口输出，支持的音频编码：MPEG1/2LayerI，MPEG1/2LayerII，MPEG1/2LayerIII，AAC-LC，VORBIS，PCM和FLAC
5、支持输入源备份功能，主源丢失下，无需人为操作可自动切换至备源显示，切换过程无黑屏；
6、最大支持144HZ高帧率输入输出，输出支持插帧、抽帧、倍频（2倍频、3倍频、4倍频）功能，可将30HZ信号，倍频至120HZ输出；
7、最大可支持12个2K图层或6个4K*1K图层或3个4K*2K图层，全部图层大小和位置可单独调节。4K接口输入2K图层，按2K图层计算图层资源；
8、支持通过上位机软件实现对显示屏的连接，控制，包括：输入源切换，窗口位置及大小调节，分辨率自定义等；软件端支持可视化呈现设备各接口实时状态，包括视频输入状态及分辨率、网口带载利用率、接屏体温度、电压、误码率、通讯状态等的检测；
9、支持U盘即插即播功能，最大支持4K级（3840*2160@60fps）图片和视频的流畅播放，播放列表计切换效果支持自定义编排，支持不少于25种图片切换特效；
10、标配全彩液晶及实体按键，方便设备整体状态的监控及设备功能的控制；
11、支持2种用户模式，标准模式和专业模式，满足不同角色对显示屏的分权管理；
12、支持微信小程序快捷控制，包括亮度调节、输出画质调节、待机模式、画面冻结、场景切换、U盘播放等功能；
13、支持平板对控制器进行快捷控制，包括亮度调节、图层布局调节、画面冻结、黑屏、场景切换、音量大小等功能；
14、支持创建多个设备还原点，将当前设备的配屏，场景，输出等参数存储为还原点，当系统工作异常时，可根据还原点一键快速还原；
15、支持控制设备白名单，可通过MAC地址限制控制设备，非白名单内设备无法控制设备，不允许对设备进行操作；
16、MTBF≥150000小时，MTTR平均修复小于10分钟可用度大于99%，整机寿命不小于150000小时。产品稳定性高、性能卓越、纯硬件结构，上电即可正常工作，无需做任何其它设置。
17、设备控制支持BS架构，可兼容多种操作系统，包括但不限于Windows、MACOS、深度Linux、银河麒麟、统信UOS中标麒麟(NeoKylin)、优麒麟(UbuntuKylin)、凝思磐石、红旗Linux等;</t>
  </si>
  <si>
    <t>65</t>
  </si>
  <si>
    <t>030402011003</t>
  </si>
  <si>
    <t>控制配电箱</t>
  </si>
  <si>
    <t>1.总功率≥15KW含三相五线空开等设备系统应具有手动控制、远程控制、定时控制、单时段控制和多时段控制；
2.系统均采用具备防雷装置，现场异常远程报警功能，</t>
  </si>
  <si>
    <t>66</t>
  </si>
  <si>
    <t>011502001001</t>
  </si>
  <si>
    <t>屏体框架及包边安装</t>
  </si>
  <si>
    <t>1.屏体主结构框架采用镀锌钢管制作，显示屏屏体主支撑采用镀锌钢管制作，以确保屏体强度.安全性及可维护性；外部采用不锈钢装饰，宽度包边≧4cm，高度包边≧4cm，防腐防锈处理，安装结构须满足现场情况。</t>
  </si>
  <si>
    <t>m2</t>
  </si>
  <si>
    <t>13.54</t>
  </si>
  <si>
    <t>67</t>
  </si>
  <si>
    <t>030505007007</t>
  </si>
  <si>
    <t>备用备件</t>
  </si>
  <si>
    <t>同批次模组</t>
  </si>
  <si>
    <t>0.4</t>
  </si>
  <si>
    <t>68</t>
  </si>
  <si>
    <t>030505016001</t>
  </si>
  <si>
    <t>控制电脑</t>
  </si>
  <si>
    <t>I7，8G，1T，2G独显RamboHDMI接口千兆网卡Win1021.5英寸</t>
  </si>
  <si>
    <t>69</t>
  </si>
  <si>
    <t>030502003001</t>
  </si>
  <si>
    <t>通讯线缆</t>
  </si>
  <si>
    <t>六类4对UTP电缆，机柜至屏体距离不超过20米。</t>
  </si>
  <si>
    <t>m</t>
  </si>
  <si>
    <t>300</t>
  </si>
  <si>
    <t>70</t>
  </si>
  <si>
    <t>030409001001</t>
  </si>
  <si>
    <t>电力电缆</t>
  </si>
  <si>
    <t>市电到LED配电柜YJV-5×6mm²（距离10米内），LED配电柜到大屏3*2.5mm²（距离10米内）三相供电；国标五芯电缆线；配套全部线管辅材。</t>
  </si>
  <si>
    <t>71</t>
  </si>
  <si>
    <t>030501017001</t>
  </si>
  <si>
    <t>72</t>
  </si>
  <si>
    <t>030502010004</t>
  </si>
  <si>
    <t>73</t>
  </si>
  <si>
    <t>030501005002</t>
  </si>
  <si>
    <t>74</t>
  </si>
  <si>
    <t>030412004002</t>
  </si>
  <si>
    <t>1.包含音箱线、话筒线、HDMI高清线、电源线、网线、跳线、接头、穿线管、线槽及桥架等327会议室内所有配套线材、管材内容
2.包含327会议室内的各类接头、线槽、接插件、接地端子等所有配套辅材内容</t>
  </si>
  <si>
    <t>C.5 其他</t>
  </si>
  <si>
    <t>75</t>
  </si>
  <si>
    <t>030501010005</t>
  </si>
  <si>
    <t>室内吸顶AP</t>
  </si>
  <si>
    <t>1、支持802.11ac协议，整机最大速率≥1167Mbps；
2、内置矩阵式智能天线，可实现工作信道、发射功率自动调整；
3、支持虚拟AP技术；
4、内置数据探针，可实现无线定位、终端信息收集；
5、千兆上行链路，突破传统百兆速率限制，保障高速传输；
6、技术指标不低于NAP3600,且支持无障碍接入原无线网络系统；
7、包含该点位配套的所有配管、线材、线槽等所有内容；
8、点位具体安装位置以建设单位要求为准，由施工单位进行现场深化。</t>
  </si>
  <si>
    <t>76</t>
  </si>
  <si>
    <t>030501023010</t>
  </si>
  <si>
    <t>授权</t>
  </si>
  <si>
    <t>室内吸顶ap接入原无线网络系统授权</t>
  </si>
  <si>
    <t>77</t>
  </si>
  <si>
    <t>040205019001</t>
  </si>
  <si>
    <t>半球摄像机</t>
  </si>
  <si>
    <t>1、400万像素，需平滑接入原有监控系统，包含安装支架、授权（如有）等相关内容；
2、包含该点位配套的所有配管、线材、线槽等所有内容；
3、点位具体安装位置以建设单位要求为准，由施工单位进行现场深化。</t>
  </si>
  <si>
    <t>78</t>
  </si>
  <si>
    <t>030501015001</t>
  </si>
  <si>
    <t>24口接入交换机</t>
  </si>
  <si>
    <t>1、24口千兆以太网交换机，三层；
2、背板带宽≥3.36Tbps；
3、技术指标不低于S5720S-28P,且支持无障碍接入原网络管理系统。</t>
  </si>
  <si>
    <t>79</t>
  </si>
  <si>
    <t>030501015002</t>
  </si>
  <si>
    <t>24口POE交换机</t>
  </si>
  <si>
    <t>1、24口千兆以太网交换机，三层；
2、背板带宽≥3.36Tbps；
3、技术指标不低于S5720S-28P-PWR,且支持无障碍接入原网络管理系统。</t>
  </si>
  <si>
    <t>80</t>
  </si>
  <si>
    <t>030501015003</t>
  </si>
  <si>
    <t>24口汇聚交换机</t>
  </si>
  <si>
    <t>1.交换容量≥672Gbps；
2.转发性能≥228Mpps(官网X/Y形式以最小值为准)；
3.固化100/1000M SFP光接口≥24，10G/1G SFP+光接口≥4个；
4.为保证设备在受到外界机械碰撞时能够正常运行，要求所投交换机IK防护测试级别至少达到IK05；
5.要求所投产品端口浪涌抗扰度≥10KV；
6.支持静态路由、RIP/RIPng、OSPFv2/OSPFv3等三层路由协议；
7.支持CPU保护功能，能限制非法报文对CPU的攻击，保护交换机在各种环境下稳定工作；
8.支持快速以太网链路检测协议，可快速检测链路的通断和光纤链路的单向性，并支持端口下的环路检测功能；
9.本次实配双电源模块；</t>
  </si>
  <si>
    <t>81</t>
  </si>
  <si>
    <t>031101020001</t>
  </si>
  <si>
    <t>千兆单模光模块</t>
  </si>
  <si>
    <t>光模块-eSFP-GE-单模模块(1310nm,10km,LC)</t>
  </si>
  <si>
    <t>82</t>
  </si>
  <si>
    <t>030502008001</t>
  </si>
  <si>
    <t>24口网络配线架</t>
  </si>
  <si>
    <t>1、24口六类非屏蔽网络配线架；
2、满配24个六类模块；
3、包含卡口等配线架配套辅材</t>
  </si>
  <si>
    <t>架</t>
  </si>
  <si>
    <t>83</t>
  </si>
  <si>
    <t>030502008002</t>
  </si>
  <si>
    <t>48口网络配线架</t>
  </si>
  <si>
    <t>1、48口六类非屏蔽网络配线架；
2、满配24个六类模块；
3、包含卡口等配线架配套辅材</t>
  </si>
  <si>
    <t>84</t>
  </si>
  <si>
    <t>030502008003</t>
  </si>
  <si>
    <t>理线架</t>
  </si>
  <si>
    <t>1U，24口，金属材质，黑色</t>
  </si>
  <si>
    <t>85</t>
  </si>
  <si>
    <t>030502008004</t>
  </si>
  <si>
    <t>24口光纤配线架</t>
  </si>
  <si>
    <t>1、19英寸机柜式，1U，24口；
2、满配耦合器、尾纤、熔纤盘、人工熔纤等；
3、包含配套接头、卡口等内容；</t>
  </si>
  <si>
    <t>86</t>
  </si>
  <si>
    <t>030502008005</t>
  </si>
  <si>
    <t>48口光纤配线架</t>
  </si>
  <si>
    <t>1、19英寸机柜式，2U，48口；
2、满配耦合器、尾纤、熔纤盘、人工熔纤等；
3、包含配套接头、卡口等内容；</t>
  </si>
  <si>
    <t>87</t>
  </si>
  <si>
    <t>030502007001</t>
  </si>
  <si>
    <t>网络跳线</t>
  </si>
  <si>
    <t>1、六类非屏蔽网络跳线；
2、提供2m，3m，5m多种长度选择
3、符合TIA/EIA-CAT6类单体性能</t>
  </si>
  <si>
    <t>根</t>
  </si>
  <si>
    <t>320</t>
  </si>
  <si>
    <t>88</t>
  </si>
  <si>
    <t>030502007002</t>
  </si>
  <si>
    <t>光纤跳线</t>
  </si>
  <si>
    <t>单模光纤跳线，长度3米，接口类型LC-LC</t>
  </si>
  <si>
    <t>89</t>
  </si>
  <si>
    <t>030501005003</t>
  </si>
  <si>
    <t>90</t>
  </si>
  <si>
    <t>030502005001</t>
  </si>
  <si>
    <t>光缆</t>
  </si>
  <si>
    <t>室内单模光纤，12芯</t>
  </si>
  <si>
    <t>200</t>
  </si>
  <si>
    <t>91</t>
  </si>
  <si>
    <t>030502005002</t>
  </si>
  <si>
    <t>室内单模光纤，48芯</t>
  </si>
  <si>
    <t>92</t>
  </si>
  <si>
    <t>030402011004</t>
  </si>
  <si>
    <t>弱电间适配化改造</t>
  </si>
  <si>
    <t>3层弱电间根据项目需求，按照建设单位要求，对弱电设备间内的所有线缆、设备进行整理、清扫、完善标签、理线等适配化改造工作</t>
  </si>
  <si>
    <t>93</t>
  </si>
  <si>
    <t>030412004003</t>
  </si>
  <si>
    <t>其他</t>
  </si>
  <si>
    <t>包含本项目中涉及的线材、管材、线槽、桥架、支架、接口接头、授权、跳线、拆除及恢复、效果图等所有的建设内容。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</si>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</sst>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  <scheme val="minor"/>
    </font>
    <font>
      <b/>
      <sz val="8"/>
      <color rgb="FF000000"/>
      <name val="宋体"/>
      <charset val="1"/>
      <scheme val="minor"/>
    </font>
    <font>
      <sz val="8"/>
      <color rgb="FF000000"/>
      <name val="宋体"/>
      <charset val="1"/>
      <scheme val="minor"/>
    </font>
    <font>
      <sz val="8"/>
      <color rgb="FFFF0000"/>
      <name val="宋体"/>
      <charset val="1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12" fillId="0" borderId="0"/>
  </cellStyleXfs>
  <cellXfs count="38">
    <xf numFmtId="0" fontId="0" fillId="0" borderId="0" xfId="0" applyAlignment="1">
      <alignment horizontal="left"/>
    </xf>
    <xf numFmtId="176" fontId="0" fillId="0" borderId="0" xfId="0" applyNumberFormat="1" applyAlignment="1">
      <alignment horizontal="left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5" xfId="49" applyNumberFormat="1" applyFont="1" applyFill="1" applyBorder="1" applyAlignment="1" applyProtection="1">
      <alignment horizontal="center" vertical="center" wrapText="1" readingOrder="1"/>
    </xf>
    <xf numFmtId="0" fontId="6" fillId="0" borderId="0" xfId="49" applyNumberFormat="1" applyFont="1" applyFill="1" applyBorder="1" applyAlignment="1" applyProtection="1">
      <alignment horizontal="center" vertical="center" wrapText="1" readingOrder="1"/>
    </xf>
    <xf numFmtId="0" fontId="7" fillId="0" borderId="6" xfId="49" applyNumberFormat="1" applyFont="1" applyFill="1" applyBorder="1" applyAlignment="1" applyProtection="1">
      <alignment horizontal="left" vertical="center" wrapText="1" readingOrder="1"/>
    </xf>
    <xf numFmtId="0" fontId="8" fillId="0" borderId="7" xfId="50" applyFont="1" applyBorder="1" applyAlignment="1">
      <alignment horizontal="center" vertical="center" wrapText="1" readingOrder="1"/>
    </xf>
    <xf numFmtId="0" fontId="8" fillId="0" borderId="8" xfId="50" applyFont="1" applyBorder="1" applyAlignment="1">
      <alignment horizontal="center" vertical="center" wrapText="1" readingOrder="1"/>
    </xf>
    <xf numFmtId="177" fontId="8" fillId="0" borderId="9" xfId="50" applyNumberFormat="1" applyFont="1" applyBorder="1" applyAlignment="1">
      <alignment horizontal="center" vertical="center" wrapText="1" readingOrder="1"/>
    </xf>
    <xf numFmtId="49" fontId="9" fillId="0" borderId="10" xfId="50" applyNumberFormat="1" applyFont="1" applyBorder="1" applyAlignment="1">
      <alignment horizontal="left" vertical="center" wrapText="1" readingOrder="1"/>
    </xf>
    <xf numFmtId="0" fontId="10" fillId="0" borderId="1" xfId="49" applyNumberFormat="1" applyFont="1" applyFill="1" applyBorder="1" applyAlignment="1" applyProtection="1">
      <alignment vertical="center" wrapText="1" readingOrder="1"/>
    </xf>
    <xf numFmtId="177" fontId="9" fillId="0" borderId="11" xfId="50" applyNumberFormat="1" applyFont="1" applyBorder="1" applyAlignment="1">
      <alignment horizontal="center" vertical="center" wrapText="1" readingOrder="1"/>
    </xf>
    <xf numFmtId="0" fontId="9" fillId="0" borderId="1" xfId="50" applyFont="1" applyBorder="1" applyAlignment="1">
      <alignment horizontal="left" vertical="center" wrapText="1" readingOrder="1"/>
    </xf>
    <xf numFmtId="49" fontId="9" fillId="0" borderId="10" xfId="50" applyNumberFormat="1" applyFont="1" applyFill="1" applyBorder="1" applyAlignment="1" applyProtection="1">
      <alignment horizontal="left" vertical="center" wrapText="1" readingOrder="1"/>
    </xf>
    <xf numFmtId="0" fontId="9" fillId="0" borderId="1" xfId="50" applyNumberFormat="1" applyFont="1" applyFill="1" applyBorder="1" applyAlignment="1" applyProtection="1">
      <alignment horizontal="left" vertical="center" wrapText="1" readingOrder="1"/>
    </xf>
    <xf numFmtId="177" fontId="9" fillId="0" borderId="11" xfId="50" applyNumberFormat="1" applyFont="1" applyFill="1" applyBorder="1" applyAlignment="1" applyProtection="1">
      <alignment horizontal="center" vertical="center" wrapText="1" readingOrder="1"/>
    </xf>
    <xf numFmtId="49" fontId="9" fillId="0" borderId="12" xfId="50" applyNumberFormat="1" applyFont="1" applyFill="1" applyBorder="1" applyAlignment="1" applyProtection="1">
      <alignment horizontal="left" vertical="center" wrapText="1" readingOrder="1"/>
    </xf>
    <xf numFmtId="0" fontId="9" fillId="0" borderId="13" xfId="50" applyNumberFormat="1" applyFont="1" applyFill="1" applyBorder="1" applyAlignment="1" applyProtection="1">
      <alignment horizontal="left" vertical="center" wrapText="1" readingOrder="1"/>
    </xf>
    <xf numFmtId="177" fontId="11" fillId="0" borderId="14" xfId="50" applyNumberFormat="1" applyFont="1" applyBorder="1" applyAlignment="1" applyProtection="1">
      <alignment horizontal="center" vertical="center" wrapText="1" readingOrder="1"/>
    </xf>
    <xf numFmtId="49" fontId="9" fillId="0" borderId="10" xfId="50" applyNumberFormat="1" applyFont="1" applyBorder="1" applyAlignment="1" quotePrefix="1">
      <alignment horizontal="left" vertical="center" wrapText="1" readingOrder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2" sqref="A2:C2"/>
    </sheetView>
  </sheetViews>
  <sheetFormatPr defaultColWidth="8.72727272727273" defaultRowHeight="12.5" outlineLevelCol="2"/>
  <cols>
    <col min="1" max="1" width="13.7272727272727" customWidth="1"/>
    <col min="2" max="2" width="25.2727272727273" customWidth="1"/>
    <col min="3" max="3" width="34.8181818181818" customWidth="1"/>
  </cols>
  <sheetData>
    <row r="1" ht="45" customHeight="1" spans="1:3">
      <c r="A1" s="22" t="s">
        <v>0</v>
      </c>
      <c r="B1" s="22"/>
      <c r="C1" s="23"/>
    </row>
    <row r="2" ht="45" customHeight="1" spans="1:3">
      <c r="A2" s="24" t="s">
        <v>1</v>
      </c>
      <c r="B2" s="24"/>
      <c r="C2" s="24"/>
    </row>
    <row r="3" ht="45" customHeight="1" spans="1:3">
      <c r="A3" s="25" t="s">
        <v>2</v>
      </c>
      <c r="B3" s="26" t="s">
        <v>3</v>
      </c>
      <c r="C3" s="27" t="s">
        <v>4</v>
      </c>
    </row>
    <row r="4" ht="45" customHeight="1" spans="1:3">
      <c r="A4" s="28" t="s">
        <v>5</v>
      </c>
      <c r="B4" s="29" t="s">
        <v>6</v>
      </c>
      <c r="C4" s="30">
        <f>分部分项工程项目清单计价表!J103</f>
        <v>0</v>
      </c>
    </row>
    <row r="5" ht="45" customHeight="1" spans="1:3">
      <c r="A5" s="38" t="s">
        <v>7</v>
      </c>
      <c r="B5" s="31" t="s">
        <v>8</v>
      </c>
      <c r="C5" s="30">
        <f>C4</f>
        <v>0</v>
      </c>
    </row>
    <row r="6" ht="45" customHeight="1" spans="1:3">
      <c r="A6" s="32" t="s">
        <v>9</v>
      </c>
      <c r="B6" s="33" t="s">
        <v>10</v>
      </c>
      <c r="C6" s="34">
        <f>C5</f>
        <v>0</v>
      </c>
    </row>
    <row r="7" ht="45" customHeight="1" spans="1:3">
      <c r="A7" s="32" t="s">
        <v>11</v>
      </c>
      <c r="B7" s="33" t="s">
        <v>12</v>
      </c>
      <c r="C7" s="34">
        <f>ROUND($C$6*3%,2)</f>
        <v>0</v>
      </c>
    </row>
    <row r="8" ht="45" customHeight="1" spans="1:3">
      <c r="A8" s="32" t="s">
        <v>13</v>
      </c>
      <c r="B8" s="33" t="s">
        <v>14</v>
      </c>
      <c r="C8" s="34">
        <f>ROUND($C$6*5%,2)</f>
        <v>0</v>
      </c>
    </row>
    <row r="9" ht="45" customHeight="1" spans="1:3">
      <c r="A9" s="35" t="s">
        <v>15</v>
      </c>
      <c r="B9" s="36" t="s">
        <v>16</v>
      </c>
      <c r="C9" s="37">
        <f>C6+C7+C8</f>
        <v>0</v>
      </c>
    </row>
  </sheetData>
  <sheetProtection algorithmName="SHA-512" hashValue="aySVxCuCynIdzHhsodMHvf/fQibNaGoihGOYMXrd8zAsoaSQCoyUe6WetqTIWj9EW95Cw9ZO6MoItkCTDzf/Jw==" saltValue="7nvm5xnHRnTBRYqWi49TZw==" spinCount="100000" sheet="1" objects="1"/>
  <mergeCells count="2">
    <mergeCell ref="A1:C1"/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"/>
  <sheetViews>
    <sheetView topLeftCell="A38" workbookViewId="0">
      <selection activeCell="I43" sqref="I43"/>
    </sheetView>
  </sheetViews>
  <sheetFormatPr defaultColWidth="9" defaultRowHeight="12.5"/>
  <cols>
    <col min="1" max="1" width="5.51818181818182" customWidth="1"/>
    <col min="2" max="2" width="13.2181818181818" customWidth="1"/>
    <col min="3" max="3" width="12.1909090909091" customWidth="1"/>
    <col min="4" max="4" width="11.5545454545455" customWidth="1"/>
    <col min="5" max="5" width="2.95454545454545" customWidth="1"/>
    <col min="6" max="6" width="11.6363636363636" customWidth="1"/>
    <col min="7" max="7" width="6.67272727272727" customWidth="1"/>
    <col min="8" max="8" width="8.72727272727273" customWidth="1"/>
    <col min="9" max="9" width="12.8181818181818" style="1" customWidth="1"/>
    <col min="10" max="10" width="11.0363636363636" style="2" customWidth="1"/>
    <col min="11" max="11" width="31.3363636363636" customWidth="1"/>
    <col min="12" max="12" width="11.9090909090909"/>
  </cols>
  <sheetData>
    <row r="1" ht="28.85" customHeight="1" spans="1:11">
      <c r="A1" s="3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.85" customHeight="1"/>
    <row r="3" ht="34.05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7.75" customHeight="1" spans="1:11">
      <c r="A4" s="5" t="s">
        <v>18</v>
      </c>
      <c r="B4" s="5" t="s">
        <v>19</v>
      </c>
      <c r="C4" s="5" t="s">
        <v>3</v>
      </c>
      <c r="D4" s="5" t="s">
        <v>20</v>
      </c>
      <c r="E4" s="5"/>
      <c r="F4" s="5"/>
      <c r="G4" s="5" t="s">
        <v>21</v>
      </c>
      <c r="H4" s="5" t="s">
        <v>22</v>
      </c>
      <c r="I4" s="6" t="s">
        <v>23</v>
      </c>
      <c r="J4" s="6"/>
      <c r="K4" s="7" t="s">
        <v>24</v>
      </c>
    </row>
    <row r="5" ht="17" customHeight="1" spans="1:11">
      <c r="A5" s="5"/>
      <c r="B5" s="5"/>
      <c r="C5" s="5"/>
      <c r="D5" s="5"/>
      <c r="E5" s="5"/>
      <c r="F5" s="5"/>
      <c r="G5" s="5"/>
      <c r="H5" s="5"/>
      <c r="I5" s="6" t="s">
        <v>25</v>
      </c>
      <c r="J5" s="6" t="s">
        <v>26</v>
      </c>
      <c r="K5" s="8"/>
    </row>
    <row r="6" ht="26.65" customHeight="1" spans="1:11">
      <c r="A6" s="5"/>
      <c r="B6" s="5"/>
      <c r="C6" s="5"/>
      <c r="D6" s="5"/>
      <c r="E6" s="5"/>
      <c r="F6" s="5"/>
      <c r="G6" s="5"/>
      <c r="H6" s="5"/>
      <c r="I6" s="6"/>
      <c r="J6" s="6"/>
      <c r="K6" s="9"/>
    </row>
    <row r="7" ht="17.75" customHeight="1" spans="1:11">
      <c r="A7" s="5"/>
      <c r="B7" s="10"/>
      <c r="C7" s="5" t="s">
        <v>27</v>
      </c>
      <c r="D7" s="5"/>
      <c r="E7" s="5"/>
      <c r="F7" s="5"/>
      <c r="G7" s="5"/>
      <c r="H7" s="11" t="s">
        <v>28</v>
      </c>
      <c r="I7" s="12">
        <f>SUM(J8:J41)</f>
        <v>0</v>
      </c>
      <c r="J7" s="6">
        <f>H7*I7</f>
        <v>0</v>
      </c>
      <c r="K7" s="12"/>
    </row>
    <row r="8" ht="92" customHeight="1" spans="1:11">
      <c r="A8" s="13" t="s">
        <v>28</v>
      </c>
      <c r="B8" s="14" t="s">
        <v>29</v>
      </c>
      <c r="C8" s="14" t="s">
        <v>30</v>
      </c>
      <c r="D8" s="14" t="s">
        <v>31</v>
      </c>
      <c r="E8" s="14"/>
      <c r="F8" s="14"/>
      <c r="G8" s="13" t="s">
        <v>32</v>
      </c>
      <c r="H8" s="15" t="s">
        <v>28</v>
      </c>
      <c r="I8" s="16"/>
      <c r="J8" s="17">
        <f>I8*H8</f>
        <v>0</v>
      </c>
      <c r="K8" s="12"/>
    </row>
    <row r="9" ht="323" customHeight="1" spans="1:11">
      <c r="A9" s="13" t="s">
        <v>33</v>
      </c>
      <c r="B9" s="14" t="s">
        <v>34</v>
      </c>
      <c r="C9" s="14" t="s">
        <v>35</v>
      </c>
      <c r="D9" s="14" t="s">
        <v>36</v>
      </c>
      <c r="E9" s="14"/>
      <c r="F9" s="14"/>
      <c r="G9" s="13" t="s">
        <v>32</v>
      </c>
      <c r="H9" s="15" t="s">
        <v>28</v>
      </c>
      <c r="I9" s="18"/>
      <c r="J9" s="17">
        <f t="shared" ref="J9:J41" si="0">I9*H9</f>
        <v>0</v>
      </c>
      <c r="K9" s="12"/>
    </row>
    <row r="10" ht="252" customHeight="1" spans="1:11">
      <c r="A10" s="13" t="s">
        <v>37</v>
      </c>
      <c r="B10" s="14" t="s">
        <v>38</v>
      </c>
      <c r="C10" s="14" t="s">
        <v>39</v>
      </c>
      <c r="D10" s="14" t="s">
        <v>40</v>
      </c>
      <c r="E10" s="14"/>
      <c r="F10" s="14"/>
      <c r="G10" s="13" t="s">
        <v>32</v>
      </c>
      <c r="H10" s="15" t="s">
        <v>28</v>
      </c>
      <c r="I10" s="18"/>
      <c r="J10" s="17">
        <f t="shared" si="0"/>
        <v>0</v>
      </c>
      <c r="K10" s="12"/>
    </row>
    <row r="11" ht="99" customHeight="1" spans="1:11">
      <c r="A11" s="13" t="s">
        <v>41</v>
      </c>
      <c r="B11" s="14" t="s">
        <v>42</v>
      </c>
      <c r="C11" s="14" t="s">
        <v>43</v>
      </c>
      <c r="D11" s="14" t="s">
        <v>44</v>
      </c>
      <c r="E11" s="14"/>
      <c r="F11" s="14"/>
      <c r="G11" s="13" t="s">
        <v>32</v>
      </c>
      <c r="H11" s="15" t="s">
        <v>45</v>
      </c>
      <c r="I11" s="18"/>
      <c r="J11" s="17">
        <f t="shared" si="0"/>
        <v>0</v>
      </c>
      <c r="K11" s="12"/>
    </row>
    <row r="12" ht="178" customHeight="1" spans="1:11">
      <c r="A12" s="13" t="s">
        <v>46</v>
      </c>
      <c r="B12" s="14" t="s">
        <v>47</v>
      </c>
      <c r="C12" s="14" t="s">
        <v>48</v>
      </c>
      <c r="D12" s="14" t="s">
        <v>49</v>
      </c>
      <c r="E12" s="14"/>
      <c r="F12" s="14"/>
      <c r="G12" s="13" t="s">
        <v>32</v>
      </c>
      <c r="H12" s="15" t="s">
        <v>33</v>
      </c>
      <c r="I12" s="18"/>
      <c r="J12" s="17">
        <f t="shared" si="0"/>
        <v>0</v>
      </c>
      <c r="K12" s="12"/>
    </row>
    <row r="13" ht="237" customHeight="1" spans="1:11">
      <c r="A13" s="13" t="s">
        <v>45</v>
      </c>
      <c r="B13" s="14" t="s">
        <v>50</v>
      </c>
      <c r="C13" s="14" t="s">
        <v>51</v>
      </c>
      <c r="D13" s="14" t="s">
        <v>52</v>
      </c>
      <c r="E13" s="14"/>
      <c r="F13" s="14"/>
      <c r="G13" s="13" t="s">
        <v>32</v>
      </c>
      <c r="H13" s="15" t="s">
        <v>33</v>
      </c>
      <c r="I13" s="18"/>
      <c r="J13" s="17">
        <f t="shared" si="0"/>
        <v>0</v>
      </c>
      <c r="K13" s="12"/>
    </row>
    <row r="14" ht="143" customHeight="1" spans="1:11">
      <c r="A14" s="13" t="s">
        <v>53</v>
      </c>
      <c r="B14" s="14" t="s">
        <v>54</v>
      </c>
      <c r="C14" s="14" t="s">
        <v>55</v>
      </c>
      <c r="D14" s="14" t="s">
        <v>56</v>
      </c>
      <c r="E14" s="14"/>
      <c r="F14" s="14"/>
      <c r="G14" s="13" t="s">
        <v>32</v>
      </c>
      <c r="H14" s="15" t="s">
        <v>28</v>
      </c>
      <c r="I14" s="18"/>
      <c r="J14" s="17">
        <f t="shared" si="0"/>
        <v>0</v>
      </c>
      <c r="K14" s="12"/>
    </row>
    <row r="15" ht="36.25" customHeight="1" spans="1:11">
      <c r="A15" s="13" t="s">
        <v>57</v>
      </c>
      <c r="B15" s="14" t="s">
        <v>58</v>
      </c>
      <c r="C15" s="14" t="s">
        <v>59</v>
      </c>
      <c r="D15" s="14" t="s">
        <v>60</v>
      </c>
      <c r="E15" s="14"/>
      <c r="F15" s="14"/>
      <c r="G15" s="13" t="s">
        <v>61</v>
      </c>
      <c r="H15" s="15" t="s">
        <v>28</v>
      </c>
      <c r="I15" s="18"/>
      <c r="J15" s="17">
        <f t="shared" si="0"/>
        <v>0</v>
      </c>
      <c r="K15" s="12"/>
    </row>
    <row r="16" ht="96.95" customHeight="1" spans="1:11">
      <c r="A16" s="13" t="s">
        <v>62</v>
      </c>
      <c r="B16" s="14" t="s">
        <v>63</v>
      </c>
      <c r="C16" s="14" t="s">
        <v>64</v>
      </c>
      <c r="D16" s="14" t="s">
        <v>65</v>
      </c>
      <c r="E16" s="14"/>
      <c r="F16" s="14"/>
      <c r="G16" s="13" t="s">
        <v>32</v>
      </c>
      <c r="H16" s="15" t="s">
        <v>33</v>
      </c>
      <c r="I16" s="18"/>
      <c r="J16" s="17">
        <f t="shared" si="0"/>
        <v>0</v>
      </c>
      <c r="K16" s="12"/>
    </row>
    <row r="17" ht="409" customHeight="1" spans="1:11">
      <c r="A17" s="13" t="s">
        <v>66</v>
      </c>
      <c r="B17" s="14" t="s">
        <v>67</v>
      </c>
      <c r="C17" s="14" t="s">
        <v>68</v>
      </c>
      <c r="D17" s="14" t="s">
        <v>69</v>
      </c>
      <c r="E17" s="14"/>
      <c r="F17" s="14"/>
      <c r="G17" s="13" t="s">
        <v>32</v>
      </c>
      <c r="H17" s="15" t="s">
        <v>28</v>
      </c>
      <c r="I17" s="18"/>
      <c r="J17" s="17">
        <f t="shared" si="0"/>
        <v>0</v>
      </c>
      <c r="K17" s="12"/>
    </row>
    <row r="18" ht="226" customHeight="1" spans="1:11">
      <c r="A18" s="13" t="s">
        <v>70</v>
      </c>
      <c r="B18" s="14" t="s">
        <v>71</v>
      </c>
      <c r="C18" s="14" t="s">
        <v>72</v>
      </c>
      <c r="D18" s="14" t="s">
        <v>73</v>
      </c>
      <c r="E18" s="14"/>
      <c r="F18" s="14"/>
      <c r="G18" s="13" t="s">
        <v>32</v>
      </c>
      <c r="H18" s="15" t="s">
        <v>28</v>
      </c>
      <c r="I18" s="19"/>
      <c r="J18" s="17">
        <f t="shared" si="0"/>
        <v>0</v>
      </c>
      <c r="K18" s="12"/>
    </row>
    <row r="19" ht="249" customHeight="1" spans="1:11">
      <c r="A19" s="13" t="s">
        <v>74</v>
      </c>
      <c r="B19" s="14" t="s">
        <v>75</v>
      </c>
      <c r="C19" s="14" t="s">
        <v>76</v>
      </c>
      <c r="D19" s="14" t="s">
        <v>73</v>
      </c>
      <c r="E19" s="14"/>
      <c r="F19" s="14"/>
      <c r="G19" s="13" t="s">
        <v>32</v>
      </c>
      <c r="H19" s="15" t="s">
        <v>70</v>
      </c>
      <c r="I19" s="19"/>
      <c r="J19" s="17">
        <f t="shared" si="0"/>
        <v>0</v>
      </c>
      <c r="K19" s="12"/>
    </row>
    <row r="20" ht="206" customHeight="1" spans="1:11">
      <c r="A20" s="13" t="s">
        <v>77</v>
      </c>
      <c r="B20" s="14" t="s">
        <v>78</v>
      </c>
      <c r="C20" s="14" t="s">
        <v>79</v>
      </c>
      <c r="D20" s="14" t="s">
        <v>80</v>
      </c>
      <c r="E20" s="14"/>
      <c r="F20" s="14"/>
      <c r="G20" s="13" t="s">
        <v>32</v>
      </c>
      <c r="H20" s="15" t="s">
        <v>28</v>
      </c>
      <c r="I20" s="19"/>
      <c r="J20" s="17">
        <f t="shared" si="0"/>
        <v>0</v>
      </c>
      <c r="K20" s="12"/>
    </row>
    <row r="21" ht="137" customHeight="1" spans="1:11">
      <c r="A21" s="13" t="s">
        <v>81</v>
      </c>
      <c r="B21" s="14" t="s">
        <v>82</v>
      </c>
      <c r="C21" s="14" t="s">
        <v>83</v>
      </c>
      <c r="D21" s="14" t="s">
        <v>84</v>
      </c>
      <c r="E21" s="14"/>
      <c r="F21" s="14"/>
      <c r="G21" s="13" t="s">
        <v>32</v>
      </c>
      <c r="H21" s="15" t="s">
        <v>33</v>
      </c>
      <c r="I21" s="19"/>
      <c r="J21" s="17">
        <f t="shared" si="0"/>
        <v>0</v>
      </c>
      <c r="K21" s="12"/>
    </row>
    <row r="22" ht="67" customHeight="1" spans="1:11">
      <c r="A22" s="13" t="s">
        <v>85</v>
      </c>
      <c r="B22" s="14" t="s">
        <v>86</v>
      </c>
      <c r="C22" s="14" t="s">
        <v>87</v>
      </c>
      <c r="D22" s="14" t="s">
        <v>88</v>
      </c>
      <c r="E22" s="14"/>
      <c r="F22" s="14"/>
      <c r="G22" s="13" t="s">
        <v>89</v>
      </c>
      <c r="H22" s="15" t="s">
        <v>28</v>
      </c>
      <c r="I22" s="19"/>
      <c r="J22" s="17">
        <f t="shared" si="0"/>
        <v>0</v>
      </c>
      <c r="K22" s="12"/>
    </row>
    <row r="23" ht="259" customHeight="1" spans="1:11">
      <c r="A23" s="13" t="s">
        <v>90</v>
      </c>
      <c r="B23" s="14" t="s">
        <v>91</v>
      </c>
      <c r="C23" s="14" t="s">
        <v>92</v>
      </c>
      <c r="D23" s="14" t="s">
        <v>93</v>
      </c>
      <c r="E23" s="14"/>
      <c r="F23" s="14"/>
      <c r="G23" s="13" t="s">
        <v>32</v>
      </c>
      <c r="H23" s="15" t="s">
        <v>94</v>
      </c>
      <c r="I23" s="19"/>
      <c r="J23" s="17">
        <f t="shared" si="0"/>
        <v>0</v>
      </c>
      <c r="K23" s="12"/>
    </row>
    <row r="24" ht="238" customHeight="1" spans="1:11">
      <c r="A24" s="13" t="s">
        <v>95</v>
      </c>
      <c r="B24" s="14" t="s">
        <v>96</v>
      </c>
      <c r="C24" s="14" t="s">
        <v>97</v>
      </c>
      <c r="D24" s="14" t="s">
        <v>98</v>
      </c>
      <c r="E24" s="14"/>
      <c r="F24" s="14"/>
      <c r="G24" s="13" t="s">
        <v>89</v>
      </c>
      <c r="H24" s="15" t="s">
        <v>28</v>
      </c>
      <c r="I24" s="19"/>
      <c r="J24" s="17">
        <f t="shared" si="0"/>
        <v>0</v>
      </c>
      <c r="K24" s="12"/>
    </row>
    <row r="25" ht="267" customHeight="1" spans="1:11">
      <c r="A25" s="13" t="s">
        <v>99</v>
      </c>
      <c r="B25" s="14" t="s">
        <v>100</v>
      </c>
      <c r="C25" s="14" t="s">
        <v>101</v>
      </c>
      <c r="D25" s="14" t="s">
        <v>102</v>
      </c>
      <c r="E25" s="14"/>
      <c r="F25" s="14"/>
      <c r="G25" s="13" t="s">
        <v>32</v>
      </c>
      <c r="H25" s="15" t="s">
        <v>28</v>
      </c>
      <c r="I25" s="19"/>
      <c r="J25" s="17">
        <f t="shared" si="0"/>
        <v>0</v>
      </c>
      <c r="K25" s="12"/>
    </row>
    <row r="26" ht="76.25" customHeight="1" spans="1:11">
      <c r="A26" s="13" t="s">
        <v>103</v>
      </c>
      <c r="B26" s="14" t="s">
        <v>104</v>
      </c>
      <c r="C26" s="14" t="s">
        <v>105</v>
      </c>
      <c r="D26" s="14" t="s">
        <v>106</v>
      </c>
      <c r="E26" s="14"/>
      <c r="F26" s="14"/>
      <c r="G26" s="13" t="s">
        <v>89</v>
      </c>
      <c r="H26" s="15" t="s">
        <v>28</v>
      </c>
      <c r="I26" s="19"/>
      <c r="J26" s="17">
        <f t="shared" si="0"/>
        <v>0</v>
      </c>
      <c r="K26" s="12"/>
    </row>
    <row r="27" ht="107.3" customHeight="1" spans="1:11">
      <c r="A27" s="13" t="s">
        <v>94</v>
      </c>
      <c r="B27" s="14" t="s">
        <v>107</v>
      </c>
      <c r="C27" s="14" t="s">
        <v>108</v>
      </c>
      <c r="D27" s="14" t="s">
        <v>109</v>
      </c>
      <c r="E27" s="14"/>
      <c r="F27" s="14"/>
      <c r="G27" s="13" t="s">
        <v>32</v>
      </c>
      <c r="H27" s="15" t="s">
        <v>28</v>
      </c>
      <c r="I27" s="19"/>
      <c r="J27" s="17">
        <f t="shared" si="0"/>
        <v>0</v>
      </c>
      <c r="K27" s="12"/>
    </row>
    <row r="28" ht="86.6" customHeight="1" spans="1:11">
      <c r="A28" s="13" t="s">
        <v>110</v>
      </c>
      <c r="B28" s="14" t="s">
        <v>111</v>
      </c>
      <c r="C28" s="14" t="s">
        <v>112</v>
      </c>
      <c r="D28" s="14" t="s">
        <v>113</v>
      </c>
      <c r="E28" s="14"/>
      <c r="F28" s="14"/>
      <c r="G28" s="13" t="s">
        <v>32</v>
      </c>
      <c r="H28" s="15" t="s">
        <v>28</v>
      </c>
      <c r="I28" s="19"/>
      <c r="J28" s="17">
        <f t="shared" si="0"/>
        <v>0</v>
      </c>
      <c r="K28" s="12"/>
    </row>
    <row r="29" ht="398.2" customHeight="1" spans="1:11">
      <c r="A29" s="13" t="s">
        <v>114</v>
      </c>
      <c r="B29" s="14" t="s">
        <v>115</v>
      </c>
      <c r="C29" s="14" t="s">
        <v>116</v>
      </c>
      <c r="D29" s="14" t="s">
        <v>117</v>
      </c>
      <c r="E29" s="14"/>
      <c r="F29" s="14"/>
      <c r="G29" s="13" t="s">
        <v>32</v>
      </c>
      <c r="H29" s="15" t="s">
        <v>28</v>
      </c>
      <c r="I29" s="19"/>
      <c r="J29" s="17">
        <f t="shared" si="0"/>
        <v>0</v>
      </c>
      <c r="K29" s="12"/>
    </row>
    <row r="30" ht="250.15" customHeight="1" spans="1:11">
      <c r="A30" s="13" t="s">
        <v>118</v>
      </c>
      <c r="B30" s="14" t="s">
        <v>119</v>
      </c>
      <c r="C30" s="14" t="s">
        <v>120</v>
      </c>
      <c r="D30" s="14" t="s">
        <v>121</v>
      </c>
      <c r="E30" s="14"/>
      <c r="F30" s="14"/>
      <c r="G30" s="13" t="s">
        <v>89</v>
      </c>
      <c r="H30" s="15" t="s">
        <v>28</v>
      </c>
      <c r="I30" s="19"/>
      <c r="J30" s="17">
        <f t="shared" si="0"/>
        <v>0</v>
      </c>
      <c r="K30" s="12"/>
    </row>
    <row r="31" ht="17.75" customHeight="1" spans="1:11">
      <c r="A31" s="13" t="s">
        <v>122</v>
      </c>
      <c r="B31" s="14" t="s">
        <v>123</v>
      </c>
      <c r="C31" s="14" t="s">
        <v>124</v>
      </c>
      <c r="D31" s="14" t="s">
        <v>125</v>
      </c>
      <c r="E31" s="14"/>
      <c r="F31" s="14"/>
      <c r="G31" s="13" t="s">
        <v>89</v>
      </c>
      <c r="H31" s="15" t="s">
        <v>28</v>
      </c>
      <c r="I31" s="19"/>
      <c r="J31" s="17">
        <f t="shared" si="0"/>
        <v>0</v>
      </c>
      <c r="K31" s="12"/>
    </row>
    <row r="32" ht="148.05" customHeight="1" spans="1:11">
      <c r="A32" s="13" t="s">
        <v>126</v>
      </c>
      <c r="B32" s="14" t="s">
        <v>127</v>
      </c>
      <c r="C32" s="14" t="s">
        <v>128</v>
      </c>
      <c r="D32" s="14" t="s">
        <v>129</v>
      </c>
      <c r="E32" s="14"/>
      <c r="F32" s="14"/>
      <c r="G32" s="13" t="s">
        <v>32</v>
      </c>
      <c r="H32" s="15" t="s">
        <v>28</v>
      </c>
      <c r="I32" s="19"/>
      <c r="J32" s="17">
        <f t="shared" si="0"/>
        <v>0</v>
      </c>
      <c r="K32" s="12"/>
    </row>
    <row r="33" ht="116.95" customHeight="1" spans="1:11">
      <c r="A33" s="13" t="s">
        <v>130</v>
      </c>
      <c r="B33" s="14" t="s">
        <v>131</v>
      </c>
      <c r="C33" s="14" t="s">
        <v>132</v>
      </c>
      <c r="D33" s="14" t="s">
        <v>133</v>
      </c>
      <c r="E33" s="14"/>
      <c r="F33" s="14"/>
      <c r="G33" s="13" t="s">
        <v>32</v>
      </c>
      <c r="H33" s="15" t="s">
        <v>28</v>
      </c>
      <c r="I33" s="19"/>
      <c r="J33" s="17">
        <f t="shared" si="0"/>
        <v>0</v>
      </c>
      <c r="K33" s="12"/>
    </row>
    <row r="34" ht="25.9" customHeight="1" spans="1:11">
      <c r="A34" s="13" t="s">
        <v>134</v>
      </c>
      <c r="B34" s="14" t="s">
        <v>135</v>
      </c>
      <c r="C34" s="14" t="s">
        <v>136</v>
      </c>
      <c r="D34" s="14" t="s">
        <v>137</v>
      </c>
      <c r="E34" s="14"/>
      <c r="F34" s="14"/>
      <c r="G34" s="13" t="s">
        <v>89</v>
      </c>
      <c r="H34" s="15" t="s">
        <v>41</v>
      </c>
      <c r="I34" s="19"/>
      <c r="J34" s="17">
        <f t="shared" si="0"/>
        <v>0</v>
      </c>
      <c r="K34" s="12"/>
    </row>
    <row r="35" ht="106.6" customHeight="1" spans="1:11">
      <c r="A35" s="13" t="s">
        <v>138</v>
      </c>
      <c r="B35" s="14" t="s">
        <v>139</v>
      </c>
      <c r="C35" s="14" t="s">
        <v>140</v>
      </c>
      <c r="D35" s="14" t="s">
        <v>141</v>
      </c>
      <c r="E35" s="14"/>
      <c r="F35" s="14"/>
      <c r="G35" s="13" t="s">
        <v>89</v>
      </c>
      <c r="H35" s="15" t="s">
        <v>33</v>
      </c>
      <c r="I35" s="19"/>
      <c r="J35" s="17">
        <f t="shared" si="0"/>
        <v>0</v>
      </c>
      <c r="K35" s="12"/>
    </row>
    <row r="36" ht="138.4" customHeight="1" spans="1:11">
      <c r="A36" s="13" t="s">
        <v>142</v>
      </c>
      <c r="B36" s="14" t="s">
        <v>143</v>
      </c>
      <c r="C36" s="14" t="s">
        <v>144</v>
      </c>
      <c r="D36" s="14" t="s">
        <v>145</v>
      </c>
      <c r="E36" s="14"/>
      <c r="F36" s="14"/>
      <c r="G36" s="13" t="s">
        <v>89</v>
      </c>
      <c r="H36" s="15" t="s">
        <v>28</v>
      </c>
      <c r="I36" s="19"/>
      <c r="J36" s="17">
        <f t="shared" si="0"/>
        <v>0</v>
      </c>
      <c r="K36" s="12"/>
    </row>
    <row r="37" ht="230.2" customHeight="1" spans="1:11">
      <c r="A37" s="13" t="s">
        <v>146</v>
      </c>
      <c r="B37" s="14" t="s">
        <v>147</v>
      </c>
      <c r="C37" s="14" t="s">
        <v>148</v>
      </c>
      <c r="D37" s="14" t="s">
        <v>149</v>
      </c>
      <c r="E37" s="14"/>
      <c r="F37" s="14"/>
      <c r="G37" s="13" t="s">
        <v>150</v>
      </c>
      <c r="H37" s="15" t="s">
        <v>28</v>
      </c>
      <c r="I37" s="19"/>
      <c r="J37" s="17">
        <f t="shared" si="0"/>
        <v>0</v>
      </c>
      <c r="K37" s="12"/>
    </row>
    <row r="38" ht="45.9" customHeight="1" spans="1:11">
      <c r="A38" s="13" t="s">
        <v>151</v>
      </c>
      <c r="B38" s="14" t="s">
        <v>152</v>
      </c>
      <c r="C38" s="14" t="s">
        <v>153</v>
      </c>
      <c r="D38" s="14" t="s">
        <v>154</v>
      </c>
      <c r="E38" s="14"/>
      <c r="F38" s="14"/>
      <c r="G38" s="13" t="s">
        <v>32</v>
      </c>
      <c r="H38" s="15" t="s">
        <v>33</v>
      </c>
      <c r="I38" s="19"/>
      <c r="J38" s="17">
        <f t="shared" si="0"/>
        <v>0</v>
      </c>
      <c r="K38" s="12"/>
    </row>
    <row r="39" ht="45.15" customHeight="1" spans="1:11">
      <c r="A39" s="13" t="s">
        <v>155</v>
      </c>
      <c r="B39" s="14" t="s">
        <v>156</v>
      </c>
      <c r="C39" s="14" t="s">
        <v>157</v>
      </c>
      <c r="D39" s="14" t="s">
        <v>158</v>
      </c>
      <c r="E39" s="14"/>
      <c r="F39" s="14"/>
      <c r="G39" s="13" t="s">
        <v>32</v>
      </c>
      <c r="H39" s="15" t="s">
        <v>28</v>
      </c>
      <c r="I39" s="19"/>
      <c r="J39" s="17">
        <f t="shared" si="0"/>
        <v>0</v>
      </c>
      <c r="K39" s="12"/>
    </row>
    <row r="40" ht="35.55" customHeight="1" spans="1:11">
      <c r="A40" s="13" t="s">
        <v>159</v>
      </c>
      <c r="B40" s="14" t="s">
        <v>160</v>
      </c>
      <c r="C40" s="14" t="s">
        <v>161</v>
      </c>
      <c r="D40" s="14" t="s">
        <v>162</v>
      </c>
      <c r="E40" s="14"/>
      <c r="F40" s="14"/>
      <c r="G40" s="13" t="s">
        <v>32</v>
      </c>
      <c r="H40" s="15" t="s">
        <v>28</v>
      </c>
      <c r="I40" s="19"/>
      <c r="J40" s="17">
        <f t="shared" si="0"/>
        <v>0</v>
      </c>
      <c r="K40" s="12"/>
    </row>
    <row r="41" ht="107.3" customHeight="1" spans="1:11">
      <c r="A41" s="13" t="s">
        <v>163</v>
      </c>
      <c r="B41" s="14" t="s">
        <v>164</v>
      </c>
      <c r="C41" s="14" t="s">
        <v>165</v>
      </c>
      <c r="D41" s="14" t="s">
        <v>166</v>
      </c>
      <c r="E41" s="14"/>
      <c r="F41" s="14"/>
      <c r="G41" s="13" t="s">
        <v>167</v>
      </c>
      <c r="H41" s="15" t="s">
        <v>28</v>
      </c>
      <c r="I41" s="19"/>
      <c r="J41" s="17">
        <f t="shared" si="0"/>
        <v>0</v>
      </c>
      <c r="K41" s="12"/>
    </row>
    <row r="42" ht="17.75" customHeight="1" spans="1:11">
      <c r="A42" s="5"/>
      <c r="B42" s="10"/>
      <c r="C42" s="5" t="s">
        <v>168</v>
      </c>
      <c r="D42" s="5"/>
      <c r="E42" s="5"/>
      <c r="F42" s="5"/>
      <c r="G42" s="5"/>
      <c r="H42" s="11" t="s">
        <v>28</v>
      </c>
      <c r="I42" s="12">
        <f>SUM(J43:J82)</f>
        <v>0</v>
      </c>
      <c r="J42" s="6">
        <f>H42*I42</f>
        <v>0</v>
      </c>
      <c r="K42" s="12"/>
    </row>
    <row r="43" ht="107.3" customHeight="1" spans="1:11">
      <c r="A43" s="13" t="s">
        <v>169</v>
      </c>
      <c r="B43" s="14" t="s">
        <v>170</v>
      </c>
      <c r="C43" s="14" t="s">
        <v>30</v>
      </c>
      <c r="D43" s="14" t="s">
        <v>31</v>
      </c>
      <c r="E43" s="14"/>
      <c r="F43" s="14"/>
      <c r="G43" s="13" t="s">
        <v>32</v>
      </c>
      <c r="H43" s="15" t="s">
        <v>28</v>
      </c>
      <c r="I43" s="18"/>
      <c r="J43" s="17">
        <f>I43*H43</f>
        <v>0</v>
      </c>
      <c r="K43" s="12"/>
    </row>
    <row r="44" ht="308" customHeight="1" spans="1:11">
      <c r="A44" s="13" t="s">
        <v>171</v>
      </c>
      <c r="B44" s="14" t="s">
        <v>172</v>
      </c>
      <c r="C44" s="14" t="s">
        <v>35</v>
      </c>
      <c r="D44" s="14" t="s">
        <v>36</v>
      </c>
      <c r="E44" s="14"/>
      <c r="F44" s="14"/>
      <c r="G44" s="13" t="s">
        <v>32</v>
      </c>
      <c r="H44" s="15" t="s">
        <v>28</v>
      </c>
      <c r="I44" s="18"/>
      <c r="J44" s="17">
        <f t="shared" ref="J44:J82" si="1">I44*H44</f>
        <v>0</v>
      </c>
      <c r="K44" s="12"/>
    </row>
    <row r="45" ht="353.05" customHeight="1" spans="1:11">
      <c r="A45" s="13" t="s">
        <v>173</v>
      </c>
      <c r="B45" s="14" t="s">
        <v>174</v>
      </c>
      <c r="C45" s="14" t="s">
        <v>39</v>
      </c>
      <c r="D45" s="14" t="s">
        <v>40</v>
      </c>
      <c r="E45" s="14"/>
      <c r="F45" s="14"/>
      <c r="G45" s="13" t="s">
        <v>32</v>
      </c>
      <c r="H45" s="15" t="s">
        <v>28</v>
      </c>
      <c r="I45" s="20"/>
      <c r="J45" s="17">
        <f t="shared" si="1"/>
        <v>0</v>
      </c>
      <c r="K45" s="12"/>
    </row>
    <row r="46" ht="127.3" customHeight="1" spans="1:11">
      <c r="A46" s="13" t="s">
        <v>175</v>
      </c>
      <c r="B46" s="14" t="s">
        <v>176</v>
      </c>
      <c r="C46" s="14" t="s">
        <v>177</v>
      </c>
      <c r="D46" s="14" t="s">
        <v>178</v>
      </c>
      <c r="E46" s="14"/>
      <c r="F46" s="14"/>
      <c r="G46" s="13" t="s">
        <v>32</v>
      </c>
      <c r="H46" s="15" t="s">
        <v>33</v>
      </c>
      <c r="I46" s="20"/>
      <c r="J46" s="17">
        <f t="shared" si="1"/>
        <v>0</v>
      </c>
      <c r="K46" s="12"/>
    </row>
    <row r="47" ht="239.8" customHeight="1" spans="1:11">
      <c r="A47" s="13" t="s">
        <v>179</v>
      </c>
      <c r="B47" s="14" t="s">
        <v>180</v>
      </c>
      <c r="C47" s="14" t="s">
        <v>48</v>
      </c>
      <c r="D47" s="14" t="s">
        <v>49</v>
      </c>
      <c r="E47" s="14"/>
      <c r="F47" s="14"/>
      <c r="G47" s="13" t="s">
        <v>32</v>
      </c>
      <c r="H47" s="15" t="s">
        <v>33</v>
      </c>
      <c r="I47" s="20"/>
      <c r="J47" s="17">
        <f t="shared" si="1"/>
        <v>0</v>
      </c>
      <c r="K47" s="12"/>
    </row>
    <row r="48" ht="128.05" customHeight="1" spans="1:11">
      <c r="A48" s="13" t="s">
        <v>181</v>
      </c>
      <c r="B48" s="14" t="s">
        <v>182</v>
      </c>
      <c r="C48" s="14" t="s">
        <v>43</v>
      </c>
      <c r="D48" s="14" t="s">
        <v>44</v>
      </c>
      <c r="E48" s="14"/>
      <c r="F48" s="14"/>
      <c r="G48" s="13" t="s">
        <v>32</v>
      </c>
      <c r="H48" s="15" t="s">
        <v>41</v>
      </c>
      <c r="I48" s="20"/>
      <c r="J48" s="17">
        <f t="shared" si="1"/>
        <v>0</v>
      </c>
      <c r="K48" s="12"/>
    </row>
    <row r="49" ht="332.35" customHeight="1" spans="1:11">
      <c r="A49" s="13" t="s">
        <v>183</v>
      </c>
      <c r="B49" s="14" t="s">
        <v>184</v>
      </c>
      <c r="C49" s="14" t="s">
        <v>51</v>
      </c>
      <c r="D49" s="14" t="s">
        <v>52</v>
      </c>
      <c r="E49" s="14"/>
      <c r="F49" s="14"/>
      <c r="G49" s="13" t="s">
        <v>32</v>
      </c>
      <c r="H49" s="15" t="s">
        <v>33</v>
      </c>
      <c r="I49" s="20"/>
      <c r="J49" s="17">
        <f t="shared" si="1"/>
        <v>0</v>
      </c>
      <c r="K49" s="12"/>
    </row>
    <row r="50" ht="179.1" customHeight="1" spans="1:11">
      <c r="A50" s="13" t="s">
        <v>185</v>
      </c>
      <c r="B50" s="14" t="s">
        <v>186</v>
      </c>
      <c r="C50" s="14" t="s">
        <v>55</v>
      </c>
      <c r="D50" s="14" t="s">
        <v>187</v>
      </c>
      <c r="E50" s="14"/>
      <c r="F50" s="14"/>
      <c r="G50" s="13" t="s">
        <v>32</v>
      </c>
      <c r="H50" s="15" t="s">
        <v>28</v>
      </c>
      <c r="I50" s="20"/>
      <c r="J50" s="17">
        <f t="shared" si="1"/>
        <v>0</v>
      </c>
      <c r="K50" s="12"/>
    </row>
    <row r="51" ht="35.55" customHeight="1" spans="1:11">
      <c r="A51" s="13" t="s">
        <v>188</v>
      </c>
      <c r="B51" s="14" t="s">
        <v>189</v>
      </c>
      <c r="C51" s="14" t="s">
        <v>59</v>
      </c>
      <c r="D51" s="14" t="s">
        <v>60</v>
      </c>
      <c r="E51" s="14"/>
      <c r="F51" s="14"/>
      <c r="G51" s="13" t="s">
        <v>61</v>
      </c>
      <c r="H51" s="15" t="s">
        <v>28</v>
      </c>
      <c r="I51" s="20"/>
      <c r="J51" s="17">
        <f t="shared" si="1"/>
        <v>0</v>
      </c>
      <c r="K51" s="12"/>
    </row>
    <row r="52" ht="96.95" customHeight="1" spans="1:11">
      <c r="A52" s="13" t="s">
        <v>190</v>
      </c>
      <c r="B52" s="14" t="s">
        <v>191</v>
      </c>
      <c r="C52" s="14" t="s">
        <v>64</v>
      </c>
      <c r="D52" s="14" t="s">
        <v>65</v>
      </c>
      <c r="E52" s="14"/>
      <c r="F52" s="14"/>
      <c r="G52" s="13" t="s">
        <v>32</v>
      </c>
      <c r="H52" s="15" t="s">
        <v>33</v>
      </c>
      <c r="I52" s="20"/>
      <c r="J52" s="17">
        <f t="shared" si="1"/>
        <v>0</v>
      </c>
      <c r="K52" s="12"/>
    </row>
    <row r="53" ht="409" customHeight="1" spans="1:11">
      <c r="A53" s="13" t="s">
        <v>192</v>
      </c>
      <c r="B53" s="14" t="s">
        <v>193</v>
      </c>
      <c r="C53" s="14" t="s">
        <v>68</v>
      </c>
      <c r="D53" s="14" t="s">
        <v>194</v>
      </c>
      <c r="E53" s="14"/>
      <c r="F53" s="14"/>
      <c r="G53" s="13" t="s">
        <v>32</v>
      </c>
      <c r="H53" s="15" t="s">
        <v>28</v>
      </c>
      <c r="I53" s="20"/>
      <c r="J53" s="17">
        <f t="shared" si="1"/>
        <v>0</v>
      </c>
      <c r="K53" s="12"/>
    </row>
    <row r="54" ht="404.15" customHeight="1" spans="1:11">
      <c r="A54" s="13" t="s">
        <v>195</v>
      </c>
      <c r="B54" s="14" t="s">
        <v>196</v>
      </c>
      <c r="C54" s="14" t="s">
        <v>72</v>
      </c>
      <c r="D54" s="14" t="s">
        <v>197</v>
      </c>
      <c r="E54" s="14"/>
      <c r="F54" s="14"/>
      <c r="G54" s="13" t="s">
        <v>32</v>
      </c>
      <c r="H54" s="15" t="s">
        <v>28</v>
      </c>
      <c r="I54" s="20"/>
      <c r="J54" s="17">
        <f t="shared" si="1"/>
        <v>0</v>
      </c>
      <c r="K54" s="12"/>
    </row>
    <row r="55" ht="404.15" customHeight="1" spans="1:11">
      <c r="A55" s="13" t="s">
        <v>198</v>
      </c>
      <c r="B55" s="14" t="s">
        <v>199</v>
      </c>
      <c r="C55" s="14" t="s">
        <v>76</v>
      </c>
      <c r="D55" s="14" t="s">
        <v>197</v>
      </c>
      <c r="E55" s="14"/>
      <c r="F55" s="14"/>
      <c r="G55" s="13" t="s">
        <v>32</v>
      </c>
      <c r="H55" s="15" t="s">
        <v>95</v>
      </c>
      <c r="I55" s="20"/>
      <c r="J55" s="17">
        <f t="shared" si="1"/>
        <v>0</v>
      </c>
      <c r="K55" s="12"/>
    </row>
    <row r="56" ht="301.25" customHeight="1" spans="1:11">
      <c r="A56" s="13" t="s">
        <v>200</v>
      </c>
      <c r="B56" s="14" t="s">
        <v>201</v>
      </c>
      <c r="C56" s="14" t="s">
        <v>79</v>
      </c>
      <c r="D56" s="14" t="s">
        <v>80</v>
      </c>
      <c r="E56" s="14"/>
      <c r="F56" s="14"/>
      <c r="G56" s="13" t="s">
        <v>32</v>
      </c>
      <c r="H56" s="15" t="s">
        <v>28</v>
      </c>
      <c r="I56" s="20"/>
      <c r="J56" s="17">
        <f t="shared" si="1"/>
        <v>0</v>
      </c>
      <c r="K56" s="12"/>
    </row>
    <row r="57" ht="168.75" customHeight="1" spans="1:11">
      <c r="A57" s="13" t="s">
        <v>202</v>
      </c>
      <c r="B57" s="14" t="s">
        <v>203</v>
      </c>
      <c r="C57" s="14" t="s">
        <v>83</v>
      </c>
      <c r="D57" s="14" t="s">
        <v>84</v>
      </c>
      <c r="E57" s="14"/>
      <c r="F57" s="14"/>
      <c r="G57" s="13" t="s">
        <v>32</v>
      </c>
      <c r="H57" s="15" t="s">
        <v>33</v>
      </c>
      <c r="I57" s="20"/>
      <c r="J57" s="17">
        <f t="shared" si="1"/>
        <v>0</v>
      </c>
      <c r="K57" s="12"/>
    </row>
    <row r="58" ht="76.25" customHeight="1" spans="1:11">
      <c r="A58" s="13" t="s">
        <v>204</v>
      </c>
      <c r="B58" s="14" t="s">
        <v>205</v>
      </c>
      <c r="C58" s="14" t="s">
        <v>87</v>
      </c>
      <c r="D58" s="14" t="s">
        <v>88</v>
      </c>
      <c r="E58" s="14"/>
      <c r="F58" s="14"/>
      <c r="G58" s="13" t="s">
        <v>89</v>
      </c>
      <c r="H58" s="15" t="s">
        <v>28</v>
      </c>
      <c r="I58" s="20"/>
      <c r="J58" s="17">
        <f t="shared" si="1"/>
        <v>0</v>
      </c>
      <c r="K58" s="12"/>
    </row>
    <row r="59" ht="363.4" customHeight="1" spans="1:11">
      <c r="A59" s="13" t="s">
        <v>206</v>
      </c>
      <c r="B59" s="14" t="s">
        <v>207</v>
      </c>
      <c r="C59" s="14" t="s">
        <v>92</v>
      </c>
      <c r="D59" s="14" t="s">
        <v>93</v>
      </c>
      <c r="E59" s="14"/>
      <c r="F59" s="14"/>
      <c r="G59" s="13" t="s">
        <v>32</v>
      </c>
      <c r="H59" s="15" t="s">
        <v>94</v>
      </c>
      <c r="I59" s="20"/>
      <c r="J59" s="17">
        <f t="shared" si="1"/>
        <v>0</v>
      </c>
      <c r="K59" s="12"/>
    </row>
    <row r="60" ht="332.35" customHeight="1" spans="1:11">
      <c r="A60" s="13" t="s">
        <v>208</v>
      </c>
      <c r="B60" s="14" t="s">
        <v>209</v>
      </c>
      <c r="C60" s="14" t="s">
        <v>97</v>
      </c>
      <c r="D60" s="14" t="s">
        <v>98</v>
      </c>
      <c r="E60" s="14"/>
      <c r="F60" s="14"/>
      <c r="G60" s="13" t="s">
        <v>89</v>
      </c>
      <c r="H60" s="15" t="s">
        <v>28</v>
      </c>
      <c r="I60" s="20"/>
      <c r="J60" s="17">
        <f t="shared" si="1"/>
        <v>0</v>
      </c>
      <c r="K60" s="12"/>
    </row>
    <row r="61" ht="409.5" customHeight="1" spans="1:11">
      <c r="A61" s="13" t="s">
        <v>210</v>
      </c>
      <c r="B61" s="14" t="s">
        <v>211</v>
      </c>
      <c r="C61" s="14" t="s">
        <v>101</v>
      </c>
      <c r="D61" s="14" t="s">
        <v>102</v>
      </c>
      <c r="E61" s="14"/>
      <c r="F61" s="14"/>
      <c r="G61" s="13" t="s">
        <v>32</v>
      </c>
      <c r="H61" s="15" t="s">
        <v>28</v>
      </c>
      <c r="I61" s="20"/>
      <c r="J61" s="17">
        <f t="shared" si="1"/>
        <v>0</v>
      </c>
      <c r="K61" s="12"/>
    </row>
    <row r="62" ht="76.25" customHeight="1" spans="1:11">
      <c r="A62" s="13" t="s">
        <v>212</v>
      </c>
      <c r="B62" s="14" t="s">
        <v>213</v>
      </c>
      <c r="C62" s="14" t="s">
        <v>105</v>
      </c>
      <c r="D62" s="14" t="s">
        <v>106</v>
      </c>
      <c r="E62" s="14"/>
      <c r="F62" s="14"/>
      <c r="G62" s="13" t="s">
        <v>89</v>
      </c>
      <c r="H62" s="15" t="s">
        <v>28</v>
      </c>
      <c r="I62" s="20"/>
      <c r="J62" s="17">
        <f t="shared" si="1"/>
        <v>0</v>
      </c>
      <c r="K62" s="12"/>
    </row>
    <row r="63" ht="107.3" customHeight="1" spans="1:11">
      <c r="A63" s="13" t="s">
        <v>214</v>
      </c>
      <c r="B63" s="14" t="s">
        <v>215</v>
      </c>
      <c r="C63" s="14" t="s">
        <v>108</v>
      </c>
      <c r="D63" s="14" t="s">
        <v>109</v>
      </c>
      <c r="E63" s="14"/>
      <c r="F63" s="14"/>
      <c r="G63" s="13" t="s">
        <v>32</v>
      </c>
      <c r="H63" s="15" t="s">
        <v>28</v>
      </c>
      <c r="I63" s="20"/>
      <c r="J63" s="17">
        <f t="shared" si="1"/>
        <v>0</v>
      </c>
      <c r="K63" s="12"/>
    </row>
    <row r="64" ht="86.6" customHeight="1" spans="1:11">
      <c r="A64" s="13" t="s">
        <v>216</v>
      </c>
      <c r="B64" s="14" t="s">
        <v>217</v>
      </c>
      <c r="C64" s="14" t="s">
        <v>112</v>
      </c>
      <c r="D64" s="14" t="s">
        <v>113</v>
      </c>
      <c r="E64" s="14"/>
      <c r="F64" s="14"/>
      <c r="G64" s="13" t="s">
        <v>32</v>
      </c>
      <c r="H64" s="15" t="s">
        <v>28</v>
      </c>
      <c r="I64" s="20"/>
      <c r="J64" s="17">
        <f t="shared" si="1"/>
        <v>0</v>
      </c>
      <c r="K64" s="12"/>
    </row>
    <row r="65" ht="398.2" customHeight="1" spans="1:11">
      <c r="A65" s="13" t="s">
        <v>218</v>
      </c>
      <c r="B65" s="14" t="s">
        <v>219</v>
      </c>
      <c r="C65" s="14" t="s">
        <v>116</v>
      </c>
      <c r="D65" s="14" t="s">
        <v>117</v>
      </c>
      <c r="E65" s="14"/>
      <c r="F65" s="14"/>
      <c r="G65" s="13" t="s">
        <v>32</v>
      </c>
      <c r="H65" s="15" t="s">
        <v>28</v>
      </c>
      <c r="I65" s="20"/>
      <c r="J65" s="17">
        <f t="shared" si="1"/>
        <v>0</v>
      </c>
      <c r="K65" s="12"/>
    </row>
    <row r="66" ht="250.15" customHeight="1" spans="1:11">
      <c r="A66" s="13" t="s">
        <v>220</v>
      </c>
      <c r="B66" s="14" t="s">
        <v>221</v>
      </c>
      <c r="C66" s="14" t="s">
        <v>120</v>
      </c>
      <c r="D66" s="14" t="s">
        <v>121</v>
      </c>
      <c r="E66" s="14"/>
      <c r="F66" s="14"/>
      <c r="G66" s="13" t="s">
        <v>89</v>
      </c>
      <c r="H66" s="15" t="s">
        <v>28</v>
      </c>
      <c r="I66" s="20"/>
      <c r="J66" s="17">
        <f t="shared" si="1"/>
        <v>0</v>
      </c>
      <c r="K66" s="12"/>
    </row>
    <row r="67" ht="17.75" customHeight="1" spans="1:11">
      <c r="A67" s="13" t="s">
        <v>222</v>
      </c>
      <c r="B67" s="14" t="s">
        <v>223</v>
      </c>
      <c r="C67" s="14" t="s">
        <v>124</v>
      </c>
      <c r="D67" s="14" t="s">
        <v>125</v>
      </c>
      <c r="E67" s="14"/>
      <c r="F67" s="14"/>
      <c r="G67" s="13" t="s">
        <v>89</v>
      </c>
      <c r="H67" s="15" t="s">
        <v>28</v>
      </c>
      <c r="I67" s="20"/>
      <c r="J67" s="17">
        <f t="shared" si="1"/>
        <v>0</v>
      </c>
      <c r="K67" s="12"/>
    </row>
    <row r="68" ht="148.05" customHeight="1" spans="1:11">
      <c r="A68" s="13" t="s">
        <v>224</v>
      </c>
      <c r="B68" s="14" t="s">
        <v>225</v>
      </c>
      <c r="C68" s="14" t="s">
        <v>128</v>
      </c>
      <c r="D68" s="14" t="s">
        <v>129</v>
      </c>
      <c r="E68" s="14"/>
      <c r="F68" s="14"/>
      <c r="G68" s="13" t="s">
        <v>32</v>
      </c>
      <c r="H68" s="15" t="s">
        <v>28</v>
      </c>
      <c r="I68" s="20"/>
      <c r="J68" s="17">
        <f t="shared" si="1"/>
        <v>0</v>
      </c>
      <c r="K68" s="12"/>
    </row>
    <row r="69" ht="116.95" customHeight="1" spans="1:11">
      <c r="A69" s="13" t="s">
        <v>226</v>
      </c>
      <c r="B69" s="14" t="s">
        <v>227</v>
      </c>
      <c r="C69" s="14" t="s">
        <v>132</v>
      </c>
      <c r="D69" s="14" t="s">
        <v>133</v>
      </c>
      <c r="E69" s="14"/>
      <c r="F69" s="14"/>
      <c r="G69" s="13" t="s">
        <v>32</v>
      </c>
      <c r="H69" s="15" t="s">
        <v>28</v>
      </c>
      <c r="I69" s="20"/>
      <c r="J69" s="17">
        <f t="shared" si="1"/>
        <v>0</v>
      </c>
      <c r="K69" s="12"/>
    </row>
    <row r="70" ht="25.9" customHeight="1" spans="1:11">
      <c r="A70" s="13" t="s">
        <v>228</v>
      </c>
      <c r="B70" s="14" t="s">
        <v>229</v>
      </c>
      <c r="C70" s="14" t="s">
        <v>136</v>
      </c>
      <c r="D70" s="14" t="s">
        <v>137</v>
      </c>
      <c r="E70" s="14"/>
      <c r="F70" s="14"/>
      <c r="G70" s="13" t="s">
        <v>89</v>
      </c>
      <c r="H70" s="15" t="s">
        <v>41</v>
      </c>
      <c r="I70" s="20"/>
      <c r="J70" s="17">
        <f t="shared" si="1"/>
        <v>0</v>
      </c>
      <c r="K70" s="12"/>
    </row>
    <row r="71" ht="409" customHeight="1" spans="1:11">
      <c r="A71" s="13" t="s">
        <v>230</v>
      </c>
      <c r="B71" s="14" t="s">
        <v>231</v>
      </c>
      <c r="C71" s="14" t="s">
        <v>232</v>
      </c>
      <c r="D71" s="14" t="s">
        <v>233</v>
      </c>
      <c r="E71" s="14"/>
      <c r="F71" s="14"/>
      <c r="G71" s="13" t="s">
        <v>89</v>
      </c>
      <c r="H71" s="15" t="s">
        <v>77</v>
      </c>
      <c r="I71" s="21"/>
      <c r="J71" s="17">
        <f t="shared" si="1"/>
        <v>0</v>
      </c>
      <c r="K71" s="12"/>
    </row>
    <row r="72" ht="182.1" customHeight="1" spans="1:11">
      <c r="A72" s="13" t="s">
        <v>234</v>
      </c>
      <c r="B72" s="14" t="s">
        <v>235</v>
      </c>
      <c r="C72" s="14" t="s">
        <v>236</v>
      </c>
      <c r="D72" s="14" t="s">
        <v>237</v>
      </c>
      <c r="E72" s="14"/>
      <c r="F72" s="14"/>
      <c r="G72" s="13" t="s">
        <v>32</v>
      </c>
      <c r="H72" s="15" t="s">
        <v>28</v>
      </c>
      <c r="I72" s="20"/>
      <c r="J72" s="17">
        <f t="shared" si="1"/>
        <v>0</v>
      </c>
      <c r="K72" s="12"/>
    </row>
    <row r="73" ht="87.35" customHeight="1" spans="1:11">
      <c r="A73" s="13" t="s">
        <v>238</v>
      </c>
      <c r="B73" s="14" t="s">
        <v>239</v>
      </c>
      <c r="C73" s="14" t="s">
        <v>240</v>
      </c>
      <c r="D73" s="14" t="s">
        <v>241</v>
      </c>
      <c r="E73" s="14"/>
      <c r="F73" s="14"/>
      <c r="G73" s="13" t="s">
        <v>32</v>
      </c>
      <c r="H73" s="15" t="s">
        <v>28</v>
      </c>
      <c r="I73" s="20"/>
      <c r="J73" s="17">
        <f t="shared" si="1"/>
        <v>0</v>
      </c>
      <c r="K73" s="12"/>
    </row>
    <row r="74" ht="96.95" customHeight="1" spans="1:11">
      <c r="A74" s="13" t="s">
        <v>242</v>
      </c>
      <c r="B74" s="14" t="s">
        <v>243</v>
      </c>
      <c r="C74" s="14" t="s">
        <v>244</v>
      </c>
      <c r="D74" s="14" t="s">
        <v>245</v>
      </c>
      <c r="E74" s="14"/>
      <c r="F74" s="14"/>
      <c r="G74" s="13" t="s">
        <v>246</v>
      </c>
      <c r="H74" s="15" t="s">
        <v>247</v>
      </c>
      <c r="I74" s="19"/>
      <c r="J74" s="17">
        <f t="shared" si="1"/>
        <v>0</v>
      </c>
      <c r="K74" s="12"/>
    </row>
    <row r="75" ht="17.75" customHeight="1" spans="1:11">
      <c r="A75" s="13" t="s">
        <v>248</v>
      </c>
      <c r="B75" s="14" t="s">
        <v>249</v>
      </c>
      <c r="C75" s="14" t="s">
        <v>250</v>
      </c>
      <c r="D75" s="14" t="s">
        <v>251</v>
      </c>
      <c r="E75" s="14"/>
      <c r="F75" s="14"/>
      <c r="G75" s="13" t="s">
        <v>246</v>
      </c>
      <c r="H75" s="15" t="s">
        <v>252</v>
      </c>
      <c r="I75" s="21"/>
      <c r="J75" s="17">
        <f t="shared" si="1"/>
        <v>0</v>
      </c>
      <c r="K75" s="12"/>
    </row>
    <row r="76" ht="35.55" customHeight="1" spans="1:11">
      <c r="A76" s="13" t="s">
        <v>253</v>
      </c>
      <c r="B76" s="14" t="s">
        <v>254</v>
      </c>
      <c r="C76" s="14" t="s">
        <v>255</v>
      </c>
      <c r="D76" s="14" t="s">
        <v>256</v>
      </c>
      <c r="E76" s="14"/>
      <c r="F76" s="14"/>
      <c r="G76" s="13" t="s">
        <v>32</v>
      </c>
      <c r="H76" s="15" t="s">
        <v>28</v>
      </c>
      <c r="I76" s="20"/>
      <c r="J76" s="17">
        <f t="shared" si="1"/>
        <v>0</v>
      </c>
      <c r="K76" s="12"/>
    </row>
    <row r="77" ht="25.15" customHeight="1" spans="1:11">
      <c r="A77" s="13" t="s">
        <v>257</v>
      </c>
      <c r="B77" s="14" t="s">
        <v>258</v>
      </c>
      <c r="C77" s="14" t="s">
        <v>259</v>
      </c>
      <c r="D77" s="14" t="s">
        <v>260</v>
      </c>
      <c r="E77" s="14"/>
      <c r="F77" s="14"/>
      <c r="G77" s="13" t="s">
        <v>261</v>
      </c>
      <c r="H77" s="15" t="s">
        <v>262</v>
      </c>
      <c r="I77" s="20"/>
      <c r="J77" s="17">
        <f t="shared" si="1"/>
        <v>0</v>
      </c>
      <c r="K77" s="12"/>
    </row>
    <row r="78" ht="65.85" customHeight="1" spans="1:11">
      <c r="A78" s="13" t="s">
        <v>263</v>
      </c>
      <c r="B78" s="14" t="s">
        <v>264</v>
      </c>
      <c r="C78" s="14" t="s">
        <v>265</v>
      </c>
      <c r="D78" s="14" t="s">
        <v>266</v>
      </c>
      <c r="E78" s="14"/>
      <c r="F78" s="14"/>
      <c r="G78" s="13" t="s">
        <v>261</v>
      </c>
      <c r="H78" s="15" t="s">
        <v>146</v>
      </c>
      <c r="I78" s="20"/>
      <c r="J78" s="17">
        <f t="shared" si="1"/>
        <v>0</v>
      </c>
      <c r="K78" s="12"/>
    </row>
    <row r="79" ht="230.2" customHeight="1" spans="1:11">
      <c r="A79" s="13" t="s">
        <v>267</v>
      </c>
      <c r="B79" s="14" t="s">
        <v>268</v>
      </c>
      <c r="C79" s="14" t="s">
        <v>148</v>
      </c>
      <c r="D79" s="14" t="s">
        <v>149</v>
      </c>
      <c r="E79" s="14"/>
      <c r="F79" s="14"/>
      <c r="G79" s="13" t="s">
        <v>150</v>
      </c>
      <c r="H79" s="15" t="s">
        <v>28</v>
      </c>
      <c r="I79" s="20"/>
      <c r="J79" s="17">
        <f t="shared" si="1"/>
        <v>0</v>
      </c>
      <c r="K79" s="12"/>
    </row>
    <row r="80" ht="45.9" customHeight="1" spans="1:11">
      <c r="A80" s="13" t="s">
        <v>269</v>
      </c>
      <c r="B80" s="14" t="s">
        <v>270</v>
      </c>
      <c r="C80" s="14" t="s">
        <v>157</v>
      </c>
      <c r="D80" s="14" t="s">
        <v>158</v>
      </c>
      <c r="E80" s="14"/>
      <c r="F80" s="14"/>
      <c r="G80" s="13" t="s">
        <v>32</v>
      </c>
      <c r="H80" s="15" t="s">
        <v>28</v>
      </c>
      <c r="I80" s="20"/>
      <c r="J80" s="17">
        <f t="shared" si="1"/>
        <v>0</v>
      </c>
      <c r="K80" s="12"/>
    </row>
    <row r="81" ht="35.55" customHeight="1" spans="1:11">
      <c r="A81" s="13" t="s">
        <v>271</v>
      </c>
      <c r="B81" s="14" t="s">
        <v>272</v>
      </c>
      <c r="C81" s="14" t="s">
        <v>161</v>
      </c>
      <c r="D81" s="14" t="s">
        <v>162</v>
      </c>
      <c r="E81" s="14"/>
      <c r="F81" s="14"/>
      <c r="G81" s="13" t="s">
        <v>32</v>
      </c>
      <c r="H81" s="15" t="s">
        <v>28</v>
      </c>
      <c r="I81" s="20"/>
      <c r="J81" s="17">
        <f t="shared" si="1"/>
        <v>0</v>
      </c>
      <c r="K81" s="12"/>
    </row>
    <row r="82" ht="107.3" customHeight="1" spans="1:11">
      <c r="A82" s="13" t="s">
        <v>273</v>
      </c>
      <c r="B82" s="14" t="s">
        <v>274</v>
      </c>
      <c r="C82" s="14" t="s">
        <v>165</v>
      </c>
      <c r="D82" s="14" t="s">
        <v>275</v>
      </c>
      <c r="E82" s="14"/>
      <c r="F82" s="14"/>
      <c r="G82" s="13" t="s">
        <v>167</v>
      </c>
      <c r="H82" s="15" t="s">
        <v>28</v>
      </c>
      <c r="I82" s="20"/>
      <c r="J82" s="17">
        <f t="shared" si="1"/>
        <v>0</v>
      </c>
      <c r="K82" s="12"/>
    </row>
    <row r="83" ht="40" customHeight="1" spans="1:11">
      <c r="A83" s="5"/>
      <c r="B83" s="10"/>
      <c r="C83" s="5" t="s">
        <v>276</v>
      </c>
      <c r="D83" s="5"/>
      <c r="E83" s="5"/>
      <c r="F83" s="5"/>
      <c r="G83" s="5"/>
      <c r="H83" s="11" t="s">
        <v>28</v>
      </c>
      <c r="I83" s="12">
        <f>SUM(J84:J102)</f>
        <v>0</v>
      </c>
      <c r="J83" s="6">
        <f>H83*I83</f>
        <v>0</v>
      </c>
      <c r="K83" s="12"/>
    </row>
    <row r="84" ht="230.2" customHeight="1" spans="1:11">
      <c r="A84" s="13" t="s">
        <v>277</v>
      </c>
      <c r="B84" s="14" t="s">
        <v>278</v>
      </c>
      <c r="C84" s="14" t="s">
        <v>279</v>
      </c>
      <c r="D84" s="14" t="s">
        <v>280</v>
      </c>
      <c r="E84" s="14"/>
      <c r="F84" s="14"/>
      <c r="G84" s="13" t="s">
        <v>32</v>
      </c>
      <c r="H84" s="15" t="s">
        <v>46</v>
      </c>
      <c r="I84" s="20"/>
      <c r="J84" s="17">
        <f>I84*H84</f>
        <v>0</v>
      </c>
      <c r="K84" s="12"/>
    </row>
    <row r="85" ht="25.15" customHeight="1" spans="1:11">
      <c r="A85" s="13" t="s">
        <v>281</v>
      </c>
      <c r="B85" s="14" t="s">
        <v>282</v>
      </c>
      <c r="C85" s="14" t="s">
        <v>283</v>
      </c>
      <c r="D85" s="14" t="s">
        <v>284</v>
      </c>
      <c r="E85" s="14"/>
      <c r="F85" s="14"/>
      <c r="G85" s="13" t="s">
        <v>150</v>
      </c>
      <c r="H85" s="15" t="s">
        <v>46</v>
      </c>
      <c r="I85" s="20"/>
      <c r="J85" s="17">
        <f t="shared" ref="J85:J102" si="2">I85*H85</f>
        <v>0</v>
      </c>
      <c r="K85" s="12"/>
    </row>
    <row r="86" ht="107.3" customHeight="1" spans="1:11">
      <c r="A86" s="13" t="s">
        <v>285</v>
      </c>
      <c r="B86" s="14" t="s">
        <v>286</v>
      </c>
      <c r="C86" s="14" t="s">
        <v>287</v>
      </c>
      <c r="D86" s="14" t="s">
        <v>288</v>
      </c>
      <c r="E86" s="14"/>
      <c r="F86" s="14"/>
      <c r="G86" s="13" t="s">
        <v>32</v>
      </c>
      <c r="H86" s="15" t="s">
        <v>33</v>
      </c>
      <c r="I86" s="19"/>
      <c r="J86" s="17">
        <f t="shared" si="2"/>
        <v>0</v>
      </c>
      <c r="K86" s="12"/>
    </row>
    <row r="87" ht="76.25" customHeight="1" spans="1:11">
      <c r="A87" s="13" t="s">
        <v>289</v>
      </c>
      <c r="B87" s="14" t="s">
        <v>290</v>
      </c>
      <c r="C87" s="14" t="s">
        <v>291</v>
      </c>
      <c r="D87" s="14" t="s">
        <v>292</v>
      </c>
      <c r="E87" s="14"/>
      <c r="F87" s="14"/>
      <c r="G87" s="13" t="s">
        <v>32</v>
      </c>
      <c r="H87" s="15" t="s">
        <v>85</v>
      </c>
      <c r="I87" s="20"/>
      <c r="J87" s="17">
        <f t="shared" si="2"/>
        <v>0</v>
      </c>
      <c r="K87" s="12"/>
    </row>
    <row r="88" ht="86.6" customHeight="1" spans="1:11">
      <c r="A88" s="13" t="s">
        <v>293</v>
      </c>
      <c r="B88" s="14" t="s">
        <v>294</v>
      </c>
      <c r="C88" s="14" t="s">
        <v>295</v>
      </c>
      <c r="D88" s="14" t="s">
        <v>296</v>
      </c>
      <c r="E88" s="14"/>
      <c r="F88" s="14"/>
      <c r="G88" s="13" t="s">
        <v>32</v>
      </c>
      <c r="H88" s="15" t="s">
        <v>28</v>
      </c>
      <c r="I88" s="20"/>
      <c r="J88" s="17">
        <f t="shared" si="2"/>
        <v>0</v>
      </c>
      <c r="K88" s="12"/>
    </row>
    <row r="89" ht="290.9" customHeight="1" spans="1:11">
      <c r="A89" s="13" t="s">
        <v>297</v>
      </c>
      <c r="B89" s="14" t="s">
        <v>298</v>
      </c>
      <c r="C89" s="14" t="s">
        <v>299</v>
      </c>
      <c r="D89" s="14" t="s">
        <v>300</v>
      </c>
      <c r="E89" s="14"/>
      <c r="F89" s="14"/>
      <c r="G89" s="13" t="s">
        <v>32</v>
      </c>
      <c r="H89" s="15" t="s">
        <v>28</v>
      </c>
      <c r="I89" s="20"/>
      <c r="J89" s="17">
        <f t="shared" si="2"/>
        <v>0</v>
      </c>
      <c r="K89" s="12"/>
    </row>
    <row r="90" ht="26.65" customHeight="1" spans="1:11">
      <c r="A90" s="13" t="s">
        <v>301</v>
      </c>
      <c r="B90" s="14" t="s">
        <v>302</v>
      </c>
      <c r="C90" s="14" t="s">
        <v>303</v>
      </c>
      <c r="D90" s="14" t="s">
        <v>304</v>
      </c>
      <c r="E90" s="14"/>
      <c r="F90" s="14"/>
      <c r="G90" s="13" t="s">
        <v>61</v>
      </c>
      <c r="H90" s="15" t="s">
        <v>95</v>
      </c>
      <c r="I90" s="20"/>
      <c r="J90" s="17">
        <f t="shared" si="2"/>
        <v>0</v>
      </c>
      <c r="K90" s="12"/>
    </row>
    <row r="91" ht="56.25" customHeight="1" spans="1:11">
      <c r="A91" s="13" t="s">
        <v>305</v>
      </c>
      <c r="B91" s="14" t="s">
        <v>306</v>
      </c>
      <c r="C91" s="14" t="s">
        <v>307</v>
      </c>
      <c r="D91" s="14" t="s">
        <v>308</v>
      </c>
      <c r="E91" s="14"/>
      <c r="F91" s="14"/>
      <c r="G91" s="13" t="s">
        <v>309</v>
      </c>
      <c r="H91" s="15" t="s">
        <v>33</v>
      </c>
      <c r="I91" s="20"/>
      <c r="J91" s="17">
        <f t="shared" si="2"/>
        <v>0</v>
      </c>
      <c r="K91" s="12"/>
    </row>
    <row r="92" ht="55.5" customHeight="1" spans="1:11">
      <c r="A92" s="13" t="s">
        <v>310</v>
      </c>
      <c r="B92" s="14" t="s">
        <v>311</v>
      </c>
      <c r="C92" s="14" t="s">
        <v>312</v>
      </c>
      <c r="D92" s="14" t="s">
        <v>313</v>
      </c>
      <c r="E92" s="14"/>
      <c r="F92" s="14"/>
      <c r="G92" s="13" t="s">
        <v>309</v>
      </c>
      <c r="H92" s="15" t="s">
        <v>45</v>
      </c>
      <c r="I92" s="20"/>
      <c r="J92" s="17">
        <f t="shared" si="2"/>
        <v>0</v>
      </c>
      <c r="K92" s="12"/>
    </row>
    <row r="93" ht="25.9" customHeight="1" spans="1:11">
      <c r="A93" s="13" t="s">
        <v>314</v>
      </c>
      <c r="B93" s="14" t="s">
        <v>315</v>
      </c>
      <c r="C93" s="14" t="s">
        <v>316</v>
      </c>
      <c r="D93" s="14" t="s">
        <v>317</v>
      </c>
      <c r="E93" s="14"/>
      <c r="F93" s="14"/>
      <c r="G93" s="13" t="s">
        <v>309</v>
      </c>
      <c r="H93" s="15" t="s">
        <v>95</v>
      </c>
      <c r="I93" s="19"/>
      <c r="J93" s="17">
        <f t="shared" si="2"/>
        <v>0</v>
      </c>
      <c r="K93" s="12"/>
    </row>
    <row r="94" ht="65.85" customHeight="1" spans="1:11">
      <c r="A94" s="13" t="s">
        <v>318</v>
      </c>
      <c r="B94" s="14" t="s">
        <v>319</v>
      </c>
      <c r="C94" s="14" t="s">
        <v>320</v>
      </c>
      <c r="D94" s="14" t="s">
        <v>321</v>
      </c>
      <c r="E94" s="14"/>
      <c r="F94" s="14"/>
      <c r="G94" s="13" t="s">
        <v>309</v>
      </c>
      <c r="H94" s="15" t="s">
        <v>37</v>
      </c>
      <c r="I94" s="20"/>
      <c r="J94" s="17">
        <f t="shared" si="2"/>
        <v>0</v>
      </c>
      <c r="K94" s="12"/>
    </row>
    <row r="95" ht="65.85" customHeight="1" spans="1:11">
      <c r="A95" s="13" t="s">
        <v>322</v>
      </c>
      <c r="B95" s="14" t="s">
        <v>323</v>
      </c>
      <c r="C95" s="14" t="s">
        <v>324</v>
      </c>
      <c r="D95" s="14" t="s">
        <v>325</v>
      </c>
      <c r="E95" s="14"/>
      <c r="F95" s="14"/>
      <c r="G95" s="13" t="s">
        <v>309</v>
      </c>
      <c r="H95" s="15" t="s">
        <v>45</v>
      </c>
      <c r="I95" s="20"/>
      <c r="J95" s="17">
        <f t="shared" si="2"/>
        <v>0</v>
      </c>
      <c r="K95" s="12"/>
    </row>
    <row r="96" ht="65.85" customHeight="1" spans="1:11">
      <c r="A96" s="13" t="s">
        <v>326</v>
      </c>
      <c r="B96" s="14" t="s">
        <v>327</v>
      </c>
      <c r="C96" s="14" t="s">
        <v>328</v>
      </c>
      <c r="D96" s="14" t="s">
        <v>329</v>
      </c>
      <c r="E96" s="14"/>
      <c r="F96" s="14"/>
      <c r="G96" s="13" t="s">
        <v>330</v>
      </c>
      <c r="H96" s="15" t="s">
        <v>331</v>
      </c>
      <c r="I96" s="20"/>
      <c r="J96" s="17">
        <f t="shared" si="2"/>
        <v>0</v>
      </c>
      <c r="K96" s="12"/>
    </row>
    <row r="97" ht="25.9" customHeight="1" spans="1:12">
      <c r="A97" s="13" t="s">
        <v>332</v>
      </c>
      <c r="B97" s="14" t="s">
        <v>333</v>
      </c>
      <c r="C97" s="14" t="s">
        <v>334</v>
      </c>
      <c r="D97" s="14" t="s">
        <v>335</v>
      </c>
      <c r="E97" s="14"/>
      <c r="F97" s="14"/>
      <c r="G97" s="13" t="s">
        <v>330</v>
      </c>
      <c r="H97" s="15" t="s">
        <v>94</v>
      </c>
      <c r="I97" s="20"/>
      <c r="J97" s="17">
        <f t="shared" si="2"/>
        <v>0</v>
      </c>
      <c r="K97" s="12"/>
    </row>
    <row r="98" ht="35.55" customHeight="1" spans="1:12">
      <c r="A98" s="13" t="s">
        <v>336</v>
      </c>
      <c r="B98" s="14" t="s">
        <v>337</v>
      </c>
      <c r="C98" s="14" t="s">
        <v>161</v>
      </c>
      <c r="D98" s="14" t="s">
        <v>162</v>
      </c>
      <c r="E98" s="14"/>
      <c r="F98" s="14"/>
      <c r="G98" s="13" t="s">
        <v>32</v>
      </c>
      <c r="H98" s="15" t="s">
        <v>33</v>
      </c>
      <c r="I98" s="19"/>
      <c r="J98" s="17">
        <f t="shared" si="2"/>
        <v>0</v>
      </c>
      <c r="K98" s="12"/>
    </row>
    <row r="99" ht="17" customHeight="1" spans="1:12">
      <c r="A99" s="13" t="s">
        <v>338</v>
      </c>
      <c r="B99" s="14" t="s">
        <v>339</v>
      </c>
      <c r="C99" s="14" t="s">
        <v>340</v>
      </c>
      <c r="D99" s="14" t="s">
        <v>341</v>
      </c>
      <c r="E99" s="14"/>
      <c r="F99" s="14"/>
      <c r="G99" s="13" t="s">
        <v>261</v>
      </c>
      <c r="H99" s="15" t="s">
        <v>342</v>
      </c>
      <c r="I99" s="20"/>
      <c r="J99" s="17">
        <f t="shared" si="2"/>
        <v>0</v>
      </c>
      <c r="K99" s="12"/>
    </row>
    <row r="100" ht="17.75" customHeight="1" spans="1:12">
      <c r="A100" s="13" t="s">
        <v>343</v>
      </c>
      <c r="B100" s="14" t="s">
        <v>344</v>
      </c>
      <c r="C100" s="14" t="s">
        <v>340</v>
      </c>
      <c r="D100" s="14" t="s">
        <v>345</v>
      </c>
      <c r="E100" s="14"/>
      <c r="F100" s="14"/>
      <c r="G100" s="13" t="s">
        <v>261</v>
      </c>
      <c r="H100" s="15" t="s">
        <v>342</v>
      </c>
      <c r="I100" s="20"/>
      <c r="J100" s="17">
        <f t="shared" si="2"/>
        <v>0</v>
      </c>
      <c r="K100" s="12"/>
    </row>
    <row r="101" ht="65.85" customHeight="1" spans="1:12">
      <c r="A101" s="13" t="s">
        <v>346</v>
      </c>
      <c r="B101" s="14" t="s">
        <v>347</v>
      </c>
      <c r="C101" s="14" t="s">
        <v>348</v>
      </c>
      <c r="D101" s="14" t="s">
        <v>349</v>
      </c>
      <c r="E101" s="14"/>
      <c r="F101" s="14"/>
      <c r="G101" s="13" t="s">
        <v>167</v>
      </c>
      <c r="H101" s="15" t="s">
        <v>28</v>
      </c>
      <c r="I101" s="20"/>
      <c r="J101" s="17">
        <f t="shared" si="2"/>
        <v>0</v>
      </c>
      <c r="K101" s="12"/>
    </row>
    <row r="102" ht="56.25" customHeight="1" spans="1:12">
      <c r="A102" s="13" t="s">
        <v>350</v>
      </c>
      <c r="B102" s="14" t="s">
        <v>351</v>
      </c>
      <c r="C102" s="14" t="s">
        <v>352</v>
      </c>
      <c r="D102" s="14" t="s">
        <v>353</v>
      </c>
      <c r="E102" s="14"/>
      <c r="F102" s="14"/>
      <c r="G102" s="13" t="s">
        <v>167</v>
      </c>
      <c r="H102" s="15" t="s">
        <v>28</v>
      </c>
      <c r="I102" s="20"/>
      <c r="J102" s="17">
        <f t="shared" si="2"/>
        <v>0</v>
      </c>
      <c r="K102" s="12"/>
    </row>
    <row r="103" ht="27.4" customHeight="1" spans="1:12">
      <c r="A103" s="13" t="s">
        <v>354</v>
      </c>
      <c r="B103" s="13"/>
      <c r="C103" s="13"/>
      <c r="D103" s="13"/>
      <c r="E103" s="13"/>
      <c r="F103" s="13"/>
      <c r="G103" s="13"/>
      <c r="H103" s="13"/>
      <c r="I103" s="19"/>
      <c r="J103" s="17">
        <f>J83+J42+J7</f>
        <v>0</v>
      </c>
      <c r="K103" s="12"/>
      <c r="L103" s="1"/>
    </row>
    <row r="104" spans="1:12">
      <c r="L104" s="1"/>
    </row>
  </sheetData>
  <sheetProtection algorithmName="SHA-512" hashValue="ZsfinS4UaGEd+8oj7L8Wz+R6/9LnzO+OnM8ot/thc+9GhJo620IuphSM6rq0lr1KBpe75p2Q6x7vPmCk8miv8w==" saltValue="XyeeeRHsO90qV0TEckQjYw==" spinCount="100000" sheet="1" objects="1"/>
  <protectedRanges>
    <protectedRange sqref="I8:I41 I43:I82 I84:I102" name="区域2"/>
  </protectedRanges>
  <mergeCells count="109">
    <mergeCell ref="A1:K1"/>
    <mergeCell ref="A3:K3"/>
    <mergeCell ref="I4:J4"/>
    <mergeCell ref="C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C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C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A103:H103"/>
    <mergeCell ref="A4:A6"/>
    <mergeCell ref="B4:B6"/>
    <mergeCell ref="C4:C6"/>
    <mergeCell ref="G4:G6"/>
    <mergeCell ref="H4:H6"/>
    <mergeCell ref="I5:I6"/>
    <mergeCell ref="J5:J6"/>
    <mergeCell ref="K4:K6"/>
    <mergeCell ref="D4:F6"/>
  </mergeCells>
  <pageMargins left="0.47244094488189" right="0.393700787401575" top="0.78740157480315" bottom="0.590551181102362" header="0" footer="0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Wonder</cp:lastModifiedBy>
  <dcterms:created xsi:type="dcterms:W3CDTF">2026-09-20T18:16:00Z</dcterms:created>
  <dcterms:modified xsi:type="dcterms:W3CDTF">2026-10-10T08:02:53Z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E2229E0390AF4E86AB6D22D3BD06842B_13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