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封面" sheetId="10" r:id="rId1"/>
    <sheet name="4 投标总报价汇总表" sheetId="4" r:id="rId2"/>
    <sheet name="5 投标报价汇总表_(2018范本)" sheetId="5" r:id="rId3"/>
    <sheet name="6 工程量清单表" sheetId="6" r:id="rId4"/>
    <sheet name="5.2 投标报价汇总表_(2018范本)" sheetId="8" r:id="rId5"/>
    <sheet name="6.2工程量清单表" sheetId="9" r:id="rId6"/>
  </sheets>
  <definedNames>
    <definedName name="_xlnm.Print_Area" localSheetId="1">'4 投标总报价汇总表'!$A$1:$C$32</definedName>
    <definedName name="_xlnm.Print_Area" localSheetId="2">'5 投标报价汇总表_(2018范本)'!$A$1:$D$31</definedName>
    <definedName name="_xlnm.Print_Area" localSheetId="3">'6 工程量清单表'!$A$1:$F$193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<sst xmlns="http://schemas.openxmlformats.org/spreadsheetml/2006/main" count="740" uniqueCount="267">
  <si>
    <t>宿沭路“建管养”一体化一标段</t>
  </si>
  <si>
    <t>工程</t>
  </si>
  <si>
    <t>投标人工程量清单格式</t>
  </si>
  <si>
    <t>合同编号：</t>
  </si>
  <si>
    <t>招   标   人：</t>
  </si>
  <si>
    <t>(单位盖章)</t>
  </si>
  <si>
    <t xml:space="preserve"> 法定代表人
（或委托代理人）：</t>
  </si>
  <si>
    <t>(签字并盖章)</t>
  </si>
  <si>
    <t>投   标   人：</t>
  </si>
  <si>
    <t>（或委托代理人）：</t>
  </si>
  <si>
    <t>（签字并盖章）</t>
  </si>
  <si>
    <t>造价工程师及注册证号：</t>
  </si>
  <si>
    <t>（签字并盖执业专用章）</t>
  </si>
  <si>
    <t xml:space="preserve">    编 制 时 间：</t>
  </si>
  <si>
    <t>投标总报价汇总表</t>
  </si>
  <si>
    <t>项目名称：宿沭路“建管养”一体化一标段</t>
  </si>
  <si>
    <t>第1页 共1页</t>
  </si>
  <si>
    <t>序号</t>
  </si>
  <si>
    <t>名称</t>
  </si>
  <si>
    <t>金额（元）</t>
  </si>
  <si>
    <t>1</t>
  </si>
  <si>
    <t>彩塑桥</t>
  </si>
  <si>
    <t>2</t>
  </si>
  <si>
    <t>民防园桥</t>
  </si>
  <si>
    <t>合计</t>
  </si>
  <si>
    <t>投标报价汇总表</t>
  </si>
  <si>
    <t>工程名称：彩塑桥</t>
  </si>
  <si>
    <t>章次</t>
  </si>
  <si>
    <t>科目名称</t>
  </si>
  <si>
    <t>金额</t>
  </si>
  <si>
    <t>100</t>
  </si>
  <si>
    <t>清单 第100章 总则</t>
  </si>
  <si>
    <t>200</t>
  </si>
  <si>
    <t>清单 第200章 路基</t>
  </si>
  <si>
    <t>3</t>
  </si>
  <si>
    <t>300</t>
  </si>
  <si>
    <t>清单 第300章 路面</t>
  </si>
  <si>
    <t>4</t>
  </si>
  <si>
    <t>400</t>
  </si>
  <si>
    <t>清单 第400章 桥梁、涵洞</t>
  </si>
  <si>
    <t>5</t>
  </si>
  <si>
    <t>600</t>
  </si>
  <si>
    <t>清单 第600章 安全设施及预埋管线</t>
  </si>
  <si>
    <t>6</t>
  </si>
  <si>
    <t>700</t>
  </si>
  <si>
    <t>清单 第700章 绿化及环境保护设施</t>
  </si>
  <si>
    <t>7</t>
  </si>
  <si>
    <t>第100章至第700章合计</t>
  </si>
  <si>
    <t>8</t>
  </si>
  <si>
    <t>已包含在清单合计中的材料、工程设备、专业工程暂估价合计</t>
  </si>
  <si>
    <t/>
  </si>
  <si>
    <t>9</t>
  </si>
  <si>
    <t>清单合计减去材料、工程设备、专业工程暂估价合计</t>
  </si>
  <si>
    <t>10</t>
  </si>
  <si>
    <t>计日工合计</t>
  </si>
  <si>
    <t>11</t>
  </si>
  <si>
    <t>暂列金额（不含计日工总额）</t>
  </si>
  <si>
    <t>130000.00</t>
  </si>
  <si>
    <t>12</t>
  </si>
  <si>
    <t>投标报价</t>
  </si>
  <si>
    <t>【新点2013公路造价全国版 V10.4.7】</t>
  </si>
  <si>
    <t>工程量清单表</t>
  </si>
  <si>
    <t>编制范围：彩塑桥</t>
  </si>
  <si>
    <t>第1页 共6页</t>
  </si>
  <si>
    <t>子目号</t>
  </si>
  <si>
    <t>子目名称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</si>
  <si>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</si>
  <si>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</si>
  <si>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</si>
  <si>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</si>
  <si>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</si>
  <si>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</si>
  <si>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</si>
  <si>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</si>
  <si>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</si>
  <si>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</si>
  <si>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</si>
  <si>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1.000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</si>
  <si>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</si>
  <si>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</si>
  <si>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</si>
  <si>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</si>
  <si>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</si>
  <si>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</si>
  <si>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</si>
  <si>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</si>
  <si>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</si>
  <si>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安全生产费（投标限价1.5%）</t>
  </si>
  <si>
    <t>21561.51</t>
  </si>
  <si>
    <t>103</t>
  </si>
  <si>
    <t>临时工程与设施</t>
  </si>
  <si>
    <t>103-2</t>
  </si>
  <si>
    <t>临时占地</t>
  </si>
  <si>
    <t>104</t>
  </si>
  <si>
    <t>承包人驻地建设</t>
  </si>
  <si>
    <t>104-1</t>
  </si>
  <si>
    <t>105</t>
  </si>
  <si>
    <t>施工标准化</t>
  </si>
  <si>
    <t>105-4</t>
  </si>
  <si>
    <t>钢筋加工场</t>
  </si>
  <si>
    <t>105-7</t>
  </si>
  <si>
    <t>各场（厂）区、作业区连接道路及施工主便道</t>
  </si>
  <si>
    <t>105-8</t>
  </si>
  <si>
    <t>试验检测费</t>
  </si>
  <si>
    <t>第100章</t>
  </si>
  <si>
    <t>合计 人民币</t>
  </si>
  <si>
    <t>元</t>
  </si>
  <si>
    <t>第2页 共6页</t>
  </si>
  <si>
    <t>203</t>
  </si>
  <si>
    <t>挖方路基</t>
  </si>
  <si>
    <t>203-1</t>
  </si>
  <si>
    <t>路基挖方</t>
  </si>
  <si>
    <t>挖土方</t>
  </si>
  <si>
    <t>m3</t>
  </si>
  <si>
    <t>2880.000</t>
  </si>
  <si>
    <t>老路挖除并弃置</t>
  </si>
  <si>
    <t>51.000</t>
  </si>
  <si>
    <t>-d</t>
  </si>
  <si>
    <t>清淤并弃置</t>
  </si>
  <si>
    <t>180.000</t>
  </si>
  <si>
    <t>204</t>
  </si>
  <si>
    <t>填方路基</t>
  </si>
  <si>
    <t>204-1</t>
  </si>
  <si>
    <t>路基填筑（包括填前压实）</t>
  </si>
  <si>
    <t>6%石灰土</t>
  </si>
  <si>
    <t>2300.000</t>
  </si>
  <si>
    <t>50cm碎石土，碎石含量大于80%（重量比）</t>
  </si>
  <si>
    <t>250.000</t>
  </si>
  <si>
    <t>-c</t>
  </si>
  <si>
    <t>100cm老桥破碎料/其他碎石填料</t>
  </si>
  <si>
    <t>500.000</t>
  </si>
  <si>
    <t>路肩培土，填素土</t>
  </si>
  <si>
    <t>3000.000</t>
  </si>
  <si>
    <t>205</t>
  </si>
  <si>
    <t>特殊地区路基处理</t>
  </si>
  <si>
    <t>205-7</t>
  </si>
  <si>
    <t>风积沙路基处理</t>
  </si>
  <si>
    <t>土工合成材料</t>
  </si>
  <si>
    <t>-a-1</t>
  </si>
  <si>
    <t>聚丙烯土工格栅（纵横向抗拉强度均不小于50KN/m）</t>
  </si>
  <si>
    <t>m2</t>
  </si>
  <si>
    <t>530.000</t>
  </si>
  <si>
    <t>-a-4</t>
  </si>
  <si>
    <t>玻纤格栅</t>
  </si>
  <si>
    <t>265.000</t>
  </si>
  <si>
    <t>第200章</t>
  </si>
  <si>
    <t>第3页 共6页</t>
  </si>
  <si>
    <t>303</t>
  </si>
  <si>
    <t>石灰稳定土底基层、基层</t>
  </si>
  <si>
    <t>303-1</t>
  </si>
  <si>
    <t>石灰稳定土底基层</t>
  </si>
  <si>
    <t>20cm厚，12%石灰土底基层</t>
  </si>
  <si>
    <t>550.000</t>
  </si>
  <si>
    <t>304</t>
  </si>
  <si>
    <t>水泥稳定土底基层、基层</t>
  </si>
  <si>
    <t>304-3</t>
  </si>
  <si>
    <t>水泥稳定土基层</t>
  </si>
  <si>
    <t>32cm，4.5%水泥稳定碎石</t>
  </si>
  <si>
    <t>308</t>
  </si>
  <si>
    <t>透层和黏层</t>
  </si>
  <si>
    <t>308-2</t>
  </si>
  <si>
    <t>阳离子改性乳化沥青粘层（PC-3）</t>
  </si>
  <si>
    <t>450.000</t>
  </si>
  <si>
    <t>309</t>
  </si>
  <si>
    <t>热拌沥青混合料面层</t>
  </si>
  <si>
    <t>309-1</t>
  </si>
  <si>
    <t>细粒式沥青混凝土</t>
  </si>
  <si>
    <t>4cm厚，AC-13C细粒式沥青砼</t>
  </si>
  <si>
    <t>309-2</t>
  </si>
  <si>
    <t>中粒式沥青混凝土</t>
  </si>
  <si>
    <t>6cm厚，AC-20C中粒式沥青砼</t>
  </si>
  <si>
    <t>310</t>
  </si>
  <si>
    <t>沥青表面处置与封层</t>
  </si>
  <si>
    <t>310-2</t>
  </si>
  <si>
    <t>乳化沥青下封层</t>
  </si>
  <si>
    <t>第300章</t>
  </si>
  <si>
    <t>第4页 共6页</t>
  </si>
  <si>
    <t>410</t>
  </si>
  <si>
    <t>结构混凝土工程</t>
  </si>
  <si>
    <t>410-6</t>
  </si>
  <si>
    <t>C25砼铺砌</t>
  </si>
  <si>
    <t>10.600</t>
  </si>
  <si>
    <t>419</t>
  </si>
  <si>
    <t>圆管涵及倒虹吸管涵</t>
  </si>
  <si>
    <t>419-2</t>
  </si>
  <si>
    <t>（双孔）2*DN1500钢筋混凝土二级管，含2节斜管节，以涵身长度（进出口端墙外侧间距离计量），包含排水、涵管、挡墙、土方等工作内容</t>
  </si>
  <si>
    <t>m</t>
  </si>
  <si>
    <t>44.000</t>
  </si>
  <si>
    <t>422</t>
  </si>
  <si>
    <t>老桥拆除砼废料，含弃置</t>
  </si>
  <si>
    <t>71.000</t>
  </si>
  <si>
    <t>423</t>
  </si>
  <si>
    <t>钢板桩围堰</t>
  </si>
  <si>
    <t>t</t>
  </si>
  <si>
    <t>40.500</t>
  </si>
  <si>
    <t>424</t>
  </si>
  <si>
    <t>土围堰</t>
  </si>
  <si>
    <t>项</t>
  </si>
  <si>
    <t>第400章</t>
  </si>
  <si>
    <t>第5页 共6页</t>
  </si>
  <si>
    <t>602</t>
  </si>
  <si>
    <t>护栏</t>
  </si>
  <si>
    <t>602-3</t>
  </si>
  <si>
    <t>波形梁钢护栏</t>
  </si>
  <si>
    <t>GR-A-4E波形护栏</t>
  </si>
  <si>
    <t>36.000</t>
  </si>
  <si>
    <t>波形梁钢护栏端头</t>
  </si>
  <si>
    <t>个</t>
  </si>
  <si>
    <t>第600章</t>
  </si>
  <si>
    <t>第6页 共6页</t>
  </si>
  <si>
    <t>703</t>
  </si>
  <si>
    <t>撒播草种和铺植草皮</t>
  </si>
  <si>
    <t>703-4</t>
  </si>
  <si>
    <t>植草防护</t>
  </si>
  <si>
    <t>第700章</t>
  </si>
  <si>
    <t>工程名称：民防园桥</t>
  </si>
  <si>
    <t>20000.00</t>
  </si>
  <si>
    <t>编制范围：民防园桥</t>
  </si>
  <si>
    <t>第1页 共5页</t>
  </si>
  <si>
    <t>3624.58</t>
  </si>
  <si>
    <t>第2页 共5页</t>
  </si>
  <si>
    <t>202</t>
  </si>
  <si>
    <t>场地清理</t>
  </si>
  <si>
    <t>202-2</t>
  </si>
  <si>
    <t>挖除旧路面</t>
  </si>
  <si>
    <t>沥青铺装层铣刨，含弃置</t>
  </si>
  <si>
    <t>360.000</t>
  </si>
  <si>
    <t>25.000</t>
  </si>
  <si>
    <t>4.000</t>
  </si>
  <si>
    <t>第3页 共5页</t>
  </si>
  <si>
    <t>130.000</t>
  </si>
  <si>
    <t>65.000</t>
  </si>
  <si>
    <t>309-4</t>
  </si>
  <si>
    <t>沥青铺装层按原结构层重铺</t>
  </si>
  <si>
    <t>312</t>
  </si>
  <si>
    <t>水泥混凝土面板</t>
  </si>
  <si>
    <t>312-1</t>
  </si>
  <si>
    <t>20cm厚C30砼</t>
  </si>
  <si>
    <t>14.000</t>
  </si>
  <si>
    <t>第4页 共5页</t>
  </si>
  <si>
    <t>修复</t>
  </si>
  <si>
    <t>422-1</t>
  </si>
  <si>
    <t>凿除砼，并弃置</t>
  </si>
  <si>
    <t>2.000</t>
  </si>
  <si>
    <t>422-2</t>
  </si>
  <si>
    <t>环氧砂浆修复</t>
  </si>
  <si>
    <t>422-3</t>
  </si>
  <si>
    <t>除锈、防锈，对外露钢筋进行除锈防锈</t>
  </si>
  <si>
    <t>80.000</t>
  </si>
  <si>
    <t>422-4</t>
  </si>
  <si>
    <t>压力注浆封缝处理，适用于裂缝最大宽度≥0.15mm</t>
  </si>
  <si>
    <t>15.000</t>
  </si>
  <si>
    <t>422-5</t>
  </si>
  <si>
    <t>表面封缝处理，适用于裂缝＜0.15mm</t>
  </si>
  <si>
    <t>10.000</t>
  </si>
  <si>
    <t>422-6</t>
  </si>
  <si>
    <t>粘贴碳纤维布进行加固，全宽贴两层，以单层计量；包含施工准备、防设施工线、基面处理、刷抹漆底胶、刮腻子、粘贴碳纤维布、表面养护、涂刷碳纤维专用胶等所有工作</t>
  </si>
  <si>
    <t>59.200</t>
  </si>
  <si>
    <t>422-7</t>
  </si>
  <si>
    <t>混凝土表面防腐涂装，1-2mm厚防水腻子（防腐寿命20年）+≤50um厚环氧封闭漆+100um厚环氧树脂漆+60um厚氟碳漆</t>
  </si>
  <si>
    <t>600.000</t>
  </si>
  <si>
    <t>第5页 共5页</t>
  </si>
  <si>
    <t>GR-A-2E波形护栏</t>
  </si>
  <si>
    <t>32.000</t>
  </si>
  <si>
    <t>602-6</t>
  </si>
  <si>
    <t>重做钢结构防撞护栏，包含护栏所有结构、底座、土方等工作</t>
  </si>
  <si>
    <t>76.000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</si>
</sst>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0"/>
      <color rgb="FF000000"/>
      <name val="Arial"/>
      <charset val="134"/>
    </font>
    <font>
      <sz val="10.5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u/>
      <sz val="21"/>
      <color indexed="8"/>
      <name val="宋体"/>
      <charset val="134"/>
    </font>
    <font>
      <b/>
      <u/>
      <sz val="21"/>
      <name val="宋体"/>
      <charset val="134"/>
    </font>
    <font>
      <b/>
      <sz val="21"/>
      <name val="宋体"/>
      <charset val="134"/>
    </font>
    <font>
      <sz val="2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sz val="21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u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72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 wrapText="1"/>
    </xf>
    <xf numFmtId="0" fontId="9" fillId="0" borderId="7" xfId="0" applyNumberFormat="1" applyFont="1" applyFill="1" applyBorder="1" applyAlignment="1" applyProtection="1">
      <alignment horizontal="center" wrapText="1"/>
    </xf>
    <xf numFmtId="0" fontId="10" fillId="0" borderId="7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/>
    </xf>
    <xf numFmtId="0" fontId="18" fillId="0" borderId="7" xfId="0" applyNumberFormat="1" applyFont="1" applyFill="1" applyBorder="1" applyAlignment="1" applyProtection="1">
      <alignment horizontal="center"/>
    </xf>
    <xf numFmtId="0" fontId="21" fillId="0" borderId="7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22" fillId="0" borderId="8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left"/>
    </xf>
    <xf numFmtId="0" fontId="24" fillId="0" borderId="7" xfId="0" applyNumberFormat="1" applyFont="1" applyFill="1" applyBorder="1" applyAlignment="1" applyProtection="1">
      <alignment horizontal="center"/>
    </xf>
    <xf numFmtId="0" fontId="21" fillId="0" borderId="7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0" fontId="21" fillId="0" borderId="8" xfId="0" applyNumberFormat="1" applyFont="1" applyFill="1" applyBorder="1" applyAlignment="1" applyProtection="1">
      <alignment horizontal="left"/>
    </xf>
    <xf numFmtId="0" fontId="24" fillId="0" borderId="8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center" wrapText="1"/>
    </xf>
    <xf numFmtId="0" fontId="21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>
      <alignment wrapText="1"/>
    </xf>
    <xf numFmtId="0" fontId="18" fillId="0" borderId="7" xfId="0" applyNumberFormat="1" applyFont="1" applyFill="1" applyBorder="1" applyAlignment="1" applyProtection="1">
      <alignment horizontal="center" wrapText="1"/>
    </xf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/>
    </xf>
    <xf numFmtId="31" fontId="18" fillId="0" borderId="7" xfId="0" applyNumberFormat="1" applyFont="1" applyFill="1" applyBorder="1" applyAlignment="1" applyProtection="1">
      <alignment horizontal="left"/>
    </xf>
    <xf numFmtId="0" fontId="21" fillId="2" borderId="7" xfId="0" applyNumberFormat="1" applyFont="1" applyFill="1" applyBorder="1" applyAlignment="1" applyProtection="1">
      <alignment horizontal="left"/>
    </xf>
    <xf numFmtId="0" fontId="21" fillId="0" borderId="7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L8" sqref="L8"/>
    </sheetView>
  </sheetViews>
  <sheetFormatPr defaultColWidth="9.14285714285714" defaultRowHeight="14.25" customHeight="1" outlineLevelCol="6"/>
  <cols>
    <col min="1" max="1" width="26.1428571428571" style="25" customWidth="1"/>
    <col min="2" max="2" width="4.57142857142857" style="25" customWidth="1"/>
    <col min="3" max="3" width="11.2857142857143" style="25" customWidth="1"/>
    <col min="4" max="4" width="6.28571428571429" style="25" customWidth="1"/>
    <col min="5" max="5" width="11.5714285714286" style="25" customWidth="1"/>
    <col min="6" max="6" width="9.28571428571429" style="25" customWidth="1"/>
    <col min="7" max="7" width="23.2857142857143" style="25" customWidth="1"/>
    <col min="8" max="16384" width="9.14285714285714" style="25"/>
  </cols>
  <sheetData>
    <row r="1" s="25" customFormat="1" ht="14.85" customHeight="1" spans="1:7">
      <c r="A1" s="26"/>
      <c r="B1" s="27"/>
      <c r="C1" s="27"/>
      <c r="D1" s="27"/>
      <c r="E1" s="27"/>
      <c r="F1" s="27"/>
      <c r="G1" s="27"/>
    </row>
    <row r="2" s="25" customFormat="1" ht="20.85" customHeight="1" spans="1:7">
      <c r="A2" s="26"/>
      <c r="B2" s="27"/>
      <c r="C2" s="27"/>
      <c r="D2" s="27"/>
      <c r="E2" s="27"/>
      <c r="F2" s="27"/>
      <c r="G2" s="27"/>
    </row>
    <row r="3" s="25" customFormat="1" ht="63.75" customHeight="1" spans="1:7">
      <c r="A3" s="28"/>
      <c r="B3" s="29" t="s">
        <v>0</v>
      </c>
      <c r="C3" s="30"/>
      <c r="D3" s="30"/>
      <c r="E3" s="30"/>
      <c r="F3" s="31"/>
      <c r="G3" s="32" t="s">
        <v>1</v>
      </c>
    </row>
    <row r="4" s="25" customFormat="1" ht="25.5" customHeight="1" spans="1:7">
      <c r="A4" s="33"/>
      <c r="B4" s="34"/>
      <c r="C4" s="35"/>
      <c r="D4" s="36"/>
      <c r="E4" s="35"/>
      <c r="F4" s="35"/>
      <c r="G4" s="35"/>
    </row>
    <row r="5" s="25" customFormat="1" ht="35.25" customHeight="1" spans="1:7">
      <c r="A5" s="37" t="s">
        <v>2</v>
      </c>
      <c r="B5" s="34"/>
      <c r="C5" s="35"/>
      <c r="D5" s="36"/>
      <c r="E5" s="35"/>
      <c r="F5" s="35"/>
      <c r="G5" s="35"/>
    </row>
    <row r="6" s="25" customFormat="1" ht="29.25" customHeight="1" spans="1:7">
      <c r="A6" s="38"/>
      <c r="B6" s="39" t="s">
        <v>3</v>
      </c>
      <c r="C6" s="40"/>
      <c r="D6" s="41"/>
      <c r="E6" s="42"/>
      <c r="F6" s="42"/>
      <c r="G6" s="42"/>
    </row>
    <row r="7" s="25" customFormat="1" ht="18" customHeight="1" spans="1:7">
      <c r="A7" s="26"/>
      <c r="B7" s="27"/>
      <c r="C7" s="27"/>
      <c r="D7" s="27"/>
      <c r="E7" s="27"/>
      <c r="F7" s="27"/>
      <c r="G7" s="36"/>
    </row>
    <row r="8" s="25" customFormat="1" ht="18" customHeight="1" spans="1:7">
      <c r="A8" s="43"/>
      <c r="B8" s="36"/>
      <c r="C8" s="36"/>
      <c r="D8" s="36"/>
      <c r="E8" s="36"/>
      <c r="F8" s="36"/>
      <c r="G8" s="36"/>
    </row>
    <row r="9" s="25" customFormat="1" ht="49.5" customHeight="1" spans="1:7">
      <c r="A9" s="44" t="s">
        <v>4</v>
      </c>
      <c r="B9" s="45"/>
      <c r="C9" s="46"/>
      <c r="D9" s="46"/>
      <c r="E9" s="46"/>
      <c r="F9" s="46"/>
      <c r="G9" s="47" t="s">
        <v>5</v>
      </c>
    </row>
    <row r="10" s="25" customFormat="1" ht="24" customHeight="1" spans="1:7">
      <c r="A10" s="26"/>
      <c r="B10" s="48"/>
      <c r="C10" s="49"/>
      <c r="D10" s="49"/>
      <c r="E10" s="49"/>
      <c r="F10" s="49"/>
      <c r="G10" s="50"/>
    </row>
    <row r="11" s="25" customFormat="1" ht="24" customHeight="1" spans="1:7">
      <c r="A11" s="51" t="s">
        <v>6</v>
      </c>
      <c r="B11" s="52"/>
      <c r="C11" s="50"/>
      <c r="D11" s="50"/>
      <c r="E11" s="50"/>
      <c r="F11" s="50"/>
      <c r="G11" s="50"/>
    </row>
    <row r="12" s="25" customFormat="1" ht="22.5" customHeight="1" spans="1:7">
      <c r="A12" s="52"/>
      <c r="B12" s="52"/>
      <c r="C12" s="45"/>
      <c r="D12" s="53"/>
      <c r="E12" s="53"/>
      <c r="F12" s="54"/>
      <c r="G12" s="47" t="s">
        <v>7</v>
      </c>
    </row>
    <row r="13" s="25" customFormat="1" ht="24" customHeight="1" spans="1:7">
      <c r="A13" s="55"/>
      <c r="B13" s="55"/>
      <c r="C13" s="56"/>
      <c r="D13" s="57"/>
      <c r="E13" s="57"/>
      <c r="F13" s="57"/>
      <c r="G13" s="55"/>
    </row>
    <row r="14" s="25" customFormat="1" ht="24" customHeight="1" spans="1:7">
      <c r="A14" s="58"/>
      <c r="B14" s="58"/>
      <c r="C14" s="55"/>
      <c r="D14" s="59"/>
      <c r="E14" s="59"/>
      <c r="F14" s="59"/>
      <c r="G14" s="58"/>
    </row>
    <row r="15" s="25" customFormat="1" ht="13.5" customHeight="1" spans="1:7">
      <c r="A15" s="55"/>
      <c r="B15" s="55"/>
      <c r="C15" s="60"/>
      <c r="D15" s="60"/>
      <c r="E15" s="60"/>
      <c r="F15" s="55"/>
      <c r="G15" s="58"/>
    </row>
    <row r="16" s="25" customFormat="1" ht="22.5" customHeight="1" spans="1:7">
      <c r="A16" s="55"/>
      <c r="B16" s="55"/>
      <c r="C16" s="27"/>
      <c r="D16" s="27"/>
      <c r="E16" s="27"/>
      <c r="F16" s="27"/>
      <c r="G16" s="27"/>
    </row>
    <row r="17" s="25" customFormat="1" ht="22.5" customHeight="1" spans="1:7">
      <c r="A17" s="44" t="s">
        <v>8</v>
      </c>
      <c r="B17" s="27"/>
      <c r="C17" s="61"/>
      <c r="D17" s="62"/>
      <c r="E17" s="62"/>
      <c r="F17" s="62"/>
      <c r="G17" s="27"/>
    </row>
    <row r="18" s="25" customFormat="1" ht="22.5" customHeight="1" spans="1:7">
      <c r="A18" s="44" t="s">
        <v>9</v>
      </c>
      <c r="B18" s="52"/>
      <c r="C18" s="46"/>
      <c r="D18" s="46"/>
      <c r="E18" s="46"/>
      <c r="F18" s="46"/>
      <c r="G18" s="47" t="s">
        <v>10</v>
      </c>
    </row>
    <row r="19" s="25" customFormat="1" ht="45" customHeight="1" spans="1:7">
      <c r="A19" s="55"/>
      <c r="B19" s="55"/>
      <c r="C19" s="48"/>
      <c r="D19" s="63"/>
      <c r="E19" s="63"/>
      <c r="F19" s="64"/>
      <c r="G19" s="65"/>
    </row>
    <row r="20" s="25" customFormat="1" ht="55.5" customHeight="1" spans="1:7">
      <c r="A20" s="44" t="s">
        <v>11</v>
      </c>
      <c r="B20" s="52"/>
      <c r="C20" s="66"/>
      <c r="D20" s="46"/>
      <c r="E20" s="46"/>
      <c r="F20" s="44" t="s">
        <v>12</v>
      </c>
      <c r="G20" s="52"/>
    </row>
    <row r="21" s="25" customFormat="1" ht="46.5" customHeight="1" spans="1:7">
      <c r="A21" s="67"/>
      <c r="B21" s="67"/>
      <c r="C21" s="48"/>
      <c r="D21" s="48"/>
      <c r="E21" s="48"/>
      <c r="F21" s="27"/>
      <c r="G21" s="27"/>
    </row>
    <row r="22" s="25" customFormat="1" ht="45" customHeight="1" spans="1:7">
      <c r="A22" s="44" t="s">
        <v>13</v>
      </c>
      <c r="B22" s="68"/>
      <c r="C22" s="69"/>
      <c r="D22" s="54"/>
      <c r="E22" s="70"/>
      <c r="F22" s="71"/>
      <c r="G22" s="58"/>
    </row>
  </sheetData>
  <mergeCells count="24">
    <mergeCell ref="B3:F3"/>
    <mergeCell ref="A4:G4"/>
    <mergeCell ref="A5:G5"/>
    <mergeCell ref="B6:C6"/>
    <mergeCell ref="D6:G6"/>
    <mergeCell ref="A8:G8"/>
    <mergeCell ref="B9:F9"/>
    <mergeCell ref="C12:F12"/>
    <mergeCell ref="A15:B15"/>
    <mergeCell ref="C15:F15"/>
    <mergeCell ref="A16:B16"/>
    <mergeCell ref="A18:B18"/>
    <mergeCell ref="A19:B19"/>
    <mergeCell ref="C19:F19"/>
    <mergeCell ref="A20:B20"/>
    <mergeCell ref="C20:E20"/>
    <mergeCell ref="F20:G20"/>
    <mergeCell ref="A21:G21"/>
    <mergeCell ref="C22:F22"/>
    <mergeCell ref="A1:G2"/>
    <mergeCell ref="C10:G11"/>
    <mergeCell ref="A11:B12"/>
    <mergeCell ref="A13:G14"/>
    <mergeCell ref="C17:F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workbookViewId="0">
      <selection activeCell="F12" sqref="F12"/>
    </sheetView>
  </sheetViews>
  <sheetFormatPr defaultColWidth="9" defaultRowHeight="12.75" outlineLevelCol="2"/>
  <cols>
    <col min="1" max="1" width="24.0095238095238" customWidth="1"/>
    <col min="2" max="2" width="40.3619047619048" customWidth="1"/>
    <col min="3" max="3" width="30.1047619047619" customWidth="1"/>
  </cols>
  <sheetData>
    <row r="1" ht="23.25" customHeight="1" spans="1:3">
      <c r="A1" s="1"/>
      <c r="B1" s="2"/>
      <c r="C1" s="3"/>
    </row>
    <row r="2" ht="44.35" customHeight="1" spans="1:3">
      <c r="A2" s="4" t="s">
        <v>14</v>
      </c>
      <c r="B2" s="4"/>
      <c r="C2" s="4"/>
    </row>
    <row r="3" ht="35.65" customHeight="1" spans="1:3">
      <c r="A3" s="5" t="s">
        <v>15</v>
      </c>
      <c r="B3" s="5"/>
      <c r="C3" s="6" t="s">
        <v>16</v>
      </c>
    </row>
    <row r="4" ht="43.65" customHeight="1" spans="1:3">
      <c r="A4" s="10" t="s">
        <v>17</v>
      </c>
      <c r="B4" s="10" t="s">
        <v>18</v>
      </c>
      <c r="C4" s="10" t="s">
        <v>19</v>
      </c>
    </row>
    <row r="5" ht="20.35" customHeight="1" spans="1:3">
      <c r="A5" s="10" t="s">
        <v>20</v>
      </c>
      <c r="B5" s="11" t="s">
        <v>21</v>
      </c>
      <c r="C5" s="12">
        <f>'5 投标报价汇总表_(2018范本)'!D16</f>
        <v>151561.51</v>
      </c>
    </row>
    <row r="6" ht="20.35" customHeight="1" spans="1:3">
      <c r="A6" s="10" t="s">
        <v>22</v>
      </c>
      <c r="B6" s="11" t="s">
        <v>23</v>
      </c>
      <c r="C6" s="12">
        <f>'5.2 投标报价汇总表_(2018范本)'!D15</f>
        <v>23624.58</v>
      </c>
    </row>
    <row r="7" ht="24" customHeight="1" spans="1:3">
      <c r="A7" s="11"/>
      <c r="B7" s="12"/>
      <c r="C7" s="11"/>
    </row>
    <row r="8" ht="23.25" customHeight="1" spans="1:3">
      <c r="A8" s="11"/>
      <c r="B8" s="12"/>
      <c r="C8" s="11"/>
    </row>
    <row r="9" ht="23.25" customHeight="1" spans="1:3">
      <c r="A9" s="11"/>
      <c r="B9" s="12"/>
      <c r="C9" s="11"/>
    </row>
    <row r="10" ht="23.25" customHeight="1" spans="1:3">
      <c r="A10" s="11"/>
      <c r="B10" s="12"/>
      <c r="C10" s="11"/>
    </row>
    <row r="11" ht="24" customHeight="1" spans="1:3">
      <c r="A11" s="11"/>
      <c r="B11" s="12"/>
      <c r="C11" s="11"/>
    </row>
    <row r="12" ht="23.25" customHeight="1" spans="1:3">
      <c r="A12" s="11"/>
      <c r="B12" s="12"/>
      <c r="C12" s="11"/>
    </row>
    <row r="13" ht="23.25" customHeight="1" spans="1:3">
      <c r="A13" s="11"/>
      <c r="B13" s="12"/>
      <c r="C13" s="11"/>
    </row>
    <row r="14" ht="24" customHeight="1" spans="1:3">
      <c r="A14" s="11"/>
      <c r="B14" s="12"/>
      <c r="C14" s="11"/>
    </row>
    <row r="15" ht="23.25" customHeight="1" spans="1:3">
      <c r="A15" s="11"/>
      <c r="B15" s="12"/>
      <c r="C15" s="11"/>
    </row>
    <row r="16" ht="23.25" customHeight="1" spans="1:3">
      <c r="A16" s="11"/>
      <c r="B16" s="12"/>
      <c r="C16" s="11"/>
    </row>
    <row r="17" ht="23.25" customHeight="1" spans="1:3">
      <c r="A17" s="11"/>
      <c r="B17" s="12"/>
      <c r="C17" s="11"/>
    </row>
    <row r="18" ht="24" customHeight="1" spans="1:3">
      <c r="A18" s="11"/>
      <c r="B18" s="12"/>
      <c r="C18" s="11"/>
    </row>
    <row r="19" ht="23.25" customHeight="1" spans="1:3">
      <c r="A19" s="11"/>
      <c r="B19" s="12"/>
      <c r="C19" s="11"/>
    </row>
    <row r="20" ht="23.25" customHeight="1" spans="1:3">
      <c r="A20" s="11"/>
      <c r="B20" s="12"/>
      <c r="C20" s="11"/>
    </row>
    <row r="21" ht="24" customHeight="1" spans="1:3">
      <c r="A21" s="11"/>
      <c r="B21" s="12"/>
      <c r="C21" s="11"/>
    </row>
    <row r="22" ht="23.25" customHeight="1" spans="1:3">
      <c r="A22" s="11"/>
      <c r="B22" s="12"/>
      <c r="C22" s="11"/>
    </row>
    <row r="23" ht="23.25" customHeight="1" spans="1:3">
      <c r="A23" s="11"/>
      <c r="B23" s="12"/>
      <c r="C23" s="11"/>
    </row>
    <row r="24" ht="23.25" customHeight="1" spans="1:3">
      <c r="A24" s="11"/>
      <c r="B24" s="12"/>
      <c r="C24" s="11"/>
    </row>
    <row r="25" ht="24" customHeight="1" spans="1:3">
      <c r="A25" s="11"/>
      <c r="B25" s="12"/>
      <c r="C25" s="11"/>
    </row>
    <row r="26" ht="23.25" customHeight="1" spans="1:3">
      <c r="A26" s="11"/>
      <c r="B26" s="12"/>
      <c r="C26" s="11"/>
    </row>
    <row r="27" ht="23.25" customHeight="1" spans="1:3">
      <c r="A27" s="11"/>
      <c r="B27" s="12"/>
      <c r="C27" s="11"/>
    </row>
    <row r="28" ht="24" customHeight="1" spans="1:3">
      <c r="A28" s="11"/>
      <c r="B28" s="12"/>
      <c r="C28" s="11"/>
    </row>
    <row r="29" ht="23.25" customHeight="1" spans="1:3">
      <c r="A29" s="11"/>
      <c r="B29" s="12"/>
      <c r="C29" s="11"/>
    </row>
    <row r="30" ht="24.7" customHeight="1" spans="1:3">
      <c r="A30" s="10"/>
      <c r="B30" s="24" t="s">
        <v>24</v>
      </c>
      <c r="C30" s="12">
        <f>C5+C6</f>
        <v>175186.09</v>
      </c>
    </row>
    <row r="31" ht="14.55" customHeight="1" spans="1:3">
      <c r="A31" s="20"/>
      <c r="B31" s="20"/>
      <c r="C31" s="20"/>
    </row>
    <row r="32" ht="20.35" customHeight="1" spans="1:3">
      <c r="A32" s="1"/>
      <c r="B32" s="2"/>
      <c r="C32" s="3"/>
    </row>
  </sheetData>
  <sheetProtection algorithmName="SHA-512" hashValue="KwP84FJFJqpr/XvhlE2ASr9AKvzQ8vtWeUvpRs9Fagv0urPrL5DfGYiKLpVXngA323PEczxUYloMvNMKnPpTAw==" saltValue="bJ9NnGgGynCLq/Vt6Ctv/A==" spinCount="100000" sheet="1" objects="1"/>
  <mergeCells count="2">
    <mergeCell ref="A2:C2"/>
    <mergeCell ref="A3:B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D13" sqref="D13"/>
    </sheetView>
  </sheetViews>
  <sheetFormatPr defaultColWidth="9" defaultRowHeight="12.75" outlineLevelCol="3"/>
  <cols>
    <col min="1" max="1" width="18.4285714285714" customWidth="1"/>
    <col min="2" max="2" width="22.3238095238095" customWidth="1"/>
    <col min="3" max="3" width="30.8857142857143" customWidth="1"/>
    <col min="4" max="4" width="22.8380952380952" customWidth="1"/>
  </cols>
  <sheetData>
    <row r="1" ht="23.25" customHeight="1" spans="1:4">
      <c r="A1" s="1"/>
      <c r="B1" s="2"/>
      <c r="C1" s="2"/>
      <c r="D1" s="3"/>
    </row>
    <row r="2" ht="44.35" customHeight="1" spans="1:4">
      <c r="A2" s="4" t="s">
        <v>25</v>
      </c>
      <c r="B2" s="4"/>
      <c r="C2" s="4"/>
      <c r="D2" s="4"/>
    </row>
    <row r="3" ht="35.65" customHeight="1" spans="1:4">
      <c r="A3" s="5" t="s">
        <v>26</v>
      </c>
      <c r="B3" s="5"/>
      <c r="C3" s="5"/>
      <c r="D3" s="6" t="s">
        <v>16</v>
      </c>
    </row>
    <row r="4" ht="43.65" customHeight="1" spans="1:4">
      <c r="A4" s="10" t="s">
        <v>17</v>
      </c>
      <c r="B4" s="10" t="s">
        <v>27</v>
      </c>
      <c r="C4" s="10" t="s">
        <v>28</v>
      </c>
      <c r="D4" s="10" t="s">
        <v>29</v>
      </c>
    </row>
    <row r="5" ht="24" customHeight="1" spans="1:4">
      <c r="A5" s="10" t="s">
        <v>20</v>
      </c>
      <c r="B5" s="10" t="s">
        <v>30</v>
      </c>
      <c r="C5" s="10" t="s">
        <v>31</v>
      </c>
      <c r="D5" s="14">
        <f>IF(OR(ISERROR(ROUND('6 工程量清单表'!D31,2)),ROUND('6 工程量清单表'!D31,2)=""),0,ROUND('6 工程量清单表'!D31,2))</f>
        <v>21561.51</v>
      </c>
    </row>
    <row r="6" ht="23.25" customHeight="1" spans="1:4">
      <c r="A6" s="10" t="s">
        <v>22</v>
      </c>
      <c r="B6" s="10" t="s">
        <v>32</v>
      </c>
      <c r="C6" s="10" t="s">
        <v>33</v>
      </c>
      <c r="D6" s="14">
        <f>IF(OR(ISERROR(ROUND('6 工程量清单表'!D63,2)),ROUND('6 工程量清单表'!D63,2)=""),0,ROUND('6 工程量清单表'!D63,2))</f>
        <v>0</v>
      </c>
    </row>
    <row r="7" ht="23.25" customHeight="1" spans="1:4">
      <c r="A7" s="10" t="s">
        <v>34</v>
      </c>
      <c r="B7" s="10" t="s">
        <v>35</v>
      </c>
      <c r="C7" s="10" t="s">
        <v>36</v>
      </c>
      <c r="D7" s="14">
        <f>IF(OR(ISERROR(ROUND('6 工程量清单表'!D96,2)),ROUND('6 工程量清单表'!D96,2)=""),0,ROUND('6 工程量清单表'!D96,2))</f>
        <v>0</v>
      </c>
    </row>
    <row r="8" ht="23.25" customHeight="1" spans="1:4">
      <c r="A8" s="10" t="s">
        <v>37</v>
      </c>
      <c r="B8" s="10" t="s">
        <v>38</v>
      </c>
      <c r="C8" s="10" t="s">
        <v>39</v>
      </c>
      <c r="D8" s="14">
        <f>IF(OR(ISERROR(ROUND('6 工程量清单表'!D126,2)),ROUND('6 工程量清单表'!D126,2)=""),0,ROUND('6 工程量清单表'!D126,2))</f>
        <v>0</v>
      </c>
    </row>
    <row r="9" ht="24" customHeight="1" spans="1:4">
      <c r="A9" s="10" t="s">
        <v>40</v>
      </c>
      <c r="B9" s="10" t="s">
        <v>41</v>
      </c>
      <c r="C9" s="10" t="s">
        <v>42</v>
      </c>
      <c r="D9" s="14">
        <f>IF(OR(ISERROR(ROUND('6 工程量清单表'!D159,2)),ROUND('6 工程量清单表'!D159,2)=""),0,ROUND('6 工程量清单表'!D159,2))</f>
        <v>0</v>
      </c>
    </row>
    <row r="10" ht="23.25" customHeight="1" spans="1:4">
      <c r="A10" s="10" t="s">
        <v>43</v>
      </c>
      <c r="B10" s="10" t="s">
        <v>44</v>
      </c>
      <c r="C10" s="10" t="s">
        <v>45</v>
      </c>
      <c r="D10" s="14">
        <f>IF(OR(ISERROR(ROUND('6 工程量清单表'!D191,2)),ROUND('6 工程量清单表'!D191,2)=""),0,ROUND('6 工程量清单表'!D191,2))</f>
        <v>0</v>
      </c>
    </row>
    <row r="11" ht="23.25" customHeight="1" spans="1:4">
      <c r="A11" s="10" t="s">
        <v>46</v>
      </c>
      <c r="B11" s="10" t="s">
        <v>47</v>
      </c>
      <c r="C11" s="22"/>
      <c r="D11" s="14">
        <f>ROUND(IF(OR(ISERROR(D5),D5=""),0,D5)+IF(OR(ISERROR(D6),D6=""),0,D6)+IF(OR(ISERROR(D7),D7=""),0,D7)+IF(OR(ISERROR(D8),D8=""),0,D8)+IF(OR(ISERROR(D9),D9=""),0,D9)+IF(OR(ISERROR(D10),D10=""),0,D10),2)</f>
        <v>21561.51</v>
      </c>
    </row>
    <row r="12" ht="24" customHeight="1" spans="1:4">
      <c r="A12" s="10" t="s">
        <v>48</v>
      </c>
      <c r="B12" s="10" t="s">
        <v>49</v>
      </c>
      <c r="C12" s="22"/>
      <c r="D12" s="12" t="s">
        <v>50</v>
      </c>
    </row>
    <row r="13" ht="23.25" customHeight="1" spans="1:4">
      <c r="A13" s="10" t="s">
        <v>51</v>
      </c>
      <c r="B13" s="10" t="s">
        <v>52</v>
      </c>
      <c r="C13" s="22"/>
      <c r="D13" s="14">
        <f>ROUND(IF(OR(ISERROR(D11),D11=""),0,D11)-IF(OR(ISERROR(D12),D12=""),0,D12),2)</f>
        <v>21561.51</v>
      </c>
    </row>
    <row r="14" ht="23.25" customHeight="1" spans="1:4">
      <c r="A14" s="10" t="s">
        <v>53</v>
      </c>
      <c r="B14" s="10" t="s">
        <v>54</v>
      </c>
      <c r="C14" s="22"/>
      <c r="D14" s="12" t="s">
        <v>50</v>
      </c>
    </row>
    <row r="15" ht="23.25" customHeight="1" spans="1:4">
      <c r="A15" s="10" t="s">
        <v>55</v>
      </c>
      <c r="B15" s="10" t="s">
        <v>56</v>
      </c>
      <c r="C15" s="22"/>
      <c r="D15" s="12" t="s">
        <v>57</v>
      </c>
    </row>
    <row r="16" ht="24" customHeight="1" spans="1:4">
      <c r="A16" s="10" t="s">
        <v>58</v>
      </c>
      <c r="B16" s="10" t="s">
        <v>59</v>
      </c>
      <c r="C16" s="22"/>
      <c r="D16" s="14">
        <f>ROUND(IF(OR(ISERROR(D11),D11=""),0,D11)+IF(OR(ISERROR(D14),D14=""),0,D14)+IF(OR(ISERROR(D15),D15=""),0,D15),2)</f>
        <v>151561.51</v>
      </c>
    </row>
    <row r="17" ht="23.25" customHeight="1" spans="1:4">
      <c r="A17" s="11"/>
      <c r="B17" s="12"/>
      <c r="C17" s="12"/>
      <c r="D17" s="11"/>
    </row>
    <row r="18" ht="23.25" customHeight="1" spans="1:4">
      <c r="A18" s="11"/>
      <c r="B18" s="12"/>
      <c r="C18" s="12"/>
      <c r="D18" s="11"/>
    </row>
    <row r="19" ht="24" customHeight="1" spans="1:4">
      <c r="A19" s="11"/>
      <c r="B19" s="12"/>
      <c r="C19" s="12"/>
      <c r="D19" s="11"/>
    </row>
    <row r="20" ht="23.25" customHeight="1" spans="1:4">
      <c r="A20" s="11"/>
      <c r="B20" s="12"/>
      <c r="C20" s="12"/>
      <c r="D20" s="11"/>
    </row>
    <row r="21" ht="23.25" customHeight="1" spans="1:4">
      <c r="A21" s="11"/>
      <c r="B21" s="12"/>
      <c r="C21" s="12"/>
      <c r="D21" s="11"/>
    </row>
    <row r="22" ht="23.25" customHeight="1" spans="1:4">
      <c r="A22" s="11"/>
      <c r="B22" s="12"/>
      <c r="C22" s="12"/>
      <c r="D22" s="11"/>
    </row>
    <row r="23" ht="24" customHeight="1" spans="1:4">
      <c r="A23" s="11"/>
      <c r="B23" s="12"/>
      <c r="C23" s="12"/>
      <c r="D23" s="11"/>
    </row>
    <row r="24" ht="23.25" customHeight="1" spans="1:4">
      <c r="A24" s="11"/>
      <c r="B24" s="12"/>
      <c r="C24" s="12"/>
      <c r="D24" s="11"/>
    </row>
    <row r="25" ht="23.25" customHeight="1" spans="1:4">
      <c r="A25" s="11"/>
      <c r="B25" s="12"/>
      <c r="C25" s="12"/>
      <c r="D25" s="11"/>
    </row>
    <row r="26" ht="24" customHeight="1" spans="1:4">
      <c r="A26" s="11"/>
      <c r="B26" s="12"/>
      <c r="C26" s="12"/>
      <c r="D26" s="11"/>
    </row>
    <row r="27" ht="23.25" customHeight="1" spans="1:4">
      <c r="A27" s="11"/>
      <c r="B27" s="12"/>
      <c r="C27" s="12"/>
      <c r="D27" s="11"/>
    </row>
    <row r="28" ht="23.25" customHeight="1" spans="1:4">
      <c r="A28" s="11"/>
      <c r="B28" s="12"/>
      <c r="C28" s="12"/>
      <c r="D28" s="11"/>
    </row>
    <row r="29" ht="23.25" customHeight="1" spans="1:4">
      <c r="A29" s="11"/>
      <c r="B29" s="12"/>
      <c r="C29" s="12"/>
      <c r="D29" s="11"/>
    </row>
    <row r="30" ht="23.25" customHeight="1" spans="1:4">
      <c r="A30" s="20"/>
      <c r="B30" s="20"/>
      <c r="C30" s="20"/>
      <c r="D30" s="20"/>
    </row>
    <row r="31" ht="30.55" customHeight="1" spans="1:4">
      <c r="A31" s="1"/>
      <c r="B31" s="2"/>
      <c r="C31" s="23" t="s">
        <v>60</v>
      </c>
      <c r="D31" s="23"/>
    </row>
  </sheetData>
  <sheetProtection algorithmName="SHA-512" hashValue="RILh/Ex3xXKJRlk90dAhqfSJDNZ2YYp2mI5riYUaWpWEefjh2smPboTVlG8QhJaByVw5Moq16ORYEm0pC687Xw==" saltValue="ZTcGnabuV3kBOsKDXJrSWQ==" spinCount="100000" sheet="1" objects="1"/>
  <mergeCells count="10">
    <mergeCell ref="B1:C1"/>
    <mergeCell ref="A2:D2"/>
    <mergeCell ref="A3:C3"/>
    <mergeCell ref="B11:C11"/>
    <mergeCell ref="B12:C12"/>
    <mergeCell ref="B13:C13"/>
    <mergeCell ref="B14:C14"/>
    <mergeCell ref="B15:C15"/>
    <mergeCell ref="B16:C16"/>
    <mergeCell ref="C31:D31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3"/>
  <sheetViews>
    <sheetView topLeftCell="A154" workbookViewId="0">
      <selection activeCell="H169" sqref="H169"/>
    </sheetView>
  </sheetViews>
  <sheetFormatPr defaultColWidth="9" defaultRowHeight="12.75" outlineLevelCol="5"/>
  <cols>
    <col min="1" max="1" width="10.1238095238095" customWidth="1"/>
    <col min="2" max="2" width="21.0285714285714" customWidth="1"/>
    <col min="3" max="3" width="12.7142857142857" customWidth="1"/>
    <col min="4" max="4" width="15.1809523809524" customWidth="1"/>
    <col min="5" max="5" width="14.7904761904762" customWidth="1"/>
    <col min="6" max="6" width="20.6380952380952" customWidth="1"/>
  </cols>
  <sheetData>
    <row r="1" ht="23.25" customHeight="1" spans="1:6">
      <c r="A1" s="1"/>
      <c r="B1" s="1"/>
      <c r="C1" s="2"/>
      <c r="D1" s="2"/>
      <c r="E1" s="3"/>
      <c r="F1" s="3"/>
    </row>
    <row r="2" ht="44.35" customHeight="1" spans="1:6">
      <c r="A2" s="4" t="s">
        <v>61</v>
      </c>
      <c r="B2" s="4"/>
      <c r="C2" s="4"/>
      <c r="D2" s="4"/>
      <c r="E2" s="4"/>
      <c r="F2" s="4"/>
    </row>
    <row r="3" ht="35.65" customHeight="1" spans="1:6">
      <c r="A3" s="5" t="s">
        <v>62</v>
      </c>
      <c r="B3" s="5"/>
      <c r="C3" s="5"/>
      <c r="D3" s="6" t="s">
        <v>63</v>
      </c>
      <c r="E3" s="6"/>
      <c r="F3" s="6"/>
    </row>
    <row r="4" ht="24.7" customHeight="1" spans="1:6">
      <c r="A4" s="7" t="s">
        <v>31</v>
      </c>
      <c r="B4" s="8"/>
      <c r="C4" s="8"/>
      <c r="D4" s="8"/>
      <c r="E4" s="8"/>
      <c r="F4" s="9"/>
    </row>
    <row r="5" ht="29.8" customHeight="1" spans="1:6">
      <c r="A5" s="10" t="s">
        <v>64</v>
      </c>
      <c r="B5" s="10" t="s">
        <v>65</v>
      </c>
      <c r="C5" s="10" t="s">
        <v>66</v>
      </c>
      <c r="D5" s="10" t="s">
        <v>67</v>
      </c>
      <c r="E5" s="10" t="s">
        <v>68</v>
      </c>
      <c r="F5" s="10" t="s">
        <v>69</v>
      </c>
    </row>
    <row r="6" ht="19.65" customHeight="1" spans="1:6">
      <c r="A6" s="10" t="s">
        <v>70</v>
      </c>
      <c r="B6" s="11" t="s">
        <v>71</v>
      </c>
      <c r="C6" s="10"/>
      <c r="D6" s="12" t="s">
        <v>50</v>
      </c>
      <c r="E6" s="12" t="s">
        <v>50</v>
      </c>
      <c r="F6" s="12" t="s">
        <v>50</v>
      </c>
    </row>
    <row r="7" ht="20.35" customHeight="1" spans="1:6">
      <c r="A7" s="10" t="s">
        <v>72</v>
      </c>
      <c r="B7" s="11" t="s">
        <v>73</v>
      </c>
      <c r="C7" s="10"/>
      <c r="D7" s="12" t="s">
        <v>50</v>
      </c>
      <c r="E7" s="12" t="s">
        <v>50</v>
      </c>
      <c r="F7" s="12" t="s">
        <v>50</v>
      </c>
    </row>
    <row r="8" ht="28.35" customHeight="1" spans="1:6">
      <c r="A8" s="10" t="s">
        <v>74</v>
      </c>
      <c r="B8" s="11" t="s">
        <v>75</v>
      </c>
      <c r="C8" s="10" t="s">
        <v>76</v>
      </c>
      <c r="D8" s="12" t="s">
        <v>77</v>
      </c>
      <c r="E8" s="13"/>
      <c r="F8" s="14">
        <f>ROUND(IF(OR(ISERROR(D8),D8=""),0,D8)*IF(OR(ISERROR(E8),E8=""),0,E8),2)</f>
        <v>0</v>
      </c>
    </row>
    <row r="9" ht="28.35" customHeight="1" spans="1:6">
      <c r="A9" s="10" t="s">
        <v>78</v>
      </c>
      <c r="B9" s="11" t="s">
        <v>79</v>
      </c>
      <c r="C9" s="10" t="s">
        <v>76</v>
      </c>
      <c r="D9" s="12" t="s">
        <v>77</v>
      </c>
      <c r="E9" s="13"/>
      <c r="F9" s="14">
        <f>ROUND(IF(OR(ISERROR(D9),D9=""),0,D9)*IF(OR(ISERROR(E9),E9=""),0,E9),2)</f>
        <v>0</v>
      </c>
    </row>
    <row r="10" ht="20.35" customHeight="1" spans="1:6">
      <c r="A10" s="10" t="s">
        <v>80</v>
      </c>
      <c r="B10" s="11" t="s">
        <v>81</v>
      </c>
      <c r="C10" s="10"/>
      <c r="D10" s="12" t="s">
        <v>50</v>
      </c>
      <c r="E10" s="12" t="s">
        <v>50</v>
      </c>
      <c r="F10" s="12" t="s">
        <v>50</v>
      </c>
    </row>
    <row r="11" ht="20.35" customHeight="1" spans="1:6">
      <c r="A11" s="10" t="s">
        <v>82</v>
      </c>
      <c r="B11" s="11" t="s">
        <v>83</v>
      </c>
      <c r="C11" s="10" t="s">
        <v>76</v>
      </c>
      <c r="D11" s="12" t="s">
        <v>77</v>
      </c>
      <c r="E11" s="13"/>
      <c r="F11" s="14">
        <f>ROUND(IF(OR(ISERROR(D11),D11=""),0,D11)*IF(OR(ISERROR(E11),E11=""),0,E11),2)</f>
        <v>0</v>
      </c>
    </row>
    <row r="12" ht="19.65" customHeight="1" spans="1:6">
      <c r="A12" s="10" t="s">
        <v>84</v>
      </c>
      <c r="B12" s="11" t="s">
        <v>85</v>
      </c>
      <c r="C12" s="10" t="s">
        <v>76</v>
      </c>
      <c r="D12" s="12" t="s">
        <v>77</v>
      </c>
      <c r="E12" s="13"/>
      <c r="F12" s="14">
        <f>ROUND(IF(OR(ISERROR(D12),D12=""),0,D12)*IF(OR(ISERROR(E12),E12=""),0,E12),2)</f>
        <v>0</v>
      </c>
    </row>
    <row r="13" ht="28.35" customHeight="1" spans="1:6">
      <c r="A13" s="10" t="s">
        <v>86</v>
      </c>
      <c r="B13" s="11" t="s">
        <v>87</v>
      </c>
      <c r="C13" s="10" t="s">
        <v>76</v>
      </c>
      <c r="D13" s="12" t="s">
        <v>77</v>
      </c>
      <c r="E13" s="12" t="s">
        <v>88</v>
      </c>
      <c r="F13" s="14">
        <f>ROUND(IF(OR(ISERROR(D13),D13=""),0,D13)*IF(OR(ISERROR(E13),E13=""),0,E13),2)</f>
        <v>21561.51</v>
      </c>
    </row>
    <row r="14" ht="20.35" customHeight="1" spans="1:6">
      <c r="A14" s="10" t="s">
        <v>89</v>
      </c>
      <c r="B14" s="11" t="s">
        <v>90</v>
      </c>
      <c r="C14" s="10"/>
      <c r="D14" s="12" t="s">
        <v>50</v>
      </c>
      <c r="E14" s="12" t="s">
        <v>50</v>
      </c>
      <c r="F14" s="12" t="s">
        <v>50</v>
      </c>
    </row>
    <row r="15" ht="20.35" customHeight="1" spans="1:6">
      <c r="A15" s="10" t="s">
        <v>91</v>
      </c>
      <c r="B15" s="11" t="s">
        <v>92</v>
      </c>
      <c r="C15" s="10" t="s">
        <v>76</v>
      </c>
      <c r="D15" s="12" t="s">
        <v>77</v>
      </c>
      <c r="E15" s="13"/>
      <c r="F15" s="14">
        <f>ROUND(IF(OR(ISERROR(D15),D15=""),0,D15)*IF(OR(ISERROR(E15),E15=""),0,E15),2)</f>
        <v>0</v>
      </c>
    </row>
    <row r="16" ht="20.35" customHeight="1" spans="1:6">
      <c r="A16" s="10" t="s">
        <v>93</v>
      </c>
      <c r="B16" s="11" t="s">
        <v>94</v>
      </c>
      <c r="C16" s="10"/>
      <c r="D16" s="12" t="s">
        <v>50</v>
      </c>
      <c r="E16" s="12" t="s">
        <v>50</v>
      </c>
      <c r="F16" s="12" t="s">
        <v>50</v>
      </c>
    </row>
    <row r="17" ht="20.35" customHeight="1" spans="1:6">
      <c r="A17" s="10" t="s">
        <v>95</v>
      </c>
      <c r="B17" s="11" t="s">
        <v>94</v>
      </c>
      <c r="C17" s="10" t="s">
        <v>76</v>
      </c>
      <c r="D17" s="12" t="s">
        <v>77</v>
      </c>
      <c r="E17" s="13"/>
      <c r="F17" s="14">
        <f>ROUND(IF(OR(ISERROR(D17),D17=""),0,D17)*IF(OR(ISERROR(E17),E17=""),0,E17),2)</f>
        <v>0</v>
      </c>
    </row>
    <row r="18" ht="20.35" customHeight="1" spans="1:6">
      <c r="A18" s="10" t="s">
        <v>96</v>
      </c>
      <c r="B18" s="11" t="s">
        <v>97</v>
      </c>
      <c r="C18" s="10"/>
      <c r="D18" s="12" t="s">
        <v>50</v>
      </c>
      <c r="E18" s="12" t="s">
        <v>50</v>
      </c>
      <c r="F18" s="12" t="s">
        <v>50</v>
      </c>
    </row>
    <row r="19" ht="20.35" customHeight="1" spans="1:6">
      <c r="A19" s="10" t="s">
        <v>98</v>
      </c>
      <c r="B19" s="11" t="s">
        <v>99</v>
      </c>
      <c r="C19" s="10" t="s">
        <v>76</v>
      </c>
      <c r="D19" s="12" t="s">
        <v>77</v>
      </c>
      <c r="E19" s="13"/>
      <c r="F19" s="14">
        <f>ROUND(IF(OR(ISERROR(D19),D19=""),0,D19)*IF(OR(ISERROR(E19),E19=""),0,E19),2)</f>
        <v>0</v>
      </c>
    </row>
    <row r="20" ht="27.65" customHeight="1" spans="1:6">
      <c r="A20" s="10" t="s">
        <v>100</v>
      </c>
      <c r="B20" s="11" t="s">
        <v>101</v>
      </c>
      <c r="C20" s="10" t="s">
        <v>76</v>
      </c>
      <c r="D20" s="12" t="s">
        <v>77</v>
      </c>
      <c r="E20" s="13"/>
      <c r="F20" s="14">
        <f>ROUND(IF(OR(ISERROR(D20),D20=""),0,D20)*IF(OR(ISERROR(E20),E20=""),0,E20),2)</f>
        <v>0</v>
      </c>
    </row>
    <row r="21" ht="20.35" customHeight="1" spans="1:6">
      <c r="A21" s="10" t="s">
        <v>102</v>
      </c>
      <c r="B21" s="11" t="s">
        <v>103</v>
      </c>
      <c r="C21" s="10" t="s">
        <v>76</v>
      </c>
      <c r="D21" s="12" t="s">
        <v>77</v>
      </c>
      <c r="E21" s="13"/>
      <c r="F21" s="14">
        <f>ROUND(IF(OR(ISERROR(D21),D21=""),0,D21)*IF(OR(ISERROR(E21),E21=""),0,E21),2)</f>
        <v>0</v>
      </c>
    </row>
    <row r="22" ht="24" customHeight="1" spans="1:6">
      <c r="A22" s="10"/>
      <c r="B22" s="10"/>
      <c r="C22" s="11"/>
      <c r="D22" s="12"/>
      <c r="E22" s="12"/>
      <c r="F22" s="12"/>
    </row>
    <row r="23" ht="23.25" customHeight="1" spans="1:6">
      <c r="A23" s="10"/>
      <c r="B23" s="10"/>
      <c r="C23" s="11"/>
      <c r="D23" s="12"/>
      <c r="E23" s="12"/>
      <c r="F23" s="12"/>
    </row>
    <row r="24" ht="23.25" customHeight="1" spans="1:6">
      <c r="A24" s="10"/>
      <c r="B24" s="10"/>
      <c r="C24" s="11"/>
      <c r="D24" s="12"/>
      <c r="E24" s="12"/>
      <c r="F24" s="12"/>
    </row>
    <row r="25" ht="23.25" customHeight="1" spans="1:6">
      <c r="A25" s="10"/>
      <c r="B25" s="10"/>
      <c r="C25" s="11"/>
      <c r="D25" s="12"/>
      <c r="E25" s="12"/>
      <c r="F25" s="12"/>
    </row>
    <row r="26" ht="24" customHeight="1" spans="1:6">
      <c r="A26" s="10"/>
      <c r="B26" s="10"/>
      <c r="C26" s="11"/>
      <c r="D26" s="12"/>
      <c r="E26" s="12"/>
      <c r="F26" s="12"/>
    </row>
    <row r="27" ht="23.25" customHeight="1" spans="1:6">
      <c r="A27" s="10"/>
      <c r="B27" s="10"/>
      <c r="C27" s="11"/>
      <c r="D27" s="12"/>
      <c r="E27" s="12"/>
      <c r="F27" s="12"/>
    </row>
    <row r="28" ht="23.25" customHeight="1" spans="1:6">
      <c r="A28" s="10"/>
      <c r="B28" s="10"/>
      <c r="C28" s="11"/>
      <c r="D28" s="12"/>
      <c r="E28" s="12"/>
      <c r="F28" s="12"/>
    </row>
    <row r="29" ht="24" customHeight="1" spans="1:6">
      <c r="A29" s="10"/>
      <c r="B29" s="10"/>
      <c r="C29" s="11"/>
      <c r="D29" s="12"/>
      <c r="E29" s="12"/>
      <c r="F29" s="12"/>
    </row>
    <row r="30" ht="23.25" customHeight="1" spans="1:6">
      <c r="A30" s="10"/>
      <c r="B30" s="10"/>
      <c r="C30" s="11"/>
      <c r="D30" s="12"/>
      <c r="E30" s="12"/>
      <c r="F30" s="12"/>
    </row>
    <row r="31" ht="20.35" customHeight="1" spans="1:6">
      <c r="A31" s="15" t="s">
        <v>104</v>
      </c>
      <c r="B31" s="16"/>
      <c r="C31" s="17" t="s">
        <v>105</v>
      </c>
      <c r="D31" s="18">
        <f>ROUND(SUM(F6:F30),2)</f>
        <v>21561.51</v>
      </c>
      <c r="E31" s="17"/>
      <c r="F31" s="19" t="s">
        <v>106</v>
      </c>
    </row>
    <row r="32" ht="11.65" customHeight="1" spans="1:6">
      <c r="A32" s="20"/>
      <c r="B32" s="20"/>
      <c r="C32" s="20"/>
      <c r="D32" s="20"/>
      <c r="E32" s="20"/>
      <c r="F32" s="20"/>
    </row>
    <row r="33" ht="30.55" customHeight="1" spans="1:6">
      <c r="A33" s="1"/>
      <c r="B33" s="1"/>
      <c r="C33" s="21" t="s">
        <v>60</v>
      </c>
      <c r="D33" s="21"/>
      <c r="E33" s="21"/>
      <c r="F33" s="21"/>
    </row>
    <row r="34" ht="23.25" customHeight="1" spans="1:6">
      <c r="A34" s="1"/>
      <c r="B34" s="1"/>
      <c r="C34" s="2"/>
      <c r="D34" s="2"/>
      <c r="E34" s="3"/>
      <c r="F34" s="3"/>
    </row>
    <row r="35" ht="44.35" customHeight="1" spans="1:6">
      <c r="A35" s="4" t="s">
        <v>61</v>
      </c>
      <c r="B35" s="4"/>
      <c r="C35" s="4"/>
      <c r="D35" s="4"/>
      <c r="E35" s="4"/>
      <c r="F35" s="4"/>
    </row>
    <row r="36" ht="35.65" customHeight="1" spans="1:6">
      <c r="A36" s="5" t="s">
        <v>62</v>
      </c>
      <c r="B36" s="5"/>
      <c r="C36" s="5"/>
      <c r="D36" s="6" t="s">
        <v>107</v>
      </c>
      <c r="E36" s="6"/>
      <c r="F36" s="6"/>
    </row>
    <row r="37" ht="24.7" customHeight="1" spans="1:6">
      <c r="A37" s="7" t="s">
        <v>33</v>
      </c>
      <c r="B37" s="8"/>
      <c r="C37" s="8"/>
      <c r="D37" s="8"/>
      <c r="E37" s="8"/>
      <c r="F37" s="9"/>
    </row>
    <row r="38" ht="29.8" customHeight="1" spans="1:6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 t="s">
        <v>69</v>
      </c>
    </row>
    <row r="39" ht="19.65" customHeight="1" spans="1:6">
      <c r="A39" s="10" t="s">
        <v>108</v>
      </c>
      <c r="B39" s="11" t="s">
        <v>109</v>
      </c>
      <c r="C39" s="10"/>
      <c r="D39" s="12" t="s">
        <v>50</v>
      </c>
      <c r="E39" s="12" t="s">
        <v>50</v>
      </c>
      <c r="F39" s="12" t="s">
        <v>50</v>
      </c>
    </row>
    <row r="40" ht="20.35" customHeight="1" spans="1:6">
      <c r="A40" s="10" t="s">
        <v>110</v>
      </c>
      <c r="B40" s="11" t="s">
        <v>111</v>
      </c>
      <c r="C40" s="10"/>
      <c r="D40" s="12" t="s">
        <v>50</v>
      </c>
      <c r="E40" s="12" t="s">
        <v>50</v>
      </c>
      <c r="F40" s="12" t="s">
        <v>50</v>
      </c>
    </row>
    <row r="41" ht="20.35" customHeight="1" spans="1:6">
      <c r="A41" s="10" t="s">
        <v>74</v>
      </c>
      <c r="B41" s="11" t="s">
        <v>112</v>
      </c>
      <c r="C41" s="10" t="s">
        <v>113</v>
      </c>
      <c r="D41" s="12" t="s">
        <v>114</v>
      </c>
      <c r="E41" s="13"/>
      <c r="F41" s="14">
        <f>ROUND(IF(OR(ISERROR(D41),D41=""),0,D41)*IF(OR(ISERROR(E41),E41=""),0,E41),2)</f>
        <v>0</v>
      </c>
    </row>
    <row r="42" ht="20.35" customHeight="1" spans="1:6">
      <c r="A42" s="10" t="s">
        <v>78</v>
      </c>
      <c r="B42" s="11" t="s">
        <v>115</v>
      </c>
      <c r="C42" s="10" t="s">
        <v>113</v>
      </c>
      <c r="D42" s="12" t="s">
        <v>116</v>
      </c>
      <c r="E42" s="13"/>
      <c r="F42" s="14">
        <f>ROUND(IF(OR(ISERROR(D42),D42=""),0,D42)*IF(OR(ISERROR(E42),E42=""),0,E42),2)</f>
        <v>0</v>
      </c>
    </row>
    <row r="43" ht="20.35" customHeight="1" spans="1:6">
      <c r="A43" s="10" t="s">
        <v>117</v>
      </c>
      <c r="B43" s="11" t="s">
        <v>118</v>
      </c>
      <c r="C43" s="10" t="s">
        <v>113</v>
      </c>
      <c r="D43" s="12" t="s">
        <v>119</v>
      </c>
      <c r="E43" s="13"/>
      <c r="F43" s="14">
        <f>ROUND(IF(OR(ISERROR(D43),D43=""),0,D43)*IF(OR(ISERROR(E43),E43=""),0,E43),2)</f>
        <v>0</v>
      </c>
    </row>
    <row r="44" ht="20.35" customHeight="1" spans="1:6">
      <c r="A44" s="10" t="s">
        <v>120</v>
      </c>
      <c r="B44" s="11" t="s">
        <v>121</v>
      </c>
      <c r="C44" s="10"/>
      <c r="D44" s="12" t="s">
        <v>50</v>
      </c>
      <c r="E44" s="12" t="s">
        <v>50</v>
      </c>
      <c r="F44" s="12" t="s">
        <v>50</v>
      </c>
    </row>
    <row r="45" ht="28.35" customHeight="1" spans="1:6">
      <c r="A45" s="10" t="s">
        <v>122</v>
      </c>
      <c r="B45" s="11" t="s">
        <v>123</v>
      </c>
      <c r="C45" s="10"/>
      <c r="D45" s="12" t="s">
        <v>50</v>
      </c>
      <c r="E45" s="12" t="s">
        <v>50</v>
      </c>
      <c r="F45" s="12" t="s">
        <v>50</v>
      </c>
    </row>
    <row r="46" ht="20.35" customHeight="1" spans="1:6">
      <c r="A46" s="10" t="s">
        <v>74</v>
      </c>
      <c r="B46" s="11" t="s">
        <v>124</v>
      </c>
      <c r="C46" s="10" t="s">
        <v>113</v>
      </c>
      <c r="D46" s="12" t="s">
        <v>125</v>
      </c>
      <c r="E46" s="13"/>
      <c r="F46" s="14">
        <f>ROUND(IF(OR(ISERROR(D46),D46=""),0,D46)*IF(OR(ISERROR(E46),E46=""),0,E46),2)</f>
        <v>0</v>
      </c>
    </row>
    <row r="47" ht="27.65" customHeight="1" spans="1:6">
      <c r="A47" s="10" t="s">
        <v>78</v>
      </c>
      <c r="B47" s="11" t="s">
        <v>126</v>
      </c>
      <c r="C47" s="10" t="s">
        <v>113</v>
      </c>
      <c r="D47" s="12" t="s">
        <v>127</v>
      </c>
      <c r="E47" s="13"/>
      <c r="F47" s="14">
        <f>ROUND(IF(OR(ISERROR(D47),D47=""),0,D47)*IF(OR(ISERROR(E47),E47=""),0,E47),2)</f>
        <v>0</v>
      </c>
    </row>
    <row r="48" ht="28.35" customHeight="1" spans="1:6">
      <c r="A48" s="10" t="s">
        <v>128</v>
      </c>
      <c r="B48" s="11" t="s">
        <v>129</v>
      </c>
      <c r="C48" s="10" t="s">
        <v>113</v>
      </c>
      <c r="D48" s="12" t="s">
        <v>130</v>
      </c>
      <c r="E48" s="13"/>
      <c r="F48" s="14">
        <f>ROUND(IF(OR(ISERROR(D48),D48=""),0,D48)*IF(OR(ISERROR(E48),E48=""),0,E48),2)</f>
        <v>0</v>
      </c>
    </row>
    <row r="49" ht="20.35" customHeight="1" spans="1:6">
      <c r="A49" s="10" t="s">
        <v>117</v>
      </c>
      <c r="B49" s="11" t="s">
        <v>131</v>
      </c>
      <c r="C49" s="10" t="s">
        <v>113</v>
      </c>
      <c r="D49" s="12" t="s">
        <v>132</v>
      </c>
      <c r="E49" s="13"/>
      <c r="F49" s="14">
        <f>ROUND(IF(OR(ISERROR(D49),D49=""),0,D49)*IF(OR(ISERROR(E49),E49=""),0,E49),2)</f>
        <v>0</v>
      </c>
    </row>
    <row r="50" ht="20.35" customHeight="1" spans="1:6">
      <c r="A50" s="10" t="s">
        <v>133</v>
      </c>
      <c r="B50" s="11" t="s">
        <v>134</v>
      </c>
      <c r="C50" s="10"/>
      <c r="D50" s="12" t="s">
        <v>50</v>
      </c>
      <c r="E50" s="12" t="s">
        <v>50</v>
      </c>
      <c r="F50" s="12" t="s">
        <v>50</v>
      </c>
    </row>
    <row r="51" ht="20.35" customHeight="1" spans="1:6">
      <c r="A51" s="10" t="s">
        <v>135</v>
      </c>
      <c r="B51" s="11" t="s">
        <v>136</v>
      </c>
      <c r="C51" s="10"/>
      <c r="D51" s="12" t="s">
        <v>50</v>
      </c>
      <c r="E51" s="12" t="s">
        <v>50</v>
      </c>
      <c r="F51" s="12" t="s">
        <v>50</v>
      </c>
    </row>
    <row r="52" ht="20.35" customHeight="1" spans="1:6">
      <c r="A52" s="10" t="s">
        <v>74</v>
      </c>
      <c r="B52" s="11" t="s">
        <v>137</v>
      </c>
      <c r="C52" s="10"/>
      <c r="D52" s="12" t="s">
        <v>50</v>
      </c>
      <c r="E52" s="12" t="s">
        <v>50</v>
      </c>
      <c r="F52" s="12" t="s">
        <v>50</v>
      </c>
    </row>
    <row r="53" ht="42.2" customHeight="1" spans="1:6">
      <c r="A53" s="10" t="s">
        <v>138</v>
      </c>
      <c r="B53" s="11" t="s">
        <v>139</v>
      </c>
      <c r="C53" s="10" t="s">
        <v>140</v>
      </c>
      <c r="D53" s="12" t="s">
        <v>141</v>
      </c>
      <c r="E53" s="13"/>
      <c r="F53" s="14">
        <f>ROUND(IF(OR(ISERROR(D53),D53=""),0,D53)*IF(OR(ISERROR(E53),E53=""),0,E53),2)</f>
        <v>0</v>
      </c>
    </row>
    <row r="54" ht="20.35" customHeight="1" spans="1:6">
      <c r="A54" s="10" t="s">
        <v>142</v>
      </c>
      <c r="B54" s="11" t="s">
        <v>143</v>
      </c>
      <c r="C54" s="10" t="s">
        <v>140</v>
      </c>
      <c r="D54" s="12" t="s">
        <v>144</v>
      </c>
      <c r="E54" s="13"/>
      <c r="F54" s="14">
        <f>ROUND(IF(OR(ISERROR(D54),D54=""),0,D54)*IF(OR(ISERROR(E54),E54=""),0,E54),2)</f>
        <v>0</v>
      </c>
    </row>
    <row r="55" ht="24" customHeight="1" spans="1:6">
      <c r="A55" s="10"/>
      <c r="B55" s="10"/>
      <c r="C55" s="11"/>
      <c r="D55" s="12"/>
      <c r="E55" s="12"/>
      <c r="F55" s="12"/>
    </row>
    <row r="56" ht="23.25" customHeight="1" spans="1:6">
      <c r="A56" s="10"/>
      <c r="B56" s="10"/>
      <c r="C56" s="11"/>
      <c r="D56" s="12"/>
      <c r="E56" s="12"/>
      <c r="F56" s="12"/>
    </row>
    <row r="57" ht="23.25" customHeight="1" spans="1:6">
      <c r="A57" s="10"/>
      <c r="B57" s="10"/>
      <c r="C57" s="11"/>
      <c r="D57" s="12"/>
      <c r="E57" s="12"/>
      <c r="F57" s="12"/>
    </row>
    <row r="58" ht="24" customHeight="1" spans="1:6">
      <c r="A58" s="10"/>
      <c r="B58" s="10"/>
      <c r="C58" s="11"/>
      <c r="D58" s="12"/>
      <c r="E58" s="12"/>
      <c r="F58" s="12"/>
    </row>
    <row r="59" ht="23.25" customHeight="1" spans="1:6">
      <c r="A59" s="10"/>
      <c r="B59" s="10"/>
      <c r="C59" s="11"/>
      <c r="D59" s="12"/>
      <c r="E59" s="12"/>
      <c r="F59" s="12"/>
    </row>
    <row r="60" ht="23.25" customHeight="1" spans="1:6">
      <c r="A60" s="10"/>
      <c r="B60" s="10"/>
      <c r="C60" s="11"/>
      <c r="D60" s="12"/>
      <c r="E60" s="12"/>
      <c r="F60" s="12"/>
    </row>
    <row r="61" ht="23.25" customHeight="1" spans="1:6">
      <c r="A61" s="10"/>
      <c r="B61" s="10"/>
      <c r="C61" s="11"/>
      <c r="D61" s="12"/>
      <c r="E61" s="12"/>
      <c r="F61" s="12"/>
    </row>
    <row r="62" ht="24" customHeight="1" spans="1:6">
      <c r="A62" s="10"/>
      <c r="B62" s="10"/>
      <c r="C62" s="11"/>
      <c r="D62" s="12"/>
      <c r="E62" s="12"/>
      <c r="F62" s="12"/>
    </row>
    <row r="63" ht="20.35" customHeight="1" spans="1:6">
      <c r="A63" s="15" t="s">
        <v>145</v>
      </c>
      <c r="B63" s="16"/>
      <c r="C63" s="17" t="s">
        <v>105</v>
      </c>
      <c r="D63" s="18">
        <f>ROUND(SUM(F39:F62),2)</f>
        <v>0</v>
      </c>
      <c r="E63" s="17"/>
      <c r="F63" s="19" t="s">
        <v>106</v>
      </c>
    </row>
    <row r="64" ht="20.35" customHeight="1" spans="1:6">
      <c r="A64" s="20"/>
      <c r="B64" s="20"/>
      <c r="C64" s="20"/>
      <c r="D64" s="20"/>
      <c r="E64" s="20"/>
      <c r="F64" s="20"/>
    </row>
    <row r="65" ht="30.55" customHeight="1" spans="1:6">
      <c r="A65" s="1"/>
      <c r="B65" s="1"/>
      <c r="C65" s="21" t="s">
        <v>60</v>
      </c>
      <c r="D65" s="21"/>
      <c r="E65" s="21"/>
      <c r="F65" s="21"/>
    </row>
    <row r="66" ht="23.25" customHeight="1" spans="1:6">
      <c r="A66" s="1"/>
      <c r="B66" s="1"/>
      <c r="C66" s="2"/>
      <c r="D66" s="2"/>
      <c r="E66" s="3"/>
      <c r="F66" s="3"/>
    </row>
    <row r="67" ht="44.35" customHeight="1" spans="1:6">
      <c r="A67" s="4" t="s">
        <v>61</v>
      </c>
      <c r="B67" s="4"/>
      <c r="C67" s="4"/>
      <c r="D67" s="4"/>
      <c r="E67" s="4"/>
      <c r="F67" s="4"/>
    </row>
    <row r="68" ht="35.65" customHeight="1" spans="1:6">
      <c r="A68" s="5" t="s">
        <v>62</v>
      </c>
      <c r="B68" s="5"/>
      <c r="C68" s="5"/>
      <c r="D68" s="6" t="s">
        <v>146</v>
      </c>
      <c r="E68" s="6"/>
      <c r="F68" s="6"/>
    </row>
    <row r="69" ht="24.7" customHeight="1" spans="1:6">
      <c r="A69" s="7" t="s">
        <v>36</v>
      </c>
      <c r="B69" s="8"/>
      <c r="C69" s="8"/>
      <c r="D69" s="8"/>
      <c r="E69" s="8"/>
      <c r="F69" s="9"/>
    </row>
    <row r="70" ht="29.8" customHeight="1" spans="1:6">
      <c r="A70" s="10" t="s">
        <v>64</v>
      </c>
      <c r="B70" s="10" t="s">
        <v>65</v>
      </c>
      <c r="C70" s="10" t="s">
        <v>66</v>
      </c>
      <c r="D70" s="10" t="s">
        <v>67</v>
      </c>
      <c r="E70" s="10" t="s">
        <v>68</v>
      </c>
      <c r="F70" s="10" t="s">
        <v>69</v>
      </c>
    </row>
    <row r="71" ht="19.65" customHeight="1" spans="1:6">
      <c r="A71" s="10" t="s">
        <v>147</v>
      </c>
      <c r="B71" s="11" t="s">
        <v>148</v>
      </c>
      <c r="C71" s="10"/>
      <c r="D71" s="12" t="s">
        <v>50</v>
      </c>
      <c r="E71" s="12" t="s">
        <v>50</v>
      </c>
      <c r="F71" s="12" t="s">
        <v>50</v>
      </c>
    </row>
    <row r="72" ht="20.35" customHeight="1" spans="1:6">
      <c r="A72" s="10" t="s">
        <v>149</v>
      </c>
      <c r="B72" s="11" t="s">
        <v>150</v>
      </c>
      <c r="C72" s="10"/>
      <c r="D72" s="12" t="s">
        <v>50</v>
      </c>
      <c r="E72" s="12" t="s">
        <v>50</v>
      </c>
      <c r="F72" s="12" t="s">
        <v>50</v>
      </c>
    </row>
    <row r="73" ht="28.35" customHeight="1" spans="1:6">
      <c r="A73" s="10" t="s">
        <v>74</v>
      </c>
      <c r="B73" s="11" t="s">
        <v>151</v>
      </c>
      <c r="C73" s="10" t="s">
        <v>140</v>
      </c>
      <c r="D73" s="12" t="s">
        <v>152</v>
      </c>
      <c r="E73" s="13"/>
      <c r="F73" s="14">
        <f>ROUND(IF(OR(ISERROR(D73),D73=""),0,D73)*IF(OR(ISERROR(E73),E73=""),0,E73),2)</f>
        <v>0</v>
      </c>
    </row>
    <row r="74" ht="20.35" customHeight="1" spans="1:6">
      <c r="A74" s="10" t="s">
        <v>153</v>
      </c>
      <c r="B74" s="11" t="s">
        <v>154</v>
      </c>
      <c r="C74" s="10"/>
      <c r="D74" s="12" t="s">
        <v>50</v>
      </c>
      <c r="E74" s="12" t="s">
        <v>50</v>
      </c>
      <c r="F74" s="12" t="s">
        <v>50</v>
      </c>
    </row>
    <row r="75" ht="20.35" customHeight="1" spans="1:6">
      <c r="A75" s="10" t="s">
        <v>155</v>
      </c>
      <c r="B75" s="11" t="s">
        <v>156</v>
      </c>
      <c r="C75" s="10"/>
      <c r="D75" s="12" t="s">
        <v>50</v>
      </c>
      <c r="E75" s="12" t="s">
        <v>50</v>
      </c>
      <c r="F75" s="12" t="s">
        <v>50</v>
      </c>
    </row>
    <row r="76" ht="20.35" customHeight="1" spans="1:6">
      <c r="A76" s="10" t="s">
        <v>74</v>
      </c>
      <c r="B76" s="11" t="s">
        <v>157</v>
      </c>
      <c r="C76" s="10" t="s">
        <v>140</v>
      </c>
      <c r="D76" s="12" t="s">
        <v>130</v>
      </c>
      <c r="E76" s="13"/>
      <c r="F76" s="14">
        <f>ROUND(IF(OR(ISERROR(D76),D76=""),0,D76)*IF(OR(ISERROR(E76),E76=""),0,E76),2)</f>
        <v>0</v>
      </c>
    </row>
    <row r="77" ht="20.35" customHeight="1" spans="1:6">
      <c r="A77" s="10" t="s">
        <v>158</v>
      </c>
      <c r="B77" s="11" t="s">
        <v>159</v>
      </c>
      <c r="C77" s="10"/>
      <c r="D77" s="12" t="s">
        <v>50</v>
      </c>
      <c r="E77" s="12" t="s">
        <v>50</v>
      </c>
      <c r="F77" s="12" t="s">
        <v>50</v>
      </c>
    </row>
    <row r="78" ht="27.65" customHeight="1" spans="1:6">
      <c r="A78" s="10" t="s">
        <v>160</v>
      </c>
      <c r="B78" s="11" t="s">
        <v>161</v>
      </c>
      <c r="C78" s="10" t="s">
        <v>140</v>
      </c>
      <c r="D78" s="12" t="s">
        <v>162</v>
      </c>
      <c r="E78" s="13"/>
      <c r="F78" s="14">
        <f>ROUND(IF(OR(ISERROR(D78),D78=""),0,D78)*IF(OR(ISERROR(E78),E78=""),0,E78),2)</f>
        <v>0</v>
      </c>
    </row>
    <row r="79" ht="20.35" customHeight="1" spans="1:6">
      <c r="A79" s="10" t="s">
        <v>163</v>
      </c>
      <c r="B79" s="11" t="s">
        <v>164</v>
      </c>
      <c r="C79" s="10"/>
      <c r="D79" s="12" t="s">
        <v>50</v>
      </c>
      <c r="E79" s="12" t="s">
        <v>50</v>
      </c>
      <c r="F79" s="12" t="s">
        <v>50</v>
      </c>
    </row>
    <row r="80" ht="20.35" customHeight="1" spans="1:6">
      <c r="A80" s="10" t="s">
        <v>165</v>
      </c>
      <c r="B80" s="11" t="s">
        <v>166</v>
      </c>
      <c r="C80" s="10"/>
      <c r="D80" s="12" t="s">
        <v>50</v>
      </c>
      <c r="E80" s="12" t="s">
        <v>50</v>
      </c>
      <c r="F80" s="12" t="s">
        <v>50</v>
      </c>
    </row>
    <row r="81" ht="28.35" customHeight="1" spans="1:6">
      <c r="A81" s="10" t="s">
        <v>74</v>
      </c>
      <c r="B81" s="11" t="s">
        <v>167</v>
      </c>
      <c r="C81" s="10" t="s">
        <v>140</v>
      </c>
      <c r="D81" s="12" t="s">
        <v>162</v>
      </c>
      <c r="E81" s="13"/>
      <c r="F81" s="14">
        <f>ROUND(IF(OR(ISERROR(D81),D81=""),0,D81)*IF(OR(ISERROR(E81),E81=""),0,E81),2)</f>
        <v>0</v>
      </c>
    </row>
    <row r="82" ht="20.35" customHeight="1" spans="1:6">
      <c r="A82" s="10" t="s">
        <v>168</v>
      </c>
      <c r="B82" s="11" t="s">
        <v>169</v>
      </c>
      <c r="C82" s="10"/>
      <c r="D82" s="12" t="s">
        <v>50</v>
      </c>
      <c r="E82" s="12" t="s">
        <v>50</v>
      </c>
      <c r="F82" s="12" t="s">
        <v>50</v>
      </c>
    </row>
    <row r="83" ht="27.65" customHeight="1" spans="1:6">
      <c r="A83" s="10" t="s">
        <v>74</v>
      </c>
      <c r="B83" s="11" t="s">
        <v>170</v>
      </c>
      <c r="C83" s="10" t="s">
        <v>140</v>
      </c>
      <c r="D83" s="12" t="s">
        <v>162</v>
      </c>
      <c r="E83" s="13"/>
      <c r="F83" s="14">
        <f>ROUND(IF(OR(ISERROR(D83),D83=""),0,D83)*IF(OR(ISERROR(E83),E83=""),0,E83),2)</f>
        <v>0</v>
      </c>
    </row>
    <row r="84" ht="20.35" customHeight="1" spans="1:6">
      <c r="A84" s="10" t="s">
        <v>171</v>
      </c>
      <c r="B84" s="11" t="s">
        <v>172</v>
      </c>
      <c r="C84" s="10"/>
      <c r="D84" s="12" t="s">
        <v>50</v>
      </c>
      <c r="E84" s="12" t="s">
        <v>50</v>
      </c>
      <c r="F84" s="12" t="s">
        <v>50</v>
      </c>
    </row>
    <row r="85" ht="20.35" customHeight="1" spans="1:6">
      <c r="A85" s="10" t="s">
        <v>173</v>
      </c>
      <c r="B85" s="11" t="s">
        <v>174</v>
      </c>
      <c r="C85" s="10" t="s">
        <v>140</v>
      </c>
      <c r="D85" s="12" t="s">
        <v>162</v>
      </c>
      <c r="E85" s="13"/>
      <c r="F85" s="14">
        <f>ROUND(IF(OR(ISERROR(D85),D85=""),0,D85)*IF(OR(ISERROR(E85),E85=""),0,E85),2)</f>
        <v>0</v>
      </c>
    </row>
    <row r="86" ht="24" customHeight="1" spans="1:6">
      <c r="A86" s="10"/>
      <c r="B86" s="10"/>
      <c r="C86" s="11"/>
      <c r="D86" s="12"/>
      <c r="E86" s="12"/>
      <c r="F86" s="12"/>
    </row>
    <row r="87" ht="23.25" customHeight="1" spans="1:6">
      <c r="A87" s="10"/>
      <c r="B87" s="10"/>
      <c r="C87" s="11"/>
      <c r="D87" s="12"/>
      <c r="E87" s="12"/>
      <c r="F87" s="12"/>
    </row>
    <row r="88" ht="23.25" customHeight="1" spans="1:6">
      <c r="A88" s="10"/>
      <c r="B88" s="10"/>
      <c r="C88" s="11"/>
      <c r="D88" s="12"/>
      <c r="E88" s="12"/>
      <c r="F88" s="12"/>
    </row>
    <row r="89" ht="23.25" customHeight="1" spans="1:6">
      <c r="A89" s="10"/>
      <c r="B89" s="10"/>
      <c r="C89" s="11"/>
      <c r="D89" s="12"/>
      <c r="E89" s="12"/>
      <c r="F89" s="12"/>
    </row>
    <row r="90" ht="24" customHeight="1" spans="1:6">
      <c r="A90" s="10"/>
      <c r="B90" s="10"/>
      <c r="C90" s="11"/>
      <c r="D90" s="12"/>
      <c r="E90" s="12"/>
      <c r="F90" s="12"/>
    </row>
    <row r="91" ht="23.25" customHeight="1" spans="1:6">
      <c r="A91" s="10"/>
      <c r="B91" s="10"/>
      <c r="C91" s="11"/>
      <c r="D91" s="12"/>
      <c r="E91" s="12"/>
      <c r="F91" s="12"/>
    </row>
    <row r="92" ht="23.25" customHeight="1" spans="1:6">
      <c r="A92" s="10"/>
      <c r="B92" s="10"/>
      <c r="C92" s="11"/>
      <c r="D92" s="12"/>
      <c r="E92" s="12"/>
      <c r="F92" s="12"/>
    </row>
    <row r="93" ht="24" customHeight="1" spans="1:6">
      <c r="A93" s="10"/>
      <c r="B93" s="10"/>
      <c r="C93" s="11"/>
      <c r="D93" s="12"/>
      <c r="E93" s="12"/>
      <c r="F93" s="12"/>
    </row>
    <row r="94" ht="23.25" customHeight="1" spans="1:6">
      <c r="A94" s="10"/>
      <c r="B94" s="10"/>
      <c r="C94" s="11"/>
      <c r="D94" s="12"/>
      <c r="E94" s="12"/>
      <c r="F94" s="12"/>
    </row>
    <row r="95" ht="23.25" customHeight="1" spans="1:6">
      <c r="A95" s="10"/>
      <c r="B95" s="10"/>
      <c r="C95" s="11"/>
      <c r="D95" s="12"/>
      <c r="E95" s="12"/>
      <c r="F95" s="12"/>
    </row>
    <row r="96" ht="20.35" customHeight="1" spans="1:6">
      <c r="A96" s="15" t="s">
        <v>175</v>
      </c>
      <c r="B96" s="16"/>
      <c r="C96" s="17" t="s">
        <v>105</v>
      </c>
      <c r="D96" s="18">
        <f>ROUND(SUM(F71:F95),2)</f>
        <v>0</v>
      </c>
      <c r="E96" s="17"/>
      <c r="F96" s="19" t="s">
        <v>106</v>
      </c>
    </row>
    <row r="97" ht="8.75" customHeight="1" spans="1:6">
      <c r="A97" s="20"/>
      <c r="B97" s="20"/>
      <c r="C97" s="20"/>
      <c r="D97" s="20"/>
      <c r="E97" s="20"/>
      <c r="F97" s="20"/>
    </row>
    <row r="98" ht="30.55" customHeight="1" spans="1:6">
      <c r="A98" s="1"/>
      <c r="B98" s="1"/>
      <c r="C98" s="21" t="s">
        <v>60</v>
      </c>
      <c r="D98" s="21"/>
      <c r="E98" s="21"/>
      <c r="F98" s="21"/>
    </row>
    <row r="99" ht="23.25" customHeight="1" spans="1:6">
      <c r="A99" s="1"/>
      <c r="B99" s="1"/>
      <c r="C99" s="2"/>
      <c r="D99" s="2"/>
      <c r="E99" s="3"/>
      <c r="F99" s="3"/>
    </row>
    <row r="100" ht="44.35" customHeight="1" spans="1:6">
      <c r="A100" s="4" t="s">
        <v>61</v>
      </c>
      <c r="B100" s="4"/>
      <c r="C100" s="4"/>
      <c r="D100" s="4"/>
      <c r="E100" s="4"/>
      <c r="F100" s="4"/>
    </row>
    <row r="101" ht="35.65" customHeight="1" spans="1:6">
      <c r="A101" s="5" t="s">
        <v>62</v>
      </c>
      <c r="B101" s="5"/>
      <c r="C101" s="5"/>
      <c r="D101" s="6" t="s">
        <v>176</v>
      </c>
      <c r="E101" s="6"/>
      <c r="F101" s="6"/>
    </row>
    <row r="102" ht="24.7" customHeight="1" spans="1:6">
      <c r="A102" s="7" t="s">
        <v>39</v>
      </c>
      <c r="B102" s="8"/>
      <c r="C102" s="8"/>
      <c r="D102" s="8"/>
      <c r="E102" s="8"/>
      <c r="F102" s="9"/>
    </row>
    <row r="103" ht="29.8" customHeight="1" spans="1:6">
      <c r="A103" s="10" t="s">
        <v>64</v>
      </c>
      <c r="B103" s="10" t="s">
        <v>65</v>
      </c>
      <c r="C103" s="10" t="s">
        <v>66</v>
      </c>
      <c r="D103" s="10" t="s">
        <v>67</v>
      </c>
      <c r="E103" s="10" t="s">
        <v>68</v>
      </c>
      <c r="F103" s="10" t="s">
        <v>69</v>
      </c>
    </row>
    <row r="104" ht="19.65" customHeight="1" spans="1:6">
      <c r="A104" s="10" t="s">
        <v>177</v>
      </c>
      <c r="B104" s="11" t="s">
        <v>178</v>
      </c>
      <c r="C104" s="10"/>
      <c r="D104" s="12" t="s">
        <v>50</v>
      </c>
      <c r="E104" s="12" t="s">
        <v>50</v>
      </c>
      <c r="F104" s="12" t="s">
        <v>50</v>
      </c>
    </row>
    <row r="105" ht="20.35" customHeight="1" spans="1:6">
      <c r="A105" s="10" t="s">
        <v>179</v>
      </c>
      <c r="B105" s="11" t="s">
        <v>180</v>
      </c>
      <c r="C105" s="10" t="s">
        <v>113</v>
      </c>
      <c r="D105" s="12" t="s">
        <v>181</v>
      </c>
      <c r="E105" s="13"/>
      <c r="F105" s="14">
        <f>ROUND(IF(OR(ISERROR(D105),D105=""),0,D105)*IF(OR(ISERROR(E105),E105=""),0,E105),2)</f>
        <v>0</v>
      </c>
    </row>
    <row r="106" ht="20.35" customHeight="1" spans="1:6">
      <c r="A106" s="10" t="s">
        <v>182</v>
      </c>
      <c r="B106" s="11" t="s">
        <v>183</v>
      </c>
      <c r="C106" s="10"/>
      <c r="D106" s="12" t="s">
        <v>50</v>
      </c>
      <c r="E106" s="12" t="s">
        <v>50</v>
      </c>
      <c r="F106" s="12" t="s">
        <v>50</v>
      </c>
    </row>
    <row r="107" ht="86.55" customHeight="1" spans="1:6">
      <c r="A107" s="10" t="s">
        <v>184</v>
      </c>
      <c r="B107" s="11" t="s">
        <v>185</v>
      </c>
      <c r="C107" s="10" t="s">
        <v>186</v>
      </c>
      <c r="D107" s="12" t="s">
        <v>187</v>
      </c>
      <c r="E107" s="13"/>
      <c r="F107" s="14">
        <f>ROUND(IF(OR(ISERROR(D107),D107=""),0,D107)*IF(OR(ISERROR(E107),E107=""),0,E107),2)</f>
        <v>0</v>
      </c>
    </row>
    <row r="108" ht="20.35" customHeight="1" spans="1:6">
      <c r="A108" s="10" t="s">
        <v>188</v>
      </c>
      <c r="B108" s="11" t="s">
        <v>189</v>
      </c>
      <c r="C108" s="10" t="s">
        <v>113</v>
      </c>
      <c r="D108" s="12" t="s">
        <v>190</v>
      </c>
      <c r="E108" s="13"/>
      <c r="F108" s="14">
        <f>ROUND(IF(OR(ISERROR(D108),D108=""),0,D108)*IF(OR(ISERROR(E108),E108=""),0,E108),2)</f>
        <v>0</v>
      </c>
    </row>
    <row r="109" ht="20.35" customHeight="1" spans="1:6">
      <c r="A109" s="10" t="s">
        <v>191</v>
      </c>
      <c r="B109" s="11" t="s">
        <v>192</v>
      </c>
      <c r="C109" s="10" t="s">
        <v>193</v>
      </c>
      <c r="D109" s="12" t="s">
        <v>194</v>
      </c>
      <c r="E109" s="13"/>
      <c r="F109" s="14">
        <f>ROUND(IF(OR(ISERROR(D109),D109=""),0,D109)*IF(OR(ISERROR(E109),E109=""),0,E109),2)</f>
        <v>0</v>
      </c>
    </row>
    <row r="110" ht="20.35" customHeight="1" spans="1:6">
      <c r="A110" s="10" t="s">
        <v>195</v>
      </c>
      <c r="B110" s="11" t="s">
        <v>196</v>
      </c>
      <c r="C110" s="10" t="s">
        <v>197</v>
      </c>
      <c r="D110" s="12" t="s">
        <v>77</v>
      </c>
      <c r="E110" s="13"/>
      <c r="F110" s="14">
        <f>ROUND(IF(OR(ISERROR(D110),D110=""),0,D110)*IF(OR(ISERROR(E110),E110=""),0,E110),2)</f>
        <v>0</v>
      </c>
    </row>
    <row r="111" ht="23.25" customHeight="1" spans="1:6">
      <c r="A111" s="10"/>
      <c r="B111" s="10"/>
      <c r="C111" s="11"/>
      <c r="D111" s="12"/>
      <c r="E111" s="12"/>
      <c r="F111" s="12"/>
    </row>
    <row r="112" ht="24" customHeight="1" spans="1:6">
      <c r="A112" s="10"/>
      <c r="B112" s="10"/>
      <c r="C112" s="11"/>
      <c r="D112" s="12"/>
      <c r="E112" s="12"/>
      <c r="F112" s="12"/>
    </row>
    <row r="113" ht="23.25" customHeight="1" spans="1:6">
      <c r="A113" s="10"/>
      <c r="B113" s="10"/>
      <c r="C113" s="11"/>
      <c r="D113" s="12"/>
      <c r="E113" s="12"/>
      <c r="F113" s="12"/>
    </row>
    <row r="114" ht="23.25" customHeight="1" spans="1:6">
      <c r="A114" s="10"/>
      <c r="B114" s="10"/>
      <c r="C114" s="11"/>
      <c r="D114" s="12"/>
      <c r="E114" s="12"/>
      <c r="F114" s="12"/>
    </row>
    <row r="115" ht="24" customHeight="1" spans="1:6">
      <c r="A115" s="10"/>
      <c r="B115" s="10"/>
      <c r="C115" s="11"/>
      <c r="D115" s="12"/>
      <c r="E115" s="12"/>
      <c r="F115" s="12"/>
    </row>
    <row r="116" ht="23.25" customHeight="1" spans="1:6">
      <c r="A116" s="10"/>
      <c r="B116" s="10"/>
      <c r="C116" s="11"/>
      <c r="D116" s="12"/>
      <c r="E116" s="12"/>
      <c r="F116" s="12"/>
    </row>
    <row r="117" ht="23.25" customHeight="1" spans="1:6">
      <c r="A117" s="10"/>
      <c r="B117" s="10"/>
      <c r="C117" s="11"/>
      <c r="D117" s="12"/>
      <c r="E117" s="12"/>
      <c r="F117" s="12"/>
    </row>
    <row r="118" ht="23.25" customHeight="1" spans="1:6">
      <c r="A118" s="10"/>
      <c r="B118" s="10"/>
      <c r="C118" s="11"/>
      <c r="D118" s="12"/>
      <c r="E118" s="12"/>
      <c r="F118" s="12"/>
    </row>
    <row r="119" ht="24" customHeight="1" spans="1:6">
      <c r="A119" s="10"/>
      <c r="B119" s="10"/>
      <c r="C119" s="11"/>
      <c r="D119" s="12"/>
      <c r="E119" s="12"/>
      <c r="F119" s="12"/>
    </row>
    <row r="120" ht="23.25" customHeight="1" spans="1:6">
      <c r="A120" s="10"/>
      <c r="B120" s="10"/>
      <c r="C120" s="11"/>
      <c r="D120" s="12"/>
      <c r="E120" s="12"/>
      <c r="F120" s="12"/>
    </row>
    <row r="121" ht="23.25" customHeight="1" spans="1:6">
      <c r="A121" s="10"/>
      <c r="B121" s="10"/>
      <c r="C121" s="11"/>
      <c r="D121" s="12"/>
      <c r="E121" s="12"/>
      <c r="F121" s="12"/>
    </row>
    <row r="122" ht="24" customHeight="1" spans="1:6">
      <c r="A122" s="10"/>
      <c r="B122" s="10"/>
      <c r="C122" s="11"/>
      <c r="D122" s="12"/>
      <c r="E122" s="12"/>
      <c r="F122" s="12"/>
    </row>
    <row r="123" ht="23.25" customHeight="1" spans="1:6">
      <c r="A123" s="10"/>
      <c r="B123" s="10"/>
      <c r="C123" s="11"/>
      <c r="D123" s="12"/>
      <c r="E123" s="12"/>
      <c r="F123" s="12"/>
    </row>
    <row r="124" ht="23.25" customHeight="1" spans="1:6">
      <c r="A124" s="10"/>
      <c r="B124" s="10"/>
      <c r="C124" s="11"/>
      <c r="D124" s="12"/>
      <c r="E124" s="12"/>
      <c r="F124" s="12"/>
    </row>
    <row r="125" ht="23.25" customHeight="1" spans="1:6">
      <c r="A125" s="10"/>
      <c r="B125" s="10"/>
      <c r="C125" s="11"/>
      <c r="D125" s="12"/>
      <c r="E125" s="12"/>
      <c r="F125" s="12"/>
    </row>
    <row r="126" ht="20.35" customHeight="1" spans="1:6">
      <c r="A126" s="15" t="s">
        <v>198</v>
      </c>
      <c r="B126" s="16"/>
      <c r="C126" s="17" t="s">
        <v>105</v>
      </c>
      <c r="D126" s="18">
        <f>ROUND(SUM(F104:F125),2)</f>
        <v>0</v>
      </c>
      <c r="E126" s="17"/>
      <c r="F126" s="19" t="s">
        <v>106</v>
      </c>
    </row>
    <row r="127" ht="18.9" customHeight="1" spans="1:6">
      <c r="A127" s="20"/>
      <c r="B127" s="20"/>
      <c r="C127" s="20"/>
      <c r="D127" s="20"/>
      <c r="E127" s="20"/>
      <c r="F127" s="20"/>
    </row>
    <row r="128" ht="30.55" customHeight="1" spans="1:6">
      <c r="A128" s="1"/>
      <c r="B128" s="1"/>
      <c r="C128" s="21" t="s">
        <v>60</v>
      </c>
      <c r="D128" s="21"/>
      <c r="E128" s="21"/>
      <c r="F128" s="21"/>
    </row>
    <row r="129" ht="23.25" customHeight="1" spans="1:6">
      <c r="A129" s="1"/>
      <c r="B129" s="1"/>
      <c r="C129" s="2"/>
      <c r="D129" s="2"/>
      <c r="E129" s="3"/>
      <c r="F129" s="3"/>
    </row>
    <row r="130" ht="44.35" customHeight="1" spans="1:6">
      <c r="A130" s="4" t="s">
        <v>61</v>
      </c>
      <c r="B130" s="4"/>
      <c r="C130" s="4"/>
      <c r="D130" s="4"/>
      <c r="E130" s="4"/>
      <c r="F130" s="4"/>
    </row>
    <row r="131" ht="35.65" customHeight="1" spans="1:6">
      <c r="A131" s="5" t="s">
        <v>62</v>
      </c>
      <c r="B131" s="5"/>
      <c r="C131" s="5"/>
      <c r="D131" s="6" t="s">
        <v>199</v>
      </c>
      <c r="E131" s="6"/>
      <c r="F131" s="6"/>
    </row>
    <row r="132" ht="24.7" customHeight="1" spans="1:6">
      <c r="A132" s="7" t="s">
        <v>42</v>
      </c>
      <c r="B132" s="8"/>
      <c r="C132" s="8"/>
      <c r="D132" s="8"/>
      <c r="E132" s="8"/>
      <c r="F132" s="9"/>
    </row>
    <row r="133" ht="29.8" customHeight="1" spans="1:6">
      <c r="A133" s="10" t="s">
        <v>64</v>
      </c>
      <c r="B133" s="10" t="s">
        <v>65</v>
      </c>
      <c r="C133" s="10" t="s">
        <v>66</v>
      </c>
      <c r="D133" s="10" t="s">
        <v>67</v>
      </c>
      <c r="E133" s="10" t="s">
        <v>68</v>
      </c>
      <c r="F133" s="10" t="s">
        <v>69</v>
      </c>
    </row>
    <row r="134" ht="19.65" customHeight="1" spans="1:6">
      <c r="A134" s="10" t="s">
        <v>200</v>
      </c>
      <c r="B134" s="11" t="s">
        <v>201</v>
      </c>
      <c r="C134" s="10"/>
      <c r="D134" s="12" t="s">
        <v>50</v>
      </c>
      <c r="E134" s="12" t="s">
        <v>50</v>
      </c>
      <c r="F134" s="12" t="s">
        <v>50</v>
      </c>
    </row>
    <row r="135" ht="20.35" customHeight="1" spans="1:6">
      <c r="A135" s="10" t="s">
        <v>202</v>
      </c>
      <c r="B135" s="11" t="s">
        <v>203</v>
      </c>
      <c r="C135" s="10"/>
      <c r="D135" s="12" t="s">
        <v>50</v>
      </c>
      <c r="E135" s="12" t="s">
        <v>50</v>
      </c>
      <c r="F135" s="12" t="s">
        <v>50</v>
      </c>
    </row>
    <row r="136" ht="20.35" customHeight="1" spans="1:6">
      <c r="A136" s="10" t="s">
        <v>74</v>
      </c>
      <c r="B136" s="11" t="s">
        <v>204</v>
      </c>
      <c r="C136" s="10" t="s">
        <v>186</v>
      </c>
      <c r="D136" s="12" t="s">
        <v>205</v>
      </c>
      <c r="E136" s="13"/>
      <c r="F136" s="14">
        <f>ROUND(IF(OR(ISERROR(D136),D136=""),0,D136)*IF(OR(ISERROR(E136),E136=""),0,E136),2)</f>
        <v>0</v>
      </c>
    </row>
    <row r="137" ht="20.35" customHeight="1" spans="1:6">
      <c r="A137" s="10" t="s">
        <v>128</v>
      </c>
      <c r="B137" s="11" t="s">
        <v>206</v>
      </c>
      <c r="C137" s="10" t="s">
        <v>207</v>
      </c>
      <c r="D137" s="12" t="s">
        <v>22</v>
      </c>
      <c r="E137" s="13"/>
      <c r="F137" s="14">
        <f>ROUND(IF(OR(ISERROR(D137),D137=""),0,D137)*IF(OR(ISERROR(E137),E137=""),0,E137),2)</f>
        <v>0</v>
      </c>
    </row>
    <row r="138" ht="24" customHeight="1" spans="1:6">
      <c r="A138" s="10"/>
      <c r="B138" s="10"/>
      <c r="C138" s="11"/>
      <c r="D138" s="12"/>
      <c r="E138" s="12"/>
      <c r="F138" s="12"/>
    </row>
    <row r="139" ht="23.25" customHeight="1" spans="1:6">
      <c r="A139" s="10"/>
      <c r="B139" s="10"/>
      <c r="C139" s="11"/>
      <c r="D139" s="12"/>
      <c r="E139" s="12"/>
      <c r="F139" s="12"/>
    </row>
    <row r="140" ht="23.25" customHeight="1" spans="1:6">
      <c r="A140" s="10"/>
      <c r="B140" s="10"/>
      <c r="C140" s="11"/>
      <c r="D140" s="12"/>
      <c r="E140" s="12"/>
      <c r="F140" s="12"/>
    </row>
    <row r="141" ht="23.25" customHeight="1" spans="1:6">
      <c r="A141" s="10"/>
      <c r="B141" s="10"/>
      <c r="C141" s="11"/>
      <c r="D141" s="12"/>
      <c r="E141" s="12"/>
      <c r="F141" s="12"/>
    </row>
    <row r="142" ht="24" customHeight="1" spans="1:6">
      <c r="A142" s="10"/>
      <c r="B142" s="10"/>
      <c r="C142" s="11"/>
      <c r="D142" s="12"/>
      <c r="E142" s="12"/>
      <c r="F142" s="12"/>
    </row>
    <row r="143" ht="23.25" customHeight="1" spans="1:6">
      <c r="A143" s="10"/>
      <c r="B143" s="10"/>
      <c r="C143" s="11"/>
      <c r="D143" s="12"/>
      <c r="E143" s="12"/>
      <c r="F143" s="12"/>
    </row>
    <row r="144" ht="23.25" customHeight="1" spans="1:6">
      <c r="A144" s="10"/>
      <c r="B144" s="10"/>
      <c r="C144" s="11"/>
      <c r="D144" s="12"/>
      <c r="E144" s="12"/>
      <c r="F144" s="12"/>
    </row>
    <row r="145" ht="24" customHeight="1" spans="1:6">
      <c r="A145" s="10"/>
      <c r="B145" s="10"/>
      <c r="C145" s="11"/>
      <c r="D145" s="12"/>
      <c r="E145" s="12"/>
      <c r="F145" s="12"/>
    </row>
    <row r="146" ht="23.25" customHeight="1" spans="1:6">
      <c r="A146" s="10"/>
      <c r="B146" s="10"/>
      <c r="C146" s="11"/>
      <c r="D146" s="12"/>
      <c r="E146" s="12"/>
      <c r="F146" s="12"/>
    </row>
    <row r="147" ht="23.25" customHeight="1" spans="1:6">
      <c r="A147" s="10"/>
      <c r="B147" s="10"/>
      <c r="C147" s="11"/>
      <c r="D147" s="12"/>
      <c r="E147" s="12"/>
      <c r="F147" s="12"/>
    </row>
    <row r="148" ht="23.25" customHeight="1" spans="1:6">
      <c r="A148" s="10"/>
      <c r="B148" s="10"/>
      <c r="C148" s="11"/>
      <c r="D148" s="12"/>
      <c r="E148" s="12"/>
      <c r="F148" s="12"/>
    </row>
    <row r="149" ht="24" customHeight="1" spans="1:6">
      <c r="A149" s="10"/>
      <c r="B149" s="10"/>
      <c r="C149" s="11"/>
      <c r="D149" s="12"/>
      <c r="E149" s="12"/>
      <c r="F149" s="12"/>
    </row>
    <row r="150" ht="23.25" customHeight="1" spans="1:6">
      <c r="A150" s="10"/>
      <c r="B150" s="10"/>
      <c r="C150" s="11"/>
      <c r="D150" s="12"/>
      <c r="E150" s="12"/>
      <c r="F150" s="12"/>
    </row>
    <row r="151" ht="23.25" customHeight="1" spans="1:6">
      <c r="A151" s="10"/>
      <c r="B151" s="10"/>
      <c r="C151" s="11"/>
      <c r="D151" s="12"/>
      <c r="E151" s="12"/>
      <c r="F151" s="12"/>
    </row>
    <row r="152" ht="24" customHeight="1" spans="1:6">
      <c r="A152" s="10"/>
      <c r="B152" s="10"/>
      <c r="C152" s="11"/>
      <c r="D152" s="12"/>
      <c r="E152" s="12"/>
      <c r="F152" s="12"/>
    </row>
    <row r="153" ht="23.25" customHeight="1" spans="1:6">
      <c r="A153" s="10"/>
      <c r="B153" s="10"/>
      <c r="C153" s="11"/>
      <c r="D153" s="12"/>
      <c r="E153" s="12"/>
      <c r="F153" s="12"/>
    </row>
    <row r="154" ht="23.25" customHeight="1" spans="1:6">
      <c r="A154" s="10"/>
      <c r="B154" s="10"/>
      <c r="C154" s="11"/>
      <c r="D154" s="12"/>
      <c r="E154" s="12"/>
      <c r="F154" s="12"/>
    </row>
    <row r="155" ht="23.25" customHeight="1" spans="1:6">
      <c r="A155" s="10"/>
      <c r="B155" s="10"/>
      <c r="C155" s="11"/>
      <c r="D155" s="12"/>
      <c r="E155" s="12"/>
      <c r="F155" s="12"/>
    </row>
    <row r="156" ht="24" customHeight="1" spans="1:6">
      <c r="A156" s="10"/>
      <c r="B156" s="10"/>
      <c r="C156" s="11"/>
      <c r="D156" s="12"/>
      <c r="E156" s="12"/>
      <c r="F156" s="12"/>
    </row>
    <row r="157" ht="23.25" customHeight="1" spans="1:6">
      <c r="A157" s="10"/>
      <c r="B157" s="10"/>
      <c r="C157" s="11"/>
      <c r="D157" s="12"/>
      <c r="E157" s="12"/>
      <c r="F157" s="12"/>
    </row>
    <row r="158" ht="23.25" customHeight="1" spans="1:6">
      <c r="A158" s="10"/>
      <c r="B158" s="10"/>
      <c r="C158" s="11"/>
      <c r="D158" s="12"/>
      <c r="E158" s="12"/>
      <c r="F158" s="12"/>
    </row>
    <row r="159" ht="20.35" customHeight="1" spans="1:6">
      <c r="A159" s="15" t="s">
        <v>208</v>
      </c>
      <c r="B159" s="16"/>
      <c r="C159" s="17" t="s">
        <v>105</v>
      </c>
      <c r="D159" s="18">
        <f>ROUND(SUM(F134:F158),2)</f>
        <v>0</v>
      </c>
      <c r="E159" s="17"/>
      <c r="F159" s="19" t="s">
        <v>106</v>
      </c>
    </row>
    <row r="160" ht="5.1" customHeight="1" spans="1:6">
      <c r="A160" s="20"/>
      <c r="B160" s="20"/>
      <c r="C160" s="20"/>
      <c r="D160" s="20"/>
      <c r="E160" s="20"/>
      <c r="F160" s="20"/>
    </row>
    <row r="161" ht="30.55" customHeight="1" spans="1:6">
      <c r="A161" s="1"/>
      <c r="B161" s="1"/>
      <c r="C161" s="21" t="s">
        <v>60</v>
      </c>
      <c r="D161" s="21"/>
      <c r="E161" s="21"/>
      <c r="F161" s="21"/>
    </row>
    <row r="162" ht="23.25" customHeight="1" spans="1:6">
      <c r="A162" s="1"/>
      <c r="B162" s="1"/>
      <c r="C162" s="2"/>
      <c r="D162" s="2"/>
      <c r="E162" s="3"/>
      <c r="F162" s="3"/>
    </row>
    <row r="163" ht="44.35" customHeight="1" spans="1:6">
      <c r="A163" s="4" t="s">
        <v>61</v>
      </c>
      <c r="B163" s="4"/>
      <c r="C163" s="4"/>
      <c r="D163" s="4"/>
      <c r="E163" s="4"/>
      <c r="F163" s="4"/>
    </row>
    <row r="164" ht="35.65" customHeight="1" spans="1:6">
      <c r="A164" s="5" t="s">
        <v>62</v>
      </c>
      <c r="B164" s="5"/>
      <c r="C164" s="5"/>
      <c r="D164" s="6" t="s">
        <v>209</v>
      </c>
      <c r="E164" s="6"/>
      <c r="F164" s="6"/>
    </row>
    <row r="165" ht="24.7" customHeight="1" spans="1:6">
      <c r="A165" s="7" t="s">
        <v>45</v>
      </c>
      <c r="B165" s="8"/>
      <c r="C165" s="8"/>
      <c r="D165" s="8"/>
      <c r="E165" s="8"/>
      <c r="F165" s="9"/>
    </row>
    <row r="166" ht="29.8" customHeight="1" spans="1:6">
      <c r="A166" s="10" t="s">
        <v>64</v>
      </c>
      <c r="B166" s="10" t="s">
        <v>65</v>
      </c>
      <c r="C166" s="10" t="s">
        <v>66</v>
      </c>
      <c r="D166" s="10" t="s">
        <v>67</v>
      </c>
      <c r="E166" s="10" t="s">
        <v>68</v>
      </c>
      <c r="F166" s="10" t="s">
        <v>69</v>
      </c>
    </row>
    <row r="167" ht="19.65" customHeight="1" spans="1:6">
      <c r="A167" s="10" t="s">
        <v>210</v>
      </c>
      <c r="B167" s="11" t="s">
        <v>211</v>
      </c>
      <c r="C167" s="10"/>
      <c r="D167" s="12" t="s">
        <v>50</v>
      </c>
      <c r="E167" s="12" t="s">
        <v>50</v>
      </c>
      <c r="F167" s="12" t="s">
        <v>50</v>
      </c>
    </row>
    <row r="168" ht="20.35" customHeight="1" spans="1:6">
      <c r="A168" s="10" t="s">
        <v>212</v>
      </c>
      <c r="B168" s="11" t="s">
        <v>213</v>
      </c>
      <c r="C168" s="10" t="s">
        <v>140</v>
      </c>
      <c r="D168" s="12" t="s">
        <v>162</v>
      </c>
      <c r="E168" s="13"/>
      <c r="F168" s="14">
        <f>ROUND(IF(OR(ISERROR(D168),D168=""),0,D168)*IF(OR(ISERROR(E168),E168=""),0,E168),2)</f>
        <v>0</v>
      </c>
    </row>
    <row r="169" ht="24" customHeight="1" spans="1:6">
      <c r="A169" s="10"/>
      <c r="B169" s="10"/>
      <c r="C169" s="11"/>
      <c r="D169" s="12"/>
      <c r="E169" s="12"/>
      <c r="F169" s="12"/>
    </row>
    <row r="170" ht="23.25" customHeight="1" spans="1:6">
      <c r="A170" s="10"/>
      <c r="B170" s="10"/>
      <c r="C170" s="11"/>
      <c r="D170" s="12"/>
      <c r="E170" s="12"/>
      <c r="F170" s="12"/>
    </row>
    <row r="171" ht="23.25" customHeight="1" spans="1:6">
      <c r="A171" s="10"/>
      <c r="B171" s="10"/>
      <c r="C171" s="11"/>
      <c r="D171" s="12"/>
      <c r="E171" s="12"/>
      <c r="F171" s="12"/>
    </row>
    <row r="172" ht="24" customHeight="1" spans="1:6">
      <c r="A172" s="10"/>
      <c r="B172" s="10"/>
      <c r="C172" s="11"/>
      <c r="D172" s="12"/>
      <c r="E172" s="12"/>
      <c r="F172" s="12"/>
    </row>
    <row r="173" ht="23.25" customHeight="1" spans="1:6">
      <c r="A173" s="10"/>
      <c r="B173" s="10"/>
      <c r="C173" s="11"/>
      <c r="D173" s="12"/>
      <c r="E173" s="12"/>
      <c r="F173" s="12"/>
    </row>
    <row r="174" ht="23.25" customHeight="1" spans="1:6">
      <c r="A174" s="10"/>
      <c r="B174" s="10"/>
      <c r="C174" s="11"/>
      <c r="D174" s="12"/>
      <c r="E174" s="12"/>
      <c r="F174" s="12"/>
    </row>
    <row r="175" ht="23.25" customHeight="1" spans="1:6">
      <c r="A175" s="10"/>
      <c r="B175" s="10"/>
      <c r="C175" s="11"/>
      <c r="D175" s="12"/>
      <c r="E175" s="12"/>
      <c r="F175" s="12"/>
    </row>
    <row r="176" ht="24" customHeight="1" spans="1:6">
      <c r="A176" s="10"/>
      <c r="B176" s="10"/>
      <c r="C176" s="11"/>
      <c r="D176" s="12"/>
      <c r="E176" s="12"/>
      <c r="F176" s="12"/>
    </row>
    <row r="177" ht="23.25" customHeight="1" spans="1:6">
      <c r="A177" s="10"/>
      <c r="B177" s="10"/>
      <c r="C177" s="11"/>
      <c r="D177" s="12"/>
      <c r="E177" s="12"/>
      <c r="F177" s="12"/>
    </row>
    <row r="178" ht="23.25" customHeight="1" spans="1:6">
      <c r="A178" s="10"/>
      <c r="B178" s="10"/>
      <c r="C178" s="11"/>
      <c r="D178" s="12"/>
      <c r="E178" s="12"/>
      <c r="F178" s="12"/>
    </row>
    <row r="179" ht="24" customHeight="1" spans="1:6">
      <c r="A179" s="10"/>
      <c r="B179" s="10"/>
      <c r="C179" s="11"/>
      <c r="D179" s="12"/>
      <c r="E179" s="12"/>
      <c r="F179" s="12"/>
    </row>
    <row r="180" ht="23.25" customHeight="1" spans="1:6">
      <c r="A180" s="10"/>
      <c r="B180" s="10"/>
      <c r="C180" s="11"/>
      <c r="D180" s="12"/>
      <c r="E180" s="12"/>
      <c r="F180" s="12"/>
    </row>
    <row r="181" ht="23.25" customHeight="1" spans="1:6">
      <c r="A181" s="10"/>
      <c r="B181" s="10"/>
      <c r="C181" s="11"/>
      <c r="D181" s="12"/>
      <c r="E181" s="12"/>
      <c r="F181" s="12"/>
    </row>
    <row r="182" ht="23.25" customHeight="1" spans="1:6">
      <c r="A182" s="10"/>
      <c r="B182" s="10"/>
      <c r="C182" s="11"/>
      <c r="D182" s="12"/>
      <c r="E182" s="12"/>
      <c r="F182" s="12"/>
    </row>
    <row r="183" ht="24" customHeight="1" spans="1:6">
      <c r="A183" s="10"/>
      <c r="B183" s="10"/>
      <c r="C183" s="11"/>
      <c r="D183" s="12"/>
      <c r="E183" s="12"/>
      <c r="F183" s="12"/>
    </row>
    <row r="184" ht="23.25" customHeight="1" spans="1:6">
      <c r="A184" s="10"/>
      <c r="B184" s="10"/>
      <c r="C184" s="11"/>
      <c r="D184" s="12"/>
      <c r="E184" s="12"/>
      <c r="F184" s="12"/>
    </row>
    <row r="185" ht="23.25" customHeight="1" spans="1:6">
      <c r="A185" s="10"/>
      <c r="B185" s="10"/>
      <c r="C185" s="11"/>
      <c r="D185" s="12"/>
      <c r="E185" s="12"/>
      <c r="F185" s="12"/>
    </row>
    <row r="186" ht="24" customHeight="1" spans="1:6">
      <c r="A186" s="10"/>
      <c r="B186" s="10"/>
      <c r="C186" s="11"/>
      <c r="D186" s="12"/>
      <c r="E186" s="12"/>
      <c r="F186" s="12"/>
    </row>
    <row r="187" ht="23.25" customHeight="1" spans="1:6">
      <c r="A187" s="10"/>
      <c r="B187" s="10"/>
      <c r="C187" s="11"/>
      <c r="D187" s="12"/>
      <c r="E187" s="12"/>
      <c r="F187" s="12"/>
    </row>
    <row r="188" ht="23.25" customHeight="1" spans="1:6">
      <c r="A188" s="10"/>
      <c r="B188" s="10"/>
      <c r="C188" s="11"/>
      <c r="D188" s="12"/>
      <c r="E188" s="12"/>
      <c r="F188" s="12"/>
    </row>
    <row r="189" ht="23.25" customHeight="1" spans="1:6">
      <c r="A189" s="10"/>
      <c r="B189" s="10"/>
      <c r="C189" s="11"/>
      <c r="D189" s="12"/>
      <c r="E189" s="12"/>
      <c r="F189" s="12"/>
    </row>
    <row r="190" ht="24" customHeight="1" spans="1:6">
      <c r="A190" s="10"/>
      <c r="B190" s="10"/>
      <c r="C190" s="11"/>
      <c r="D190" s="12"/>
      <c r="E190" s="12"/>
      <c r="F190" s="12"/>
    </row>
    <row r="191" ht="20.35" customHeight="1" spans="1:6">
      <c r="A191" s="15" t="s">
        <v>214</v>
      </c>
      <c r="B191" s="16"/>
      <c r="C191" s="17" t="s">
        <v>105</v>
      </c>
      <c r="D191" s="18">
        <f>ROUND(SUM(F167:F190),2)</f>
        <v>0</v>
      </c>
      <c r="E191" s="17"/>
      <c r="F191" s="19" t="s">
        <v>106</v>
      </c>
    </row>
    <row r="192" ht="21.8" customHeight="1" spans="1:6">
      <c r="A192" s="20"/>
      <c r="B192" s="20"/>
      <c r="C192" s="20"/>
      <c r="D192" s="20"/>
      <c r="E192" s="20"/>
      <c r="F192" s="20"/>
    </row>
    <row r="193" ht="30.55" customHeight="1" spans="1:6">
      <c r="A193" s="1"/>
      <c r="B193" s="1"/>
      <c r="C193" s="21" t="s">
        <v>60</v>
      </c>
      <c r="D193" s="21"/>
      <c r="E193" s="21"/>
      <c r="F193" s="21"/>
    </row>
  </sheetData>
  <sheetProtection algorithmName="SHA-512" hashValue="d0DbiPHW9ToBMY+RAVKW6SaOLxISrvxBzaOBDMw1gKtLGZ9zWqYqvHK9zxP0q+YOAt4RDM/89RzOFsr/9EEqtw==" saltValue="dvME4ZtMJ0w2Ich6CdkEWQ==" spinCount="100000" sheet="1" objects="1"/>
  <mergeCells count="66">
    <mergeCell ref="A1:B1"/>
    <mergeCell ref="C1:D1"/>
    <mergeCell ref="E1:F1"/>
    <mergeCell ref="A2:F2"/>
    <mergeCell ref="A3:C3"/>
    <mergeCell ref="D3:F3"/>
    <mergeCell ref="A4:F4"/>
    <mergeCell ref="A31:B31"/>
    <mergeCell ref="D31:E31"/>
    <mergeCell ref="A33:B33"/>
    <mergeCell ref="C33:F33"/>
    <mergeCell ref="A34:B34"/>
    <mergeCell ref="C34:D34"/>
    <mergeCell ref="E34:F34"/>
    <mergeCell ref="A35:F35"/>
    <mergeCell ref="A36:C36"/>
    <mergeCell ref="D36:F36"/>
    <mergeCell ref="A37:F37"/>
    <mergeCell ref="A63:B63"/>
    <mergeCell ref="D63:E63"/>
    <mergeCell ref="A65:B65"/>
    <mergeCell ref="C65:F65"/>
    <mergeCell ref="A66:B66"/>
    <mergeCell ref="C66:D66"/>
    <mergeCell ref="E66:F66"/>
    <mergeCell ref="A67:F67"/>
    <mergeCell ref="A68:C68"/>
    <mergeCell ref="D68:F68"/>
    <mergeCell ref="A69:F69"/>
    <mergeCell ref="A96:B96"/>
    <mergeCell ref="D96:E96"/>
    <mergeCell ref="A98:B98"/>
    <mergeCell ref="C98:F98"/>
    <mergeCell ref="A99:B99"/>
    <mergeCell ref="C99:D99"/>
    <mergeCell ref="E99:F99"/>
    <mergeCell ref="A100:F100"/>
    <mergeCell ref="A101:C101"/>
    <mergeCell ref="D101:F101"/>
    <mergeCell ref="A102:F102"/>
    <mergeCell ref="A126:B126"/>
    <mergeCell ref="D126:E126"/>
    <mergeCell ref="A128:B128"/>
    <mergeCell ref="C128:F128"/>
    <mergeCell ref="A129:B129"/>
    <mergeCell ref="C129:D129"/>
    <mergeCell ref="E129:F129"/>
    <mergeCell ref="A130:F130"/>
    <mergeCell ref="A131:C131"/>
    <mergeCell ref="D131:F131"/>
    <mergeCell ref="A132:F132"/>
    <mergeCell ref="A159:B159"/>
    <mergeCell ref="D159:E159"/>
    <mergeCell ref="A161:B161"/>
    <mergeCell ref="C161:F161"/>
    <mergeCell ref="A162:B162"/>
    <mergeCell ref="C162:D162"/>
    <mergeCell ref="E162:F162"/>
    <mergeCell ref="A163:F163"/>
    <mergeCell ref="A164:C164"/>
    <mergeCell ref="D164:F164"/>
    <mergeCell ref="A165:F165"/>
    <mergeCell ref="A191:B191"/>
    <mergeCell ref="D191:E191"/>
    <mergeCell ref="A193:B193"/>
    <mergeCell ref="C193:F19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5" sqref="D5"/>
    </sheetView>
  </sheetViews>
  <sheetFormatPr defaultColWidth="9" defaultRowHeight="12.75" outlineLevelCol="3"/>
  <cols>
    <col min="1" max="1" width="18.4285714285714" customWidth="1"/>
    <col min="2" max="2" width="22.3238095238095" customWidth="1"/>
    <col min="3" max="3" width="30.8857142857143" customWidth="1"/>
    <col min="4" max="4" width="22.8380952380952" customWidth="1"/>
  </cols>
  <sheetData>
    <row r="1" ht="23.25" customHeight="1" spans="1:4">
      <c r="A1" s="1"/>
      <c r="B1" s="2"/>
      <c r="C1" s="2"/>
      <c r="D1" s="3"/>
    </row>
    <row r="2" ht="44.35" customHeight="1" spans="1:4">
      <c r="A2" s="4" t="s">
        <v>25</v>
      </c>
      <c r="B2" s="4"/>
      <c r="C2" s="4"/>
      <c r="D2" s="4"/>
    </row>
    <row r="3" ht="35.65" customHeight="1" spans="1:4">
      <c r="A3" s="5" t="s">
        <v>215</v>
      </c>
      <c r="B3" s="5"/>
      <c r="C3" s="5"/>
      <c r="D3" s="6" t="s">
        <v>16</v>
      </c>
    </row>
    <row r="4" ht="43.65" customHeight="1" spans="1:4">
      <c r="A4" s="10" t="s">
        <v>17</v>
      </c>
      <c r="B4" s="10" t="s">
        <v>27</v>
      </c>
      <c r="C4" s="10" t="s">
        <v>28</v>
      </c>
      <c r="D4" s="10" t="s">
        <v>29</v>
      </c>
    </row>
    <row r="5" ht="24" customHeight="1" spans="1:4">
      <c r="A5" s="10" t="s">
        <v>20</v>
      </c>
      <c r="B5" s="10" t="s">
        <v>30</v>
      </c>
      <c r="C5" s="10" t="s">
        <v>31</v>
      </c>
      <c r="D5" s="14">
        <f>'6.2工程量清单表'!D31</f>
        <v>3624.58</v>
      </c>
    </row>
    <row r="6" ht="23.25" customHeight="1" spans="1:4">
      <c r="A6" s="10" t="s">
        <v>22</v>
      </c>
      <c r="B6" s="10" t="s">
        <v>32</v>
      </c>
      <c r="C6" s="10" t="s">
        <v>33</v>
      </c>
      <c r="D6" s="14">
        <f>'6.2工程量清单表'!D64</f>
        <v>0</v>
      </c>
    </row>
    <row r="7" ht="23.25" customHeight="1" spans="1:4">
      <c r="A7" s="10" t="s">
        <v>34</v>
      </c>
      <c r="B7" s="10" t="s">
        <v>35</v>
      </c>
      <c r="C7" s="10" t="s">
        <v>36</v>
      </c>
      <c r="D7" s="14">
        <f>'6.2工程量清单表'!D96</f>
        <v>0</v>
      </c>
    </row>
    <row r="8" ht="23.25" customHeight="1" spans="1:4">
      <c r="A8" s="10" t="s">
        <v>37</v>
      </c>
      <c r="B8" s="10" t="s">
        <v>38</v>
      </c>
      <c r="C8" s="10" t="s">
        <v>39</v>
      </c>
      <c r="D8" s="14">
        <f>'6.2工程量清单表'!D123</f>
        <v>0</v>
      </c>
    </row>
    <row r="9" ht="24" customHeight="1" spans="1:4">
      <c r="A9" s="10" t="s">
        <v>40</v>
      </c>
      <c r="B9" s="10" t="s">
        <v>41</v>
      </c>
      <c r="C9" s="10" t="s">
        <v>42</v>
      </c>
      <c r="D9" s="14">
        <f>'6.2工程量清单表'!D155</f>
        <v>0</v>
      </c>
    </row>
    <row r="10" ht="23.25" customHeight="1" spans="1:4">
      <c r="A10" s="10" t="s">
        <v>43</v>
      </c>
      <c r="B10" s="10" t="s">
        <v>47</v>
      </c>
      <c r="C10" s="22"/>
      <c r="D10" s="14">
        <f>ROUND(IF(OR(ISERROR(D5),D5=""),0,D5)+IF(OR(ISERROR(D6),D6=""),0,D6)+IF(OR(ISERROR(D7),D7=""),0,D7)+IF(OR(ISERROR(D8),D8=""),0,D8)+IF(OR(ISERROR(D9),D9=""),0,D9),2)</f>
        <v>3624.58</v>
      </c>
    </row>
    <row r="11" ht="23.25" customHeight="1" spans="1:4">
      <c r="A11" s="10" t="s">
        <v>46</v>
      </c>
      <c r="B11" s="10" t="s">
        <v>49</v>
      </c>
      <c r="C11" s="22"/>
      <c r="D11" s="12" t="s">
        <v>50</v>
      </c>
    </row>
    <row r="12" ht="24" customHeight="1" spans="1:4">
      <c r="A12" s="10" t="s">
        <v>48</v>
      </c>
      <c r="B12" s="10" t="s">
        <v>52</v>
      </c>
      <c r="C12" s="22"/>
      <c r="D12" s="14">
        <f>ROUND(IF(OR(ISERROR(D10),D10=""),0,D10)-IF(OR(ISERROR(D11),D11=""),0,D11),2)</f>
        <v>3624.58</v>
      </c>
    </row>
    <row r="13" ht="23.25" customHeight="1" spans="1:4">
      <c r="A13" s="10" t="s">
        <v>51</v>
      </c>
      <c r="B13" s="10" t="s">
        <v>54</v>
      </c>
      <c r="C13" s="22"/>
      <c r="D13" s="12" t="s">
        <v>50</v>
      </c>
    </row>
    <row r="14" ht="23.25" customHeight="1" spans="1:4">
      <c r="A14" s="10" t="s">
        <v>53</v>
      </c>
      <c r="B14" s="10" t="s">
        <v>56</v>
      </c>
      <c r="C14" s="22"/>
      <c r="D14" s="12" t="s">
        <v>216</v>
      </c>
    </row>
    <row r="15" ht="23.25" customHeight="1" spans="1:4">
      <c r="A15" s="10" t="s">
        <v>55</v>
      </c>
      <c r="B15" s="10" t="s">
        <v>59</v>
      </c>
      <c r="C15" s="22"/>
      <c r="D15" s="14">
        <f>ROUND(IF(OR(ISERROR(D10),D10=""),0,D10)+IF(OR(ISERROR(D13),D13=""),0,D13)+IF(OR(ISERROR(D14),D14=""),0,D14),2)</f>
        <v>23624.58</v>
      </c>
    </row>
    <row r="16" ht="24" customHeight="1" spans="1:4">
      <c r="A16" s="11"/>
      <c r="B16" s="12"/>
      <c r="C16" s="12"/>
      <c r="D16" s="11"/>
    </row>
    <row r="17" ht="23.25" customHeight="1" spans="1:4">
      <c r="A17" s="11"/>
      <c r="B17" s="12"/>
      <c r="C17" s="12"/>
      <c r="D17" s="11"/>
    </row>
    <row r="18" ht="23.25" customHeight="1" spans="1:4">
      <c r="A18" s="11"/>
      <c r="B18" s="12"/>
      <c r="C18" s="12"/>
      <c r="D18" s="11"/>
    </row>
    <row r="19" ht="24" customHeight="1" spans="1:4">
      <c r="A19" s="11"/>
      <c r="B19" s="12"/>
      <c r="C19" s="12"/>
      <c r="D19" s="11"/>
    </row>
    <row r="20" ht="23.25" customHeight="1" spans="1:4">
      <c r="A20" s="11"/>
      <c r="B20" s="12"/>
      <c r="C20" s="12"/>
      <c r="D20" s="11"/>
    </row>
    <row r="21" ht="23.25" customHeight="1" spans="1:4">
      <c r="A21" s="11"/>
      <c r="B21" s="12"/>
      <c r="C21" s="12"/>
      <c r="D21" s="11"/>
    </row>
    <row r="22" ht="23.25" customHeight="1" spans="1:4">
      <c r="A22" s="11"/>
      <c r="B22" s="12"/>
      <c r="C22" s="12"/>
      <c r="D22" s="11"/>
    </row>
    <row r="23" ht="24" customHeight="1" spans="1:4">
      <c r="A23" s="11"/>
      <c r="B23" s="12"/>
      <c r="C23" s="12"/>
      <c r="D23" s="11"/>
    </row>
    <row r="24" ht="23.25" customHeight="1" spans="1:4">
      <c r="A24" s="11"/>
      <c r="B24" s="12"/>
      <c r="C24" s="12"/>
      <c r="D24" s="11"/>
    </row>
    <row r="25" ht="23.25" customHeight="1" spans="1:4">
      <c r="A25" s="11"/>
      <c r="B25" s="12"/>
      <c r="C25" s="12"/>
      <c r="D25" s="11"/>
    </row>
    <row r="26" ht="24" customHeight="1" spans="1:4">
      <c r="A26" s="11"/>
      <c r="B26" s="12"/>
      <c r="C26" s="12"/>
      <c r="D26" s="11"/>
    </row>
    <row r="27" ht="23.25" customHeight="1" spans="1:4">
      <c r="A27" s="11"/>
      <c r="B27" s="12"/>
      <c r="C27" s="12"/>
      <c r="D27" s="11"/>
    </row>
    <row r="28" ht="23.25" customHeight="1" spans="1:4">
      <c r="A28" s="11"/>
      <c r="B28" s="12"/>
      <c r="C28" s="12"/>
      <c r="D28" s="11"/>
    </row>
    <row r="29" ht="23.25" customHeight="1" spans="1:4">
      <c r="A29" s="11"/>
      <c r="B29" s="12"/>
      <c r="C29" s="12"/>
      <c r="D29" s="11"/>
    </row>
    <row r="30" ht="23.25" customHeight="1" spans="1:4">
      <c r="A30" s="20"/>
      <c r="B30" s="20"/>
      <c r="C30" s="20"/>
      <c r="D30" s="20"/>
    </row>
    <row r="31" ht="30.55" customHeight="1" spans="1:4">
      <c r="A31" s="1"/>
      <c r="B31" s="2"/>
      <c r="C31" s="23" t="s">
        <v>60</v>
      </c>
      <c r="D31" s="23"/>
    </row>
  </sheetData>
  <sheetProtection algorithmName="SHA-512" hashValue="T2oBoRDz43pUAA5y3GIKlVlq+++NeM/1pnOeFj95eeIAkGK9FsR1TTLTcGHkUquKamuwiXvfvW3OFyda2eDlfA==" saltValue="Nv6JiL2+8li7gOUb9XiidA==" spinCount="100000" sheet="1" objects="1"/>
  <mergeCells count="10">
    <mergeCell ref="B1:C1"/>
    <mergeCell ref="A2:D2"/>
    <mergeCell ref="A3:C3"/>
    <mergeCell ref="B10:C10"/>
    <mergeCell ref="B11:C11"/>
    <mergeCell ref="B12:C12"/>
    <mergeCell ref="B13:C13"/>
    <mergeCell ref="B14:C14"/>
    <mergeCell ref="B15:C15"/>
    <mergeCell ref="C31:D3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opLeftCell="A120" workbookViewId="0">
      <selection activeCell="K132" sqref="K132"/>
    </sheetView>
  </sheetViews>
  <sheetFormatPr defaultColWidth="9" defaultRowHeight="12.75" outlineLevelCol="5"/>
  <cols>
    <col min="1" max="1" width="10.1238095238095" customWidth="1"/>
    <col min="2" max="2" width="21.0285714285714" customWidth="1"/>
    <col min="3" max="3" width="12.7142857142857" customWidth="1"/>
    <col min="4" max="4" width="15.1809523809524" customWidth="1"/>
    <col min="5" max="5" width="14.7904761904762" customWidth="1"/>
    <col min="6" max="6" width="20.6380952380952" customWidth="1"/>
  </cols>
  <sheetData>
    <row r="1" ht="23.25" customHeight="1" spans="1:6">
      <c r="A1" s="1"/>
      <c r="B1" s="1"/>
      <c r="C1" s="2"/>
      <c r="D1" s="2"/>
      <c r="E1" s="3"/>
      <c r="F1" s="3"/>
    </row>
    <row r="2" ht="44.35" customHeight="1" spans="1:6">
      <c r="A2" s="4" t="s">
        <v>61</v>
      </c>
      <c r="B2" s="4"/>
      <c r="C2" s="4"/>
      <c r="D2" s="4"/>
      <c r="E2" s="4"/>
      <c r="F2" s="4"/>
    </row>
    <row r="3" ht="35.65" customHeight="1" spans="1:6">
      <c r="A3" s="5" t="s">
        <v>217</v>
      </c>
      <c r="B3" s="5"/>
      <c r="C3" s="5"/>
      <c r="D3" s="6" t="s">
        <v>218</v>
      </c>
      <c r="E3" s="6"/>
      <c r="F3" s="6"/>
    </row>
    <row r="4" ht="24.7" customHeight="1" spans="1:6">
      <c r="A4" s="7" t="s">
        <v>31</v>
      </c>
      <c r="B4" s="8"/>
      <c r="C4" s="8"/>
      <c r="D4" s="8"/>
      <c r="E4" s="8"/>
      <c r="F4" s="9"/>
    </row>
    <row r="5" ht="29.8" customHeight="1" spans="1:6">
      <c r="A5" s="10" t="s">
        <v>64</v>
      </c>
      <c r="B5" s="10" t="s">
        <v>65</v>
      </c>
      <c r="C5" s="10" t="s">
        <v>66</v>
      </c>
      <c r="D5" s="10" t="s">
        <v>67</v>
      </c>
      <c r="E5" s="10" t="s">
        <v>68</v>
      </c>
      <c r="F5" s="10" t="s">
        <v>69</v>
      </c>
    </row>
    <row r="6" ht="19.65" customHeight="1" spans="1:6">
      <c r="A6" s="10" t="s">
        <v>70</v>
      </c>
      <c r="B6" s="11" t="s">
        <v>71</v>
      </c>
      <c r="C6" s="10"/>
      <c r="D6" s="12" t="s">
        <v>50</v>
      </c>
      <c r="E6" s="12" t="s">
        <v>50</v>
      </c>
      <c r="F6" s="12" t="s">
        <v>50</v>
      </c>
    </row>
    <row r="7" ht="20.35" customHeight="1" spans="1:6">
      <c r="A7" s="10" t="s">
        <v>72</v>
      </c>
      <c r="B7" s="11" t="s">
        <v>73</v>
      </c>
      <c r="C7" s="10"/>
      <c r="D7" s="12" t="s">
        <v>50</v>
      </c>
      <c r="E7" s="12" t="s">
        <v>50</v>
      </c>
      <c r="F7" s="12" t="s">
        <v>50</v>
      </c>
    </row>
    <row r="8" ht="28.35" customHeight="1" spans="1:6">
      <c r="A8" s="10" t="s">
        <v>74</v>
      </c>
      <c r="B8" s="11" t="s">
        <v>75</v>
      </c>
      <c r="C8" s="10" t="s">
        <v>76</v>
      </c>
      <c r="D8" s="12" t="s">
        <v>77</v>
      </c>
      <c r="E8" s="13"/>
      <c r="F8" s="14">
        <f t="shared" ref="F8:F13" si="0">ROUND(IF(OR(ISERROR(D8),D8=""),0,D8)*IF(OR(ISERROR(E8),E8=""),0,E8),2)</f>
        <v>0</v>
      </c>
    </row>
    <row r="9" ht="28.35" customHeight="1" spans="1:6">
      <c r="A9" s="10" t="s">
        <v>78</v>
      </c>
      <c r="B9" s="11" t="s">
        <v>79</v>
      </c>
      <c r="C9" s="10" t="s">
        <v>76</v>
      </c>
      <c r="D9" s="12" t="s">
        <v>77</v>
      </c>
      <c r="E9" s="13"/>
      <c r="F9" s="14">
        <f t="shared" si="0"/>
        <v>0</v>
      </c>
    </row>
    <row r="10" ht="20.35" customHeight="1" spans="1:6">
      <c r="A10" s="10" t="s">
        <v>80</v>
      </c>
      <c r="B10" s="11" t="s">
        <v>81</v>
      </c>
      <c r="C10" s="10"/>
      <c r="D10" s="12" t="s">
        <v>50</v>
      </c>
      <c r="E10" s="12" t="s">
        <v>50</v>
      </c>
      <c r="F10" s="12" t="s">
        <v>50</v>
      </c>
    </row>
    <row r="11" ht="20.35" customHeight="1" spans="1:6">
      <c r="A11" s="10" t="s">
        <v>82</v>
      </c>
      <c r="B11" s="11" t="s">
        <v>83</v>
      </c>
      <c r="C11" s="10" t="s">
        <v>76</v>
      </c>
      <c r="D11" s="12" t="s">
        <v>77</v>
      </c>
      <c r="E11" s="13"/>
      <c r="F11" s="14">
        <f t="shared" si="0"/>
        <v>0</v>
      </c>
    </row>
    <row r="12" ht="19.65" customHeight="1" spans="1:6">
      <c r="A12" s="10" t="s">
        <v>84</v>
      </c>
      <c r="B12" s="11" t="s">
        <v>85</v>
      </c>
      <c r="C12" s="10" t="s">
        <v>76</v>
      </c>
      <c r="D12" s="12" t="s">
        <v>77</v>
      </c>
      <c r="E12" s="13"/>
      <c r="F12" s="14">
        <f t="shared" si="0"/>
        <v>0</v>
      </c>
    </row>
    <row r="13" ht="28.35" customHeight="1" spans="1:6">
      <c r="A13" s="10" t="s">
        <v>86</v>
      </c>
      <c r="B13" s="11" t="s">
        <v>87</v>
      </c>
      <c r="C13" s="10" t="s">
        <v>76</v>
      </c>
      <c r="D13" s="12" t="s">
        <v>77</v>
      </c>
      <c r="E13" s="12" t="s">
        <v>219</v>
      </c>
      <c r="F13" s="14">
        <f t="shared" si="0"/>
        <v>3624.58</v>
      </c>
    </row>
    <row r="14" ht="20.35" customHeight="1" spans="1:6">
      <c r="A14" s="10" t="s">
        <v>89</v>
      </c>
      <c r="B14" s="11" t="s">
        <v>90</v>
      </c>
      <c r="C14" s="10"/>
      <c r="D14" s="12" t="s">
        <v>50</v>
      </c>
      <c r="E14" s="12" t="s">
        <v>50</v>
      </c>
      <c r="F14" s="12" t="s">
        <v>50</v>
      </c>
    </row>
    <row r="15" ht="20.35" customHeight="1" spans="1:6">
      <c r="A15" s="10" t="s">
        <v>91</v>
      </c>
      <c r="B15" s="11" t="s">
        <v>92</v>
      </c>
      <c r="C15" s="10" t="s">
        <v>76</v>
      </c>
      <c r="D15" s="12" t="s">
        <v>77</v>
      </c>
      <c r="E15" s="13"/>
      <c r="F15" s="14">
        <f t="shared" ref="F15:F20" si="1">ROUND(IF(OR(ISERROR(D15),D15=""),0,D15)*IF(OR(ISERROR(E15),E15=""),0,E15),2)</f>
        <v>0</v>
      </c>
    </row>
    <row r="16" ht="20.35" customHeight="1" spans="1:6">
      <c r="A16" s="10" t="s">
        <v>93</v>
      </c>
      <c r="B16" s="11" t="s">
        <v>94</v>
      </c>
      <c r="C16" s="10"/>
      <c r="D16" s="12" t="s">
        <v>50</v>
      </c>
      <c r="E16" s="12" t="s">
        <v>50</v>
      </c>
      <c r="F16" s="12" t="s">
        <v>50</v>
      </c>
    </row>
    <row r="17" ht="20.35" customHeight="1" spans="1:6">
      <c r="A17" s="10" t="s">
        <v>95</v>
      </c>
      <c r="B17" s="11" t="s">
        <v>94</v>
      </c>
      <c r="C17" s="10" t="s">
        <v>76</v>
      </c>
      <c r="D17" s="12" t="s">
        <v>77</v>
      </c>
      <c r="E17" s="13"/>
      <c r="F17" s="14">
        <f t="shared" si="1"/>
        <v>0</v>
      </c>
    </row>
    <row r="18" ht="20.35" customHeight="1" spans="1:6">
      <c r="A18" s="10" t="s">
        <v>96</v>
      </c>
      <c r="B18" s="11" t="s">
        <v>97</v>
      </c>
      <c r="C18" s="10"/>
      <c r="D18" s="12" t="s">
        <v>50</v>
      </c>
      <c r="E18" s="12" t="s">
        <v>50</v>
      </c>
      <c r="F18" s="12" t="s">
        <v>50</v>
      </c>
    </row>
    <row r="19" ht="27.65" customHeight="1" spans="1:6">
      <c r="A19" s="10" t="s">
        <v>100</v>
      </c>
      <c r="B19" s="11" t="s">
        <v>101</v>
      </c>
      <c r="C19" s="10" t="s">
        <v>76</v>
      </c>
      <c r="D19" s="12" t="s">
        <v>77</v>
      </c>
      <c r="E19" s="13"/>
      <c r="F19" s="14">
        <f t="shared" si="1"/>
        <v>0</v>
      </c>
    </row>
    <row r="20" ht="20.35" customHeight="1" spans="1:6">
      <c r="A20" s="10" t="s">
        <v>102</v>
      </c>
      <c r="B20" s="11" t="s">
        <v>103</v>
      </c>
      <c r="C20" s="10" t="s">
        <v>76</v>
      </c>
      <c r="D20" s="12" t="s">
        <v>77</v>
      </c>
      <c r="E20" s="13"/>
      <c r="F20" s="14">
        <f t="shared" si="1"/>
        <v>0</v>
      </c>
    </row>
    <row r="21" ht="24" customHeight="1" spans="1:6">
      <c r="A21" s="10"/>
      <c r="B21" s="10"/>
      <c r="C21" s="11"/>
      <c r="D21" s="12"/>
      <c r="E21" s="12"/>
      <c r="F21" s="12"/>
    </row>
    <row r="22" ht="23.25" customHeight="1" spans="1:6">
      <c r="A22" s="10"/>
      <c r="B22" s="10"/>
      <c r="C22" s="11"/>
      <c r="D22" s="12"/>
      <c r="E22" s="12"/>
      <c r="F22" s="12"/>
    </row>
    <row r="23" ht="23.25" customHeight="1" spans="1:6">
      <c r="A23" s="10"/>
      <c r="B23" s="10"/>
      <c r="C23" s="11"/>
      <c r="D23" s="12"/>
      <c r="E23" s="12"/>
      <c r="F23" s="12"/>
    </row>
    <row r="24" ht="23.25" customHeight="1" spans="1:6">
      <c r="A24" s="10"/>
      <c r="B24" s="10"/>
      <c r="C24" s="11"/>
      <c r="D24" s="12"/>
      <c r="E24" s="12"/>
      <c r="F24" s="12"/>
    </row>
    <row r="25" ht="24" customHeight="1" spans="1:6">
      <c r="A25" s="10"/>
      <c r="B25" s="10"/>
      <c r="C25" s="11"/>
      <c r="D25" s="12"/>
      <c r="E25" s="12"/>
      <c r="F25" s="12"/>
    </row>
    <row r="26" ht="23.25" customHeight="1" spans="1:6">
      <c r="A26" s="10"/>
      <c r="B26" s="10"/>
      <c r="C26" s="11"/>
      <c r="D26" s="12"/>
      <c r="E26" s="12"/>
      <c r="F26" s="12"/>
    </row>
    <row r="27" ht="23.25" customHeight="1" spans="1:6">
      <c r="A27" s="10"/>
      <c r="B27" s="10"/>
      <c r="C27" s="11"/>
      <c r="D27" s="12"/>
      <c r="E27" s="12"/>
      <c r="F27" s="12"/>
    </row>
    <row r="28" ht="24" customHeight="1" spans="1:6">
      <c r="A28" s="10"/>
      <c r="B28" s="10"/>
      <c r="C28" s="11"/>
      <c r="D28" s="12"/>
      <c r="E28" s="12"/>
      <c r="F28" s="12"/>
    </row>
    <row r="29" ht="23.25" customHeight="1" spans="1:6">
      <c r="A29" s="10"/>
      <c r="B29" s="10"/>
      <c r="C29" s="11"/>
      <c r="D29" s="12"/>
      <c r="E29" s="12"/>
      <c r="F29" s="12"/>
    </row>
    <row r="30" ht="23.25" customHeight="1" spans="1:6">
      <c r="A30" s="10"/>
      <c r="B30" s="10"/>
      <c r="C30" s="11"/>
      <c r="D30" s="12"/>
      <c r="E30" s="12"/>
      <c r="F30" s="12"/>
    </row>
    <row r="31" ht="20.35" customHeight="1" spans="1:6">
      <c r="A31" s="15" t="s">
        <v>104</v>
      </c>
      <c r="B31" s="16"/>
      <c r="C31" s="17" t="s">
        <v>105</v>
      </c>
      <c r="D31" s="18">
        <f>ROUND(SUM(F6:F30),2)</f>
        <v>3624.58</v>
      </c>
      <c r="E31" s="17"/>
      <c r="F31" s="19" t="s">
        <v>106</v>
      </c>
    </row>
    <row r="32" ht="8.75" customHeight="1" spans="1:6">
      <c r="A32" s="20"/>
      <c r="B32" s="20"/>
      <c r="C32" s="20"/>
      <c r="D32" s="20"/>
      <c r="E32" s="20"/>
      <c r="F32" s="20"/>
    </row>
    <row r="33" ht="30.55" customHeight="1" spans="1:6">
      <c r="A33" s="1"/>
      <c r="B33" s="1"/>
      <c r="C33" s="21" t="s">
        <v>60</v>
      </c>
      <c r="D33" s="21"/>
      <c r="E33" s="21"/>
      <c r="F33" s="21"/>
    </row>
    <row r="34" ht="23.25" customHeight="1" spans="1:6">
      <c r="A34" s="1"/>
      <c r="B34" s="1"/>
      <c r="C34" s="2"/>
      <c r="D34" s="2"/>
      <c r="E34" s="3"/>
      <c r="F34" s="3"/>
    </row>
    <row r="35" ht="44.35" customHeight="1" spans="1:6">
      <c r="A35" s="4" t="s">
        <v>61</v>
      </c>
      <c r="B35" s="4"/>
      <c r="C35" s="4"/>
      <c r="D35" s="4"/>
      <c r="E35" s="4"/>
      <c r="F35" s="4"/>
    </row>
    <row r="36" ht="35.65" customHeight="1" spans="1:6">
      <c r="A36" s="5" t="s">
        <v>217</v>
      </c>
      <c r="B36" s="5"/>
      <c r="C36" s="5"/>
      <c r="D36" s="6" t="s">
        <v>220</v>
      </c>
      <c r="E36" s="6"/>
      <c r="F36" s="6"/>
    </row>
    <row r="37" ht="24.7" customHeight="1" spans="1:6">
      <c r="A37" s="7" t="s">
        <v>33</v>
      </c>
      <c r="B37" s="8"/>
      <c r="C37" s="8"/>
      <c r="D37" s="8"/>
      <c r="E37" s="8"/>
      <c r="F37" s="9"/>
    </row>
    <row r="38" ht="29.8" customHeight="1" spans="1:6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 t="s">
        <v>69</v>
      </c>
    </row>
    <row r="39" ht="19.65" customHeight="1" spans="1:6">
      <c r="A39" s="10" t="s">
        <v>221</v>
      </c>
      <c r="B39" s="11" t="s">
        <v>222</v>
      </c>
      <c r="C39" s="10"/>
      <c r="D39" s="12" t="s">
        <v>50</v>
      </c>
      <c r="E39" s="12" t="s">
        <v>50</v>
      </c>
      <c r="F39" s="12" t="s">
        <v>50</v>
      </c>
    </row>
    <row r="40" ht="20.35" customHeight="1" spans="1:6">
      <c r="A40" s="10" t="s">
        <v>223</v>
      </c>
      <c r="B40" s="11" t="s">
        <v>224</v>
      </c>
      <c r="C40" s="10"/>
      <c r="D40" s="12" t="s">
        <v>50</v>
      </c>
      <c r="E40" s="12" t="s">
        <v>50</v>
      </c>
      <c r="F40" s="12" t="s">
        <v>50</v>
      </c>
    </row>
    <row r="41" ht="20.35" customHeight="1" spans="1:6">
      <c r="A41" s="10" t="s">
        <v>78</v>
      </c>
      <c r="B41" s="11" t="s">
        <v>225</v>
      </c>
      <c r="C41" s="10" t="s">
        <v>140</v>
      </c>
      <c r="D41" s="12" t="s">
        <v>226</v>
      </c>
      <c r="E41" s="13"/>
      <c r="F41" s="14">
        <f>ROUND(IF(OR(ISERROR(D41),D41=""),0,D41)*IF(OR(ISERROR(E41),E41=""),0,E41),2)</f>
        <v>0</v>
      </c>
    </row>
    <row r="42" ht="20.35" customHeight="1" spans="1:6">
      <c r="A42" s="10" t="s">
        <v>108</v>
      </c>
      <c r="B42" s="11" t="s">
        <v>109</v>
      </c>
      <c r="C42" s="10"/>
      <c r="D42" s="12" t="s">
        <v>50</v>
      </c>
      <c r="E42" s="12" t="s">
        <v>50</v>
      </c>
      <c r="F42" s="12" t="s">
        <v>50</v>
      </c>
    </row>
    <row r="43" ht="20.35" customHeight="1" spans="1:6">
      <c r="A43" s="10" t="s">
        <v>110</v>
      </c>
      <c r="B43" s="11" t="s">
        <v>111</v>
      </c>
      <c r="C43" s="10"/>
      <c r="D43" s="12" t="s">
        <v>50</v>
      </c>
      <c r="E43" s="12" t="s">
        <v>50</v>
      </c>
      <c r="F43" s="12" t="s">
        <v>50</v>
      </c>
    </row>
    <row r="44" ht="20.35" customHeight="1" spans="1:6">
      <c r="A44" s="10" t="s">
        <v>78</v>
      </c>
      <c r="B44" s="11" t="s">
        <v>115</v>
      </c>
      <c r="C44" s="10" t="s">
        <v>113</v>
      </c>
      <c r="D44" s="12" t="s">
        <v>227</v>
      </c>
      <c r="E44" s="13"/>
      <c r="F44" s="14">
        <f>ROUND(IF(OR(ISERROR(D44),D44=""),0,D44)*IF(OR(ISERROR(E44),E44=""),0,E44),2)</f>
        <v>0</v>
      </c>
    </row>
    <row r="45" ht="20.35" customHeight="1" spans="1:6">
      <c r="A45" s="10" t="s">
        <v>120</v>
      </c>
      <c r="B45" s="11" t="s">
        <v>121</v>
      </c>
      <c r="C45" s="10"/>
      <c r="D45" s="12" t="s">
        <v>50</v>
      </c>
      <c r="E45" s="12" t="s">
        <v>50</v>
      </c>
      <c r="F45" s="12" t="s">
        <v>50</v>
      </c>
    </row>
    <row r="46" ht="28.35" customHeight="1" spans="1:6">
      <c r="A46" s="10" t="s">
        <v>122</v>
      </c>
      <c r="B46" s="11" t="s">
        <v>123</v>
      </c>
      <c r="C46" s="10"/>
      <c r="D46" s="12" t="s">
        <v>50</v>
      </c>
      <c r="E46" s="12" t="s">
        <v>50</v>
      </c>
      <c r="F46" s="12" t="s">
        <v>50</v>
      </c>
    </row>
    <row r="47" ht="20.35" customHeight="1" spans="1:6">
      <c r="A47" s="10" t="s">
        <v>74</v>
      </c>
      <c r="B47" s="11" t="s">
        <v>131</v>
      </c>
      <c r="C47" s="10" t="s">
        <v>113</v>
      </c>
      <c r="D47" s="12" t="s">
        <v>228</v>
      </c>
      <c r="E47" s="13"/>
      <c r="F47" s="14">
        <f>ROUND(IF(OR(ISERROR(D47),D47=""),0,D47)*IF(OR(ISERROR(E47),E47=""),0,E47),2)</f>
        <v>0</v>
      </c>
    </row>
    <row r="48" ht="23.25" customHeight="1" spans="1:6">
      <c r="A48" s="10"/>
      <c r="B48" s="10"/>
      <c r="C48" s="11"/>
      <c r="D48" s="12"/>
      <c r="E48" s="12"/>
      <c r="F48" s="12"/>
    </row>
    <row r="49" ht="23.25" customHeight="1" spans="1:6">
      <c r="A49" s="10"/>
      <c r="B49" s="10"/>
      <c r="C49" s="11"/>
      <c r="D49" s="12"/>
      <c r="E49" s="12"/>
      <c r="F49" s="12"/>
    </row>
    <row r="50" ht="24" customHeight="1" spans="1:6">
      <c r="A50" s="10"/>
      <c r="B50" s="10"/>
      <c r="C50" s="11"/>
      <c r="D50" s="12"/>
      <c r="E50" s="12"/>
      <c r="F50" s="12"/>
    </row>
    <row r="51" ht="23.25" customHeight="1" spans="1:6">
      <c r="A51" s="10"/>
      <c r="B51" s="10"/>
      <c r="C51" s="11"/>
      <c r="D51" s="12"/>
      <c r="E51" s="12"/>
      <c r="F51" s="12"/>
    </row>
    <row r="52" ht="23.25" customHeight="1" spans="1:6">
      <c r="A52" s="10"/>
      <c r="B52" s="10"/>
      <c r="C52" s="11"/>
      <c r="D52" s="12"/>
      <c r="E52" s="12"/>
      <c r="F52" s="12"/>
    </row>
    <row r="53" ht="23.25" customHeight="1" spans="1:6">
      <c r="A53" s="10"/>
      <c r="B53" s="10"/>
      <c r="C53" s="11"/>
      <c r="D53" s="12"/>
      <c r="E53" s="12"/>
      <c r="F53" s="12"/>
    </row>
    <row r="54" ht="24" customHeight="1" spans="1:6">
      <c r="A54" s="10"/>
      <c r="B54" s="10"/>
      <c r="C54" s="11"/>
      <c r="D54" s="12"/>
      <c r="E54" s="12"/>
      <c r="F54" s="12"/>
    </row>
    <row r="55" ht="23.25" customHeight="1" spans="1:6">
      <c r="A55" s="10"/>
      <c r="B55" s="10"/>
      <c r="C55" s="11"/>
      <c r="D55" s="12"/>
      <c r="E55" s="12"/>
      <c r="F55" s="12"/>
    </row>
    <row r="56" ht="23.25" customHeight="1" spans="1:6">
      <c r="A56" s="10"/>
      <c r="B56" s="10"/>
      <c r="C56" s="11"/>
      <c r="D56" s="12"/>
      <c r="E56" s="12"/>
      <c r="F56" s="12"/>
    </row>
    <row r="57" ht="24" customHeight="1" spans="1:6">
      <c r="A57" s="10"/>
      <c r="B57" s="10"/>
      <c r="C57" s="11"/>
      <c r="D57" s="12"/>
      <c r="E57" s="12"/>
      <c r="F57" s="12"/>
    </row>
    <row r="58" ht="23.25" customHeight="1" spans="1:6">
      <c r="A58" s="10"/>
      <c r="B58" s="10"/>
      <c r="C58" s="11"/>
      <c r="D58" s="12"/>
      <c r="E58" s="12"/>
      <c r="F58" s="12"/>
    </row>
    <row r="59" ht="23.25" customHeight="1" spans="1:6">
      <c r="A59" s="10"/>
      <c r="B59" s="10"/>
      <c r="C59" s="11"/>
      <c r="D59" s="12"/>
      <c r="E59" s="12"/>
      <c r="F59" s="12"/>
    </row>
    <row r="60" ht="23.25" customHeight="1" spans="1:6">
      <c r="A60" s="10"/>
      <c r="B60" s="10"/>
      <c r="C60" s="11"/>
      <c r="D60" s="12"/>
      <c r="E60" s="12"/>
      <c r="F60" s="12"/>
    </row>
    <row r="61" ht="24" customHeight="1" spans="1:6">
      <c r="A61" s="10"/>
      <c r="B61" s="10"/>
      <c r="C61" s="11"/>
      <c r="D61" s="12"/>
      <c r="E61" s="12"/>
      <c r="F61" s="12"/>
    </row>
    <row r="62" ht="23.25" customHeight="1" spans="1:6">
      <c r="A62" s="10"/>
      <c r="B62" s="10"/>
      <c r="C62" s="11"/>
      <c r="D62" s="12"/>
      <c r="E62" s="12"/>
      <c r="F62" s="12"/>
    </row>
    <row r="63" ht="23.25" customHeight="1" spans="1:6">
      <c r="A63" s="10"/>
      <c r="B63" s="10"/>
      <c r="C63" s="11"/>
      <c r="D63" s="12"/>
      <c r="E63" s="12"/>
      <c r="F63" s="12"/>
    </row>
    <row r="64" ht="20.35" customHeight="1" spans="1:6">
      <c r="A64" s="15" t="s">
        <v>145</v>
      </c>
      <c r="B64" s="16"/>
      <c r="C64" s="17" t="s">
        <v>105</v>
      </c>
      <c r="D64" s="18">
        <f>ROUND(SUM(F39:F63),2)</f>
        <v>0</v>
      </c>
      <c r="E64" s="17"/>
      <c r="F64" s="19" t="s">
        <v>106</v>
      </c>
    </row>
    <row r="65" ht="13.1" customHeight="1" spans="1:6">
      <c r="A65" s="20"/>
      <c r="B65" s="20"/>
      <c r="C65" s="20"/>
      <c r="D65" s="20"/>
      <c r="E65" s="20"/>
      <c r="F65" s="20"/>
    </row>
    <row r="66" ht="30.55" customHeight="1" spans="1:6">
      <c r="A66" s="1"/>
      <c r="B66" s="1"/>
      <c r="C66" s="21" t="s">
        <v>60</v>
      </c>
      <c r="D66" s="21"/>
      <c r="E66" s="21"/>
      <c r="F66" s="21"/>
    </row>
    <row r="67" ht="23.25" customHeight="1" spans="1:6">
      <c r="A67" s="1"/>
      <c r="B67" s="1"/>
      <c r="C67" s="2"/>
      <c r="D67" s="2"/>
      <c r="E67" s="3"/>
      <c r="F67" s="3"/>
    </row>
    <row r="68" ht="44.35" customHeight="1" spans="1:6">
      <c r="A68" s="4" t="s">
        <v>61</v>
      </c>
      <c r="B68" s="4"/>
      <c r="C68" s="4"/>
      <c r="D68" s="4"/>
      <c r="E68" s="4"/>
      <c r="F68" s="4"/>
    </row>
    <row r="69" ht="35.65" customHeight="1" spans="1:6">
      <c r="A69" s="5" t="s">
        <v>217</v>
      </c>
      <c r="B69" s="5"/>
      <c r="C69" s="5"/>
      <c r="D69" s="6" t="s">
        <v>229</v>
      </c>
      <c r="E69" s="6"/>
      <c r="F69" s="6"/>
    </row>
    <row r="70" ht="24.7" customHeight="1" spans="1:6">
      <c r="A70" s="7" t="s">
        <v>36</v>
      </c>
      <c r="B70" s="8"/>
      <c r="C70" s="8"/>
      <c r="D70" s="8"/>
      <c r="E70" s="8"/>
      <c r="F70" s="9"/>
    </row>
    <row r="71" ht="29.8" customHeight="1" spans="1:6">
      <c r="A71" s="10" t="s">
        <v>64</v>
      </c>
      <c r="B71" s="10" t="s">
        <v>65</v>
      </c>
      <c r="C71" s="10" t="s">
        <v>66</v>
      </c>
      <c r="D71" s="10" t="s">
        <v>67</v>
      </c>
      <c r="E71" s="10" t="s">
        <v>68</v>
      </c>
      <c r="F71" s="10" t="s">
        <v>69</v>
      </c>
    </row>
    <row r="72" ht="19.65" customHeight="1" spans="1:6">
      <c r="A72" s="10" t="s">
        <v>158</v>
      </c>
      <c r="B72" s="11" t="s">
        <v>159</v>
      </c>
      <c r="C72" s="10"/>
      <c r="D72" s="12" t="s">
        <v>50</v>
      </c>
      <c r="E72" s="12" t="s">
        <v>50</v>
      </c>
      <c r="F72" s="12" t="s">
        <v>50</v>
      </c>
    </row>
    <row r="73" ht="28.35" customHeight="1" spans="1:6">
      <c r="A73" s="10" t="s">
        <v>160</v>
      </c>
      <c r="B73" s="11" t="s">
        <v>161</v>
      </c>
      <c r="C73" s="10" t="s">
        <v>140</v>
      </c>
      <c r="D73" s="12" t="s">
        <v>230</v>
      </c>
      <c r="E73" s="13"/>
      <c r="F73" s="14">
        <f t="shared" ref="F73:F79" si="2">ROUND(IF(OR(ISERROR(D73),D73=""),0,D73)*IF(OR(ISERROR(E73),E73=""),0,E73),2)</f>
        <v>0</v>
      </c>
    </row>
    <row r="74" ht="20.35" customHeight="1" spans="1:6">
      <c r="A74" s="10" t="s">
        <v>163</v>
      </c>
      <c r="B74" s="11" t="s">
        <v>164</v>
      </c>
      <c r="C74" s="10"/>
      <c r="D74" s="12" t="s">
        <v>50</v>
      </c>
      <c r="E74" s="12" t="s">
        <v>50</v>
      </c>
      <c r="F74" s="12" t="s">
        <v>50</v>
      </c>
    </row>
    <row r="75" ht="20.35" customHeight="1" spans="1:6">
      <c r="A75" s="10" t="s">
        <v>165</v>
      </c>
      <c r="B75" s="11" t="s">
        <v>166</v>
      </c>
      <c r="C75" s="10"/>
      <c r="D75" s="12" t="s">
        <v>50</v>
      </c>
      <c r="E75" s="12" t="s">
        <v>50</v>
      </c>
      <c r="F75" s="12" t="s">
        <v>50</v>
      </c>
    </row>
    <row r="76" ht="28.35" customHeight="1" spans="1:6">
      <c r="A76" s="10" t="s">
        <v>74</v>
      </c>
      <c r="B76" s="11" t="s">
        <v>167</v>
      </c>
      <c r="C76" s="10" t="s">
        <v>140</v>
      </c>
      <c r="D76" s="12" t="s">
        <v>231</v>
      </c>
      <c r="E76" s="13"/>
      <c r="F76" s="14">
        <f t="shared" si="2"/>
        <v>0</v>
      </c>
    </row>
    <row r="77" ht="20.35" customHeight="1" spans="1:6">
      <c r="A77" s="10" t="s">
        <v>168</v>
      </c>
      <c r="B77" s="11" t="s">
        <v>169</v>
      </c>
      <c r="C77" s="10"/>
      <c r="D77" s="12" t="s">
        <v>50</v>
      </c>
      <c r="E77" s="12" t="s">
        <v>50</v>
      </c>
      <c r="F77" s="12" t="s">
        <v>50</v>
      </c>
    </row>
    <row r="78" ht="27.65" customHeight="1" spans="1:6">
      <c r="A78" s="10" t="s">
        <v>74</v>
      </c>
      <c r="B78" s="11" t="s">
        <v>170</v>
      </c>
      <c r="C78" s="10" t="s">
        <v>140</v>
      </c>
      <c r="D78" s="12" t="s">
        <v>231</v>
      </c>
      <c r="E78" s="13"/>
      <c r="F78" s="14">
        <f t="shared" si="2"/>
        <v>0</v>
      </c>
    </row>
    <row r="79" ht="28.35" customHeight="1" spans="1:6">
      <c r="A79" s="10" t="s">
        <v>232</v>
      </c>
      <c r="B79" s="11" t="s">
        <v>233</v>
      </c>
      <c r="C79" s="10" t="s">
        <v>140</v>
      </c>
      <c r="D79" s="12" t="s">
        <v>226</v>
      </c>
      <c r="E79" s="13"/>
      <c r="F79" s="14">
        <f t="shared" si="2"/>
        <v>0</v>
      </c>
    </row>
    <row r="80" ht="20.35" customHeight="1" spans="1:6">
      <c r="A80" s="10" t="s">
        <v>234</v>
      </c>
      <c r="B80" s="11" t="s">
        <v>235</v>
      </c>
      <c r="C80" s="10"/>
      <c r="D80" s="12" t="s">
        <v>50</v>
      </c>
      <c r="E80" s="12" t="s">
        <v>50</v>
      </c>
      <c r="F80" s="12" t="s">
        <v>50</v>
      </c>
    </row>
    <row r="81" ht="20.35" customHeight="1" spans="1:6">
      <c r="A81" s="10" t="s">
        <v>236</v>
      </c>
      <c r="B81" s="11" t="s">
        <v>235</v>
      </c>
      <c r="C81" s="10"/>
      <c r="D81" s="12" t="s">
        <v>50</v>
      </c>
      <c r="E81" s="12" t="s">
        <v>50</v>
      </c>
      <c r="F81" s="12" t="s">
        <v>50</v>
      </c>
    </row>
    <row r="82" ht="20.35" customHeight="1" spans="1:6">
      <c r="A82" s="10" t="s">
        <v>74</v>
      </c>
      <c r="B82" s="11" t="s">
        <v>237</v>
      </c>
      <c r="C82" s="10" t="s">
        <v>113</v>
      </c>
      <c r="D82" s="12" t="s">
        <v>238</v>
      </c>
      <c r="E82" s="13"/>
      <c r="F82" s="14">
        <f>ROUND(IF(OR(ISERROR(D82),D82=""),0,D82)*IF(OR(ISERROR(E82),E82=""),0,E82),2)</f>
        <v>0</v>
      </c>
    </row>
    <row r="83" ht="23.25" customHeight="1" spans="1:6">
      <c r="A83" s="10"/>
      <c r="B83" s="10"/>
      <c r="C83" s="11"/>
      <c r="D83" s="12"/>
      <c r="E83" s="12"/>
      <c r="F83" s="12"/>
    </row>
    <row r="84" ht="23.25" customHeight="1" spans="1:6">
      <c r="A84" s="10"/>
      <c r="B84" s="10"/>
      <c r="C84" s="11"/>
      <c r="D84" s="12"/>
      <c r="E84" s="12"/>
      <c r="F84" s="12"/>
    </row>
    <row r="85" ht="23.25" customHeight="1" spans="1:6">
      <c r="A85" s="10"/>
      <c r="B85" s="10"/>
      <c r="C85" s="11"/>
      <c r="D85" s="12"/>
      <c r="E85" s="12"/>
      <c r="F85" s="12"/>
    </row>
    <row r="86" ht="24" customHeight="1" spans="1:6">
      <c r="A86" s="10"/>
      <c r="B86" s="10"/>
      <c r="C86" s="11"/>
      <c r="D86" s="12"/>
      <c r="E86" s="12"/>
      <c r="F86" s="12"/>
    </row>
    <row r="87" ht="23.25" customHeight="1" spans="1:6">
      <c r="A87" s="10"/>
      <c r="B87" s="10"/>
      <c r="C87" s="11"/>
      <c r="D87" s="12"/>
      <c r="E87" s="12"/>
      <c r="F87" s="12"/>
    </row>
    <row r="88" ht="23.25" customHeight="1" spans="1:6">
      <c r="A88" s="10"/>
      <c r="B88" s="10"/>
      <c r="C88" s="11"/>
      <c r="D88" s="12"/>
      <c r="E88" s="12"/>
      <c r="F88" s="12"/>
    </row>
    <row r="89" ht="24" customHeight="1" spans="1:6">
      <c r="A89" s="10"/>
      <c r="B89" s="10"/>
      <c r="C89" s="11"/>
      <c r="D89" s="12"/>
      <c r="E89" s="12"/>
      <c r="F89" s="12"/>
    </row>
    <row r="90" ht="23.25" customHeight="1" spans="1:6">
      <c r="A90" s="10"/>
      <c r="B90" s="10"/>
      <c r="C90" s="11"/>
      <c r="D90" s="12"/>
      <c r="E90" s="12"/>
      <c r="F90" s="12"/>
    </row>
    <row r="91" ht="23.25" customHeight="1" spans="1:6">
      <c r="A91" s="10"/>
      <c r="B91" s="10"/>
      <c r="C91" s="11"/>
      <c r="D91" s="12"/>
      <c r="E91" s="12"/>
      <c r="F91" s="12"/>
    </row>
    <row r="92" ht="23.25" customHeight="1" spans="1:6">
      <c r="A92" s="10"/>
      <c r="B92" s="10"/>
      <c r="C92" s="11"/>
      <c r="D92" s="12"/>
      <c r="E92" s="12"/>
      <c r="F92" s="12"/>
    </row>
    <row r="93" ht="24" customHeight="1" spans="1:6">
      <c r="A93" s="10"/>
      <c r="B93" s="10"/>
      <c r="C93" s="11"/>
      <c r="D93" s="12"/>
      <c r="E93" s="12"/>
      <c r="F93" s="12"/>
    </row>
    <row r="94" ht="23.25" customHeight="1" spans="1:6">
      <c r="A94" s="10"/>
      <c r="B94" s="10"/>
      <c r="C94" s="11"/>
      <c r="D94" s="12"/>
      <c r="E94" s="12"/>
      <c r="F94" s="12"/>
    </row>
    <row r="95" ht="23.25" customHeight="1" spans="1:6">
      <c r="A95" s="10"/>
      <c r="B95" s="10"/>
      <c r="C95" s="11"/>
      <c r="D95" s="12"/>
      <c r="E95" s="12"/>
      <c r="F95" s="12"/>
    </row>
    <row r="96" ht="20.35" customHeight="1" spans="1:6">
      <c r="A96" s="15" t="s">
        <v>175</v>
      </c>
      <c r="B96" s="16"/>
      <c r="C96" s="17" t="s">
        <v>105</v>
      </c>
      <c r="D96" s="18">
        <f>ROUND(SUM(F72:F95),2)</f>
        <v>0</v>
      </c>
      <c r="E96" s="17"/>
      <c r="F96" s="19" t="s">
        <v>106</v>
      </c>
    </row>
    <row r="97" ht="19.65" customHeight="1" spans="1:6">
      <c r="A97" s="20"/>
      <c r="B97" s="20"/>
      <c r="C97" s="20"/>
      <c r="D97" s="20"/>
      <c r="E97" s="20"/>
      <c r="F97" s="20"/>
    </row>
    <row r="98" ht="30.55" customHeight="1" spans="1:6">
      <c r="A98" s="1"/>
      <c r="B98" s="1"/>
      <c r="C98" s="21" t="s">
        <v>60</v>
      </c>
      <c r="D98" s="21"/>
      <c r="E98" s="21"/>
      <c r="F98" s="21"/>
    </row>
    <row r="99" ht="23.25" customHeight="1" spans="1:6">
      <c r="A99" s="1"/>
      <c r="B99" s="1"/>
      <c r="C99" s="2"/>
      <c r="D99" s="2"/>
      <c r="E99" s="3"/>
      <c r="F99" s="3"/>
    </row>
    <row r="100" ht="44.35" customHeight="1" spans="1:6">
      <c r="A100" s="4" t="s">
        <v>61</v>
      </c>
      <c r="B100" s="4"/>
      <c r="C100" s="4"/>
      <c r="D100" s="4"/>
      <c r="E100" s="4"/>
      <c r="F100" s="4"/>
    </row>
    <row r="101" ht="35.65" customHeight="1" spans="1:6">
      <c r="A101" s="5" t="s">
        <v>217</v>
      </c>
      <c r="B101" s="5"/>
      <c r="C101" s="5"/>
      <c r="D101" s="6" t="s">
        <v>239</v>
      </c>
      <c r="E101" s="6"/>
      <c r="F101" s="6"/>
    </row>
    <row r="102" ht="24.7" customHeight="1" spans="1:6">
      <c r="A102" s="7" t="s">
        <v>39</v>
      </c>
      <c r="B102" s="8"/>
      <c r="C102" s="8"/>
      <c r="D102" s="8"/>
      <c r="E102" s="8"/>
      <c r="F102" s="9"/>
    </row>
    <row r="103" ht="29.8" customHeight="1" spans="1:6">
      <c r="A103" s="10" t="s">
        <v>64</v>
      </c>
      <c r="B103" s="10" t="s">
        <v>65</v>
      </c>
      <c r="C103" s="10" t="s">
        <v>66</v>
      </c>
      <c r="D103" s="10" t="s">
        <v>67</v>
      </c>
      <c r="E103" s="10" t="s">
        <v>68</v>
      </c>
      <c r="F103" s="10" t="s">
        <v>69</v>
      </c>
    </row>
    <row r="104" ht="19.65" customHeight="1" spans="1:6">
      <c r="A104" s="10" t="s">
        <v>188</v>
      </c>
      <c r="B104" s="11" t="s">
        <v>240</v>
      </c>
      <c r="C104" s="10"/>
      <c r="D104" s="12" t="s">
        <v>50</v>
      </c>
      <c r="E104" s="12" t="s">
        <v>50</v>
      </c>
      <c r="F104" s="12" t="s">
        <v>50</v>
      </c>
    </row>
    <row r="105" ht="20.35" customHeight="1" spans="1:6">
      <c r="A105" s="10" t="s">
        <v>241</v>
      </c>
      <c r="B105" s="11" t="s">
        <v>242</v>
      </c>
      <c r="C105" s="10" t="s">
        <v>113</v>
      </c>
      <c r="D105" s="12" t="s">
        <v>243</v>
      </c>
      <c r="E105" s="13"/>
      <c r="F105" s="14">
        <f t="shared" ref="F105:F111" si="3">ROUND(IF(OR(ISERROR(D105),D105=""),0,D105)*IF(OR(ISERROR(E105),E105=""),0,E105),2)</f>
        <v>0</v>
      </c>
    </row>
    <row r="106" ht="20.35" customHeight="1" spans="1:6">
      <c r="A106" s="10" t="s">
        <v>244</v>
      </c>
      <c r="B106" s="11" t="s">
        <v>245</v>
      </c>
      <c r="C106" s="10" t="s">
        <v>113</v>
      </c>
      <c r="D106" s="12" t="s">
        <v>243</v>
      </c>
      <c r="E106" s="13"/>
      <c r="F106" s="14">
        <f t="shared" si="3"/>
        <v>0</v>
      </c>
    </row>
    <row r="107" ht="28.35" customHeight="1" spans="1:6">
      <c r="A107" s="10" t="s">
        <v>246</v>
      </c>
      <c r="B107" s="11" t="s">
        <v>247</v>
      </c>
      <c r="C107" s="10" t="s">
        <v>186</v>
      </c>
      <c r="D107" s="12" t="s">
        <v>248</v>
      </c>
      <c r="E107" s="13"/>
      <c r="F107" s="14">
        <f t="shared" si="3"/>
        <v>0</v>
      </c>
    </row>
    <row r="108" ht="28.35" customHeight="1" spans="1:6">
      <c r="A108" s="10" t="s">
        <v>249</v>
      </c>
      <c r="B108" s="11" t="s">
        <v>250</v>
      </c>
      <c r="C108" s="10" t="s">
        <v>186</v>
      </c>
      <c r="D108" s="12" t="s">
        <v>251</v>
      </c>
      <c r="E108" s="13"/>
      <c r="F108" s="14">
        <f t="shared" si="3"/>
        <v>0</v>
      </c>
    </row>
    <row r="109" ht="27.65" customHeight="1" spans="1:6">
      <c r="A109" s="10" t="s">
        <v>252</v>
      </c>
      <c r="B109" s="11" t="s">
        <v>253</v>
      </c>
      <c r="C109" s="10" t="s">
        <v>186</v>
      </c>
      <c r="D109" s="12" t="s">
        <v>254</v>
      </c>
      <c r="E109" s="13"/>
      <c r="F109" s="14">
        <f t="shared" si="3"/>
        <v>0</v>
      </c>
    </row>
    <row r="110" ht="101.1" customHeight="1" spans="1:6">
      <c r="A110" s="10" t="s">
        <v>255</v>
      </c>
      <c r="B110" s="11" t="s">
        <v>256</v>
      </c>
      <c r="C110" s="10" t="s">
        <v>140</v>
      </c>
      <c r="D110" s="12" t="s">
        <v>257</v>
      </c>
      <c r="E110" s="13"/>
      <c r="F110" s="14">
        <f t="shared" si="3"/>
        <v>0</v>
      </c>
    </row>
    <row r="111" ht="72" customHeight="1" spans="1:6">
      <c r="A111" s="10" t="s">
        <v>258</v>
      </c>
      <c r="B111" s="11" t="s">
        <v>259</v>
      </c>
      <c r="C111" s="10" t="s">
        <v>140</v>
      </c>
      <c r="D111" s="12" t="s">
        <v>260</v>
      </c>
      <c r="E111" s="13"/>
      <c r="F111" s="14">
        <f t="shared" si="3"/>
        <v>0</v>
      </c>
    </row>
    <row r="112" ht="23.25" customHeight="1" spans="1:6">
      <c r="A112" s="10"/>
      <c r="B112" s="10"/>
      <c r="C112" s="11"/>
      <c r="D112" s="12"/>
      <c r="E112" s="12"/>
      <c r="F112" s="12"/>
    </row>
    <row r="113" ht="24" customHeight="1" spans="1:6">
      <c r="A113" s="10"/>
      <c r="B113" s="10"/>
      <c r="C113" s="11"/>
      <c r="D113" s="12"/>
      <c r="E113" s="12"/>
      <c r="F113" s="12"/>
    </row>
    <row r="114" ht="23.25" customHeight="1" spans="1:6">
      <c r="A114" s="10"/>
      <c r="B114" s="10"/>
      <c r="C114" s="11"/>
      <c r="D114" s="12"/>
      <c r="E114" s="12"/>
      <c r="F114" s="12"/>
    </row>
    <row r="115" ht="23.25" customHeight="1" spans="1:6">
      <c r="A115" s="10"/>
      <c r="B115" s="10"/>
      <c r="C115" s="11"/>
      <c r="D115" s="12"/>
      <c r="E115" s="12"/>
      <c r="F115" s="12"/>
    </row>
    <row r="116" ht="23.25" customHeight="1" spans="1:6">
      <c r="A116" s="10"/>
      <c r="B116" s="10"/>
      <c r="C116" s="11"/>
      <c r="D116" s="12"/>
      <c r="E116" s="12"/>
      <c r="F116" s="12"/>
    </row>
    <row r="117" ht="24" customHeight="1" spans="1:6">
      <c r="A117" s="10"/>
      <c r="B117" s="10"/>
      <c r="C117" s="11"/>
      <c r="D117" s="12"/>
      <c r="E117" s="12"/>
      <c r="F117" s="12"/>
    </row>
    <row r="118" ht="23.25" customHeight="1" spans="1:6">
      <c r="A118" s="10"/>
      <c r="B118" s="10"/>
      <c r="C118" s="11"/>
      <c r="D118" s="12"/>
      <c r="E118" s="12"/>
      <c r="F118" s="12"/>
    </row>
    <row r="119" ht="23.25" customHeight="1" spans="1:6">
      <c r="A119" s="10"/>
      <c r="B119" s="10"/>
      <c r="C119" s="11"/>
      <c r="D119" s="12"/>
      <c r="E119" s="12"/>
      <c r="F119" s="12"/>
    </row>
    <row r="120" ht="23.25" customHeight="1" spans="1:6">
      <c r="A120" s="10"/>
      <c r="B120" s="10"/>
      <c r="C120" s="11"/>
      <c r="D120" s="12"/>
      <c r="E120" s="12"/>
      <c r="F120" s="12"/>
    </row>
    <row r="121" ht="24" customHeight="1" spans="1:6">
      <c r="A121" s="10"/>
      <c r="B121" s="10"/>
      <c r="C121" s="11"/>
      <c r="D121" s="12"/>
      <c r="E121" s="12"/>
      <c r="F121" s="12"/>
    </row>
    <row r="122" ht="23.25" customHeight="1" spans="1:6">
      <c r="A122" s="10"/>
      <c r="B122" s="10"/>
      <c r="C122" s="11"/>
      <c r="D122" s="12"/>
      <c r="E122" s="12"/>
      <c r="F122" s="12"/>
    </row>
    <row r="123" ht="20.35" customHeight="1" spans="1:6">
      <c r="A123" s="15" t="s">
        <v>198</v>
      </c>
      <c r="B123" s="16"/>
      <c r="C123" s="17" t="s">
        <v>105</v>
      </c>
      <c r="D123" s="18">
        <f>ROUND(SUM(F104:F122),2)</f>
        <v>0</v>
      </c>
      <c r="E123" s="17"/>
      <c r="F123" s="19" t="s">
        <v>106</v>
      </c>
    </row>
    <row r="124" ht="2.9" customHeight="1" spans="1:6">
      <c r="A124" s="20"/>
      <c r="B124" s="20"/>
      <c r="C124" s="20"/>
      <c r="D124" s="20"/>
      <c r="E124" s="20"/>
      <c r="F124" s="20"/>
    </row>
    <row r="125" ht="30.55" customHeight="1" spans="1:6">
      <c r="A125" s="1"/>
      <c r="B125" s="1"/>
      <c r="C125" s="21" t="s">
        <v>60</v>
      </c>
      <c r="D125" s="21"/>
      <c r="E125" s="21"/>
      <c r="F125" s="21"/>
    </row>
    <row r="126" ht="23.25" customHeight="1" spans="1:6">
      <c r="A126" s="1"/>
      <c r="B126" s="1"/>
      <c r="C126" s="2"/>
      <c r="D126" s="2"/>
      <c r="E126" s="3"/>
      <c r="F126" s="3"/>
    </row>
    <row r="127" ht="44.35" customHeight="1" spans="1:6">
      <c r="A127" s="4" t="s">
        <v>61</v>
      </c>
      <c r="B127" s="4"/>
      <c r="C127" s="4"/>
      <c r="D127" s="4"/>
      <c r="E127" s="4"/>
      <c r="F127" s="4"/>
    </row>
    <row r="128" ht="35.65" customHeight="1" spans="1:6">
      <c r="A128" s="5" t="s">
        <v>217</v>
      </c>
      <c r="B128" s="5"/>
      <c r="C128" s="5"/>
      <c r="D128" s="6" t="s">
        <v>261</v>
      </c>
      <c r="E128" s="6"/>
      <c r="F128" s="6"/>
    </row>
    <row r="129" ht="24.7" customHeight="1" spans="1:6">
      <c r="A129" s="7" t="s">
        <v>42</v>
      </c>
      <c r="B129" s="8"/>
      <c r="C129" s="8"/>
      <c r="D129" s="8"/>
      <c r="E129" s="8"/>
      <c r="F129" s="9"/>
    </row>
    <row r="130" ht="29.8" customHeight="1" spans="1:6">
      <c r="A130" s="10" t="s">
        <v>64</v>
      </c>
      <c r="B130" s="10" t="s">
        <v>65</v>
      </c>
      <c r="C130" s="10" t="s">
        <v>66</v>
      </c>
      <c r="D130" s="10" t="s">
        <v>67</v>
      </c>
      <c r="E130" s="10" t="s">
        <v>68</v>
      </c>
      <c r="F130" s="10" t="s">
        <v>69</v>
      </c>
    </row>
    <row r="131" ht="19.65" customHeight="1" spans="1:6">
      <c r="A131" s="10" t="s">
        <v>200</v>
      </c>
      <c r="B131" s="11" t="s">
        <v>201</v>
      </c>
      <c r="C131" s="10"/>
      <c r="D131" s="12" t="s">
        <v>50</v>
      </c>
      <c r="E131" s="12" t="s">
        <v>50</v>
      </c>
      <c r="F131" s="12" t="s">
        <v>50</v>
      </c>
    </row>
    <row r="132" ht="20.35" customHeight="1" spans="1:6">
      <c r="A132" s="10" t="s">
        <v>202</v>
      </c>
      <c r="B132" s="11" t="s">
        <v>203</v>
      </c>
      <c r="C132" s="10"/>
      <c r="D132" s="12" t="s">
        <v>50</v>
      </c>
      <c r="E132" s="12" t="s">
        <v>50</v>
      </c>
      <c r="F132" s="12" t="s">
        <v>50</v>
      </c>
    </row>
    <row r="133" ht="20.35" customHeight="1" spans="1:6">
      <c r="A133" s="10" t="s">
        <v>74</v>
      </c>
      <c r="B133" s="11" t="s">
        <v>262</v>
      </c>
      <c r="C133" s="10" t="s">
        <v>186</v>
      </c>
      <c r="D133" s="12" t="s">
        <v>263</v>
      </c>
      <c r="E133" s="13"/>
      <c r="F133" s="14">
        <f t="shared" ref="F133:F135" si="4">ROUND(IF(OR(ISERROR(D133),D133=""),0,D133)*IF(OR(ISERROR(E133),E133=""),0,E133),2)</f>
        <v>0</v>
      </c>
    </row>
    <row r="134" ht="20.35" customHeight="1" spans="1:6">
      <c r="A134" s="10" t="s">
        <v>128</v>
      </c>
      <c r="B134" s="11" t="s">
        <v>206</v>
      </c>
      <c r="C134" s="10" t="s">
        <v>207</v>
      </c>
      <c r="D134" s="12" t="s">
        <v>37</v>
      </c>
      <c r="E134" s="13"/>
      <c r="F134" s="14">
        <f t="shared" si="4"/>
        <v>0</v>
      </c>
    </row>
    <row r="135" ht="42.9" customHeight="1" spans="1:6">
      <c r="A135" s="10" t="s">
        <v>264</v>
      </c>
      <c r="B135" s="11" t="s">
        <v>265</v>
      </c>
      <c r="C135" s="10" t="s">
        <v>186</v>
      </c>
      <c r="D135" s="12" t="s">
        <v>266</v>
      </c>
      <c r="E135" s="13"/>
      <c r="F135" s="14">
        <f t="shared" si="4"/>
        <v>0</v>
      </c>
    </row>
    <row r="136" ht="23.25" customHeight="1" spans="1:6">
      <c r="A136" s="10"/>
      <c r="B136" s="10"/>
      <c r="C136" s="11"/>
      <c r="D136" s="12"/>
      <c r="E136" s="12"/>
      <c r="F136" s="12"/>
    </row>
    <row r="137" ht="24" customHeight="1" spans="1:6">
      <c r="A137" s="10"/>
      <c r="B137" s="10"/>
      <c r="C137" s="11"/>
      <c r="D137" s="12"/>
      <c r="E137" s="12"/>
      <c r="F137" s="12"/>
    </row>
    <row r="138" ht="23.25" customHeight="1" spans="1:6">
      <c r="A138" s="10"/>
      <c r="B138" s="10"/>
      <c r="C138" s="11"/>
      <c r="D138" s="12"/>
      <c r="E138" s="12"/>
      <c r="F138" s="12"/>
    </row>
    <row r="139" ht="23.25" customHeight="1" spans="1:6">
      <c r="A139" s="10"/>
      <c r="B139" s="10"/>
      <c r="C139" s="11"/>
      <c r="D139" s="12"/>
      <c r="E139" s="12"/>
      <c r="F139" s="12"/>
    </row>
    <row r="140" ht="23.25" customHeight="1" spans="1:6">
      <c r="A140" s="10"/>
      <c r="B140" s="10"/>
      <c r="C140" s="11"/>
      <c r="D140" s="12"/>
      <c r="E140" s="12"/>
      <c r="F140" s="12"/>
    </row>
    <row r="141" ht="24" customHeight="1" spans="1:6">
      <c r="A141" s="10"/>
      <c r="B141" s="10"/>
      <c r="C141" s="11"/>
      <c r="D141" s="12"/>
      <c r="E141" s="12"/>
      <c r="F141" s="12"/>
    </row>
    <row r="142" ht="23.25" customHeight="1" spans="1:6">
      <c r="A142" s="10"/>
      <c r="B142" s="10"/>
      <c r="C142" s="11"/>
      <c r="D142" s="12"/>
      <c r="E142" s="12"/>
      <c r="F142" s="12"/>
    </row>
    <row r="143" ht="23.25" customHeight="1" spans="1:6">
      <c r="A143" s="10"/>
      <c r="B143" s="10"/>
      <c r="C143" s="11"/>
      <c r="D143" s="12"/>
      <c r="E143" s="12"/>
      <c r="F143" s="12"/>
    </row>
    <row r="144" ht="24" customHeight="1" spans="1:6">
      <c r="A144" s="10"/>
      <c r="B144" s="10"/>
      <c r="C144" s="11"/>
      <c r="D144" s="12"/>
      <c r="E144" s="12"/>
      <c r="F144" s="12"/>
    </row>
    <row r="145" ht="23.25" customHeight="1" spans="1:6">
      <c r="A145" s="10"/>
      <c r="B145" s="10"/>
      <c r="C145" s="11"/>
      <c r="D145" s="12"/>
      <c r="E145" s="12"/>
      <c r="F145" s="12"/>
    </row>
    <row r="146" ht="23.25" customHeight="1" spans="1:6">
      <c r="A146" s="10"/>
      <c r="B146" s="10"/>
      <c r="C146" s="11"/>
      <c r="D146" s="12"/>
      <c r="E146" s="12"/>
      <c r="F146" s="12"/>
    </row>
    <row r="147" ht="23.25" customHeight="1" spans="1:6">
      <c r="A147" s="10"/>
      <c r="B147" s="10"/>
      <c r="C147" s="11"/>
      <c r="D147" s="12"/>
      <c r="E147" s="12"/>
      <c r="F147" s="12"/>
    </row>
    <row r="148" ht="24" customHeight="1" spans="1:6">
      <c r="A148" s="10"/>
      <c r="B148" s="10"/>
      <c r="C148" s="11"/>
      <c r="D148" s="12"/>
      <c r="E148" s="12"/>
      <c r="F148" s="12"/>
    </row>
    <row r="149" ht="23.25" customHeight="1" spans="1:6">
      <c r="A149" s="10"/>
      <c r="B149" s="10"/>
      <c r="C149" s="11"/>
      <c r="D149" s="12"/>
      <c r="E149" s="12"/>
      <c r="F149" s="12"/>
    </row>
    <row r="150" ht="23.25" customHeight="1" spans="1:6">
      <c r="A150" s="10"/>
      <c r="B150" s="10"/>
      <c r="C150" s="11"/>
      <c r="D150" s="12"/>
      <c r="E150" s="12"/>
      <c r="F150" s="12"/>
    </row>
    <row r="151" ht="24" customHeight="1" spans="1:6">
      <c r="A151" s="10"/>
      <c r="B151" s="10"/>
      <c r="C151" s="11"/>
      <c r="D151" s="12"/>
      <c r="E151" s="12"/>
      <c r="F151" s="12"/>
    </row>
    <row r="152" ht="23.25" customHeight="1" spans="1:6">
      <c r="A152" s="10"/>
      <c r="B152" s="10"/>
      <c r="C152" s="11"/>
      <c r="D152" s="12"/>
      <c r="E152" s="12"/>
      <c r="F152" s="12"/>
    </row>
    <row r="153" ht="23.25" customHeight="1" spans="1:6">
      <c r="A153" s="10"/>
      <c r="B153" s="10"/>
      <c r="C153" s="11"/>
      <c r="D153" s="12"/>
      <c r="E153" s="12"/>
      <c r="F153" s="12"/>
    </row>
    <row r="154" ht="23.25" customHeight="1" spans="1:6">
      <c r="A154" s="10"/>
      <c r="B154" s="10"/>
      <c r="C154" s="11"/>
      <c r="D154" s="12"/>
      <c r="E154" s="12"/>
      <c r="F154" s="12"/>
    </row>
    <row r="155" ht="20.35" customHeight="1" spans="1:6">
      <c r="A155" s="15" t="s">
        <v>208</v>
      </c>
      <c r="B155" s="16"/>
      <c r="C155" s="17" t="s">
        <v>105</v>
      </c>
      <c r="D155" s="18">
        <f>ROUND(SUM(F131:F154),2)</f>
        <v>0</v>
      </c>
      <c r="E155" s="17"/>
      <c r="F155" s="19" t="s">
        <v>106</v>
      </c>
    </row>
    <row r="156" ht="9.45" customHeight="1" spans="1:6">
      <c r="A156" s="20"/>
      <c r="B156" s="20"/>
      <c r="C156" s="20"/>
      <c r="D156" s="20"/>
      <c r="E156" s="20"/>
      <c r="F156" s="20"/>
    </row>
    <row r="157" ht="30.55" customHeight="1" spans="1:6">
      <c r="A157" s="1"/>
      <c r="B157" s="1"/>
      <c r="C157" s="21" t="s">
        <v>60</v>
      </c>
      <c r="D157" s="21"/>
      <c r="E157" s="21"/>
      <c r="F157" s="21"/>
    </row>
  </sheetData>
  <sheetProtection algorithmName="SHA-512" hashValue="n3KJ/cs5sFx94H9Sf4/Vs2Y4tcIeSvg91e/i4FcEMh0IGvMRFqzO+qOJvh14UugQXKmzq/eAlLBgpO8f22eK8w==" saltValue="hEGaDiFDaoD0ULBkvqR1hw==" spinCount="100000" sheet="1" objects="1"/>
  <mergeCells count="55">
    <mergeCell ref="A1:B1"/>
    <mergeCell ref="C1:D1"/>
    <mergeCell ref="E1:F1"/>
    <mergeCell ref="A2:F2"/>
    <mergeCell ref="A3:C3"/>
    <mergeCell ref="D3:F3"/>
    <mergeCell ref="A4:F4"/>
    <mergeCell ref="A31:B31"/>
    <mergeCell ref="D31:E31"/>
    <mergeCell ref="A33:B33"/>
    <mergeCell ref="C33:F33"/>
    <mergeCell ref="A34:B34"/>
    <mergeCell ref="C34:D34"/>
    <mergeCell ref="E34:F34"/>
    <mergeCell ref="A35:F35"/>
    <mergeCell ref="A36:C36"/>
    <mergeCell ref="D36:F36"/>
    <mergeCell ref="A37:F37"/>
    <mergeCell ref="A64:B64"/>
    <mergeCell ref="D64:E64"/>
    <mergeCell ref="A66:B66"/>
    <mergeCell ref="C66:F66"/>
    <mergeCell ref="A67:B67"/>
    <mergeCell ref="C67:D67"/>
    <mergeCell ref="E67:F67"/>
    <mergeCell ref="A68:F68"/>
    <mergeCell ref="A69:C69"/>
    <mergeCell ref="D69:F69"/>
    <mergeCell ref="A70:F70"/>
    <mergeCell ref="A96:B96"/>
    <mergeCell ref="D96:E96"/>
    <mergeCell ref="A98:B98"/>
    <mergeCell ref="C98:F98"/>
    <mergeCell ref="A99:B99"/>
    <mergeCell ref="C99:D99"/>
    <mergeCell ref="E99:F99"/>
    <mergeCell ref="A100:F100"/>
    <mergeCell ref="A101:C101"/>
    <mergeCell ref="D101:F101"/>
    <mergeCell ref="A102:F102"/>
    <mergeCell ref="A123:B123"/>
    <mergeCell ref="D123:E123"/>
    <mergeCell ref="A125:B125"/>
    <mergeCell ref="C125:F125"/>
    <mergeCell ref="A126:B126"/>
    <mergeCell ref="C126:D126"/>
    <mergeCell ref="E126:F126"/>
    <mergeCell ref="A127:F127"/>
    <mergeCell ref="A128:C128"/>
    <mergeCell ref="D128:F128"/>
    <mergeCell ref="A129:F129"/>
    <mergeCell ref="A155:B155"/>
    <mergeCell ref="D155:E155"/>
    <mergeCell ref="A157:B157"/>
    <mergeCell ref="C157:F157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/>
  <rangeList sheetStid="4" master="" otherUserPermission="visible"/>
  <rangeList sheetStid="5" master="" otherUserPermission="visible"/>
  <rangeList sheetStid="6" master="" otherUserPermission="visible"/>
  <rangeList sheetStid="8" master="" otherUserPermission="visible"/>
  <rangeList sheetStid="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Stimulsoft Reports 2024.3.1 from 13 June 2024, .NET 4.5.2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4 投标总报价汇总表</vt:lpstr>
      <vt:lpstr>5 投标报价汇总表_(2018范本)</vt:lpstr>
      <vt:lpstr>6 工程量清单表</vt:lpstr>
      <vt:lpstr>5.2 投标报价汇总表_(2018范本)</vt:lpstr>
      <vt:lpstr>6.2工程量清单表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WPS_1609892980</cp:lastModifiedBy>
  <dcterms:created xsi:type="dcterms:W3CDTF">2025-10-13T12:30:00Z</dcterms:created>
  <dcterms:modified xsi:type="dcterms:W3CDTF">2025-10-13T12:44:20Z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0465AF0F0A644DC2AD301A75702AE0B9_12</vt:lpwstr>
  </property>
  <property fmtid="{D5CDD505-2E9C-101B-9397-08002B2CF9AE}" pid="3" name="KSOProductBuildVer">
    <vt:lpwstr>2052-12.1.0.23125</vt:lpwstr>
  </property>
</Properties>
</file>