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23871</author>
  </authors>
  <commentList>
    <comment ref="F55" authorId="0">
      <text>
        <r>
          <rPr>
            <sz val="9"/>
            <rFont val="宋体"/>
            <charset val="134"/>
          </rPr>
          <t xml:space="preserve">该数值为:
</t>
        </r>
        <r>
          <rPr>
            <b/>
            <sz val="9"/>
            <rFont val="宋体"/>
            <charset val="134"/>
          </rPr>
          <t>开关总数</t>
        </r>
      </text>
    </comment>
    <comment ref="F72" authorId="0">
      <text>
        <r>
          <rPr>
            <sz val="9"/>
            <rFont val="宋体"/>
            <charset val="134"/>
          </rPr>
          <t xml:space="preserve">该数值为:
</t>
        </r>
        <r>
          <rPr>
            <b/>
            <sz val="9"/>
            <rFont val="宋体"/>
            <charset val="134"/>
          </rPr>
          <t>开关总数</t>
        </r>
      </text>
    </comment>
    <comment ref="F86" authorId="0">
      <text>
        <r>
          <rPr>
            <sz val="9"/>
            <rFont val="宋体"/>
            <charset val="134"/>
          </rPr>
          <t xml:space="preserve">该数值为:
</t>
        </r>
        <r>
          <rPr>
            <b/>
            <sz val="9"/>
            <rFont val="宋体"/>
            <charset val="134"/>
          </rPr>
          <t>开关总数</t>
        </r>
      </text>
    </comment>
  </commentList>
</comments>
</file>

<file path=xl/sharedStrings.xml><?xml version="1.0" encoding="utf-8"?>
<sst xmlns="http://schemas.openxmlformats.org/spreadsheetml/2006/main" count="250" uniqueCount="98">
  <si>
    <t>以下均为2023年度实际发生额，仅供参考，如有疑问，请于采购人联系人咨询。</t>
  </si>
  <si>
    <t>序号</t>
  </si>
  <si>
    <t>分类</t>
  </si>
  <si>
    <t>品名</t>
  </si>
  <si>
    <t>单位</t>
  </si>
  <si>
    <t>规格</t>
  </si>
  <si>
    <t>材质</t>
  </si>
  <si>
    <t>单价（元）</t>
  </si>
  <si>
    <t>数量</t>
  </si>
  <si>
    <t>金额（元）</t>
  </si>
  <si>
    <t>山林防火物资采购费用</t>
  </si>
  <si>
    <t>8型干粉灭火器</t>
  </si>
  <si>
    <t>具</t>
  </si>
  <si>
    <t>/</t>
  </si>
  <si>
    <t>3L绿瓶水基灭火器</t>
  </si>
  <si>
    <t>35绿瓶水基灭火器</t>
  </si>
  <si>
    <t>台</t>
  </si>
  <si>
    <t>5L绿瓶水基灭火器</t>
  </si>
  <si>
    <t>安防手电筒</t>
  </si>
  <si>
    <t>个</t>
  </si>
  <si>
    <t>变焦、36瓦防爆手电筒</t>
  </si>
  <si>
    <t>保洁用具（扫帚）</t>
  </si>
  <si>
    <t>把</t>
  </si>
  <si>
    <t>胶头耐用塑料丝</t>
  </si>
  <si>
    <t>灭火器充粉</t>
  </si>
  <si>
    <t>KG</t>
  </si>
  <si>
    <t>杀虫剂</t>
  </si>
  <si>
    <t>瓶</t>
  </si>
  <si>
    <t>500ml（20ml原药可兑800ml水）</t>
  </si>
  <si>
    <t>劳保手套</t>
  </si>
  <si>
    <t>副</t>
  </si>
  <si>
    <t>通码</t>
  </si>
  <si>
    <t>优质丁腈+尼龙</t>
  </si>
  <si>
    <t>冬季防滑鞋</t>
  </si>
  <si>
    <t>双</t>
  </si>
  <si>
    <t>按需采购</t>
  </si>
  <si>
    <t>鞋面材质：超细纤维合成革 靴筒面材质：头层牛皮 内里材质：超细纤维合成革 鞋底材质：橡胶</t>
  </si>
  <si>
    <t>雨衣</t>
  </si>
  <si>
    <t>套</t>
  </si>
  <si>
    <t>均码</t>
  </si>
  <si>
    <t>防静电</t>
  </si>
  <si>
    <t>消防灭火机</t>
  </si>
  <si>
    <t>小计</t>
  </si>
  <si>
    <t>税费</t>
  </si>
  <si>
    <t>合计</t>
  </si>
  <si>
    <t>节日布置</t>
  </si>
  <si>
    <t>国庆、春节节日布置</t>
  </si>
  <si>
    <t>节日彩旗</t>
  </si>
  <si>
    <t>面</t>
  </si>
  <si>
    <t>节日灯笼（大）</t>
  </si>
  <si>
    <t>节日灯笼（串)</t>
  </si>
  <si>
    <t>横幅标语</t>
  </si>
  <si>
    <t>条</t>
  </si>
  <si>
    <t>合计（以上报价含人工费及辅材费）</t>
  </si>
  <si>
    <t>垃圾清运费</t>
  </si>
  <si>
    <t>景区厨余垃圾</t>
  </si>
  <si>
    <t>桶</t>
  </si>
  <si>
    <t>生活垃圾</t>
  </si>
  <si>
    <t>以下为集中办公区安全用电防火装置系统采购安装明细</t>
  </si>
  <si>
    <t>办公楼智慧用电防火保护配置明细</t>
  </si>
  <si>
    <t>产品名称</t>
  </si>
  <si>
    <t>规格型号</t>
  </si>
  <si>
    <t>安装位置</t>
  </si>
  <si>
    <t>智慧用电防火保护装置</t>
  </si>
  <si>
    <t>ASD-4G-XW25</t>
  </si>
  <si>
    <t>配电箱内或旁</t>
  </si>
  <si>
    <t>防雷防浪涌电源模组</t>
  </si>
  <si>
    <t>S3-P25</t>
  </si>
  <si>
    <t>只</t>
  </si>
  <si>
    <t>电源线</t>
  </si>
  <si>
    <t>RVV2*1.0</t>
  </si>
  <si>
    <t>米</t>
  </si>
  <si>
    <t>导轨夹（卡扣）</t>
  </si>
  <si>
    <t>35mm</t>
  </si>
  <si>
    <t>组</t>
  </si>
  <si>
    <t>ASD-4G-XW32</t>
  </si>
  <si>
    <t>充电车棚</t>
  </si>
  <si>
    <t>S3-P32</t>
  </si>
  <si>
    <t>独立式烟雾报警器</t>
  </si>
  <si>
    <t>S100-NB(主动)</t>
  </si>
  <si>
    <t>火点监控摄像头</t>
  </si>
  <si>
    <t>FG-510</t>
  </si>
  <si>
    <t>4G/WiFi通讯模组</t>
  </si>
  <si>
    <t>S3-T30/4GC-W</t>
  </si>
  <si>
    <t>可带64路、总控室</t>
  </si>
  <si>
    <t>施工集成费</t>
  </si>
  <si>
    <t>含管线安装、线路调测、施工调试</t>
  </si>
  <si>
    <t>项</t>
  </si>
  <si>
    <t>施工辅材</t>
  </si>
  <si>
    <t>扎带、跳线、标签、接头、接线盒、设备箱、电池等</t>
  </si>
  <si>
    <t>总数小计</t>
  </si>
  <si>
    <t>安保院智慧用电防火保护配置明细</t>
  </si>
  <si>
    <t>备注</t>
  </si>
  <si>
    <t>户外电缆、电箱改造</t>
  </si>
  <si>
    <t>待定</t>
  </si>
  <si>
    <t>拆除、更换</t>
  </si>
  <si>
    <t>项目部智慧用电防火保护配置明细</t>
  </si>
  <si>
    <t>防雷防浪涌功能模组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</si>
</sst>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rgb="FF000000"/>
      <name val="仿宋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4" fillId="0" borderId="2" xfId="4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6" fillId="0" borderId="2" xfId="50" applyNumberFormat="1" applyFont="1" applyBorder="1" applyAlignment="1">
      <alignment horizontal="center" vertical="center" wrapText="1"/>
    </xf>
    <xf numFmtId="176" fontId="7" fillId="0" borderId="6" xfId="50" applyNumberFormat="1" applyFont="1" applyBorder="1" applyAlignment="1">
      <alignment horizontal="center" vertical="center" wrapText="1"/>
    </xf>
    <xf numFmtId="176" fontId="7" fillId="0" borderId="7" xfId="50" applyNumberFormat="1" applyFont="1" applyBorder="1" applyAlignment="1">
      <alignment horizontal="center" vertical="center" wrapText="1"/>
    </xf>
    <xf numFmtId="176" fontId="7" fillId="0" borderId="8" xfId="50" applyNumberFormat="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PDS-AVAYA（PB）" xfId="49"/>
    <cellStyle name="常规 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86"/>
  <sheetViews>
    <sheetView tabSelected="1" workbookViewId="0">
      <selection activeCell="M19" sqref="M19"/>
    </sheetView>
  </sheetViews>
  <sheetFormatPr defaultColWidth="9" defaultRowHeight="13.5"/>
  <cols>
    <col min="4" max="4" width="22.625" customWidth="1"/>
    <col min="5" max="5" width="51.5" customWidth="1"/>
    <col min="7" max="7" width="19.1083333333333" customWidth="1"/>
    <col min="8" max="8" width="23.625" customWidth="1"/>
    <col min="11" max="11" width="24" customWidth="1"/>
  </cols>
  <sheetData>
    <row r="1" spans="1:7">
      <c r="A1" s="1" t="s">
        <v>0</v>
      </c>
      <c r="E1" s="2"/>
      <c r="F1" s="2"/>
      <c r="G1" s="2"/>
    </row>
    <row r="2" spans="5:7">
      <c r="E2" s="3"/>
      <c r="F2" s="3"/>
      <c r="G2" s="3"/>
    </row>
    <row r="3" ht="14.25" spans="3:11"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</row>
    <row r="4" ht="14.25" spans="3:11">
      <c r="C4" s="4">
        <v>1</v>
      </c>
      <c r="D4" s="5" t="s">
        <v>10</v>
      </c>
      <c r="E4" s="4" t="s">
        <v>11</v>
      </c>
      <c r="F4" s="4" t="s">
        <v>12</v>
      </c>
      <c r="G4" s="4" t="s">
        <v>13</v>
      </c>
      <c r="H4" s="4" t="s">
        <v>13</v>
      </c>
      <c r="I4" s="14">
        <v>165</v>
      </c>
      <c r="J4" s="4">
        <v>135</v>
      </c>
      <c r="K4" s="4">
        <f>J4*I4</f>
        <v>22275</v>
      </c>
    </row>
    <row r="5" ht="14.25" spans="3:11">
      <c r="C5" s="4">
        <v>2</v>
      </c>
      <c r="D5" s="6"/>
      <c r="E5" s="4" t="s">
        <v>14</v>
      </c>
      <c r="F5" s="4" t="s">
        <v>12</v>
      </c>
      <c r="G5" s="4" t="s">
        <v>13</v>
      </c>
      <c r="H5" s="4" t="s">
        <v>13</v>
      </c>
      <c r="I5" s="14">
        <v>160</v>
      </c>
      <c r="J5" s="4">
        <v>150</v>
      </c>
      <c r="K5" s="4">
        <f t="shared" ref="K5:K15" si="0">J5*I5</f>
        <v>24000</v>
      </c>
    </row>
    <row r="6" ht="14.25" spans="3:11">
      <c r="C6" s="4">
        <v>3</v>
      </c>
      <c r="D6" s="6"/>
      <c r="E6" s="4" t="s">
        <v>15</v>
      </c>
      <c r="F6" s="4" t="s">
        <v>16</v>
      </c>
      <c r="G6" s="4" t="s">
        <v>13</v>
      </c>
      <c r="H6" s="4" t="s">
        <v>13</v>
      </c>
      <c r="I6" s="14">
        <v>265</v>
      </c>
      <c r="J6" s="4">
        <v>50</v>
      </c>
      <c r="K6" s="4">
        <f t="shared" si="0"/>
        <v>13250</v>
      </c>
    </row>
    <row r="7" ht="14.25" spans="3:11">
      <c r="C7" s="4">
        <v>4</v>
      </c>
      <c r="D7" s="6"/>
      <c r="E7" s="4" t="s">
        <v>17</v>
      </c>
      <c r="F7" s="4" t="s">
        <v>12</v>
      </c>
      <c r="G7" s="4" t="s">
        <v>13</v>
      </c>
      <c r="H7" s="4" t="s">
        <v>13</v>
      </c>
      <c r="I7" s="14">
        <v>280</v>
      </c>
      <c r="J7" s="4">
        <v>150</v>
      </c>
      <c r="K7" s="4">
        <f t="shared" si="0"/>
        <v>42000</v>
      </c>
    </row>
    <row r="8" ht="14.25" spans="3:11">
      <c r="C8" s="4">
        <v>5</v>
      </c>
      <c r="D8" s="6"/>
      <c r="E8" s="4" t="s">
        <v>18</v>
      </c>
      <c r="F8" s="4" t="s">
        <v>19</v>
      </c>
      <c r="G8" s="4" t="s">
        <v>20</v>
      </c>
      <c r="H8" s="4" t="s">
        <v>13</v>
      </c>
      <c r="I8" s="14">
        <v>320</v>
      </c>
      <c r="J8" s="4">
        <v>8</v>
      </c>
      <c r="K8" s="4">
        <f t="shared" si="0"/>
        <v>2560</v>
      </c>
    </row>
    <row r="9" ht="14.25" spans="3:11">
      <c r="C9" s="4">
        <v>6</v>
      </c>
      <c r="D9" s="6"/>
      <c r="E9" s="4" t="s">
        <v>21</v>
      </c>
      <c r="F9" s="4" t="s">
        <v>22</v>
      </c>
      <c r="G9" s="4" t="s">
        <v>13</v>
      </c>
      <c r="H9" s="4" t="s">
        <v>23</v>
      </c>
      <c r="I9" s="14">
        <v>30</v>
      </c>
      <c r="J9" s="4">
        <v>300</v>
      </c>
      <c r="K9" s="4">
        <f t="shared" si="0"/>
        <v>9000</v>
      </c>
    </row>
    <row r="10" ht="14.25" spans="3:11">
      <c r="C10" s="4">
        <v>7</v>
      </c>
      <c r="D10" s="6"/>
      <c r="E10" s="4" t="s">
        <v>24</v>
      </c>
      <c r="F10" s="4" t="s">
        <v>25</v>
      </c>
      <c r="G10" s="4"/>
      <c r="H10" s="4" t="s">
        <v>13</v>
      </c>
      <c r="I10" s="14">
        <v>10</v>
      </c>
      <c r="J10" s="4">
        <v>1050</v>
      </c>
      <c r="K10" s="4">
        <f t="shared" si="0"/>
        <v>10500</v>
      </c>
    </row>
    <row r="11" ht="14.25" spans="3:11">
      <c r="C11" s="4">
        <v>8</v>
      </c>
      <c r="D11" s="6"/>
      <c r="E11" s="4" t="s">
        <v>26</v>
      </c>
      <c r="F11" s="4" t="s">
        <v>27</v>
      </c>
      <c r="G11" s="4" t="s">
        <v>28</v>
      </c>
      <c r="H11" s="4" t="s">
        <v>13</v>
      </c>
      <c r="I11" s="14">
        <v>45</v>
      </c>
      <c r="J11" s="4">
        <v>300</v>
      </c>
      <c r="K11" s="4">
        <f t="shared" si="0"/>
        <v>13500</v>
      </c>
    </row>
    <row r="12" ht="14.25" spans="3:11">
      <c r="C12" s="4">
        <v>9</v>
      </c>
      <c r="D12" s="6"/>
      <c r="E12" s="4" t="s">
        <v>29</v>
      </c>
      <c r="F12" s="4" t="s">
        <v>30</v>
      </c>
      <c r="G12" s="4" t="s">
        <v>31</v>
      </c>
      <c r="H12" s="4" t="s">
        <v>32</v>
      </c>
      <c r="I12" s="14">
        <v>12</v>
      </c>
      <c r="J12" s="4">
        <v>300</v>
      </c>
      <c r="K12" s="4">
        <f t="shared" si="0"/>
        <v>3600</v>
      </c>
    </row>
    <row r="13" ht="14.25" spans="3:11">
      <c r="C13" s="4">
        <v>10</v>
      </c>
      <c r="D13" s="6"/>
      <c r="E13" s="4" t="s">
        <v>33</v>
      </c>
      <c r="F13" s="4" t="s">
        <v>34</v>
      </c>
      <c r="G13" s="4" t="s">
        <v>35</v>
      </c>
      <c r="H13" s="4" t="s">
        <v>36</v>
      </c>
      <c r="I13" s="14">
        <v>440</v>
      </c>
      <c r="J13" s="4">
        <v>50</v>
      </c>
      <c r="K13" s="4">
        <f t="shared" si="0"/>
        <v>22000</v>
      </c>
    </row>
    <row r="14" ht="14.25" spans="3:11">
      <c r="C14" s="4">
        <v>11</v>
      </c>
      <c r="D14" s="6"/>
      <c r="E14" s="4" t="s">
        <v>37</v>
      </c>
      <c r="F14" s="4" t="s">
        <v>38</v>
      </c>
      <c r="G14" s="4" t="s">
        <v>39</v>
      </c>
      <c r="H14" s="4" t="s">
        <v>40</v>
      </c>
      <c r="I14" s="14">
        <v>180</v>
      </c>
      <c r="J14" s="4">
        <v>50</v>
      </c>
      <c r="K14" s="4">
        <f t="shared" si="0"/>
        <v>9000</v>
      </c>
    </row>
    <row r="15" ht="14.25" spans="3:11">
      <c r="C15" s="4">
        <v>12</v>
      </c>
      <c r="D15" s="6"/>
      <c r="E15" s="4" t="s">
        <v>41</v>
      </c>
      <c r="F15" s="4" t="s">
        <v>16</v>
      </c>
      <c r="G15" s="4"/>
      <c r="H15" s="4"/>
      <c r="I15" s="14">
        <v>3000</v>
      </c>
      <c r="J15" s="4">
        <v>6</v>
      </c>
      <c r="K15" s="4">
        <f t="shared" si="0"/>
        <v>18000</v>
      </c>
    </row>
    <row r="16" ht="14.25" spans="3:11">
      <c r="C16" s="4">
        <v>13</v>
      </c>
      <c r="D16" s="6"/>
      <c r="E16" s="4"/>
      <c r="F16" s="4"/>
      <c r="G16" s="4"/>
      <c r="H16" s="4"/>
      <c r="I16" s="14"/>
      <c r="J16" s="4" t="s">
        <v>42</v>
      </c>
      <c r="K16" s="4">
        <f>SUM(K4:K15)</f>
        <v>189685</v>
      </c>
    </row>
    <row r="17" ht="14.25" spans="3:11">
      <c r="C17" s="4">
        <v>14</v>
      </c>
      <c r="D17" s="6"/>
      <c r="E17" s="4" t="s">
        <v>43</v>
      </c>
      <c r="F17" s="4"/>
      <c r="G17" s="4"/>
      <c r="H17" s="4"/>
      <c r="I17" s="4"/>
      <c r="J17" s="4"/>
      <c r="K17" s="4">
        <f>K16*13%</f>
        <v>24659.05</v>
      </c>
    </row>
    <row r="18" ht="14.25" spans="3:11">
      <c r="C18" s="4">
        <v>15</v>
      </c>
      <c r="D18" s="7"/>
      <c r="E18" s="4" t="s">
        <v>44</v>
      </c>
      <c r="F18" s="4"/>
      <c r="G18" s="4"/>
      <c r="H18" s="4"/>
      <c r="I18" s="4"/>
      <c r="J18" s="4"/>
      <c r="K18" s="4">
        <f>SUM(K16:K17)</f>
        <v>214344.05</v>
      </c>
    </row>
    <row r="21" spans="5:5">
      <c r="E21" t="s">
        <v>45</v>
      </c>
    </row>
    <row r="22" ht="14.25" spans="3:11"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4" t="s">
        <v>7</v>
      </c>
      <c r="J22" s="4" t="s">
        <v>8</v>
      </c>
      <c r="K22" s="4" t="s">
        <v>9</v>
      </c>
    </row>
    <row r="23" ht="14.25" spans="3:11">
      <c r="C23" s="4">
        <v>1</v>
      </c>
      <c r="D23" s="5" t="s">
        <v>46</v>
      </c>
      <c r="E23" s="4" t="s">
        <v>47</v>
      </c>
      <c r="F23" s="4" t="s">
        <v>48</v>
      </c>
      <c r="G23" s="4" t="s">
        <v>13</v>
      </c>
      <c r="H23" s="4" t="s">
        <v>13</v>
      </c>
      <c r="I23" s="14">
        <v>10</v>
      </c>
      <c r="J23" s="4">
        <v>1500</v>
      </c>
      <c r="K23" s="4">
        <f>J23*I23</f>
        <v>15000</v>
      </c>
    </row>
    <row r="24" ht="14.25" spans="3:11">
      <c r="C24" s="4">
        <v>2</v>
      </c>
      <c r="D24" s="6"/>
      <c r="E24" s="4" t="s">
        <v>49</v>
      </c>
      <c r="F24" s="4" t="s">
        <v>19</v>
      </c>
      <c r="G24" s="4" t="s">
        <v>13</v>
      </c>
      <c r="H24" s="4" t="s">
        <v>13</v>
      </c>
      <c r="I24" s="14">
        <v>160</v>
      </c>
      <c r="J24" s="4">
        <v>16</v>
      </c>
      <c r="K24" s="4">
        <f t="shared" ref="K24:K26" si="1">J24*I24</f>
        <v>2560</v>
      </c>
    </row>
    <row r="25" ht="14.25" spans="3:11">
      <c r="C25" s="4">
        <v>3</v>
      </c>
      <c r="D25" s="6"/>
      <c r="E25" s="4" t="s">
        <v>50</v>
      </c>
      <c r="F25" s="4" t="s">
        <v>16</v>
      </c>
      <c r="G25" s="4" t="s">
        <v>13</v>
      </c>
      <c r="H25" s="4" t="s">
        <v>13</v>
      </c>
      <c r="I25" s="14">
        <v>10</v>
      </c>
      <c r="J25" s="4">
        <v>2000</v>
      </c>
      <c r="K25" s="4">
        <f t="shared" si="1"/>
        <v>20000</v>
      </c>
    </row>
    <row r="26" ht="14.25" spans="3:11">
      <c r="C26" s="4">
        <v>4</v>
      </c>
      <c r="D26" s="6"/>
      <c r="E26" s="4" t="s">
        <v>51</v>
      </c>
      <c r="F26" s="4" t="s">
        <v>52</v>
      </c>
      <c r="G26" s="4" t="s">
        <v>13</v>
      </c>
      <c r="H26" s="4" t="s">
        <v>13</v>
      </c>
      <c r="I26" s="14">
        <v>80</v>
      </c>
      <c r="J26" s="4">
        <v>4</v>
      </c>
      <c r="K26" s="4">
        <f t="shared" si="1"/>
        <v>320</v>
      </c>
    </row>
    <row r="27" ht="14.25" spans="3:11">
      <c r="C27" s="4">
        <v>5</v>
      </c>
      <c r="D27" s="6"/>
      <c r="E27" s="4"/>
      <c r="F27" s="4"/>
      <c r="G27" s="4"/>
      <c r="H27" s="4"/>
      <c r="I27" s="14"/>
      <c r="J27" s="4" t="s">
        <v>42</v>
      </c>
      <c r="K27" s="4">
        <f>SUM(K23:K26)</f>
        <v>37880</v>
      </c>
    </row>
    <row r="28" ht="14.25" spans="3:11">
      <c r="C28" s="4">
        <v>6</v>
      </c>
      <c r="D28" s="6"/>
      <c r="E28" s="4" t="s">
        <v>43</v>
      </c>
      <c r="F28" s="4"/>
      <c r="G28" s="4"/>
      <c r="H28" s="4"/>
      <c r="I28" s="4"/>
      <c r="J28" s="4"/>
      <c r="K28" s="4">
        <f>K27*6%</f>
        <v>2272.8</v>
      </c>
    </row>
    <row r="29" ht="14.25" spans="3:11">
      <c r="C29" s="4">
        <v>7</v>
      </c>
      <c r="D29" s="7"/>
      <c r="E29" s="4" t="s">
        <v>53</v>
      </c>
      <c r="F29" s="4"/>
      <c r="G29" s="4"/>
      <c r="H29" s="4"/>
      <c r="I29" s="4"/>
      <c r="J29" s="4"/>
      <c r="K29" s="4">
        <f>SUM(K27:K28)</f>
        <v>40152.8</v>
      </c>
    </row>
    <row r="33" ht="14.25" spans="3:11">
      <c r="C33" s="4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4" t="s">
        <v>7</v>
      </c>
      <c r="J33" s="4" t="s">
        <v>8</v>
      </c>
      <c r="K33" s="4" t="s">
        <v>9</v>
      </c>
    </row>
    <row r="34" ht="14.25" spans="3:11">
      <c r="C34" s="4">
        <v>1</v>
      </c>
      <c r="D34" s="8" t="s">
        <v>54</v>
      </c>
      <c r="E34" s="4" t="s">
        <v>55</v>
      </c>
      <c r="F34" s="4" t="s">
        <v>56</v>
      </c>
      <c r="G34" s="4" t="s">
        <v>13</v>
      </c>
      <c r="H34" s="4" t="s">
        <v>13</v>
      </c>
      <c r="I34" s="14">
        <v>15</v>
      </c>
      <c r="J34" s="4">
        <v>1500</v>
      </c>
      <c r="K34" s="4">
        <f>J34*I34</f>
        <v>22500</v>
      </c>
    </row>
    <row r="35" ht="14.25" spans="3:11">
      <c r="C35" s="4">
        <v>2</v>
      </c>
      <c r="D35" s="9"/>
      <c r="E35" s="4" t="s">
        <v>57</v>
      </c>
      <c r="F35" s="4" t="s">
        <v>56</v>
      </c>
      <c r="G35" s="4" t="s">
        <v>13</v>
      </c>
      <c r="H35" s="4" t="s">
        <v>13</v>
      </c>
      <c r="I35" s="14">
        <v>20</v>
      </c>
      <c r="J35" s="4">
        <v>1750</v>
      </c>
      <c r="K35" s="4">
        <f t="shared" ref="K35" si="2">J35*I35</f>
        <v>35000</v>
      </c>
    </row>
    <row r="36" ht="14.25" spans="3:11">
      <c r="C36" s="4">
        <v>3</v>
      </c>
      <c r="D36" s="9"/>
      <c r="E36" s="4"/>
      <c r="F36" s="4"/>
      <c r="G36" s="4"/>
      <c r="H36" s="4"/>
      <c r="I36" s="14"/>
      <c r="J36" s="4" t="s">
        <v>42</v>
      </c>
      <c r="K36" s="4">
        <f>SUM(K34:K35)</f>
        <v>57500</v>
      </c>
    </row>
    <row r="37" ht="14.25" spans="3:11">
      <c r="C37" s="4">
        <v>4</v>
      </c>
      <c r="D37" s="9"/>
      <c r="E37" s="4" t="s">
        <v>43</v>
      </c>
      <c r="F37" s="4"/>
      <c r="G37" s="4"/>
      <c r="H37" s="4"/>
      <c r="I37" s="4"/>
      <c r="J37" s="4"/>
      <c r="K37" s="4">
        <f>K36*6%</f>
        <v>3450</v>
      </c>
    </row>
    <row r="38" ht="14.25" spans="3:11">
      <c r="C38" s="4">
        <v>5</v>
      </c>
      <c r="D38" s="10"/>
      <c r="E38" s="4" t="s">
        <v>53</v>
      </c>
      <c r="F38" s="4"/>
      <c r="G38" s="4"/>
      <c r="H38" s="4"/>
      <c r="I38" s="4"/>
      <c r="J38" s="4"/>
      <c r="K38" s="4">
        <f>SUM(K36:K37)</f>
        <v>60950</v>
      </c>
    </row>
    <row r="40" spans="1:1">
      <c r="A40" s="11" t="s">
        <v>58</v>
      </c>
    </row>
    <row r="42" ht="14.25" spans="4:8">
      <c r="D42" s="12" t="s">
        <v>59</v>
      </c>
      <c r="E42" s="12"/>
      <c r="F42" s="12"/>
      <c r="G42" s="12"/>
      <c r="H42" s="12"/>
    </row>
    <row r="43" ht="14.25" spans="4:8">
      <c r="D43" s="4" t="s">
        <v>60</v>
      </c>
      <c r="E43" s="4" t="s">
        <v>61</v>
      </c>
      <c r="F43" s="13" t="s">
        <v>8</v>
      </c>
      <c r="G43" s="4" t="s">
        <v>4</v>
      </c>
      <c r="H43" s="4" t="s">
        <v>62</v>
      </c>
    </row>
    <row r="44" ht="14.25" spans="4:8">
      <c r="D44" s="4" t="s">
        <v>63</v>
      </c>
      <c r="E44" s="23" t="s">
        <v>64</v>
      </c>
      <c r="F44" s="14">
        <v>45</v>
      </c>
      <c r="G44" s="4" t="s">
        <v>38</v>
      </c>
      <c r="H44" s="4" t="s">
        <v>65</v>
      </c>
    </row>
    <row r="45" ht="14.25" spans="4:8">
      <c r="D45" s="4" t="s">
        <v>66</v>
      </c>
      <c r="E45" s="4" t="s">
        <v>67</v>
      </c>
      <c r="F45" s="14">
        <v>45</v>
      </c>
      <c r="G45" s="4" t="s">
        <v>68</v>
      </c>
      <c r="H45" s="4" t="s">
        <v>65</v>
      </c>
    </row>
    <row r="46" ht="14.25" spans="4:8">
      <c r="D46" s="4" t="s">
        <v>69</v>
      </c>
      <c r="E46" s="4" t="s">
        <v>70</v>
      </c>
      <c r="F46" s="14">
        <v>200</v>
      </c>
      <c r="G46" s="4" t="s">
        <v>71</v>
      </c>
      <c r="H46" s="4" t="s">
        <v>65</v>
      </c>
    </row>
    <row r="47" ht="14.25" spans="4:8">
      <c r="D47" s="4" t="s">
        <v>72</v>
      </c>
      <c r="E47" s="4" t="s">
        <v>73</v>
      </c>
      <c r="F47" s="14">
        <v>45</v>
      </c>
      <c r="G47" s="4" t="s">
        <v>74</v>
      </c>
      <c r="H47" s="4" t="s">
        <v>65</v>
      </c>
    </row>
    <row r="48" ht="14.25" spans="4:8">
      <c r="D48" s="4" t="s">
        <v>63</v>
      </c>
      <c r="E48" s="23" t="s">
        <v>75</v>
      </c>
      <c r="F48" s="14">
        <v>1</v>
      </c>
      <c r="G48" s="4" t="s">
        <v>38</v>
      </c>
      <c r="H48" s="4" t="s">
        <v>76</v>
      </c>
    </row>
    <row r="49" ht="14.25" spans="4:8">
      <c r="D49" s="4" t="s">
        <v>66</v>
      </c>
      <c r="E49" s="4" t="s">
        <v>77</v>
      </c>
      <c r="F49" s="14">
        <v>1</v>
      </c>
      <c r="G49" s="4" t="s">
        <v>68</v>
      </c>
      <c r="H49" s="4" t="s">
        <v>76</v>
      </c>
    </row>
    <row r="50" ht="14.25" spans="4:8">
      <c r="D50" s="4" t="s">
        <v>78</v>
      </c>
      <c r="E50" s="23" t="s">
        <v>79</v>
      </c>
      <c r="F50" s="14">
        <v>6</v>
      </c>
      <c r="G50" s="4" t="s">
        <v>19</v>
      </c>
      <c r="H50" s="4" t="s">
        <v>76</v>
      </c>
    </row>
    <row r="51" ht="14.25" spans="4:8">
      <c r="D51" s="4" t="s">
        <v>80</v>
      </c>
      <c r="E51" s="23" t="s">
        <v>81</v>
      </c>
      <c r="F51" s="14">
        <v>2</v>
      </c>
      <c r="G51" s="4" t="s">
        <v>19</v>
      </c>
      <c r="H51" s="4" t="s">
        <v>76</v>
      </c>
    </row>
    <row r="52" ht="14.25" spans="4:8">
      <c r="D52" s="4" t="s">
        <v>82</v>
      </c>
      <c r="E52" s="4" t="s">
        <v>83</v>
      </c>
      <c r="F52" s="14">
        <v>1</v>
      </c>
      <c r="G52" s="4" t="s">
        <v>19</v>
      </c>
      <c r="H52" s="4" t="s">
        <v>84</v>
      </c>
    </row>
    <row r="53" ht="14.25" spans="4:8">
      <c r="D53" s="4" t="s">
        <v>85</v>
      </c>
      <c r="E53" s="4" t="s">
        <v>86</v>
      </c>
      <c r="F53" s="14">
        <v>1</v>
      </c>
      <c r="G53" s="4" t="s">
        <v>87</v>
      </c>
      <c r="H53" s="4"/>
    </row>
    <row r="54" ht="14.25" spans="4:8">
      <c r="D54" s="4" t="s">
        <v>88</v>
      </c>
      <c r="E54" s="4" t="s">
        <v>89</v>
      </c>
      <c r="F54" s="14">
        <v>1</v>
      </c>
      <c r="G54" s="4" t="s">
        <v>87</v>
      </c>
      <c r="H54" s="4"/>
    </row>
    <row r="55" ht="14.25" spans="4:8">
      <c r="D55" s="4" t="s">
        <v>90</v>
      </c>
      <c r="E55" s="4"/>
      <c r="F55" s="15"/>
      <c r="G55" s="4"/>
      <c r="H55" s="4"/>
    </row>
    <row r="58" ht="14.25" spans="4:8">
      <c r="D58" s="12" t="s">
        <v>91</v>
      </c>
      <c r="E58" s="12"/>
      <c r="F58" s="12"/>
      <c r="G58" s="12"/>
      <c r="H58" s="12"/>
    </row>
    <row r="59" spans="4:8">
      <c r="D59" s="2"/>
      <c r="E59" s="2"/>
      <c r="F59" s="2"/>
      <c r="G59" s="2"/>
      <c r="H59" s="2"/>
    </row>
    <row r="60" ht="14.25" spans="4:8">
      <c r="D60" s="4" t="s">
        <v>60</v>
      </c>
      <c r="E60" s="4" t="s">
        <v>61</v>
      </c>
      <c r="F60" s="4" t="s">
        <v>8</v>
      </c>
      <c r="G60" s="4" t="s">
        <v>4</v>
      </c>
      <c r="H60" s="4" t="s">
        <v>92</v>
      </c>
    </row>
    <row r="61" ht="14.25" spans="4:8">
      <c r="D61" s="4" t="s">
        <v>63</v>
      </c>
      <c r="E61" s="23" t="s">
        <v>64</v>
      </c>
      <c r="F61" s="14">
        <v>7</v>
      </c>
      <c r="G61" s="4" t="s">
        <v>38</v>
      </c>
      <c r="H61" s="4" t="s">
        <v>65</v>
      </c>
    </row>
    <row r="62" ht="14.25" spans="4:8">
      <c r="D62" s="4" t="s">
        <v>66</v>
      </c>
      <c r="E62" s="4" t="s">
        <v>67</v>
      </c>
      <c r="F62" s="14">
        <v>7</v>
      </c>
      <c r="G62" s="4" t="s">
        <v>68</v>
      </c>
      <c r="H62" s="4" t="s">
        <v>65</v>
      </c>
    </row>
    <row r="63" ht="14.25" spans="4:8">
      <c r="D63" s="4" t="s">
        <v>69</v>
      </c>
      <c r="E63" s="4" t="s">
        <v>70</v>
      </c>
      <c r="F63" s="14">
        <v>60</v>
      </c>
      <c r="G63" s="4" t="s">
        <v>71</v>
      </c>
      <c r="H63" s="4" t="s">
        <v>65</v>
      </c>
    </row>
    <row r="64" ht="14.25" spans="4:8">
      <c r="D64" s="4" t="s">
        <v>72</v>
      </c>
      <c r="E64" s="4" t="s">
        <v>73</v>
      </c>
      <c r="F64" s="14">
        <v>7</v>
      </c>
      <c r="G64" s="4" t="s">
        <v>74</v>
      </c>
      <c r="H64" s="4" t="s">
        <v>65</v>
      </c>
    </row>
    <row r="65" ht="14.25" spans="4:8">
      <c r="D65" s="4" t="s">
        <v>93</v>
      </c>
      <c r="E65" s="16" t="s">
        <v>94</v>
      </c>
      <c r="F65" s="17"/>
      <c r="G65" s="18"/>
      <c r="H65" s="4" t="s">
        <v>95</v>
      </c>
    </row>
    <row r="66" ht="14.25" spans="4:8">
      <c r="D66" s="4" t="s">
        <v>63</v>
      </c>
      <c r="E66" s="23" t="s">
        <v>75</v>
      </c>
      <c r="F66" s="14">
        <v>1</v>
      </c>
      <c r="G66" s="4" t="s">
        <v>38</v>
      </c>
      <c r="H66" s="4" t="s">
        <v>76</v>
      </c>
    </row>
    <row r="67" ht="14.25" spans="4:8">
      <c r="D67" s="4" t="s">
        <v>66</v>
      </c>
      <c r="E67" s="4" t="s">
        <v>77</v>
      </c>
      <c r="F67" s="14">
        <v>1</v>
      </c>
      <c r="G67" s="4" t="s">
        <v>68</v>
      </c>
      <c r="H67" s="4" t="s">
        <v>76</v>
      </c>
    </row>
    <row r="68" ht="14.25" spans="4:8">
      <c r="D68" s="4" t="s">
        <v>78</v>
      </c>
      <c r="E68" s="23" t="s">
        <v>79</v>
      </c>
      <c r="F68" s="14">
        <v>6</v>
      </c>
      <c r="G68" s="4" t="s">
        <v>19</v>
      </c>
      <c r="H68" s="4" t="s">
        <v>76</v>
      </c>
    </row>
    <row r="69" ht="14.25" spans="4:8">
      <c r="D69" s="4" t="s">
        <v>80</v>
      </c>
      <c r="E69" s="23" t="s">
        <v>81</v>
      </c>
      <c r="F69" s="14">
        <v>2</v>
      </c>
      <c r="G69" s="4" t="s">
        <v>19</v>
      </c>
      <c r="H69" s="4" t="s">
        <v>76</v>
      </c>
    </row>
    <row r="70" ht="14.25" spans="4:8">
      <c r="D70" s="4" t="s">
        <v>85</v>
      </c>
      <c r="E70" s="4" t="s">
        <v>86</v>
      </c>
      <c r="F70" s="14">
        <v>1</v>
      </c>
      <c r="G70" s="4" t="s">
        <v>87</v>
      </c>
      <c r="H70" s="4"/>
    </row>
    <row r="71" ht="14.25" spans="4:8">
      <c r="D71" s="4" t="s">
        <v>88</v>
      </c>
      <c r="E71" s="4" t="s">
        <v>89</v>
      </c>
      <c r="F71" s="14">
        <v>1</v>
      </c>
      <c r="G71" s="4" t="s">
        <v>87</v>
      </c>
      <c r="H71" s="4"/>
    </row>
    <row r="72" ht="14.25" spans="4:8">
      <c r="D72" s="4" t="s">
        <v>90</v>
      </c>
      <c r="E72" s="4"/>
      <c r="F72" s="15"/>
      <c r="G72" s="19"/>
      <c r="H72" s="20"/>
    </row>
    <row r="75" ht="14.25" spans="4:8">
      <c r="D75" s="12" t="s">
        <v>96</v>
      </c>
      <c r="E75" s="12"/>
      <c r="F75" s="12"/>
      <c r="G75" s="12"/>
      <c r="H75" s="12"/>
    </row>
    <row r="76" ht="14.25" spans="4:8">
      <c r="D76" s="4" t="s">
        <v>60</v>
      </c>
      <c r="E76" s="4" t="s">
        <v>61</v>
      </c>
      <c r="F76" s="4" t="s">
        <v>8</v>
      </c>
      <c r="G76" s="4" t="s">
        <v>4</v>
      </c>
      <c r="H76" s="4" t="s">
        <v>92</v>
      </c>
    </row>
    <row r="77" ht="14.25" spans="4:8">
      <c r="D77" s="4" t="s">
        <v>63</v>
      </c>
      <c r="E77" s="23" t="s">
        <v>64</v>
      </c>
      <c r="F77" s="14">
        <v>4</v>
      </c>
      <c r="G77" s="4" t="s">
        <v>38</v>
      </c>
      <c r="H77" s="4" t="s">
        <v>65</v>
      </c>
    </row>
    <row r="78" ht="14.25" spans="4:8">
      <c r="D78" s="4" t="s">
        <v>97</v>
      </c>
      <c r="E78" s="4" t="s">
        <v>67</v>
      </c>
      <c r="F78" s="14">
        <v>4</v>
      </c>
      <c r="G78" s="4" t="s">
        <v>68</v>
      </c>
      <c r="H78" s="4" t="s">
        <v>65</v>
      </c>
    </row>
    <row r="79" ht="14.25" spans="4:8">
      <c r="D79" s="4" t="s">
        <v>69</v>
      </c>
      <c r="E79" s="4" t="s">
        <v>70</v>
      </c>
      <c r="F79" s="14">
        <v>30</v>
      </c>
      <c r="G79" s="4" t="s">
        <v>71</v>
      </c>
      <c r="H79" s="4" t="s">
        <v>65</v>
      </c>
    </row>
    <row r="80" ht="14.25" spans="4:8">
      <c r="D80" s="4" t="s">
        <v>72</v>
      </c>
      <c r="E80" s="4" t="s">
        <v>73</v>
      </c>
      <c r="F80" s="14">
        <v>4</v>
      </c>
      <c r="G80" s="4" t="s">
        <v>74</v>
      </c>
      <c r="H80" s="4" t="s">
        <v>65</v>
      </c>
    </row>
    <row r="81" ht="14.25" spans="4:8">
      <c r="D81" s="4" t="s">
        <v>63</v>
      </c>
      <c r="E81" s="23" t="s">
        <v>75</v>
      </c>
      <c r="F81" s="14">
        <v>1</v>
      </c>
      <c r="G81" s="4" t="s">
        <v>38</v>
      </c>
      <c r="H81" s="4" t="s">
        <v>76</v>
      </c>
    </row>
    <row r="82" ht="14.25" spans="4:8">
      <c r="D82" s="4" t="s">
        <v>66</v>
      </c>
      <c r="E82" s="4" t="s">
        <v>77</v>
      </c>
      <c r="F82" s="14">
        <v>1</v>
      </c>
      <c r="G82" s="4" t="s">
        <v>68</v>
      </c>
      <c r="H82" s="4" t="s">
        <v>76</v>
      </c>
    </row>
    <row r="83" ht="14.25" spans="4:8">
      <c r="D83" s="4" t="s">
        <v>80</v>
      </c>
      <c r="E83" s="23" t="s">
        <v>81</v>
      </c>
      <c r="F83" s="14">
        <v>2</v>
      </c>
      <c r="G83" s="4" t="s">
        <v>19</v>
      </c>
      <c r="H83" s="4" t="s">
        <v>76</v>
      </c>
    </row>
    <row r="84" ht="14.25" spans="4:8">
      <c r="D84" s="4" t="s">
        <v>85</v>
      </c>
      <c r="E84" s="4" t="s">
        <v>86</v>
      </c>
      <c r="F84" s="14">
        <v>1</v>
      </c>
      <c r="G84" s="4" t="s">
        <v>87</v>
      </c>
      <c r="H84" s="4" t="s">
        <v>76</v>
      </c>
    </row>
    <row r="85" ht="14.25" spans="4:8">
      <c r="D85" s="4" t="s">
        <v>88</v>
      </c>
      <c r="E85" s="4" t="s">
        <v>89</v>
      </c>
      <c r="F85" s="14">
        <v>1</v>
      </c>
      <c r="G85" s="4" t="s">
        <v>87</v>
      </c>
      <c r="H85" s="4"/>
    </row>
    <row r="86" ht="14.25" spans="4:8">
      <c r="D86" s="21" t="s">
        <v>90</v>
      </c>
      <c r="E86" s="22"/>
      <c r="F86" s="15"/>
      <c r="G86" s="19"/>
      <c r="H86" s="20"/>
    </row>
  </sheetData>
  <mergeCells count="13">
    <mergeCell ref="E17:J17"/>
    <mergeCell ref="E18:J18"/>
    <mergeCell ref="E28:J28"/>
    <mergeCell ref="E29:J29"/>
    <mergeCell ref="E37:J37"/>
    <mergeCell ref="E38:J38"/>
    <mergeCell ref="D42:H42"/>
    <mergeCell ref="D58:H58"/>
    <mergeCell ref="E65:G65"/>
    <mergeCell ref="D75:H75"/>
    <mergeCell ref="D4:D18"/>
    <mergeCell ref="D23:D29"/>
    <mergeCell ref="D34:D38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白祥利</dc:creator>
  <cp:lastModifiedBy>Lain</cp:lastModifiedBy>
  <dcterms:created xsi:type="dcterms:W3CDTF">2024-05-22T00:48:00Z</dcterms:created>
  <dcterms:modified xsi:type="dcterms:W3CDTF">2024-05-22T07:06:47Z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1D1C8D721A724253BE787A70BC94D1E7_12</vt:lpwstr>
  </property>
  <property fmtid="{D5CDD505-2E9C-101B-9397-08002B2CF9AE}" pid="3" name="KSOProductBuildVer">
    <vt:lpwstr>2052-12.1.0.16894</vt:lpwstr>
  </property>
</Properties>
</file>