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已标工程量清单" sheetId="1" r:id="rId1"/>
    <sheet name="清单汇总表" sheetId="7" r:id="rId2"/>
    <sheet name="第100章  总则" sheetId="9" r:id="rId3"/>
    <sheet name="第200章  路基" sheetId="10" r:id="rId4"/>
    <sheet name="第300章  路面" sheetId="11" r:id="rId5"/>
    <sheet name="第400章  桥梁  涵洞" sheetId="12" r:id="rId6"/>
  </sheets>
  <definedNames>
    <definedName name="_xlnm.Print_Area" localSheetId="2">'第100章  总则'!$A$1:$G$40</definedName>
    <definedName name="_xlnm.Print_Area" localSheetId="1">清单汇总表!$A$1:$D$43</definedName>
    <definedName name="_xlnm.Print_Area" localSheetId="0">已标工程量清单!$A$1:$G$21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<sst xmlns="http://schemas.openxmlformats.org/spreadsheetml/2006/main" count="313" uniqueCount="222">
  <si>
    <t>采购包3：2025年海陵区农村公路路基路面养护工程</t>
  </si>
  <si>
    <t>已标价工程量清单</t>
  </si>
  <si>
    <t>工程预算价（小写）:</t>
  </si>
  <si>
    <t>4993190.13元</t>
  </si>
  <si>
    <t>（大写）:</t>
  </si>
  <si>
    <t>肆佰玖拾玖万叁仟壹佰玖拾元壹角叁分</t>
  </si>
  <si>
    <t>招  标  人：</t>
  </si>
  <si>
    <t>造价咨询人：</t>
  </si>
  <si>
    <t>（单位盖章）</t>
  </si>
  <si>
    <t>（单位章）</t>
  </si>
  <si>
    <t>法定代表人
或其授权人：</t>
  </si>
  <si>
    <t xml:space="preserve"> 法定代表人
 或其授权人：</t>
  </si>
  <si>
    <t>（签字或盖章）</t>
  </si>
  <si>
    <t>编  制  人：</t>
  </si>
  <si>
    <t>复  核  人：</t>
  </si>
  <si>
    <t>（造价人员签字盖专用章）</t>
  </si>
  <si>
    <t>（造价工程师签字盖专用章）</t>
  </si>
  <si>
    <t>编制时间：</t>
  </si>
  <si>
    <t>复核时间：</t>
  </si>
  <si>
    <t>清单汇总表</t>
  </si>
  <si>
    <t>单位：人民币元</t>
  </si>
  <si>
    <t>序号</t>
  </si>
  <si>
    <t>清单编号</t>
  </si>
  <si>
    <t>说明</t>
  </si>
  <si>
    <t>金额</t>
  </si>
  <si>
    <t>总则</t>
  </si>
  <si>
    <t>路基</t>
  </si>
  <si>
    <t>路面</t>
  </si>
  <si>
    <t>桥梁、涵洞</t>
  </si>
  <si>
    <t>隧道（空）</t>
  </si>
  <si>
    <t>/</t>
  </si>
  <si>
    <t>安全设施及预埋管线（空）</t>
  </si>
  <si>
    <t>绿化及环境保护（空）</t>
  </si>
  <si>
    <t>清单小计A</t>
  </si>
  <si>
    <t>暂列金额B：A×8%</t>
  </si>
  <si>
    <r>
      <rPr>
        <sz val="10"/>
        <color rgb="FF000000"/>
        <rFont val="宋体"/>
        <charset val="134"/>
      </rPr>
      <t>安全生产费</t>
    </r>
    <r>
      <rPr>
        <sz val="10"/>
        <rFont val="宋体"/>
        <charset val="134"/>
      </rPr>
      <t>C：（A+B）×1.5%</t>
    </r>
  </si>
  <si>
    <t>招标控制价：A+B+C</t>
  </si>
  <si>
    <t>第100章   总则</t>
  </si>
  <si>
    <t>细目编号</t>
  </si>
  <si>
    <t>项目名称</t>
  </si>
  <si>
    <t>单位</t>
  </si>
  <si>
    <t>数量</t>
  </si>
  <si>
    <t>单价</t>
  </si>
  <si>
    <t>合价或金额</t>
  </si>
  <si>
    <t>道路日常巡视检查</t>
  </si>
  <si>
    <t>次</t>
  </si>
  <si>
    <t>交通量统计</t>
  </si>
  <si>
    <t>处</t>
  </si>
  <si>
    <t>日常突击养护</t>
  </si>
  <si>
    <t>121-1</t>
  </si>
  <si>
    <t>突击用工</t>
  </si>
  <si>
    <t>工日</t>
  </si>
  <si>
    <t>121-2</t>
  </si>
  <si>
    <t>突击用机械</t>
  </si>
  <si>
    <t>台班</t>
  </si>
  <si>
    <t>122-1</t>
  </si>
  <si>
    <t>拖拉机</t>
  </si>
  <si>
    <t>122-2</t>
  </si>
  <si>
    <t>挖掘机（1m3）</t>
  </si>
  <si>
    <t>122-3</t>
  </si>
  <si>
    <t>装载机</t>
  </si>
  <si>
    <t>122-4</t>
  </si>
  <si>
    <t>自卸汽车（15T）</t>
  </si>
  <si>
    <t>122-5</t>
  </si>
  <si>
    <t>道路清扫车（16T）</t>
  </si>
  <si>
    <t>122-6</t>
  </si>
  <si>
    <t>高压洒水冲洗车（15T）</t>
  </si>
  <si>
    <t>应急处置（业主按实际指定使用，不可让利）</t>
  </si>
  <si>
    <t>项</t>
  </si>
  <si>
    <t>第100章小计   人民币</t>
  </si>
  <si>
    <t>第200章   路基</t>
  </si>
  <si>
    <t>缘石维护</t>
  </si>
  <si>
    <t>221-1</t>
  </si>
  <si>
    <t>拆除缘石</t>
  </si>
  <si>
    <t>m3</t>
  </si>
  <si>
    <t>221-2</t>
  </si>
  <si>
    <t>安装缘石（C30  含预制）</t>
  </si>
  <si>
    <t>221-3</t>
  </si>
  <si>
    <t>安装缘石（不含预制）</t>
  </si>
  <si>
    <t>路肩、边坡维护</t>
  </si>
  <si>
    <t>222-1</t>
  </si>
  <si>
    <t>清运路肩边坡杂物、堆积物</t>
  </si>
  <si>
    <t>222-2</t>
  </si>
  <si>
    <t>整修路肩（挂线、整平、拍实）</t>
  </si>
  <si>
    <t>km</t>
  </si>
  <si>
    <t>222-3</t>
  </si>
  <si>
    <t>路肩培土（含购土）</t>
  </si>
  <si>
    <t>土方工程</t>
  </si>
  <si>
    <t>224-1</t>
  </si>
  <si>
    <t>清除表土（厚20cm）</t>
  </si>
  <si>
    <t>m2</t>
  </si>
  <si>
    <t>224-3</t>
  </si>
  <si>
    <t>土方购运（压实方）</t>
  </si>
  <si>
    <t>224-4</t>
  </si>
  <si>
    <t>利用土方填筑</t>
  </si>
  <si>
    <t>224-5</t>
  </si>
  <si>
    <t>掺5%石灰（含碾压）</t>
  </si>
  <si>
    <t>224-6</t>
  </si>
  <si>
    <t>掺10%石灰（含碾压）</t>
  </si>
  <si>
    <t>224-7</t>
  </si>
  <si>
    <t>掺5%水泥（不含土方、含压实）</t>
  </si>
  <si>
    <t>防护工程维护</t>
  </si>
  <si>
    <t>225-1</t>
  </si>
  <si>
    <t>浆砌机红砖</t>
  </si>
  <si>
    <t>225-2</t>
  </si>
  <si>
    <t>砂浆抹面</t>
  </si>
  <si>
    <t>225-3</t>
  </si>
  <si>
    <t>铺砌、安装边坡、边沟预制块（含预制）</t>
  </si>
  <si>
    <t>225-4</t>
  </si>
  <si>
    <t>预制块钢筋</t>
  </si>
  <si>
    <t>t</t>
  </si>
  <si>
    <t>225-5</t>
  </si>
  <si>
    <t>拆除浆砌圬工</t>
  </si>
  <si>
    <t>225-6</t>
  </si>
  <si>
    <t>M7.5浆砌片石</t>
  </si>
  <si>
    <t>225-7</t>
  </si>
  <si>
    <t>现浇压顶混凝土C25</t>
  </si>
  <si>
    <t>225-8</t>
  </si>
  <si>
    <t>预制安装边沟盖板（80*50*10含钢筋）</t>
  </si>
  <si>
    <t>块</t>
  </si>
  <si>
    <t>225-9</t>
  </si>
  <si>
    <r>
      <rPr>
        <sz val="10"/>
        <color rgb="FF000000"/>
        <rFont val="宋体"/>
        <charset val="134"/>
      </rPr>
      <t>更换</t>
    </r>
    <r>
      <rPr>
        <sz val="10"/>
        <color rgb="FF000000"/>
        <rFont val="Calibri"/>
        <charset val="134"/>
      </rPr>
      <t>Φ</t>
    </r>
    <r>
      <rPr>
        <sz val="10"/>
        <color rgb="FF000000"/>
        <rFont val="宋体"/>
        <charset val="134"/>
      </rPr>
      <t>80井盖（球墨铸铁井盖，承重型）（含防坠网）</t>
    </r>
  </si>
  <si>
    <t>225-10</t>
  </si>
  <si>
    <t>更换40*60井盖（球墨铸铁井盖，承重型）（含防坠网）</t>
  </si>
  <si>
    <t>225-11</t>
  </si>
  <si>
    <t>更换50*50井盖（钢钎维井盖）（含防坠网）</t>
  </si>
  <si>
    <t>套</t>
  </si>
  <si>
    <t>225-12</t>
  </si>
  <si>
    <t>路基注浆（地聚合物灌浆料）</t>
  </si>
  <si>
    <t>225-13</t>
  </si>
  <si>
    <t>管道CCTV清淤、检测（不分管径）</t>
  </si>
  <si>
    <t>m</t>
  </si>
  <si>
    <t>225-14</t>
  </si>
  <si>
    <t>气囊封堵（DN500）</t>
  </si>
  <si>
    <t>个</t>
  </si>
  <si>
    <t>225-15</t>
  </si>
  <si>
    <t>气囊封堵（DN600）</t>
  </si>
  <si>
    <t>20cm碎石灰土（碎石：石灰：土=60：4：36，</t>
  </si>
  <si>
    <t>含借土）</t>
  </si>
  <si>
    <t>第200章小计   人民币</t>
  </si>
  <si>
    <t>第300章   路面</t>
  </si>
  <si>
    <t>冬季除雪</t>
  </si>
  <si>
    <t>321-1</t>
  </si>
  <si>
    <t>人工除雪</t>
  </si>
  <si>
    <t>321-2</t>
  </si>
  <si>
    <t>机械除雪</t>
  </si>
  <si>
    <t>321-3</t>
  </si>
  <si>
    <t>化学剂除雪</t>
  </si>
  <si>
    <t>沥青路面病害处治</t>
  </si>
  <si>
    <t>322-1</t>
  </si>
  <si>
    <t>裂缝扩缝、清缝、灌缝处治</t>
  </si>
  <si>
    <t>322-2</t>
  </si>
  <si>
    <t>抗裂贴</t>
  </si>
  <si>
    <t>322-3</t>
  </si>
  <si>
    <t>粘层油</t>
  </si>
  <si>
    <t>322-4</t>
  </si>
  <si>
    <t>1cm沥青下封层（一油一料）</t>
  </si>
  <si>
    <t>322-5</t>
  </si>
  <si>
    <t>水稳碎石修复坑槽、沉陷基层</t>
  </si>
  <si>
    <t>322-6</t>
  </si>
  <si>
    <t>冷补料修复坑槽、沉陷（含开槽）</t>
  </si>
  <si>
    <t>322-7</t>
  </si>
  <si>
    <t>AC-13沥青砼修复坑槽、沉陷</t>
  </si>
  <si>
    <t>322-8</t>
  </si>
  <si>
    <t>AC-20沥青砼修复坑槽、沉陷</t>
  </si>
  <si>
    <t>322-9</t>
  </si>
  <si>
    <t>铣刨机铣刨沥青路面（厚5CM）</t>
  </si>
  <si>
    <t>322-10</t>
  </si>
  <si>
    <t>挖除路面基层</t>
  </si>
  <si>
    <t>水泥混凝土路面病害处治</t>
  </si>
  <si>
    <t>323-3</t>
  </si>
  <si>
    <t>裂缝清缝、灌缝处治</t>
  </si>
  <si>
    <t>323-4</t>
  </si>
  <si>
    <t>破碎机拆除砼路面（含外运）</t>
  </si>
  <si>
    <t>323-5</t>
  </si>
  <si>
    <t>砼路面板块局部修补C30</t>
  </si>
  <si>
    <t>323-6</t>
  </si>
  <si>
    <t>砼路面补强钢筋</t>
  </si>
  <si>
    <t>323-7</t>
  </si>
  <si>
    <t>砼路面修补C30(面积大于50m2）</t>
  </si>
  <si>
    <t>第300章小计   人民币</t>
  </si>
  <si>
    <t>第400章   桥梁、涵洞</t>
  </si>
  <si>
    <t>桥梁</t>
  </si>
  <si>
    <t>421-1</t>
  </si>
  <si>
    <t>钢结构油漆（防锈漆、面漆）</t>
  </si>
  <si>
    <t>421-2</t>
  </si>
  <si>
    <t>栏杆、扶手刷白、油漆</t>
  </si>
  <si>
    <t>421-3</t>
  </si>
  <si>
    <t>栏杆预制、安装维修C30</t>
  </si>
  <si>
    <t>421-4</t>
  </si>
  <si>
    <t>栏杆、缘（冒）石钢筋</t>
  </si>
  <si>
    <t>421-5</t>
  </si>
  <si>
    <t>更换毛勒伸缩缝（含砼拆除、浇筑）</t>
  </si>
  <si>
    <t>421-6</t>
  </si>
  <si>
    <t>凿（拆）除水泥砼</t>
  </si>
  <si>
    <t>421-7</t>
  </si>
  <si>
    <t>凿（拆）除钢筋砼</t>
  </si>
  <si>
    <t>421-8</t>
  </si>
  <si>
    <t>桥面砼浇筑维修</t>
  </si>
  <si>
    <t>421-9</t>
  </si>
  <si>
    <t>桥面补强钢筋</t>
  </si>
  <si>
    <t>421-10</t>
  </si>
  <si>
    <t>浆砌片石、预制块勾缝</t>
  </si>
  <si>
    <t>421-11</t>
  </si>
  <si>
    <t>栏杆临时防护</t>
  </si>
  <si>
    <t>421-12</t>
  </si>
  <si>
    <t>预应力空心梁板（C40砼）</t>
  </si>
  <si>
    <t>422-1</t>
  </si>
  <si>
    <t>开挖基坑土方</t>
  </si>
  <si>
    <t>422-2</t>
  </si>
  <si>
    <t>碎石垫层</t>
  </si>
  <si>
    <t>422-3</t>
  </si>
  <si>
    <t>基础混凝土C25</t>
  </si>
  <si>
    <t>422-4</t>
  </si>
  <si>
    <r>
      <rPr>
        <sz val="10"/>
        <color rgb="FF000000"/>
        <rFont val="Calibri"/>
        <charset val="134"/>
      </rPr>
      <t>Φ</t>
    </r>
    <r>
      <rPr>
        <sz val="10"/>
        <color rgb="FF000000"/>
        <rFont val="宋体"/>
        <charset val="134"/>
      </rPr>
      <t>400HD</t>
    </r>
    <r>
      <rPr>
        <sz val="10"/>
        <color rgb="FF000000"/>
        <rFont val="Calibri"/>
        <charset val="134"/>
      </rPr>
      <t>PE</t>
    </r>
    <r>
      <rPr>
        <sz val="10"/>
        <color rgb="FF000000"/>
        <rFont val="宋体"/>
        <charset val="134"/>
      </rPr>
      <t>双臂波纹管</t>
    </r>
  </si>
  <si>
    <t>422-5</t>
  </si>
  <si>
    <r>
      <rPr>
        <sz val="10"/>
        <color rgb="FF000000"/>
        <rFont val="Calibri"/>
        <charset val="134"/>
      </rPr>
      <t>Φ3</t>
    </r>
    <r>
      <rPr>
        <sz val="10"/>
        <color rgb="FF000000"/>
        <rFont val="宋体"/>
        <charset val="134"/>
      </rPr>
      <t>00HD</t>
    </r>
    <r>
      <rPr>
        <sz val="10"/>
        <color rgb="FF000000"/>
        <rFont val="Calibri"/>
        <charset val="134"/>
      </rPr>
      <t>PE</t>
    </r>
    <r>
      <rPr>
        <sz val="10"/>
        <color rgb="FF000000"/>
        <rFont val="宋体"/>
        <charset val="134"/>
      </rPr>
      <t>双臂波纹管</t>
    </r>
  </si>
  <si>
    <t>422-6</t>
  </si>
  <si>
    <r>
      <rPr>
        <sz val="10"/>
        <color rgb="FF000000"/>
        <rFont val="宋体"/>
        <charset val="134"/>
      </rPr>
      <t>雨水检查井</t>
    </r>
    <r>
      <rPr>
        <sz val="10"/>
        <color rgb="FF000000"/>
        <rFont val="Calibri"/>
        <charset val="134"/>
      </rPr>
      <t>Φ</t>
    </r>
    <r>
      <rPr>
        <sz val="10"/>
        <color rgb="FF000000"/>
        <rFont val="宋体"/>
        <charset val="134"/>
      </rPr>
      <t>700mm落底式（DN700重型球墨铸铁</t>
    </r>
  </si>
  <si>
    <t>座</t>
  </si>
  <si>
    <t>井盖）（含防坠网）</t>
  </si>
  <si>
    <t>第400章小计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</si>
</sst>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1">
    <font>
      <sz val="10"/>
      <color rgb="FF000000"/>
      <name val="Arial"/>
      <charset val="1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宋体"/>
      <charset val="134"/>
    </font>
    <font>
      <b/>
      <sz val="17"/>
      <color rgb="FF000000"/>
      <name val="宋体"/>
      <charset val="134"/>
    </font>
    <font>
      <b/>
      <sz val="23"/>
      <color rgb="FF000000"/>
      <name val="宋体"/>
      <charset val="134"/>
    </font>
    <font>
      <b/>
      <sz val="13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9" applyNumberFormat="0" applyAlignment="0" applyProtection="0">
      <alignment vertical="center"/>
    </xf>
    <xf numFmtId="0" fontId="20" fillId="4" borderId="40" applyNumberFormat="0" applyAlignment="0" applyProtection="0">
      <alignment vertical="center"/>
    </xf>
    <xf numFmtId="0" fontId="21" fillId="4" borderId="39" applyNumberFormat="0" applyAlignment="0" applyProtection="0">
      <alignment vertical="center"/>
    </xf>
    <xf numFmtId="0" fontId="22" fillId="5" borderId="41" applyNumberFormat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9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176" fontId="4" fillId="0" borderId="19" xfId="0" applyNumberFormat="1" applyFont="1" applyBorder="1" applyAlignment="1">
      <alignment horizontal="right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right" vertical="center" wrapText="1"/>
    </xf>
    <xf numFmtId="0" fontId="0" fillId="0" borderId="24" xfId="0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Fill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76" fontId="4" fillId="0" borderId="3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34" xfId="0" applyFont="1" applyBorder="1" applyAlignment="1">
      <alignment horizontal="center" wrapText="1"/>
    </xf>
    <xf numFmtId="0" fontId="0" fillId="0" borderId="35" xfId="0" applyBorder="1" applyAlignment="1">
      <alignment horizontal="left"/>
    </xf>
    <xf numFmtId="0" fontId="9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opLeftCell="A2" workbookViewId="0">
      <selection activeCell="J5" sqref="J5"/>
    </sheetView>
  </sheetViews>
  <sheetFormatPr defaultColWidth="9" defaultRowHeight="12.75" outlineLevelCol="6"/>
  <cols>
    <col min="1" max="1" width="12.0666666666667" customWidth="1"/>
    <col min="2" max="2" width="5.13333333333333" customWidth="1"/>
    <col min="3" max="3" width="11.0666666666667" customWidth="1"/>
    <col min="4" max="4" width="15.2666666666667" customWidth="1"/>
    <col min="5" max="5" width="19.1333333333333" customWidth="1"/>
    <col min="6" max="6" width="10.1333333333333" customWidth="1"/>
    <col min="7" max="7" width="17.2" customWidth="1"/>
  </cols>
  <sheetData>
    <row r="1" ht="81.4" customHeight="1"/>
    <row r="2" ht="47.35" customHeight="1" spans="1:7">
      <c r="A2" s="60" t="s">
        <v>0</v>
      </c>
      <c r="B2" s="60"/>
      <c r="C2" s="60"/>
      <c r="D2" s="60"/>
      <c r="E2" s="60"/>
      <c r="F2" s="60"/>
      <c r="G2" s="60"/>
    </row>
    <row r="3" ht="51.85" customHeight="1" spans="1:7">
      <c r="B3" s="61"/>
      <c r="C3" s="61"/>
      <c r="D3" s="61"/>
      <c r="E3" s="61"/>
    </row>
    <row r="4" ht="40.7" customHeight="1" spans="1:7">
      <c r="A4" s="62" t="s">
        <v>1</v>
      </c>
      <c r="B4" s="62"/>
      <c r="C4" s="62"/>
      <c r="D4" s="62"/>
      <c r="E4" s="62"/>
      <c r="F4" s="62"/>
      <c r="G4" s="62"/>
    </row>
    <row r="5" ht="46.6" customHeight="1"/>
    <row r="6" ht="23.65" customHeight="1" spans="1:7">
      <c r="A6" s="63" t="s">
        <v>2</v>
      </c>
      <c r="B6" s="63"/>
      <c r="C6" s="63"/>
      <c r="D6" s="64" t="s">
        <v>3</v>
      </c>
      <c r="E6" s="64"/>
      <c r="F6" s="64"/>
    </row>
    <row r="7" ht="5.95" customHeight="1" spans="1:7">
      <c r="D7" s="65"/>
      <c r="E7" s="65"/>
      <c r="F7" s="65"/>
    </row>
    <row r="8" ht="36.3" customHeight="1" spans="1:7">
      <c r="A8" s="63" t="s">
        <v>4</v>
      </c>
      <c r="B8" s="63"/>
      <c r="C8" s="63"/>
      <c r="D8" s="66" t="s">
        <v>5</v>
      </c>
      <c r="E8" s="66"/>
      <c r="F8" s="66"/>
      <c r="G8" s="66"/>
    </row>
    <row r="9" ht="34.8" customHeight="1" spans="1:7">
      <c r="D9" s="61"/>
      <c r="E9" s="61"/>
      <c r="F9" s="61"/>
    </row>
    <row r="10" ht="23.65" customHeight="1" spans="1:7">
      <c r="A10" s="63" t="s">
        <v>6</v>
      </c>
      <c r="B10" s="63"/>
      <c r="C10" s="64"/>
      <c r="D10" s="64"/>
      <c r="E10" s="63" t="s">
        <v>7</v>
      </c>
      <c r="F10" s="64"/>
      <c r="G10" s="64"/>
    </row>
    <row r="11" ht="22.9" customHeight="1" spans="1:7">
      <c r="C11" s="67" t="s">
        <v>8</v>
      </c>
      <c r="D11" s="67"/>
      <c r="F11" s="67" t="s">
        <v>9</v>
      </c>
      <c r="G11" s="67"/>
    </row>
    <row r="12" ht="35.55" customHeight="1"/>
    <row r="13" ht="40.7" customHeight="1" spans="1:7">
      <c r="A13" s="63" t="s">
        <v>10</v>
      </c>
      <c r="B13" s="63"/>
      <c r="C13" s="64"/>
      <c r="D13" s="64"/>
      <c r="E13" s="63" t="s">
        <v>11</v>
      </c>
      <c r="F13" s="64"/>
      <c r="G13" s="64"/>
    </row>
    <row r="14" ht="22.9" customHeight="1" spans="1:7">
      <c r="C14" s="67" t="s">
        <v>12</v>
      </c>
      <c r="D14" s="67"/>
      <c r="F14" s="67" t="s">
        <v>12</v>
      </c>
      <c r="G14" s="67"/>
    </row>
    <row r="15" ht="35.55" customHeight="1"/>
    <row r="16" ht="22.9" customHeight="1" spans="1:7">
      <c r="A16" s="63" t="s">
        <v>13</v>
      </c>
      <c r="B16" s="63"/>
      <c r="C16" s="64"/>
      <c r="D16" s="64"/>
      <c r="E16" s="63" t="s">
        <v>14</v>
      </c>
      <c r="F16" s="64"/>
      <c r="G16" s="64"/>
    </row>
    <row r="17" ht="23.65" customHeight="1" spans="1:7">
      <c r="C17" s="67" t="s">
        <v>15</v>
      </c>
      <c r="D17" s="67"/>
      <c r="F17" s="67" t="s">
        <v>16</v>
      </c>
      <c r="G17" s="67"/>
    </row>
    <row r="18" ht="40.7" customHeight="1"/>
    <row r="19" ht="22.9" customHeight="1" spans="1:7">
      <c r="A19" s="63" t="s">
        <v>17</v>
      </c>
      <c r="B19" s="63"/>
      <c r="C19" s="68">
        <v>45964</v>
      </c>
      <c r="D19" s="68"/>
      <c r="E19" s="63" t="s">
        <v>18</v>
      </c>
      <c r="F19" s="68">
        <v>45964</v>
      </c>
      <c r="G19" s="68"/>
    </row>
    <row r="20" ht="79.9" customHeight="1"/>
    <row r="21" ht="22.9" customHeight="1" spans="1:7">
      <c r="A21" s="36"/>
      <c r="B21" s="36"/>
      <c r="C21" s="36"/>
      <c r="D21" s="36"/>
      <c r="E21" s="36"/>
      <c r="F21" s="36"/>
      <c r="G21" s="36"/>
    </row>
  </sheetData>
  <mergeCells count="25">
    <mergeCell ref="A2:G2"/>
    <mergeCell ref="A4:G4"/>
    <mergeCell ref="A6:C6"/>
    <mergeCell ref="D6:F6"/>
    <mergeCell ref="A8:C8"/>
    <mergeCell ref="D8:G8"/>
    <mergeCell ref="A10:B10"/>
    <mergeCell ref="C10:D10"/>
    <mergeCell ref="F10:G10"/>
    <mergeCell ref="C11:D11"/>
    <mergeCell ref="F11:G11"/>
    <mergeCell ref="A13:B13"/>
    <mergeCell ref="C13:D13"/>
    <mergeCell ref="F13:G13"/>
    <mergeCell ref="C14:D14"/>
    <mergeCell ref="F14:G14"/>
    <mergeCell ref="A16:B16"/>
    <mergeCell ref="C16:D16"/>
    <mergeCell ref="F16:G16"/>
    <mergeCell ref="C17:D17"/>
    <mergeCell ref="F17:G17"/>
    <mergeCell ref="A19:B19"/>
    <mergeCell ref="C19:D19"/>
    <mergeCell ref="F19:G19"/>
    <mergeCell ref="A21:G21"/>
  </mergeCells>
  <pageMargins left="0.78740157480315" right="0.47244094488189" top="0.78740157480315" bottom="0.590551181102362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workbookViewId="0">
      <selection activeCell="D20" sqref="D20"/>
    </sheetView>
  </sheetViews>
  <sheetFormatPr defaultColWidth="9" defaultRowHeight="12.75" outlineLevelCol="5"/>
  <cols>
    <col min="1" max="1" width="7.06666666666667" customWidth="1"/>
    <col min="2" max="2" width="19.2857142857143" customWidth="1"/>
    <col min="3" max="3" width="35.7142857142857" customWidth="1"/>
    <col min="4" max="4" width="19.8571428571429" customWidth="1"/>
    <col min="8" max="8" width="11.7142857142857"/>
  </cols>
  <sheetData>
    <row r="1" ht="28.9" customHeight="1" spans="1:6">
      <c r="A1" s="1" t="s">
        <v>19</v>
      </c>
      <c r="B1" s="1"/>
      <c r="C1" s="1"/>
      <c r="D1" s="1"/>
    </row>
    <row r="2" ht="11.85" customHeight="1"/>
    <row r="3" ht="23.65" customHeight="1" spans="1:6">
      <c r="A3" s="46" t="s">
        <v>0</v>
      </c>
      <c r="B3" s="46"/>
      <c r="C3" s="46"/>
      <c r="D3" s="46" t="s">
        <v>20</v>
      </c>
      <c r="E3" s="46"/>
      <c r="F3" s="46"/>
    </row>
    <row r="4" ht="17" customHeight="1" spans="1:6">
      <c r="A4" s="47" t="s">
        <v>21</v>
      </c>
      <c r="B4" s="48" t="s">
        <v>22</v>
      </c>
      <c r="C4" s="48" t="s">
        <v>23</v>
      </c>
      <c r="D4" s="49" t="s">
        <v>24</v>
      </c>
    </row>
    <row r="5" ht="17.75" customHeight="1" spans="1:6">
      <c r="A5" s="50">
        <v>1</v>
      </c>
      <c r="B5" s="9">
        <v>100</v>
      </c>
      <c r="C5" s="9" t="s">
        <v>25</v>
      </c>
      <c r="D5" s="51">
        <v>552087</v>
      </c>
    </row>
    <row r="6" ht="17" customHeight="1" spans="1:6">
      <c r="A6" s="50">
        <v>2</v>
      </c>
      <c r="B6" s="9">
        <v>200</v>
      </c>
      <c r="C6" s="9" t="s">
        <v>26</v>
      </c>
      <c r="D6" s="51">
        <v>787892.66</v>
      </c>
    </row>
    <row r="7" ht="17.75" customHeight="1" spans="1:6">
      <c r="A7" s="50">
        <v>3</v>
      </c>
      <c r="B7" s="9">
        <v>300</v>
      </c>
      <c r="C7" s="52" t="s">
        <v>27</v>
      </c>
      <c r="D7" s="51">
        <v>2728823.35</v>
      </c>
    </row>
    <row r="8" ht="17.75" customHeight="1" spans="1:6">
      <c r="A8" s="50">
        <v>4</v>
      </c>
      <c r="B8" s="9">
        <v>400</v>
      </c>
      <c r="C8" s="9" t="s">
        <v>28</v>
      </c>
      <c r="D8" s="51">
        <v>486196.2</v>
      </c>
    </row>
    <row r="9" ht="17" customHeight="1" spans="1:6">
      <c r="A9" s="50">
        <v>5</v>
      </c>
      <c r="B9" s="9">
        <v>500</v>
      </c>
      <c r="C9" s="9" t="s">
        <v>29</v>
      </c>
      <c r="D9" s="53" t="s">
        <v>30</v>
      </c>
    </row>
    <row r="10" ht="17.75" customHeight="1" spans="1:6">
      <c r="A10" s="50">
        <v>6</v>
      </c>
      <c r="B10" s="9">
        <v>600</v>
      </c>
      <c r="C10" s="9" t="s">
        <v>31</v>
      </c>
      <c r="D10" s="53" t="s">
        <v>30</v>
      </c>
    </row>
    <row r="11" ht="17.75" customHeight="1" spans="1:6">
      <c r="A11" s="50">
        <v>7</v>
      </c>
      <c r="B11" s="9">
        <v>700</v>
      </c>
      <c r="C11" s="9" t="s">
        <v>32</v>
      </c>
      <c r="D11" s="53" t="s">
        <v>30</v>
      </c>
    </row>
    <row r="12" ht="17" customHeight="1" spans="1:6">
      <c r="A12" s="50">
        <v>8</v>
      </c>
      <c r="B12" s="54" t="s">
        <v>33</v>
      </c>
      <c r="C12" s="55"/>
      <c r="D12" s="51">
        <f>SUM(D5:D8)</f>
        <v>4554999.21</v>
      </c>
    </row>
    <row r="13" ht="17.75" customHeight="1" spans="1:6">
      <c r="A13" s="50">
        <v>9</v>
      </c>
      <c r="B13" s="54" t="s">
        <v>34</v>
      </c>
      <c r="C13" s="55"/>
      <c r="D13" s="51">
        <f>D12*8%</f>
        <v>364399.9368</v>
      </c>
    </row>
    <row r="14" ht="17" customHeight="1" spans="1:6">
      <c r="A14" s="50">
        <v>10</v>
      </c>
      <c r="B14" s="54" t="s">
        <v>35</v>
      </c>
      <c r="C14" s="55"/>
      <c r="D14" s="51">
        <f>(D12+D13)*1.5%</f>
        <v>73790.987202</v>
      </c>
    </row>
    <row r="15" ht="17.75" customHeight="1" spans="1:6">
      <c r="A15" s="50">
        <v>11</v>
      </c>
      <c r="B15" s="56" t="s">
        <v>36</v>
      </c>
      <c r="C15" s="57"/>
      <c r="D15" s="58">
        <f>SUM(D12:D14)</f>
        <v>4993190.134002</v>
      </c>
    </row>
    <row r="16" ht="17.75" customHeight="1" spans="1:6">
      <c r="A16" s="59"/>
      <c r="B16" s="35"/>
      <c r="C16" s="36"/>
      <c r="D16" s="35"/>
    </row>
    <row r="17" ht="17" customHeight="1" spans="1:4">
      <c r="A17" s="59"/>
      <c r="B17" s="35"/>
      <c r="C17" s="36"/>
      <c r="D17" s="35"/>
    </row>
    <row r="18" ht="17.75" customHeight="1" spans="1:4">
      <c r="A18" s="59"/>
      <c r="B18" s="35"/>
      <c r="C18" s="36"/>
      <c r="D18" s="35"/>
    </row>
    <row r="19" ht="17.75" customHeight="1" spans="1:4">
      <c r="A19" s="59"/>
      <c r="B19" s="35"/>
      <c r="C19" s="36"/>
      <c r="D19" s="35"/>
    </row>
    <row r="20" ht="17" customHeight="1" spans="1:4">
      <c r="A20" s="59"/>
      <c r="B20" s="35"/>
      <c r="C20" s="36"/>
      <c r="D20" s="35"/>
    </row>
    <row r="21" ht="17.75" customHeight="1" spans="1:4">
      <c r="A21" s="59"/>
      <c r="B21" s="35"/>
      <c r="C21" s="36"/>
      <c r="D21" s="35"/>
    </row>
    <row r="22" ht="17" customHeight="1" spans="1:4">
      <c r="A22" s="59"/>
      <c r="B22" s="35"/>
      <c r="C22" s="36"/>
      <c r="D22" s="35"/>
    </row>
    <row r="23" ht="17.75" customHeight="1" spans="1:4">
      <c r="A23" s="59"/>
      <c r="B23" s="35"/>
      <c r="C23" s="36"/>
      <c r="D23" s="35"/>
    </row>
    <row r="24" ht="17.75" customHeight="1" spans="1:4">
      <c r="A24" s="59"/>
      <c r="B24" s="35"/>
      <c r="C24" s="36"/>
      <c r="D24" s="35"/>
    </row>
    <row r="25" ht="17" customHeight="1" spans="1:4">
      <c r="A25" s="59"/>
      <c r="B25" s="35"/>
      <c r="C25" s="36"/>
      <c r="D25" s="35"/>
    </row>
    <row r="26" ht="17.75" customHeight="1" spans="1:4">
      <c r="A26" s="59"/>
      <c r="B26" s="35"/>
      <c r="C26" s="36"/>
      <c r="D26" s="35"/>
    </row>
    <row r="27" ht="17.75" customHeight="1" spans="1:4">
      <c r="A27" s="59"/>
      <c r="B27" s="35"/>
      <c r="C27" s="36"/>
      <c r="D27" s="35"/>
    </row>
    <row r="28" ht="17" customHeight="1" spans="1:4">
      <c r="A28" s="59"/>
      <c r="B28" s="35"/>
      <c r="C28" s="36"/>
      <c r="D28" s="35"/>
    </row>
    <row r="29" ht="17.75" customHeight="1" spans="1:4">
      <c r="A29" s="59"/>
      <c r="B29" s="35"/>
      <c r="C29" s="36"/>
      <c r="D29" s="35"/>
    </row>
    <row r="30" ht="17" customHeight="1" spans="1:4">
      <c r="A30" s="59"/>
      <c r="B30" s="35"/>
      <c r="C30" s="36"/>
      <c r="D30" s="35"/>
    </row>
    <row r="31" ht="17.75" customHeight="1" spans="1:4">
      <c r="A31" s="59"/>
      <c r="B31" s="35"/>
      <c r="C31" s="36"/>
      <c r="D31" s="35"/>
    </row>
    <row r="32" ht="17.75" customHeight="1" spans="1:4">
      <c r="A32" s="59"/>
      <c r="B32" s="35"/>
      <c r="C32" s="36"/>
      <c r="D32" s="35"/>
    </row>
    <row r="33" ht="17" customHeight="1" spans="1:4">
      <c r="A33" s="59"/>
      <c r="B33" s="35"/>
      <c r="C33" s="36"/>
      <c r="D33" s="35"/>
    </row>
    <row r="34" ht="17.75" customHeight="1" spans="1:4">
      <c r="A34" s="59"/>
      <c r="B34" s="35"/>
      <c r="C34" s="36"/>
      <c r="D34" s="35"/>
    </row>
    <row r="35" ht="17.75" customHeight="1" spans="1:4">
      <c r="A35" s="59"/>
      <c r="B35" s="35"/>
      <c r="C35" s="36"/>
      <c r="D35" s="35"/>
    </row>
    <row r="36" ht="17" customHeight="1" spans="1:4">
      <c r="A36" s="59"/>
      <c r="B36" s="35"/>
      <c r="C36" s="36"/>
      <c r="D36" s="35"/>
    </row>
    <row r="37" ht="17.75" customHeight="1" spans="1:4">
      <c r="A37" s="59"/>
      <c r="B37" s="35"/>
      <c r="C37" s="36"/>
      <c r="D37" s="35"/>
    </row>
    <row r="38" ht="17" customHeight="1" spans="1:4">
      <c r="A38" s="59"/>
      <c r="B38" s="35"/>
      <c r="C38" s="36"/>
      <c r="D38" s="35"/>
    </row>
    <row r="39" ht="17.75" customHeight="1" spans="1:4">
      <c r="A39" s="59"/>
      <c r="B39" s="35"/>
      <c r="C39" s="36"/>
      <c r="D39" s="35"/>
    </row>
    <row r="40" ht="17.75" customHeight="1" spans="1:4">
      <c r="A40" s="59"/>
      <c r="B40" s="35"/>
      <c r="C40" s="36"/>
      <c r="D40" s="35"/>
    </row>
    <row r="41" ht="17" customHeight="1" spans="1:4">
      <c r="A41" s="59"/>
      <c r="B41" s="59"/>
      <c r="C41" s="36"/>
      <c r="D41" s="59"/>
    </row>
    <row r="42" ht="17.75" customHeight="1" spans="1:4">
      <c r="A42" s="35"/>
      <c r="B42" s="35"/>
      <c r="C42" s="35"/>
    </row>
    <row r="43" ht="17" customHeight="1" spans="1:4">
      <c r="A43" s="36"/>
      <c r="B43" s="36"/>
      <c r="C43" s="36"/>
      <c r="D43" s="36"/>
    </row>
  </sheetData>
  <mergeCells count="10">
    <mergeCell ref="A1:D1"/>
    <mergeCell ref="A3:C3"/>
    <mergeCell ref="D3:F3"/>
    <mergeCell ref="B12:C12"/>
    <mergeCell ref="B13:C13"/>
    <mergeCell ref="B14:C14"/>
    <mergeCell ref="B15:C15"/>
    <mergeCell ref="A41:B41"/>
    <mergeCell ref="A42:C42"/>
    <mergeCell ref="A43:D43"/>
  </mergeCells>
  <pageMargins left="0.78740157480315" right="0.47244094488189" top="0.78740157480315" bottom="0.590551181102362" header="0" footer="0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workbookViewId="0">
      <selection activeCell="K22" sqref="K22"/>
    </sheetView>
  </sheetViews>
  <sheetFormatPr defaultColWidth="9" defaultRowHeight="12.75" outlineLevelCol="6"/>
  <cols>
    <col min="1" max="1" width="8.06666666666667" customWidth="1"/>
    <col min="2" max="2" width="40.4" customWidth="1"/>
    <col min="3" max="3" width="5.8" customWidth="1"/>
    <col min="4" max="4" width="9.28571428571429" customWidth="1"/>
    <col min="5" max="5" width="0.866666666666667" hidden="1" customWidth="1"/>
    <col min="6" max="7" width="12" customWidth="1"/>
  </cols>
  <sheetData>
    <row r="1" ht="28.9" customHeight="1" spans="1:7">
      <c r="A1" s="1" t="s">
        <v>37</v>
      </c>
      <c r="B1" s="1"/>
      <c r="C1" s="1"/>
      <c r="D1" s="1"/>
      <c r="E1" s="1"/>
      <c r="F1" s="1"/>
      <c r="G1" s="1"/>
    </row>
    <row r="2" ht="11.85" customHeight="1"/>
    <row r="3" ht="23.65" customHeight="1" spans="1:7">
      <c r="A3" s="2" t="s">
        <v>0</v>
      </c>
      <c r="B3" s="2"/>
      <c r="C3" s="2"/>
      <c r="D3" s="2"/>
      <c r="E3" s="3" t="s">
        <v>20</v>
      </c>
      <c r="F3" s="3"/>
      <c r="G3" s="3"/>
    </row>
    <row r="4" ht="28.9" customHeight="1" spans="1:7">
      <c r="A4" s="4" t="s">
        <v>38</v>
      </c>
      <c r="B4" s="5" t="s">
        <v>39</v>
      </c>
      <c r="C4" s="5" t="s">
        <v>40</v>
      </c>
      <c r="D4" s="5" t="s">
        <v>41</v>
      </c>
      <c r="E4" s="6"/>
      <c r="F4" s="5" t="s">
        <v>42</v>
      </c>
      <c r="G4" s="5" t="s">
        <v>43</v>
      </c>
    </row>
    <row r="5" ht="17.75" customHeight="1" spans="1:7">
      <c r="A5" s="7">
        <v>101</v>
      </c>
      <c r="B5" s="8" t="s">
        <v>44</v>
      </c>
      <c r="C5" s="9" t="s">
        <v>45</v>
      </c>
      <c r="D5" s="10">
        <v>73</v>
      </c>
      <c r="E5" s="11"/>
      <c r="F5" s="12">
        <v>1500</v>
      </c>
      <c r="G5" s="12">
        <f>D5*F5</f>
        <v>109500</v>
      </c>
    </row>
    <row r="6" ht="28.9" customHeight="1" spans="1:7">
      <c r="A6" s="7">
        <v>102</v>
      </c>
      <c r="B6" s="8" t="s">
        <v>46</v>
      </c>
      <c r="C6" s="9" t="s">
        <v>47</v>
      </c>
      <c r="D6" s="10">
        <v>28</v>
      </c>
      <c r="E6" s="11"/>
      <c r="F6" s="12">
        <v>4000</v>
      </c>
      <c r="G6" s="12">
        <f>D6*F6</f>
        <v>112000</v>
      </c>
    </row>
    <row r="7" ht="17.75" customHeight="1" spans="1:7">
      <c r="A7" s="7">
        <v>121</v>
      </c>
      <c r="B7" s="8" t="s">
        <v>48</v>
      </c>
      <c r="C7" s="9"/>
      <c r="D7" s="10"/>
      <c r="E7" s="11"/>
      <c r="F7" s="12"/>
      <c r="G7" s="12"/>
    </row>
    <row r="8" ht="17" customHeight="1" spans="1:7">
      <c r="A8" s="7" t="s">
        <v>49</v>
      </c>
      <c r="B8" s="8" t="s">
        <v>50</v>
      </c>
      <c r="C8" s="9" t="s">
        <v>51</v>
      </c>
      <c r="D8" s="10">
        <v>260</v>
      </c>
      <c r="E8" s="11"/>
      <c r="F8" s="12">
        <v>139.7</v>
      </c>
      <c r="G8" s="12">
        <f>D8*F8</f>
        <v>36322</v>
      </c>
    </row>
    <row r="9" ht="17.75" customHeight="1" spans="1:7">
      <c r="A9" s="7" t="s">
        <v>52</v>
      </c>
      <c r="B9" s="8" t="s">
        <v>53</v>
      </c>
      <c r="C9" s="9" t="s">
        <v>54</v>
      </c>
      <c r="D9" s="10"/>
      <c r="E9" s="11"/>
      <c r="F9" s="12"/>
      <c r="G9" s="12"/>
    </row>
    <row r="10" ht="17" customHeight="1" spans="1:7">
      <c r="A10" s="7" t="s">
        <v>55</v>
      </c>
      <c r="B10" s="8" t="s">
        <v>56</v>
      </c>
      <c r="C10" s="9" t="s">
        <v>54</v>
      </c>
      <c r="D10" s="10">
        <v>78</v>
      </c>
      <c r="E10" s="11"/>
      <c r="F10" s="12">
        <v>305</v>
      </c>
      <c r="G10" s="12">
        <f t="shared" ref="G10:G16" si="0">D10*F10</f>
        <v>23790</v>
      </c>
    </row>
    <row r="11" ht="17.75" customHeight="1" spans="1:7">
      <c r="A11" s="7" t="s">
        <v>57</v>
      </c>
      <c r="B11" s="8" t="s">
        <v>58</v>
      </c>
      <c r="C11" s="9" t="s">
        <v>54</v>
      </c>
      <c r="D11" s="10">
        <v>20</v>
      </c>
      <c r="E11" s="11"/>
      <c r="F11" s="12">
        <v>1875</v>
      </c>
      <c r="G11" s="12">
        <f t="shared" si="0"/>
        <v>37500</v>
      </c>
    </row>
    <row r="12" ht="17.75" customHeight="1" spans="1:7">
      <c r="A12" s="7" t="s">
        <v>59</v>
      </c>
      <c r="B12" s="8" t="s">
        <v>60</v>
      </c>
      <c r="C12" s="9" t="s">
        <v>54</v>
      </c>
      <c r="D12" s="10">
        <v>20</v>
      </c>
      <c r="E12" s="11"/>
      <c r="F12" s="12">
        <v>845</v>
      </c>
      <c r="G12" s="12">
        <f t="shared" si="0"/>
        <v>16900</v>
      </c>
    </row>
    <row r="13" ht="17" customHeight="1" spans="1:7">
      <c r="A13" s="7" t="s">
        <v>61</v>
      </c>
      <c r="B13" s="8" t="s">
        <v>62</v>
      </c>
      <c r="C13" s="9" t="s">
        <v>54</v>
      </c>
      <c r="D13" s="10">
        <v>20</v>
      </c>
      <c r="E13" s="11"/>
      <c r="F13" s="12">
        <v>945</v>
      </c>
      <c r="G13" s="12">
        <f t="shared" si="0"/>
        <v>18900</v>
      </c>
    </row>
    <row r="14" ht="17.75" customHeight="1" spans="1:7">
      <c r="A14" s="7" t="s">
        <v>63</v>
      </c>
      <c r="B14" s="8" t="s">
        <v>64</v>
      </c>
      <c r="C14" s="9" t="s">
        <v>54</v>
      </c>
      <c r="D14" s="10">
        <v>39</v>
      </c>
      <c r="E14" s="11"/>
      <c r="F14" s="12">
        <v>1295</v>
      </c>
      <c r="G14" s="12">
        <f t="shared" si="0"/>
        <v>50505</v>
      </c>
    </row>
    <row r="15" ht="17.75" customHeight="1" spans="1:7">
      <c r="A15" s="7" t="s">
        <v>65</v>
      </c>
      <c r="B15" s="8" t="s">
        <v>66</v>
      </c>
      <c r="C15" s="9" t="s">
        <v>54</v>
      </c>
      <c r="D15" s="10">
        <v>26</v>
      </c>
      <c r="E15" s="11"/>
      <c r="F15" s="12">
        <v>1795</v>
      </c>
      <c r="G15" s="12">
        <f t="shared" si="0"/>
        <v>46670</v>
      </c>
    </row>
    <row r="16" ht="17" customHeight="1" spans="1:7">
      <c r="A16" s="7">
        <v>123</v>
      </c>
      <c r="B16" s="8" t="s">
        <v>67</v>
      </c>
      <c r="C16" s="9" t="s">
        <v>68</v>
      </c>
      <c r="D16" s="10">
        <v>1</v>
      </c>
      <c r="E16" s="11"/>
      <c r="F16" s="12">
        <v>100000</v>
      </c>
      <c r="G16" s="12">
        <f t="shared" si="0"/>
        <v>100000</v>
      </c>
    </row>
    <row r="17" ht="17.75" customHeight="1" spans="1:7">
      <c r="A17" s="7"/>
      <c r="B17" s="8"/>
      <c r="C17" s="9"/>
      <c r="D17" s="10"/>
      <c r="E17" s="11"/>
      <c r="F17" s="10"/>
      <c r="G17" s="10"/>
    </row>
    <row r="18" ht="17" customHeight="1" spans="1:7">
      <c r="A18" s="7"/>
      <c r="B18" s="8"/>
      <c r="C18" s="9"/>
      <c r="D18" s="10"/>
      <c r="E18" s="11"/>
      <c r="F18" s="10"/>
      <c r="G18" s="10"/>
    </row>
    <row r="19" ht="17.75" customHeight="1" spans="1:7">
      <c r="A19" s="7"/>
      <c r="B19" s="8"/>
      <c r="C19" s="9"/>
      <c r="D19" s="10"/>
      <c r="E19" s="11"/>
      <c r="F19" s="10"/>
      <c r="G19" s="10"/>
    </row>
    <row r="20" ht="17.75" customHeight="1" spans="1:7">
      <c r="A20" s="7"/>
      <c r="B20" s="8"/>
      <c r="C20" s="9"/>
      <c r="D20" s="10"/>
      <c r="E20" s="11"/>
      <c r="F20" s="10"/>
      <c r="G20" s="10"/>
    </row>
    <row r="21" ht="17" customHeight="1" spans="1:7">
      <c r="A21" s="7"/>
      <c r="B21" s="8"/>
      <c r="C21" s="9"/>
      <c r="D21" s="10"/>
      <c r="E21" s="11"/>
      <c r="F21" s="10"/>
      <c r="G21" s="10"/>
    </row>
    <row r="22" ht="17.75" customHeight="1" spans="1:7">
      <c r="A22" s="7"/>
      <c r="B22" s="8"/>
      <c r="C22" s="9"/>
      <c r="D22" s="10"/>
      <c r="E22" s="11"/>
      <c r="F22" s="10"/>
      <c r="G22" s="10"/>
    </row>
    <row r="23" ht="17.75" customHeight="1" spans="1:7">
      <c r="A23" s="7"/>
      <c r="B23" s="8"/>
      <c r="C23" s="9"/>
      <c r="D23" s="10"/>
      <c r="E23" s="11"/>
      <c r="F23" s="10"/>
      <c r="G23" s="10"/>
    </row>
    <row r="24" ht="17" customHeight="1" spans="1:7">
      <c r="A24" s="7"/>
      <c r="B24" s="8"/>
      <c r="C24" s="9"/>
      <c r="D24" s="10"/>
      <c r="E24" s="11"/>
      <c r="F24" s="10"/>
      <c r="G24" s="10"/>
    </row>
    <row r="25" ht="17.75" customHeight="1" spans="1:7">
      <c r="A25" s="7"/>
      <c r="B25" s="8"/>
      <c r="C25" s="9"/>
      <c r="D25" s="10"/>
      <c r="E25" s="11"/>
      <c r="F25" s="10"/>
      <c r="G25" s="10"/>
    </row>
    <row r="26" ht="17" customHeight="1" spans="1:7">
      <c r="A26" s="7"/>
      <c r="B26" s="8"/>
      <c r="C26" s="9"/>
      <c r="D26" s="10"/>
      <c r="E26" s="11"/>
      <c r="F26" s="10"/>
      <c r="G26" s="10"/>
    </row>
    <row r="27" ht="17.75" customHeight="1" spans="1:7">
      <c r="A27" s="7"/>
      <c r="B27" s="8"/>
      <c r="C27" s="9"/>
      <c r="D27" s="10"/>
      <c r="E27" s="11"/>
      <c r="F27" s="10"/>
      <c r="G27" s="10"/>
    </row>
    <row r="28" ht="17" customHeight="1" spans="1:7">
      <c r="A28" s="7"/>
      <c r="B28" s="8"/>
      <c r="C28" s="9"/>
      <c r="D28" s="10"/>
      <c r="E28" s="11"/>
      <c r="F28" s="10"/>
      <c r="G28" s="10"/>
    </row>
    <row r="29" ht="17.75" customHeight="1" spans="1:7">
      <c r="A29" s="7"/>
      <c r="B29" s="8"/>
      <c r="C29" s="9"/>
      <c r="D29" s="10"/>
      <c r="E29" s="11"/>
      <c r="F29" s="10"/>
      <c r="G29" s="10"/>
    </row>
    <row r="30" ht="17.75" customHeight="1" spans="1:7">
      <c r="A30" s="7"/>
      <c r="B30" s="8"/>
      <c r="C30" s="9"/>
      <c r="D30" s="10"/>
      <c r="E30" s="11"/>
      <c r="F30" s="10"/>
      <c r="G30" s="10"/>
    </row>
    <row r="31" ht="17" customHeight="1" spans="1:7">
      <c r="A31" s="7"/>
      <c r="B31" s="8"/>
      <c r="C31" s="9"/>
      <c r="D31" s="10"/>
      <c r="E31" s="11"/>
      <c r="F31" s="10"/>
      <c r="G31" s="10"/>
    </row>
    <row r="32" ht="17.75" customHeight="1" spans="1:7">
      <c r="A32" s="7"/>
      <c r="B32" s="8"/>
      <c r="C32" s="9"/>
      <c r="D32" s="10"/>
      <c r="E32" s="11"/>
      <c r="F32" s="10"/>
      <c r="G32" s="10"/>
    </row>
    <row r="33" ht="17" customHeight="1" spans="1:7">
      <c r="A33" s="7"/>
      <c r="B33" s="8"/>
      <c r="C33" s="9"/>
      <c r="D33" s="10"/>
      <c r="E33" s="11"/>
      <c r="F33" s="10"/>
      <c r="G33" s="10"/>
    </row>
    <row r="34" ht="17.75" customHeight="1" spans="1:7">
      <c r="A34" s="7"/>
      <c r="B34" s="8"/>
      <c r="C34" s="9"/>
      <c r="D34" s="10"/>
      <c r="E34" s="11"/>
      <c r="F34" s="10"/>
      <c r="G34" s="10"/>
    </row>
    <row r="35" ht="17.75" customHeight="1" spans="1:7">
      <c r="A35" s="7"/>
      <c r="B35" s="8"/>
      <c r="C35" s="9"/>
      <c r="D35" s="10"/>
      <c r="E35" s="11"/>
      <c r="F35" s="10"/>
      <c r="G35" s="10"/>
    </row>
    <row r="36" ht="17" customHeight="1" spans="1:7">
      <c r="A36" s="7"/>
      <c r="B36" s="8"/>
      <c r="C36" s="9"/>
      <c r="D36" s="10"/>
      <c r="E36" s="11"/>
      <c r="F36" s="10"/>
      <c r="G36" s="10"/>
    </row>
    <row r="37" ht="41.45" customHeight="1" spans="1:7">
      <c r="A37" s="30" t="s">
        <v>69</v>
      </c>
      <c r="B37" s="31"/>
      <c r="C37" s="31"/>
      <c r="D37" s="31"/>
      <c r="E37" s="31"/>
      <c r="F37" s="32"/>
      <c r="G37" s="33">
        <f>SUM(G5:G16)</f>
        <v>552087</v>
      </c>
    </row>
    <row r="38" ht="5.2" customHeight="1" spans="1:7">
      <c r="A38" s="34"/>
      <c r="B38" s="34"/>
      <c r="C38" s="34"/>
      <c r="D38" s="34"/>
      <c r="E38" s="34"/>
      <c r="F38" s="34"/>
      <c r="G38" s="34"/>
    </row>
    <row r="39" ht="17.75" customHeight="1" spans="1:7">
      <c r="A39" s="35"/>
      <c r="B39" s="35"/>
      <c r="C39" s="35"/>
      <c r="D39" s="35"/>
    </row>
    <row r="40" ht="17" customHeight="1" spans="1:7">
      <c r="A40" s="36"/>
      <c r="B40" s="36"/>
      <c r="C40" s="36"/>
      <c r="D40" s="36"/>
      <c r="E40" s="36"/>
      <c r="F40" s="36"/>
      <c r="G40" s="36"/>
    </row>
  </sheetData>
  <mergeCells count="39">
    <mergeCell ref="A1:G1"/>
    <mergeCell ref="A3:D3"/>
    <mergeCell ref="E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37:F37"/>
    <mergeCell ref="A39:D39"/>
    <mergeCell ref="A40:G40"/>
  </mergeCells>
  <pageMargins left="0.62992125984252" right="0.47244094488189" top="0.78740157480315" bottom="0.590551181102362" header="0" footer="0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L13" sqref="L13"/>
    </sheetView>
  </sheetViews>
  <sheetFormatPr defaultColWidth="9" defaultRowHeight="12.75" outlineLevelCol="6"/>
  <cols>
    <col min="1" max="1" width="8.06666666666667" customWidth="1"/>
    <col min="2" max="2" width="40.4" customWidth="1"/>
    <col min="3" max="3" width="5.8" customWidth="1"/>
    <col min="4" max="4" width="11.9333333333333" customWidth="1"/>
    <col min="5" max="5" width="0.866666666666667" customWidth="1"/>
    <col min="6" max="6" width="9.26666666666667" customWidth="1"/>
    <col min="7" max="7" width="11.8571428571429" customWidth="1"/>
  </cols>
  <sheetData>
    <row r="1" ht="28.9" customHeight="1" spans="1:7">
      <c r="A1" s="1" t="s">
        <v>70</v>
      </c>
      <c r="B1" s="1"/>
      <c r="C1" s="1"/>
      <c r="D1" s="1"/>
      <c r="E1" s="1"/>
      <c r="F1" s="1"/>
      <c r="G1" s="1"/>
    </row>
    <row r="2" ht="11.85" customHeight="1"/>
    <row r="3" ht="23.65" customHeight="1" spans="1:7">
      <c r="A3" s="38" t="s">
        <v>0</v>
      </c>
      <c r="B3" s="38"/>
      <c r="C3" s="38"/>
      <c r="D3" s="38"/>
      <c r="E3" s="3" t="s">
        <v>20</v>
      </c>
      <c r="F3" s="3"/>
      <c r="G3" s="3"/>
    </row>
    <row r="4" ht="28.9" customHeight="1" spans="1:7">
      <c r="A4" s="4" t="s">
        <v>38</v>
      </c>
      <c r="B4" s="5" t="s">
        <v>39</v>
      </c>
      <c r="C4" s="5" t="s">
        <v>40</v>
      </c>
      <c r="D4" s="5" t="s">
        <v>41</v>
      </c>
      <c r="E4" s="6"/>
      <c r="F4" s="5" t="s">
        <v>42</v>
      </c>
      <c r="G4" s="5" t="s">
        <v>43</v>
      </c>
    </row>
    <row r="5" ht="17.75" customHeight="1" spans="1:7">
      <c r="A5" s="7">
        <v>221</v>
      </c>
      <c r="B5" s="8" t="s">
        <v>71</v>
      </c>
      <c r="C5" s="9"/>
      <c r="D5" s="10"/>
      <c r="E5" s="11"/>
      <c r="F5" s="10"/>
      <c r="G5" s="10"/>
    </row>
    <row r="6" ht="28.9" customHeight="1" spans="1:7">
      <c r="A6" s="7" t="s">
        <v>72</v>
      </c>
      <c r="B6" s="8" t="s">
        <v>73</v>
      </c>
      <c r="C6" s="9" t="s">
        <v>74</v>
      </c>
      <c r="D6" s="10">
        <v>13</v>
      </c>
      <c r="E6" s="11"/>
      <c r="F6" s="12">
        <v>82</v>
      </c>
      <c r="G6" s="12">
        <f>D6*F6</f>
        <v>1066</v>
      </c>
    </row>
    <row r="7" ht="17.75" customHeight="1" spans="1:7">
      <c r="A7" s="7" t="s">
        <v>75</v>
      </c>
      <c r="B7" s="8" t="s">
        <v>76</v>
      </c>
      <c r="C7" s="9" t="s">
        <v>74</v>
      </c>
      <c r="D7" s="10">
        <v>13</v>
      </c>
      <c r="E7" s="11"/>
      <c r="F7" s="12">
        <v>2000</v>
      </c>
      <c r="G7" s="12">
        <f t="shared" ref="G7:G36" si="0">D7*F7</f>
        <v>26000</v>
      </c>
    </row>
    <row r="8" ht="17" customHeight="1" spans="1:7">
      <c r="A8" s="7" t="s">
        <v>77</v>
      </c>
      <c r="B8" s="8" t="s">
        <v>78</v>
      </c>
      <c r="C8" s="9" t="s">
        <v>74</v>
      </c>
      <c r="D8" s="10">
        <v>13</v>
      </c>
      <c r="E8" s="11"/>
      <c r="F8" s="12">
        <v>189</v>
      </c>
      <c r="G8" s="12">
        <f t="shared" si="0"/>
        <v>2457</v>
      </c>
    </row>
    <row r="9" ht="17.75" customHeight="1" spans="1:7">
      <c r="A9" s="7">
        <v>222</v>
      </c>
      <c r="B9" s="8" t="s">
        <v>79</v>
      </c>
      <c r="C9" s="9"/>
      <c r="D9" s="10"/>
      <c r="E9" s="11"/>
      <c r="F9" s="12"/>
      <c r="G9" s="12"/>
    </row>
    <row r="10" ht="17" customHeight="1" spans="1:7">
      <c r="A10" s="7" t="s">
        <v>80</v>
      </c>
      <c r="B10" s="8" t="s">
        <v>81</v>
      </c>
      <c r="C10" s="9" t="s">
        <v>74</v>
      </c>
      <c r="D10" s="10">
        <v>103</v>
      </c>
      <c r="E10" s="11"/>
      <c r="F10" s="12">
        <v>41.46</v>
      </c>
      <c r="G10" s="12">
        <f t="shared" si="0"/>
        <v>4270.38</v>
      </c>
    </row>
    <row r="11" ht="17.75" customHeight="1" spans="1:7">
      <c r="A11" s="7" t="s">
        <v>82</v>
      </c>
      <c r="B11" s="8" t="s">
        <v>83</v>
      </c>
      <c r="C11" s="9" t="s">
        <v>84</v>
      </c>
      <c r="D11" s="10">
        <v>13</v>
      </c>
      <c r="E11" s="11"/>
      <c r="F11" s="12">
        <v>310</v>
      </c>
      <c r="G11" s="12">
        <f t="shared" si="0"/>
        <v>4030</v>
      </c>
    </row>
    <row r="12" ht="17.75" customHeight="1" spans="1:7">
      <c r="A12" s="7" t="s">
        <v>85</v>
      </c>
      <c r="B12" s="8" t="s">
        <v>86</v>
      </c>
      <c r="C12" s="9" t="s">
        <v>74</v>
      </c>
      <c r="D12" s="10">
        <v>774</v>
      </c>
      <c r="E12" s="11"/>
      <c r="F12" s="12">
        <v>42.5</v>
      </c>
      <c r="G12" s="12">
        <f t="shared" si="0"/>
        <v>32895</v>
      </c>
    </row>
    <row r="13" ht="17" customHeight="1" spans="1:7">
      <c r="A13" s="7">
        <v>224</v>
      </c>
      <c r="B13" s="8" t="s">
        <v>87</v>
      </c>
      <c r="C13" s="9"/>
      <c r="D13" s="10"/>
      <c r="E13" s="11"/>
      <c r="F13" s="12"/>
      <c r="G13" s="12"/>
    </row>
    <row r="14" ht="17.75" customHeight="1" spans="1:7">
      <c r="A14" s="7" t="s">
        <v>88</v>
      </c>
      <c r="B14" s="8" t="s">
        <v>89</v>
      </c>
      <c r="C14" s="9" t="s">
        <v>90</v>
      </c>
      <c r="D14" s="10">
        <v>1548</v>
      </c>
      <c r="E14" s="11"/>
      <c r="F14" s="12">
        <v>3.3</v>
      </c>
      <c r="G14" s="12">
        <f t="shared" si="0"/>
        <v>5108.4</v>
      </c>
    </row>
    <row r="15" ht="17.75" customHeight="1" spans="1:7">
      <c r="A15" s="7" t="s">
        <v>91</v>
      </c>
      <c r="B15" s="8" t="s">
        <v>92</v>
      </c>
      <c r="C15" s="9" t="s">
        <v>74</v>
      </c>
      <c r="D15" s="10">
        <v>774</v>
      </c>
      <c r="E15" s="11"/>
      <c r="F15" s="12">
        <v>26.35</v>
      </c>
      <c r="G15" s="12">
        <f t="shared" si="0"/>
        <v>20394.9</v>
      </c>
    </row>
    <row r="16" ht="17" customHeight="1" spans="1:7">
      <c r="A16" s="7" t="s">
        <v>93</v>
      </c>
      <c r="B16" s="8" t="s">
        <v>94</v>
      </c>
      <c r="C16" s="9" t="s">
        <v>74</v>
      </c>
      <c r="D16" s="10">
        <v>968</v>
      </c>
      <c r="E16" s="11"/>
      <c r="F16" s="12">
        <v>7.8</v>
      </c>
      <c r="G16" s="12">
        <f t="shared" si="0"/>
        <v>7550.4</v>
      </c>
    </row>
    <row r="17" ht="17.75" customHeight="1" spans="1:7">
      <c r="A17" s="7" t="s">
        <v>95</v>
      </c>
      <c r="B17" s="8" t="s">
        <v>96</v>
      </c>
      <c r="C17" s="9" t="s">
        <v>74</v>
      </c>
      <c r="D17" s="10">
        <v>645</v>
      </c>
      <c r="E17" s="11"/>
      <c r="F17" s="12">
        <v>52</v>
      </c>
      <c r="G17" s="12">
        <f t="shared" si="0"/>
        <v>33540</v>
      </c>
    </row>
    <row r="18" ht="17" customHeight="1" spans="1:7">
      <c r="A18" s="7" t="s">
        <v>97</v>
      </c>
      <c r="B18" s="8" t="s">
        <v>98</v>
      </c>
      <c r="C18" s="9" t="s">
        <v>74</v>
      </c>
      <c r="D18" s="10">
        <v>387</v>
      </c>
      <c r="E18" s="11"/>
      <c r="F18" s="12">
        <v>93</v>
      </c>
      <c r="G18" s="12">
        <f t="shared" si="0"/>
        <v>35991</v>
      </c>
    </row>
    <row r="19" ht="17.75" customHeight="1" spans="1:7">
      <c r="A19" s="7" t="s">
        <v>99</v>
      </c>
      <c r="B19" s="8" t="s">
        <v>100</v>
      </c>
      <c r="C19" s="9" t="s">
        <v>74</v>
      </c>
      <c r="D19" s="10">
        <v>516</v>
      </c>
      <c r="E19" s="11"/>
      <c r="F19" s="12">
        <v>50.38</v>
      </c>
      <c r="G19" s="12">
        <f t="shared" si="0"/>
        <v>25996.08</v>
      </c>
    </row>
    <row r="20" ht="17.75" customHeight="1" spans="1:7">
      <c r="A20" s="7">
        <v>225</v>
      </c>
      <c r="B20" s="8" t="s">
        <v>101</v>
      </c>
      <c r="C20" s="9"/>
      <c r="D20" s="10"/>
      <c r="E20" s="11"/>
      <c r="F20" s="12"/>
      <c r="G20" s="12"/>
    </row>
    <row r="21" ht="17" customHeight="1" spans="1:7">
      <c r="A21" s="7" t="s">
        <v>102</v>
      </c>
      <c r="B21" s="8" t="s">
        <v>103</v>
      </c>
      <c r="C21" s="9" t="s">
        <v>74</v>
      </c>
      <c r="D21" s="10">
        <v>13</v>
      </c>
      <c r="E21" s="11"/>
      <c r="F21" s="12">
        <v>675</v>
      </c>
      <c r="G21" s="12">
        <f t="shared" si="0"/>
        <v>8775</v>
      </c>
    </row>
    <row r="22" ht="17.75" customHeight="1" spans="1:7">
      <c r="A22" s="7" t="s">
        <v>104</v>
      </c>
      <c r="B22" s="8" t="s">
        <v>105</v>
      </c>
      <c r="C22" s="9" t="s">
        <v>90</v>
      </c>
      <c r="D22" s="10">
        <v>129</v>
      </c>
      <c r="E22" s="11"/>
      <c r="F22" s="12">
        <v>20.5</v>
      </c>
      <c r="G22" s="12">
        <f t="shared" si="0"/>
        <v>2644.5</v>
      </c>
    </row>
    <row r="23" ht="17.75" customHeight="1" spans="1:7">
      <c r="A23" s="7" t="s">
        <v>106</v>
      </c>
      <c r="B23" s="8" t="s">
        <v>107</v>
      </c>
      <c r="C23" s="9" t="s">
        <v>74</v>
      </c>
      <c r="D23" s="10">
        <v>13</v>
      </c>
      <c r="E23" s="11"/>
      <c r="F23" s="12">
        <v>1445</v>
      </c>
      <c r="G23" s="12">
        <f t="shared" si="0"/>
        <v>18785</v>
      </c>
    </row>
    <row r="24" ht="17" customHeight="1" spans="1:7">
      <c r="A24" s="7" t="s">
        <v>108</v>
      </c>
      <c r="B24" s="8" t="s">
        <v>109</v>
      </c>
      <c r="C24" s="9" t="s">
        <v>110</v>
      </c>
      <c r="D24" s="10">
        <v>1.3</v>
      </c>
      <c r="E24" s="11"/>
      <c r="F24" s="12">
        <v>6100</v>
      </c>
      <c r="G24" s="12">
        <f t="shared" si="0"/>
        <v>7930</v>
      </c>
    </row>
    <row r="25" ht="17.75" customHeight="1" spans="1:7">
      <c r="A25" s="7" t="s">
        <v>111</v>
      </c>
      <c r="B25" s="8" t="s">
        <v>112</v>
      </c>
      <c r="C25" s="9" t="s">
        <v>74</v>
      </c>
      <c r="D25" s="10">
        <v>39</v>
      </c>
      <c r="E25" s="11"/>
      <c r="F25" s="12">
        <v>58</v>
      </c>
      <c r="G25" s="12">
        <f t="shared" si="0"/>
        <v>2262</v>
      </c>
    </row>
    <row r="26" ht="17" customHeight="1" spans="1:7">
      <c r="A26" s="7" t="s">
        <v>113</v>
      </c>
      <c r="B26" s="8" t="s">
        <v>114</v>
      </c>
      <c r="C26" s="9" t="s">
        <v>74</v>
      </c>
      <c r="D26" s="10">
        <v>39</v>
      </c>
      <c r="E26" s="11"/>
      <c r="F26" s="12">
        <v>618</v>
      </c>
      <c r="G26" s="12">
        <f t="shared" si="0"/>
        <v>24102</v>
      </c>
    </row>
    <row r="27" ht="17.75" customHeight="1" spans="1:7">
      <c r="A27" s="7" t="s">
        <v>115</v>
      </c>
      <c r="B27" s="8" t="s">
        <v>116</v>
      </c>
      <c r="C27" s="9" t="s">
        <v>74</v>
      </c>
      <c r="D27" s="10">
        <v>6</v>
      </c>
      <c r="E27" s="11"/>
      <c r="F27" s="12">
        <v>1265</v>
      </c>
      <c r="G27" s="12">
        <f t="shared" si="0"/>
        <v>7590</v>
      </c>
    </row>
    <row r="28" ht="17.75" customHeight="1" spans="1:7">
      <c r="A28" s="7" t="s">
        <v>117</v>
      </c>
      <c r="B28" s="8" t="s">
        <v>118</v>
      </c>
      <c r="C28" s="9" t="s">
        <v>119</v>
      </c>
      <c r="D28" s="10">
        <v>580</v>
      </c>
      <c r="E28" s="11"/>
      <c r="F28" s="12">
        <v>90</v>
      </c>
      <c r="G28" s="12">
        <f t="shared" si="0"/>
        <v>52200</v>
      </c>
    </row>
    <row r="29" ht="24.75" spans="1:7">
      <c r="A29" s="7" t="s">
        <v>120</v>
      </c>
      <c r="B29" s="8" t="s">
        <v>121</v>
      </c>
      <c r="C29" s="9" t="s">
        <v>119</v>
      </c>
      <c r="D29" s="10">
        <v>26</v>
      </c>
      <c r="E29" s="11"/>
      <c r="F29" s="12">
        <v>780</v>
      </c>
      <c r="G29" s="12">
        <f t="shared" si="0"/>
        <v>20280</v>
      </c>
    </row>
    <row r="30" ht="24" spans="1:7">
      <c r="A30" s="7" t="s">
        <v>122</v>
      </c>
      <c r="B30" s="8" t="s">
        <v>123</v>
      </c>
      <c r="C30" s="9" t="s">
        <v>119</v>
      </c>
      <c r="D30" s="10">
        <v>77</v>
      </c>
      <c r="E30" s="11"/>
      <c r="F30" s="12">
        <v>425</v>
      </c>
      <c r="G30" s="12">
        <f t="shared" si="0"/>
        <v>32725</v>
      </c>
    </row>
    <row r="31" ht="17.75" customHeight="1" spans="1:7">
      <c r="A31" s="7" t="s">
        <v>124</v>
      </c>
      <c r="B31" s="8" t="s">
        <v>125</v>
      </c>
      <c r="C31" s="9" t="s">
        <v>126</v>
      </c>
      <c r="D31" s="10">
        <v>65</v>
      </c>
      <c r="E31" s="11"/>
      <c r="F31" s="12">
        <v>360</v>
      </c>
      <c r="G31" s="12">
        <f t="shared" si="0"/>
        <v>23400</v>
      </c>
    </row>
    <row r="32" ht="17" customHeight="1" spans="1:7">
      <c r="A32" s="7" t="s">
        <v>127</v>
      </c>
      <c r="B32" s="8" t="s">
        <v>128</v>
      </c>
      <c r="C32" s="9" t="s">
        <v>90</v>
      </c>
      <c r="D32" s="10">
        <v>258</v>
      </c>
      <c r="E32" s="11"/>
      <c r="F32" s="12">
        <v>175</v>
      </c>
      <c r="G32" s="12">
        <f t="shared" si="0"/>
        <v>45150</v>
      </c>
    </row>
    <row r="33" ht="17.75" customHeight="1" spans="1:7">
      <c r="A33" s="7" t="s">
        <v>129</v>
      </c>
      <c r="B33" s="8" t="s">
        <v>130</v>
      </c>
      <c r="C33" s="9" t="s">
        <v>131</v>
      </c>
      <c r="D33" s="39">
        <v>3800</v>
      </c>
      <c r="E33" s="40"/>
      <c r="F33" s="12">
        <v>65</v>
      </c>
      <c r="G33" s="12">
        <f t="shared" si="0"/>
        <v>247000</v>
      </c>
    </row>
    <row r="34" ht="17" customHeight="1" spans="1:7">
      <c r="A34" s="7" t="s">
        <v>132</v>
      </c>
      <c r="B34" s="8" t="s">
        <v>133</v>
      </c>
      <c r="C34" s="9" t="s">
        <v>134</v>
      </c>
      <c r="D34" s="10">
        <v>20</v>
      </c>
      <c r="E34" s="11"/>
      <c r="F34" s="12">
        <v>2500</v>
      </c>
      <c r="G34" s="12">
        <f t="shared" si="0"/>
        <v>50000</v>
      </c>
    </row>
    <row r="35" ht="17.75" customHeight="1" spans="1:7">
      <c r="A35" s="7" t="s">
        <v>135</v>
      </c>
      <c r="B35" s="14" t="s">
        <v>136</v>
      </c>
      <c r="C35" s="9" t="s">
        <v>134</v>
      </c>
      <c r="D35" s="10">
        <v>13</v>
      </c>
      <c r="E35" s="11"/>
      <c r="F35" s="12">
        <v>3000</v>
      </c>
      <c r="G35" s="12">
        <f t="shared" si="0"/>
        <v>39000</v>
      </c>
    </row>
    <row r="36" ht="17.75" customHeight="1" spans="1:7">
      <c r="A36" s="15">
        <v>226</v>
      </c>
      <c r="B36" s="16" t="s">
        <v>137</v>
      </c>
      <c r="C36" s="17" t="s">
        <v>90</v>
      </c>
      <c r="D36" s="41">
        <v>90</v>
      </c>
      <c r="E36" s="42"/>
      <c r="F36" s="20">
        <v>75</v>
      </c>
      <c r="G36" s="20">
        <f t="shared" si="0"/>
        <v>6750</v>
      </c>
    </row>
    <row r="37" ht="17" customHeight="1" spans="1:7">
      <c r="A37" s="22"/>
      <c r="B37" s="23" t="s">
        <v>138</v>
      </c>
      <c r="C37" s="24"/>
      <c r="D37" s="43"/>
      <c r="E37" s="44"/>
      <c r="F37" s="27"/>
      <c r="G37" s="27"/>
    </row>
    <row r="38" ht="41.45" customHeight="1" spans="1:7">
      <c r="A38" s="30" t="s">
        <v>139</v>
      </c>
      <c r="B38" s="45"/>
      <c r="C38" s="31"/>
      <c r="D38" s="31"/>
      <c r="E38" s="31"/>
      <c r="F38" s="32"/>
      <c r="G38" s="33">
        <f>SUM(G6:G37)</f>
        <v>787892.66</v>
      </c>
    </row>
    <row r="39" ht="5.2" customHeight="1" spans="1:7">
      <c r="A39" s="34"/>
      <c r="B39" s="34"/>
      <c r="C39" s="34"/>
      <c r="D39" s="34"/>
      <c r="E39" s="34"/>
      <c r="F39" s="34"/>
      <c r="G39" s="34"/>
    </row>
    <row r="40" ht="17.75" customHeight="1" spans="1:7">
      <c r="A40" s="35"/>
      <c r="B40" s="35"/>
      <c r="C40" s="35"/>
      <c r="D40" s="35"/>
    </row>
    <row r="41" ht="17" customHeight="1" spans="1:7">
      <c r="A41" s="36"/>
      <c r="B41" s="36"/>
      <c r="C41" s="36"/>
      <c r="D41" s="36"/>
      <c r="E41" s="36"/>
      <c r="F41" s="36"/>
      <c r="G41" s="36"/>
    </row>
    <row r="42" spans="1:7">
      <c r="A42" s="37"/>
    </row>
  </sheetData>
  <mergeCells count="43">
    <mergeCell ref="A1:G1"/>
    <mergeCell ref="A3:D3"/>
    <mergeCell ref="E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8:F38"/>
    <mergeCell ref="A40:D40"/>
    <mergeCell ref="A41:G41"/>
    <mergeCell ref="A36:A37"/>
    <mergeCell ref="C36:C37"/>
    <mergeCell ref="F36:F37"/>
    <mergeCell ref="G36:G37"/>
    <mergeCell ref="D36:E3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K14" sqref="K14"/>
    </sheetView>
  </sheetViews>
  <sheetFormatPr defaultColWidth="9" defaultRowHeight="12.75" outlineLevelCol="6"/>
  <cols>
    <col min="1" max="1" width="8.06666666666667" customWidth="1"/>
    <col min="2" max="2" width="40.4" customWidth="1"/>
    <col min="3" max="3" width="5.8" customWidth="1"/>
    <col min="4" max="4" width="11.9333333333333" customWidth="1"/>
    <col min="5" max="5" width="0.866666666666667" customWidth="1"/>
    <col min="6" max="6" width="9.28571428571429" customWidth="1"/>
    <col min="7" max="7" width="12.2666666666667" customWidth="1"/>
  </cols>
  <sheetData>
    <row r="1" ht="28.9" customHeight="1" spans="1:7">
      <c r="A1" s="1" t="s">
        <v>140</v>
      </c>
      <c r="B1" s="1"/>
      <c r="C1" s="1"/>
      <c r="D1" s="1"/>
      <c r="E1" s="1"/>
      <c r="F1" s="1"/>
      <c r="G1" s="1"/>
    </row>
    <row r="2" ht="11.85" customHeight="1"/>
    <row r="3" ht="23.65" customHeight="1" spans="1:7">
      <c r="A3" s="2" t="s">
        <v>0</v>
      </c>
      <c r="B3" s="2"/>
      <c r="C3" s="2"/>
      <c r="D3" s="2"/>
      <c r="E3" s="3" t="s">
        <v>20</v>
      </c>
      <c r="F3" s="3"/>
      <c r="G3" s="3"/>
    </row>
    <row r="4" ht="28.9" customHeight="1" spans="1:7">
      <c r="A4" s="4" t="s">
        <v>38</v>
      </c>
      <c r="B4" s="5" t="s">
        <v>39</v>
      </c>
      <c r="C4" s="5" t="s">
        <v>40</v>
      </c>
      <c r="D4" s="5" t="s">
        <v>41</v>
      </c>
      <c r="E4" s="6"/>
      <c r="F4" s="5" t="s">
        <v>42</v>
      </c>
      <c r="G4" s="5" t="s">
        <v>43</v>
      </c>
    </row>
    <row r="5" ht="17.75" customHeight="1" spans="1:7">
      <c r="A5" s="7">
        <v>321</v>
      </c>
      <c r="B5" s="8" t="s">
        <v>141</v>
      </c>
      <c r="C5" s="9"/>
      <c r="D5" s="10"/>
      <c r="E5" s="11"/>
      <c r="F5" s="10"/>
      <c r="G5" s="10"/>
    </row>
    <row r="6" ht="28.9" customHeight="1" spans="1:7">
      <c r="A6" s="7" t="s">
        <v>142</v>
      </c>
      <c r="B6" s="8" t="s">
        <v>143</v>
      </c>
      <c r="C6" s="9" t="s">
        <v>51</v>
      </c>
      <c r="D6" s="10">
        <v>580</v>
      </c>
      <c r="E6" s="11"/>
      <c r="F6" s="12">
        <v>145</v>
      </c>
      <c r="G6" s="12">
        <f>D6*F6</f>
        <v>84100</v>
      </c>
    </row>
    <row r="7" ht="17.75" customHeight="1" spans="1:7">
      <c r="A7" s="7" t="s">
        <v>144</v>
      </c>
      <c r="B7" s="8" t="s">
        <v>145</v>
      </c>
      <c r="C7" s="9" t="s">
        <v>54</v>
      </c>
      <c r="D7" s="10">
        <v>77</v>
      </c>
      <c r="E7" s="11"/>
      <c r="F7" s="12">
        <v>1650</v>
      </c>
      <c r="G7" s="12">
        <f t="shared" ref="G7:G25" si="0">D7*F7</f>
        <v>127050</v>
      </c>
    </row>
    <row r="8" ht="17" customHeight="1" spans="1:7">
      <c r="A8" s="7" t="s">
        <v>146</v>
      </c>
      <c r="B8" s="8" t="s">
        <v>147</v>
      </c>
      <c r="C8" s="9" t="s">
        <v>110</v>
      </c>
      <c r="D8" s="10">
        <v>77</v>
      </c>
      <c r="E8" s="11"/>
      <c r="F8" s="12">
        <v>1050</v>
      </c>
      <c r="G8" s="12">
        <f t="shared" si="0"/>
        <v>80850</v>
      </c>
    </row>
    <row r="9" ht="17.75" customHeight="1" spans="1:7">
      <c r="A9" s="7">
        <v>322</v>
      </c>
      <c r="B9" s="8" t="s">
        <v>148</v>
      </c>
      <c r="C9" s="9"/>
      <c r="D9" s="10"/>
      <c r="E9" s="11"/>
      <c r="F9" s="12"/>
      <c r="G9" s="12"/>
    </row>
    <row r="10" ht="17" customHeight="1" spans="1:7">
      <c r="A10" s="7" t="s">
        <v>149</v>
      </c>
      <c r="B10" s="8" t="s">
        <v>150</v>
      </c>
      <c r="C10" s="9" t="s">
        <v>131</v>
      </c>
      <c r="D10" s="10">
        <v>6450</v>
      </c>
      <c r="E10" s="11"/>
      <c r="F10" s="12">
        <v>19.5</v>
      </c>
      <c r="G10" s="12">
        <f t="shared" si="0"/>
        <v>125775</v>
      </c>
    </row>
    <row r="11" ht="17.75" customHeight="1" spans="1:7">
      <c r="A11" s="7" t="s">
        <v>151</v>
      </c>
      <c r="B11" s="8" t="s">
        <v>152</v>
      </c>
      <c r="C11" s="9" t="s">
        <v>90</v>
      </c>
      <c r="D11" s="10">
        <v>64</v>
      </c>
      <c r="E11" s="11"/>
      <c r="F11" s="12">
        <v>35</v>
      </c>
      <c r="G11" s="12">
        <f t="shared" si="0"/>
        <v>2240</v>
      </c>
    </row>
    <row r="12" ht="17.75" customHeight="1" spans="1:7">
      <c r="A12" s="7" t="s">
        <v>153</v>
      </c>
      <c r="B12" s="8" t="s">
        <v>154</v>
      </c>
      <c r="C12" s="9" t="s">
        <v>90</v>
      </c>
      <c r="D12" s="10">
        <v>258</v>
      </c>
      <c r="E12" s="11"/>
      <c r="F12" s="12">
        <v>2.8</v>
      </c>
      <c r="G12" s="12">
        <f t="shared" si="0"/>
        <v>722.4</v>
      </c>
    </row>
    <row r="13" ht="17" customHeight="1" spans="1:7">
      <c r="A13" s="7" t="s">
        <v>155</v>
      </c>
      <c r="B13" s="8" t="s">
        <v>156</v>
      </c>
      <c r="C13" s="9" t="s">
        <v>90</v>
      </c>
      <c r="D13" s="10">
        <v>258</v>
      </c>
      <c r="E13" s="11"/>
      <c r="F13" s="12">
        <v>8.5</v>
      </c>
      <c r="G13" s="12">
        <f t="shared" si="0"/>
        <v>2193</v>
      </c>
    </row>
    <row r="14" ht="17.75" customHeight="1" spans="1:7">
      <c r="A14" s="7" t="s">
        <v>157</v>
      </c>
      <c r="B14" s="8" t="s">
        <v>158</v>
      </c>
      <c r="C14" s="9" t="s">
        <v>74</v>
      </c>
      <c r="D14" s="10">
        <v>258</v>
      </c>
      <c r="E14" s="11"/>
      <c r="F14" s="12">
        <v>576</v>
      </c>
      <c r="G14" s="12">
        <f t="shared" si="0"/>
        <v>148608</v>
      </c>
    </row>
    <row r="15" ht="17.75" customHeight="1" spans="1:7">
      <c r="A15" s="7" t="s">
        <v>159</v>
      </c>
      <c r="B15" s="8" t="s">
        <v>160</v>
      </c>
      <c r="C15" s="9" t="s">
        <v>74</v>
      </c>
      <c r="D15" s="10">
        <v>193</v>
      </c>
      <c r="E15" s="11"/>
      <c r="F15" s="12">
        <v>3040</v>
      </c>
      <c r="G15" s="12">
        <f t="shared" si="0"/>
        <v>586720</v>
      </c>
    </row>
    <row r="16" ht="17" customHeight="1" spans="1:7">
      <c r="A16" s="7" t="s">
        <v>161</v>
      </c>
      <c r="B16" s="8" t="s">
        <v>162</v>
      </c>
      <c r="C16" s="9" t="s">
        <v>74</v>
      </c>
      <c r="D16" s="10">
        <v>129</v>
      </c>
      <c r="E16" s="11"/>
      <c r="F16" s="12">
        <v>1820</v>
      </c>
      <c r="G16" s="12">
        <f t="shared" si="0"/>
        <v>234780</v>
      </c>
    </row>
    <row r="17" ht="17.75" customHeight="1" spans="1:7">
      <c r="A17" s="7" t="s">
        <v>163</v>
      </c>
      <c r="B17" s="8" t="s">
        <v>164</v>
      </c>
      <c r="C17" s="9" t="s">
        <v>74</v>
      </c>
      <c r="D17" s="10">
        <v>161</v>
      </c>
      <c r="E17" s="11"/>
      <c r="F17" s="12">
        <v>1640</v>
      </c>
      <c r="G17" s="12">
        <f t="shared" si="0"/>
        <v>264040</v>
      </c>
    </row>
    <row r="18" ht="17" customHeight="1" spans="1:7">
      <c r="A18" s="7" t="s">
        <v>165</v>
      </c>
      <c r="B18" s="8" t="s">
        <v>166</v>
      </c>
      <c r="C18" s="9" t="s">
        <v>90</v>
      </c>
      <c r="D18" s="10">
        <v>1935</v>
      </c>
      <c r="E18" s="11"/>
      <c r="F18" s="12">
        <v>8.65</v>
      </c>
      <c r="G18" s="12">
        <f t="shared" si="0"/>
        <v>16737.75</v>
      </c>
    </row>
    <row r="19" ht="17.75" customHeight="1" spans="1:7">
      <c r="A19" s="7" t="s">
        <v>167</v>
      </c>
      <c r="B19" s="8" t="s">
        <v>168</v>
      </c>
      <c r="C19" s="9" t="s">
        <v>74</v>
      </c>
      <c r="D19" s="10">
        <v>387</v>
      </c>
      <c r="E19" s="11"/>
      <c r="F19" s="12">
        <v>87.7</v>
      </c>
      <c r="G19" s="12">
        <f t="shared" si="0"/>
        <v>33939.9</v>
      </c>
    </row>
    <row r="20" ht="17.75" customHeight="1" spans="1:7">
      <c r="A20" s="7">
        <v>323</v>
      </c>
      <c r="B20" s="8" t="s">
        <v>169</v>
      </c>
      <c r="C20" s="9"/>
      <c r="D20" s="10"/>
      <c r="E20" s="11"/>
      <c r="F20" s="12"/>
      <c r="G20" s="12"/>
    </row>
    <row r="21" ht="17" customHeight="1" spans="1:7">
      <c r="A21" s="7" t="s">
        <v>170</v>
      </c>
      <c r="B21" s="8" t="s">
        <v>171</v>
      </c>
      <c r="C21" s="9" t="s">
        <v>131</v>
      </c>
      <c r="D21" s="10">
        <v>2580</v>
      </c>
      <c r="E21" s="11"/>
      <c r="F21" s="12">
        <v>9.8</v>
      </c>
      <c r="G21" s="12">
        <f t="shared" si="0"/>
        <v>25284</v>
      </c>
    </row>
    <row r="22" ht="17.75" customHeight="1" spans="1:7">
      <c r="A22" s="7" t="s">
        <v>172</v>
      </c>
      <c r="B22" s="8" t="s">
        <v>173</v>
      </c>
      <c r="C22" s="9" t="s">
        <v>74</v>
      </c>
      <c r="D22" s="10">
        <v>103</v>
      </c>
      <c r="E22" s="11"/>
      <c r="F22" s="12">
        <v>51.1</v>
      </c>
      <c r="G22" s="12">
        <f t="shared" si="0"/>
        <v>5263.3</v>
      </c>
    </row>
    <row r="23" ht="17.75" customHeight="1" spans="1:7">
      <c r="A23" s="7" t="s">
        <v>174</v>
      </c>
      <c r="B23" s="8" t="s">
        <v>175</v>
      </c>
      <c r="C23" s="9" t="s">
        <v>74</v>
      </c>
      <c r="D23" s="10">
        <v>258</v>
      </c>
      <c r="E23" s="11"/>
      <c r="F23" s="12">
        <v>900</v>
      </c>
      <c r="G23" s="12">
        <f t="shared" si="0"/>
        <v>232200</v>
      </c>
    </row>
    <row r="24" ht="17" customHeight="1" spans="1:7">
      <c r="A24" s="7" t="s">
        <v>176</v>
      </c>
      <c r="B24" s="8" t="s">
        <v>177</v>
      </c>
      <c r="C24" s="9" t="s">
        <v>110</v>
      </c>
      <c r="D24" s="10">
        <v>19</v>
      </c>
      <c r="E24" s="11"/>
      <c r="F24" s="12">
        <v>6100</v>
      </c>
      <c r="G24" s="12">
        <f t="shared" si="0"/>
        <v>115900</v>
      </c>
    </row>
    <row r="25" ht="17.75" customHeight="1" spans="1:7">
      <c r="A25" s="7" t="s">
        <v>178</v>
      </c>
      <c r="B25" s="8" t="s">
        <v>179</v>
      </c>
      <c r="C25" s="9" t="s">
        <v>74</v>
      </c>
      <c r="D25" s="10">
        <v>774</v>
      </c>
      <c r="E25" s="11"/>
      <c r="F25" s="12">
        <v>830</v>
      </c>
      <c r="G25" s="12">
        <f t="shared" si="0"/>
        <v>642420</v>
      </c>
    </row>
    <row r="26" ht="17" customHeight="1" spans="1:7">
      <c r="A26" s="7"/>
      <c r="B26" s="8"/>
      <c r="C26" s="9"/>
      <c r="D26" s="10"/>
      <c r="E26" s="11"/>
      <c r="F26" s="10"/>
      <c r="G26" s="10"/>
    </row>
    <row r="27" ht="17.75" customHeight="1" spans="1:7">
      <c r="A27" s="7"/>
      <c r="B27" s="8"/>
      <c r="C27" s="9"/>
      <c r="D27" s="10"/>
      <c r="E27" s="11"/>
      <c r="F27" s="10"/>
      <c r="G27" s="10"/>
    </row>
    <row r="28" ht="17.75" customHeight="1" spans="1:7">
      <c r="A28" s="7"/>
      <c r="B28" s="8"/>
      <c r="C28" s="9"/>
      <c r="D28" s="10"/>
      <c r="E28" s="11"/>
      <c r="F28" s="10"/>
      <c r="G28" s="10"/>
    </row>
    <row r="29" ht="17" customHeight="1" spans="1:7">
      <c r="A29" s="7"/>
      <c r="B29" s="8"/>
      <c r="C29" s="9"/>
      <c r="D29" s="10"/>
      <c r="E29" s="11"/>
      <c r="F29" s="10"/>
      <c r="G29" s="10"/>
    </row>
    <row r="30" ht="17.75" customHeight="1" spans="1:7">
      <c r="A30" s="7"/>
      <c r="B30" s="8"/>
      <c r="C30" s="9"/>
      <c r="D30" s="10"/>
      <c r="E30" s="11"/>
      <c r="F30" s="10"/>
      <c r="G30" s="10"/>
    </row>
    <row r="31" ht="17.75" customHeight="1" spans="1:7">
      <c r="A31" s="7"/>
      <c r="B31" s="8"/>
      <c r="C31" s="9"/>
      <c r="D31" s="10"/>
      <c r="E31" s="11"/>
      <c r="F31" s="10"/>
      <c r="G31" s="10"/>
    </row>
    <row r="32" ht="17" customHeight="1" spans="1:7">
      <c r="A32" s="7"/>
      <c r="B32" s="8"/>
      <c r="C32" s="9"/>
      <c r="D32" s="10"/>
      <c r="E32" s="11"/>
      <c r="F32" s="10"/>
      <c r="G32" s="10"/>
    </row>
    <row r="33" ht="17.75" customHeight="1" spans="1:7">
      <c r="A33" s="7"/>
      <c r="B33" s="8"/>
      <c r="C33" s="9"/>
      <c r="D33" s="10"/>
      <c r="E33" s="11"/>
      <c r="F33" s="10"/>
      <c r="G33" s="10"/>
    </row>
    <row r="34" ht="17" customHeight="1" spans="1:7">
      <c r="A34" s="7"/>
      <c r="B34" s="8"/>
      <c r="C34" s="9"/>
      <c r="D34" s="10"/>
      <c r="E34" s="11"/>
      <c r="F34" s="10"/>
      <c r="G34" s="10"/>
    </row>
    <row r="35" ht="17.75" customHeight="1" spans="1:7">
      <c r="A35" s="7"/>
      <c r="B35" s="8"/>
      <c r="C35" s="9"/>
      <c r="D35" s="10"/>
      <c r="E35" s="11"/>
      <c r="F35" s="10"/>
      <c r="G35" s="10"/>
    </row>
    <row r="36" ht="17.75" customHeight="1" spans="1:7">
      <c r="A36" s="7"/>
      <c r="B36" s="8"/>
      <c r="C36" s="9"/>
      <c r="D36" s="10"/>
      <c r="E36" s="11"/>
      <c r="F36" s="10"/>
      <c r="G36" s="10"/>
    </row>
    <row r="37" ht="17" customHeight="1" spans="1:7">
      <c r="A37" s="7"/>
      <c r="B37" s="8"/>
      <c r="C37" s="9"/>
      <c r="D37" s="10"/>
      <c r="E37" s="11"/>
      <c r="F37" s="10"/>
      <c r="G37" s="10"/>
    </row>
    <row r="38" ht="41.45" customHeight="1" spans="1:7">
      <c r="A38" s="30" t="s">
        <v>180</v>
      </c>
      <c r="B38" s="31"/>
      <c r="C38" s="31"/>
      <c r="D38" s="31"/>
      <c r="E38" s="31"/>
      <c r="F38" s="32"/>
      <c r="G38" s="33">
        <f>SUM(G6:G25)</f>
        <v>2728823.35</v>
      </c>
    </row>
    <row r="39" ht="5.2" customHeight="1" spans="1:7">
      <c r="A39" s="34"/>
      <c r="B39" s="34"/>
      <c r="C39" s="34"/>
      <c r="D39" s="34"/>
      <c r="E39" s="34"/>
      <c r="F39" s="34"/>
      <c r="G39" s="34"/>
    </row>
    <row r="40" ht="17.75" customHeight="1" spans="1:7">
      <c r="A40" s="35"/>
      <c r="B40" s="35"/>
      <c r="C40" s="35"/>
      <c r="D40" s="35"/>
    </row>
    <row r="41" ht="17" customHeight="1" spans="1:7">
      <c r="A41" s="36"/>
      <c r="B41" s="36"/>
      <c r="C41" s="36"/>
      <c r="D41" s="36"/>
      <c r="E41" s="36"/>
      <c r="F41" s="36"/>
      <c r="G41" s="36"/>
    </row>
    <row r="44" spans="1:7">
      <c r="A44" s="37"/>
    </row>
  </sheetData>
  <mergeCells count="40">
    <mergeCell ref="A1:G1"/>
    <mergeCell ref="A3:D3"/>
    <mergeCell ref="E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38:F38"/>
    <mergeCell ref="A40:D40"/>
    <mergeCell ref="A41:G4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L12" sqref="L12"/>
    </sheetView>
  </sheetViews>
  <sheetFormatPr defaultColWidth="9" defaultRowHeight="12.75" outlineLevelCol="7"/>
  <cols>
    <col min="1" max="1" width="8.06666666666667" customWidth="1"/>
    <col min="2" max="2" width="40.4" customWidth="1"/>
    <col min="3" max="3" width="5.8" customWidth="1"/>
    <col min="4" max="4" width="11.9333333333333" customWidth="1"/>
    <col min="5" max="5" width="0.866666666666667" customWidth="1"/>
    <col min="6" max="6" width="9.26666666666667" customWidth="1"/>
    <col min="7" max="7" width="11.5714285714286" customWidth="1"/>
    <col min="12" max="12" width="12.8571428571429"/>
  </cols>
  <sheetData>
    <row r="1" ht="28.9" customHeight="1" spans="1:8">
      <c r="A1" s="1" t="s">
        <v>181</v>
      </c>
      <c r="B1" s="1"/>
      <c r="C1" s="1"/>
      <c r="D1" s="1"/>
      <c r="E1" s="1"/>
      <c r="F1" s="1"/>
      <c r="G1" s="1"/>
    </row>
    <row r="2" ht="11.85" customHeight="1"/>
    <row r="3" ht="23.65" customHeight="1" spans="1:8">
      <c r="A3" s="2" t="s">
        <v>0</v>
      </c>
      <c r="B3" s="2"/>
      <c r="C3" s="2"/>
      <c r="D3" s="2"/>
      <c r="E3" s="3" t="s">
        <v>20</v>
      </c>
      <c r="F3" s="3"/>
      <c r="G3" s="3"/>
    </row>
    <row r="4" ht="28.9" customHeight="1" spans="1:8">
      <c r="A4" s="4" t="s">
        <v>38</v>
      </c>
      <c r="B4" s="5" t="s">
        <v>39</v>
      </c>
      <c r="C4" s="5" t="s">
        <v>40</v>
      </c>
      <c r="D4" s="5" t="s">
        <v>41</v>
      </c>
      <c r="E4" s="6"/>
      <c r="F4" s="5" t="s">
        <v>42</v>
      </c>
      <c r="G4" s="5" t="s">
        <v>43</v>
      </c>
    </row>
    <row r="5" ht="17.75" customHeight="1" spans="1:8">
      <c r="A5" s="7">
        <v>421</v>
      </c>
      <c r="B5" s="8" t="s">
        <v>182</v>
      </c>
      <c r="C5" s="9"/>
      <c r="D5" s="10"/>
      <c r="E5" s="11"/>
      <c r="F5" s="10"/>
      <c r="G5" s="10"/>
    </row>
    <row r="6" ht="28.9" customHeight="1" spans="1:8">
      <c r="A6" s="7" t="s">
        <v>183</v>
      </c>
      <c r="B6" s="8" t="s">
        <v>184</v>
      </c>
      <c r="C6" s="9" t="s">
        <v>90</v>
      </c>
      <c r="D6" s="10">
        <v>258</v>
      </c>
      <c r="E6" s="11"/>
      <c r="F6" s="12">
        <v>17.65</v>
      </c>
      <c r="G6" s="12">
        <f>D6*F6</f>
        <v>4553.7</v>
      </c>
    </row>
    <row r="7" ht="17.75" customHeight="1" spans="1:8">
      <c r="A7" s="7" t="s">
        <v>185</v>
      </c>
      <c r="B7" s="8" t="s">
        <v>186</v>
      </c>
      <c r="C7" s="9" t="s">
        <v>90</v>
      </c>
      <c r="D7" s="10">
        <v>129</v>
      </c>
      <c r="E7" s="11"/>
      <c r="F7" s="12">
        <v>5.5</v>
      </c>
      <c r="G7" s="12">
        <f t="shared" ref="G7:G23" si="0">D7*F7</f>
        <v>709.5</v>
      </c>
    </row>
    <row r="8" ht="17" customHeight="1" spans="1:8">
      <c r="A8" s="7" t="s">
        <v>187</v>
      </c>
      <c r="B8" s="8" t="s">
        <v>188</v>
      </c>
      <c r="C8" s="9" t="s">
        <v>74</v>
      </c>
      <c r="D8" s="10">
        <v>9</v>
      </c>
      <c r="E8" s="11"/>
      <c r="F8" s="12">
        <v>2610</v>
      </c>
      <c r="G8" s="12">
        <f t="shared" si="0"/>
        <v>23490</v>
      </c>
    </row>
    <row r="9" ht="17.75" customHeight="1" spans="1:8">
      <c r="A9" s="7" t="s">
        <v>189</v>
      </c>
      <c r="B9" s="8" t="s">
        <v>190</v>
      </c>
      <c r="C9" s="9" t="s">
        <v>110</v>
      </c>
      <c r="D9" s="10">
        <v>0.7</v>
      </c>
      <c r="E9" s="11"/>
      <c r="F9" s="12">
        <v>6100</v>
      </c>
      <c r="G9" s="12">
        <f t="shared" si="0"/>
        <v>4270</v>
      </c>
    </row>
    <row r="10" ht="17" customHeight="1" spans="1:8">
      <c r="A10" s="7" t="s">
        <v>191</v>
      </c>
      <c r="B10" s="8" t="s">
        <v>192</v>
      </c>
      <c r="C10" s="9" t="s">
        <v>131</v>
      </c>
      <c r="D10" s="10">
        <v>77</v>
      </c>
      <c r="E10" s="11"/>
      <c r="F10" s="12">
        <v>1400</v>
      </c>
      <c r="G10" s="12">
        <f t="shared" si="0"/>
        <v>107800</v>
      </c>
    </row>
    <row r="11" ht="17.75" customHeight="1" spans="1:8">
      <c r="A11" s="7" t="s">
        <v>193</v>
      </c>
      <c r="B11" s="8" t="s">
        <v>194</v>
      </c>
      <c r="C11" s="9" t="s">
        <v>74</v>
      </c>
      <c r="D11" s="10">
        <v>13</v>
      </c>
      <c r="E11" s="11"/>
      <c r="F11" s="12">
        <v>240</v>
      </c>
      <c r="G11" s="12">
        <f t="shared" si="0"/>
        <v>3120</v>
      </c>
    </row>
    <row r="12" ht="17.75" customHeight="1" spans="1:8">
      <c r="A12" s="7" t="s">
        <v>195</v>
      </c>
      <c r="B12" s="8" t="s">
        <v>196</v>
      </c>
      <c r="C12" s="9" t="s">
        <v>74</v>
      </c>
      <c r="D12" s="10">
        <v>13</v>
      </c>
      <c r="E12" s="11"/>
      <c r="F12" s="12">
        <v>353</v>
      </c>
      <c r="G12" s="12">
        <f t="shared" si="0"/>
        <v>4589</v>
      </c>
    </row>
    <row r="13" ht="17" customHeight="1" spans="1:8">
      <c r="A13" s="7" t="s">
        <v>197</v>
      </c>
      <c r="B13" s="8" t="s">
        <v>198</v>
      </c>
      <c r="C13" s="9" t="s">
        <v>74</v>
      </c>
      <c r="D13" s="10">
        <v>13</v>
      </c>
      <c r="E13" s="11"/>
      <c r="F13" s="12">
        <v>920</v>
      </c>
      <c r="G13" s="12">
        <f t="shared" si="0"/>
        <v>11960</v>
      </c>
      <c r="H13" s="13"/>
    </row>
    <row r="14" ht="17.75" customHeight="1" spans="1:8">
      <c r="A14" s="7" t="s">
        <v>199</v>
      </c>
      <c r="B14" s="8" t="s">
        <v>200</v>
      </c>
      <c r="C14" s="9" t="s">
        <v>110</v>
      </c>
      <c r="D14" s="10">
        <v>1.9</v>
      </c>
      <c r="E14" s="11"/>
      <c r="F14" s="12">
        <v>6100</v>
      </c>
      <c r="G14" s="12">
        <f t="shared" si="0"/>
        <v>11590</v>
      </c>
    </row>
    <row r="15" ht="17.75" customHeight="1" spans="1:8">
      <c r="A15" s="7" t="s">
        <v>201</v>
      </c>
      <c r="B15" s="8" t="s">
        <v>202</v>
      </c>
      <c r="C15" s="9" t="s">
        <v>90</v>
      </c>
      <c r="D15" s="10">
        <v>387</v>
      </c>
      <c r="E15" s="11"/>
      <c r="F15" s="12">
        <v>18</v>
      </c>
      <c r="G15" s="12">
        <f t="shared" si="0"/>
        <v>6966</v>
      </c>
    </row>
    <row r="16" ht="17" customHeight="1" spans="1:8">
      <c r="A16" s="7" t="s">
        <v>203</v>
      </c>
      <c r="B16" s="8" t="s">
        <v>204</v>
      </c>
      <c r="C16" s="9" t="s">
        <v>131</v>
      </c>
      <c r="D16" s="10">
        <v>258</v>
      </c>
      <c r="E16" s="11"/>
      <c r="F16" s="12">
        <v>120</v>
      </c>
      <c r="G16" s="12">
        <f t="shared" si="0"/>
        <v>30960</v>
      </c>
    </row>
    <row r="17" ht="17.75" customHeight="1" spans="1:7">
      <c r="A17" s="7" t="s">
        <v>205</v>
      </c>
      <c r="B17" s="8" t="s">
        <v>206</v>
      </c>
      <c r="C17" s="9" t="s">
        <v>74</v>
      </c>
      <c r="D17" s="10">
        <v>6</v>
      </c>
      <c r="E17" s="11"/>
      <c r="F17" s="12">
        <v>1650</v>
      </c>
      <c r="G17" s="12">
        <f t="shared" si="0"/>
        <v>9900</v>
      </c>
    </row>
    <row r="18" ht="17" customHeight="1" spans="1:7">
      <c r="A18" s="7" t="s">
        <v>207</v>
      </c>
      <c r="B18" s="8" t="s">
        <v>208</v>
      </c>
      <c r="C18" s="9" t="s">
        <v>74</v>
      </c>
      <c r="D18" s="10">
        <v>77</v>
      </c>
      <c r="E18" s="11"/>
      <c r="F18" s="12">
        <v>48</v>
      </c>
      <c r="G18" s="12">
        <f t="shared" si="0"/>
        <v>3696</v>
      </c>
    </row>
    <row r="19" ht="17.75" customHeight="1" spans="1:7">
      <c r="A19" s="7" t="s">
        <v>209</v>
      </c>
      <c r="B19" s="8" t="s">
        <v>210</v>
      </c>
      <c r="C19" s="9" t="s">
        <v>74</v>
      </c>
      <c r="D19" s="10">
        <v>26</v>
      </c>
      <c r="E19" s="11"/>
      <c r="F19" s="12">
        <v>380</v>
      </c>
      <c r="G19" s="12">
        <f t="shared" si="0"/>
        <v>9880</v>
      </c>
    </row>
    <row r="20" ht="17.75" customHeight="1" spans="1:7">
      <c r="A20" s="7" t="s">
        <v>211</v>
      </c>
      <c r="B20" s="8" t="s">
        <v>212</v>
      </c>
      <c r="C20" s="9" t="s">
        <v>74</v>
      </c>
      <c r="D20" s="10">
        <v>258</v>
      </c>
      <c r="E20" s="11"/>
      <c r="F20" s="12">
        <v>770</v>
      </c>
      <c r="G20" s="12">
        <f t="shared" si="0"/>
        <v>198660</v>
      </c>
    </row>
    <row r="21" ht="17" customHeight="1" spans="1:7">
      <c r="A21" s="7" t="s">
        <v>213</v>
      </c>
      <c r="B21" s="8" t="s">
        <v>214</v>
      </c>
      <c r="C21" s="9" t="s">
        <v>131</v>
      </c>
      <c r="D21" s="10">
        <v>77</v>
      </c>
      <c r="E21" s="11"/>
      <c r="F21" s="12">
        <v>280</v>
      </c>
      <c r="G21" s="12">
        <f t="shared" si="0"/>
        <v>21560</v>
      </c>
    </row>
    <row r="22" ht="17.75" customHeight="1" spans="1:7">
      <c r="A22" s="7" t="s">
        <v>215</v>
      </c>
      <c r="B22" s="14" t="s">
        <v>216</v>
      </c>
      <c r="C22" s="9" t="s">
        <v>131</v>
      </c>
      <c r="D22" s="10">
        <v>77</v>
      </c>
      <c r="E22" s="11"/>
      <c r="F22" s="12">
        <v>196</v>
      </c>
      <c r="G22" s="12">
        <f t="shared" si="0"/>
        <v>15092</v>
      </c>
    </row>
    <row r="23" ht="17.75" customHeight="1" spans="1:7">
      <c r="A23" s="15" t="s">
        <v>217</v>
      </c>
      <c r="B23" s="16" t="s">
        <v>218</v>
      </c>
      <c r="C23" s="17" t="s">
        <v>219</v>
      </c>
      <c r="D23" s="18">
        <v>6</v>
      </c>
      <c r="E23" s="19"/>
      <c r="F23" s="20">
        <v>2900</v>
      </c>
      <c r="G23" s="21">
        <f t="shared" si="0"/>
        <v>17400</v>
      </c>
    </row>
    <row r="24" ht="17" customHeight="1" spans="1:7">
      <c r="A24" s="22"/>
      <c r="B24" s="23" t="s">
        <v>220</v>
      </c>
      <c r="C24" s="24"/>
      <c r="D24" s="25"/>
      <c r="E24" s="26"/>
      <c r="F24" s="27"/>
      <c r="G24" s="28"/>
    </row>
    <row r="25" ht="17.75" customHeight="1" spans="1:7">
      <c r="A25" s="7"/>
      <c r="B25" s="29"/>
      <c r="C25" s="9"/>
      <c r="D25" s="10"/>
      <c r="E25" s="11"/>
      <c r="F25" s="10"/>
      <c r="G25" s="10"/>
    </row>
    <row r="26" ht="17" customHeight="1" spans="1:7">
      <c r="A26" s="7"/>
      <c r="B26" s="8"/>
      <c r="C26" s="9"/>
      <c r="D26" s="10"/>
      <c r="E26" s="11"/>
      <c r="F26" s="10"/>
      <c r="G26" s="10"/>
    </row>
    <row r="27" ht="17.75" customHeight="1" spans="1:7">
      <c r="A27" s="7"/>
      <c r="B27" s="8"/>
      <c r="C27" s="9"/>
      <c r="D27" s="10"/>
      <c r="E27" s="11"/>
      <c r="F27" s="10"/>
      <c r="G27" s="10"/>
    </row>
    <row r="28" ht="17" customHeight="1" spans="1:7">
      <c r="A28" s="7"/>
      <c r="B28" s="8"/>
      <c r="C28" s="9"/>
      <c r="D28" s="10"/>
      <c r="E28" s="11"/>
      <c r="F28" s="10"/>
      <c r="G28" s="10"/>
    </row>
    <row r="29" ht="17.75" customHeight="1" spans="1:7">
      <c r="A29" s="7"/>
      <c r="B29" s="8"/>
      <c r="C29" s="9"/>
      <c r="D29" s="10"/>
      <c r="E29" s="11"/>
      <c r="F29" s="10"/>
      <c r="G29" s="10"/>
    </row>
    <row r="30" ht="17.75" customHeight="1" spans="1:7">
      <c r="A30" s="7"/>
      <c r="B30" s="8"/>
      <c r="C30" s="9"/>
      <c r="D30" s="10"/>
      <c r="E30" s="11"/>
      <c r="F30" s="10"/>
      <c r="G30" s="10"/>
    </row>
    <row r="31" ht="17.75" customHeight="1" spans="1:7">
      <c r="A31" s="7"/>
      <c r="B31" s="8"/>
      <c r="C31" s="9"/>
      <c r="D31" s="10"/>
      <c r="E31" s="11"/>
      <c r="F31" s="10"/>
      <c r="G31" s="10"/>
    </row>
    <row r="32" ht="17" customHeight="1" spans="1:7">
      <c r="A32" s="7"/>
      <c r="B32" s="8"/>
      <c r="C32" s="9"/>
      <c r="D32" s="10"/>
      <c r="E32" s="11"/>
      <c r="F32" s="10"/>
      <c r="G32" s="10"/>
    </row>
    <row r="33" ht="17.75" customHeight="1" spans="1:7">
      <c r="A33" s="7"/>
      <c r="B33" s="8"/>
      <c r="C33" s="9"/>
      <c r="D33" s="10"/>
      <c r="E33" s="11"/>
      <c r="F33" s="10"/>
      <c r="G33" s="10"/>
    </row>
    <row r="34" ht="17.75" customHeight="1" spans="1:7">
      <c r="A34" s="7"/>
      <c r="B34" s="8"/>
      <c r="C34" s="9"/>
      <c r="D34" s="10"/>
      <c r="E34" s="11"/>
      <c r="F34" s="10"/>
      <c r="G34" s="10"/>
    </row>
    <row r="35" ht="17" customHeight="1" spans="1:7">
      <c r="A35" s="7"/>
      <c r="B35" s="8"/>
      <c r="C35" s="9"/>
      <c r="D35" s="10"/>
      <c r="E35" s="11"/>
      <c r="F35" s="10"/>
      <c r="G35" s="10"/>
    </row>
    <row r="36" ht="41.45" customHeight="1" spans="1:7">
      <c r="A36" s="30" t="s">
        <v>221</v>
      </c>
      <c r="B36" s="31"/>
      <c r="C36" s="31"/>
      <c r="D36" s="31"/>
      <c r="E36" s="31"/>
      <c r="F36" s="32"/>
      <c r="G36" s="33">
        <f>SUM(G6:G24)</f>
        <v>486196.2</v>
      </c>
    </row>
    <row r="37" ht="5.2" customHeight="1" spans="1:7">
      <c r="A37" s="34"/>
      <c r="B37" s="34"/>
      <c r="C37" s="34"/>
      <c r="D37" s="34"/>
      <c r="E37" s="34"/>
      <c r="F37" s="34"/>
      <c r="G37" s="34"/>
    </row>
    <row r="38" ht="17.75" customHeight="1" spans="1:7">
      <c r="A38" s="35"/>
      <c r="B38" s="35"/>
      <c r="C38" s="35"/>
      <c r="D38" s="35"/>
    </row>
    <row r="39" ht="17" customHeight="1" spans="1:7">
      <c r="A39" s="36"/>
      <c r="B39" s="36"/>
      <c r="C39" s="36"/>
      <c r="D39" s="36"/>
      <c r="E39" s="36"/>
      <c r="F39" s="36"/>
      <c r="G39" s="36"/>
    </row>
    <row r="40" spans="1:7">
      <c r="A40" s="37"/>
    </row>
  </sheetData>
  <mergeCells count="41">
    <mergeCell ref="A1:G1"/>
    <mergeCell ref="A3:D3"/>
    <mergeCell ref="E3:G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6:F36"/>
    <mergeCell ref="A38:D38"/>
    <mergeCell ref="A39:G39"/>
    <mergeCell ref="A23:A24"/>
    <mergeCell ref="C23:C24"/>
    <mergeCell ref="F23:F24"/>
    <mergeCell ref="G23:G24"/>
    <mergeCell ref="D23:E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已标工程量清单</vt:lpstr>
      <vt:lpstr>清单汇总表</vt:lpstr>
      <vt:lpstr>第100章  总则</vt:lpstr>
      <vt:lpstr>第200章  路基</vt:lpstr>
      <vt:lpstr>第300章  路面</vt:lpstr>
      <vt:lpstr>第400章  桥梁  涵洞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jin</cp:lastModifiedBy>
  <dcterms:created xsi:type="dcterms:W3CDTF">2025-06-06T09:30:00Z</dcterms:created>
  <dcterms:modified xsi:type="dcterms:W3CDTF">2025-11-27T02:37:36Z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92E1D3259A78494F8294FCBDA4CDA5D7_12</vt:lpwstr>
  </property>
  <property fmtid="{D5CDD505-2E9C-101B-9397-08002B2CF9AE}" pid="3" name="KSOProductBuildVer">
    <vt:lpwstr>2052-12.1.0.23542</vt:lpwstr>
  </property>
</Properties>
</file>