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180" tabRatio="919" firstSheet="2" activeTab="10"/>
  </bookViews>
  <sheets>
    <sheet name="汇总表" sheetId="54" r:id="rId1"/>
    <sheet name="拆除" sheetId="49" r:id="rId2"/>
    <sheet name="全馆装饰 " sheetId="6" r:id="rId3"/>
    <sheet name="展陈" sheetId="45" r:id="rId4"/>
    <sheet name="展柜" sheetId="48" r:id="rId5"/>
    <sheet name="多媒体" sheetId="53" r:id="rId6"/>
    <sheet name="水电安装" sheetId="47" r:id="rId7"/>
    <sheet name="专业灯具" sheetId="39" r:id="rId8"/>
    <sheet name="空调改造" sheetId="50" r:id="rId9"/>
    <sheet name="消防改造" sheetId="52" r:id="rId10"/>
    <sheet name="智能化改造" sheetId="51" r:id="rId11"/>
  </sheets>
  <externalReferences>
    <externalReference r:id="rId12"/>
    <externalReference r:id="rId13"/>
  </externalReferences>
  <definedNames>
    <definedName name="_xlnm._FilterDatabase" localSheetId="0" hidden="1">汇总表!$A$1:$F$13</definedName>
    <definedName name="_xlnm._FilterDatabase" localSheetId="1" hidden="1">拆除!$A$2:$H$14</definedName>
    <definedName name="_xlnm._FilterDatabase" localSheetId="2" hidden="1">'全馆装饰 '!$A$2:$H$108</definedName>
    <definedName name="_xlnm._FilterDatabase" localSheetId="4" hidden="1">展柜!$A$2:$H$22</definedName>
    <definedName name="_xlnm._FilterDatabase" localSheetId="5" hidden="1">多媒体!$A$2:$I$99</definedName>
    <definedName name="_xlnm._FilterDatabase" localSheetId="7" hidden="1">专业灯具!$A$2:$E$31</definedName>
    <definedName name="_xlnm._FilterDatabase" localSheetId="9" hidden="1">消防改造!$A$2:$XEU$72</definedName>
    <definedName name="_xlnm._FilterDatabase" localSheetId="6" hidden="1">水电安装!$A$3:$I$30</definedName>
    <definedName name="_Fill" hidden="1">[1]eqpmad2!#REF!</definedName>
    <definedName name="HWSheet">1</definedName>
    <definedName name="Module.Prix_SMC">Module.Prix_SMC</definedName>
    <definedName name="_xlnm.Print_Area" localSheetId="7">专业灯具!$A$1:$H$31</definedName>
    <definedName name="_Fill" localSheetId="6" hidden="1">[2]eqpmad2!#REF!</definedName>
    <definedName name="Module.Prix_SMC" localSheetId="6">Module.Prix_SMC</definedName>
    <definedName name="a">EVALUATE(SUBSTITUTE(SUBSTITUTE(#REF!,"[","*ISTEXT(""["),"]","]"")"))</definedName>
    <definedName name="_xlnm.Print_Titles" localSheetId="6">水电安装!$1:$2</definedName>
    <definedName name="_xlnm.Print_Area" localSheetId="6">水电安装!$A$1:$H$30</definedName>
    <definedName name="_Fill" localSheetId="4" hidden="1">[2]eqpmad2!#REF!</definedName>
    <definedName name="Module.Prix_SMC" localSheetId="4">Module.Prix_SMC</definedName>
    <definedName name="_xlnm.Print_Area" localSheetId="4">展柜!$A$1:$H$21</definedName>
    <definedName name="_xlnm.Print_Titles" localSheetId="4">展柜!$1:$2</definedName>
    <definedName name="a" localSheetId="4">EVALUATE(SUBSTITUTE(SUBSTITUTE(#REF!,"[","*ISTEXT(""["),"]","]"")"))</definedName>
    <definedName name="_xlnm.Print_Area" localSheetId="2">'全馆装饰 '!$A$1:$I$104</definedName>
    <definedName name="Module.Prix_SMC" localSheetId="1">Module.Prix_SMC</definedName>
    <definedName name="_xlnm.Print_Area" localSheetId="1">拆除!$A$1:$I$9</definedName>
    <definedName name="_xlnm.Print_Area" localSheetId="3">展陈!$A$1:$G$53</definedName>
    <definedName name="_xlnm.Print_Titles" localSheetId="3">展陈!$1:$2</definedName>
    <definedName name="_xlnm.Print_Titles" localSheetId="2">'全馆装饰 '!$1:$2</definedName>
    <definedName name="_xlnm.Print_Titles" localSheetId="1">拆除!$1:$2</definedName>
    <definedName name="_xlnm.Print_Titles" localSheetId="7">专业灯具!$1:$2</definedName>
    <definedName name="_xlnm.Print_Area" localSheetId="8">空调改造!$A$1:$H$30</definedName>
    <definedName name="Module.Prix_SMC" localSheetId="10">Module.Prix_SMC</definedName>
    <definedName name="_xlnm.Print_Area" localSheetId="10">智能化改造!$A$1:$H$17</definedName>
    <definedName name="Module.Prix_SMC" localSheetId="9">Module.Prix_SMC</definedName>
    <definedName name="_xlnm.Print_Area" localSheetId="9">消防改造!$A$1:$H$72</definedName>
    <definedName name="_xlnm.Print_Area" localSheetId="5">多媒体!$A$1:$I$98</definedName>
    <definedName name="_xlnm.Print_Titles" localSheetId="5">多媒体!$1:$2</definedName>
    <definedName name="_xlnm.Print_Area" localSheetId="0">汇总表!$A$1:$F$13</definedName>
    <definedName name="_Fill" localSheetId="0" hidden="1">[1]eqpmad2!#REF!</definedName>
    <definedName name="Module.Prix_SMC" localSheetId="0">Module.Prix_SMC</definedName>
    <definedName name="a" localSheetId="0">EVALUATE(SUBSTITUTE(SUBSTITUTE(#REF!,"[","*ISTEXT(""["),"]","]"")"))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file>

<file path=xl/sharedStrings.xml><?xml version="1.0" encoding="utf-8"?>
<sst xmlns="http://schemas.openxmlformats.org/spreadsheetml/2006/main" count="1467" uniqueCount="737">
  <si>
    <t>南通博物苑主馆区展馆设备更新及智能化改造项目招标清单汇总</t>
  </si>
  <si>
    <t>序</t>
  </si>
  <si>
    <t>空间名称</t>
  </si>
  <si>
    <t>室内面积（m²）</t>
  </si>
  <si>
    <t>投标金额（元）</t>
  </si>
  <si>
    <t>单方金额（元/平方）</t>
  </si>
  <si>
    <t>备注</t>
  </si>
  <si>
    <t>一</t>
  </si>
  <si>
    <t>拆除</t>
  </si>
  <si>
    <t>二</t>
  </si>
  <si>
    <t>室内装饰</t>
  </si>
  <si>
    <t>三</t>
  </si>
  <si>
    <t>展陈</t>
  </si>
  <si>
    <t>四</t>
  </si>
  <si>
    <t>展柜</t>
  </si>
  <si>
    <t>五</t>
  </si>
  <si>
    <t>多媒体</t>
  </si>
  <si>
    <t>六</t>
  </si>
  <si>
    <t>安装</t>
  </si>
  <si>
    <t>七</t>
  </si>
  <si>
    <t>专业灯光</t>
  </si>
  <si>
    <t>八</t>
  </si>
  <si>
    <t>空调改造</t>
  </si>
  <si>
    <t>九</t>
  </si>
  <si>
    <t>消防改造</t>
  </si>
  <si>
    <t>十</t>
  </si>
  <si>
    <t>智能化改造</t>
  </si>
  <si>
    <t>小计</t>
  </si>
  <si>
    <t>南通博物苑主馆区展馆设备更新及智能化改造项目保护拆除招标清单</t>
  </si>
  <si>
    <t>序号</t>
  </si>
  <si>
    <t>项目名称</t>
  </si>
  <si>
    <t>项目特征</t>
  </si>
  <si>
    <t>单位</t>
  </si>
  <si>
    <t>计算式</t>
  </si>
  <si>
    <t>工程量</t>
  </si>
  <si>
    <t>综合单价</t>
  </si>
  <si>
    <t>合价</t>
  </si>
  <si>
    <t>基本陈列区</t>
  </si>
  <si>
    <t>现有成品搬迁保护</t>
  </si>
  <si>
    <t>m2</t>
  </si>
  <si>
    <t>481.36+353.79</t>
  </si>
  <si>
    <t>展馆拆除</t>
  </si>
  <si>
    <t>专题陈列区</t>
  </si>
  <si>
    <t>自然厅</t>
  </si>
  <si>
    <t>14.52+18.77+49.56</t>
  </si>
  <si>
    <t>合计</t>
  </si>
  <si>
    <t>南通博物苑主馆区展馆设备更新及智能化改造项目基装招标清单</t>
  </si>
  <si>
    <t>量</t>
  </si>
  <si>
    <t>投标品牌</t>
  </si>
  <si>
    <t>地面</t>
  </si>
  <si>
    <t>原拆除地面修复</t>
  </si>
  <si>
    <t>原拆除地面磨平处理</t>
  </si>
  <si>
    <t>塑料卷材楼地面</t>
  </si>
  <si>
    <t>1、3mm厚自流平
2、表面滚刷PVC专用胶水,PVC卷材粘接剂粘贴
3、2.0mm厚铜质透芯灰色地胶</t>
  </si>
  <si>
    <t>1、3mm厚自流平
2、表面滚刷PVC专用胶水,PVC卷材粘接剂粘贴
3、2.0mm厚铜质透芯浅灰色地胶</t>
  </si>
  <si>
    <t>1、3mm厚自流平
2、表面滚刷PVC专用胶水,PVC卷材粘接剂粘贴
3、2.0mm厚铜质透芯艺术地胶</t>
  </si>
  <si>
    <t>石材楼地面</t>
  </si>
  <si>
    <t>1、水泥浆一道(内掺建筑胶)
2、1:3干性水泥砂浆结合层20厚,表面撒水泥粉
3、18mm厚中国黑石材地面,水泥浆擦缝
4、成品保护</t>
  </si>
  <si>
    <t>1、石材专用粘贴剂
2、18mm厚深灰色石材门槛石饰面
3、成品保护</t>
  </si>
  <si>
    <t>1.25+0.26+0.4</t>
  </si>
  <si>
    <t>定制展台</t>
  </si>
  <si>
    <t>1、40*40*3镀锌方管、5#镀锌角钢等其他型钢钢骨架,螺栓固定等
2、双层18mm阻燃板基层安装在钢龙骨上
3、1.2mm厚金属板面层</t>
  </si>
  <si>
    <t>m</t>
  </si>
  <si>
    <t>7.8+3.5+3.3</t>
  </si>
  <si>
    <t>地台装饰</t>
  </si>
  <si>
    <t>1、40*40*3镀锌方管、5#镀锌角钢等其他型钢钢骨架,螺栓固定等
2、双层18mm阻燃板基层安装在钢龙骨上
3、1.2mm烤漆金属板</t>
  </si>
  <si>
    <t>6.6*1.2+（6.6+1.2）*2*0.15+2.1*0.7+（2.1+0.7）*2*0.2+2.2*0.8+（2.2+0.8）*2*0.2+1*0.2+（1+0.2）*2*0.2*2+7.8*1.4+（7.8+1.4）*2*0.2+5.7*1.8+（5.7+1.8）*2*0.25+（2.8+1.6）*2*0.2+2.5*0.8-（0.5+0.8）*0.3/2+（2.2+0.5+0.42+2.5+0.8）*0.15+2.5*1.8+（2.5+1.8）*2*0.2+0.75*0.4+（0.75+0.4）*2*0.2</t>
  </si>
  <si>
    <t>静电地板地面</t>
  </si>
  <si>
    <t>1、地面防尘漆
2、配套骨架，钢质静电地板</t>
  </si>
  <si>
    <t>顶面</t>
  </si>
  <si>
    <t>转换层</t>
  </si>
  <si>
    <t>1、横向5#热镀锌角钢@900*1200mm
2、竖向5#热镀锌角钢@900*1200mm</t>
  </si>
  <si>
    <t>吊顶天棚</t>
  </si>
  <si>
    <t>1、φ8镀锌全丝牙吊杆
2、60系列轻钢龙骨
3、双层9.5mm厚纸面石膏板
4、自粘胶带、点防锈漆</t>
  </si>
  <si>
    <t>33.44+11.66+17.33+31.05+74.47+22.37+75.74+29.19+87.29+121.56+13.45*2</t>
  </si>
  <si>
    <t>顶面侧板</t>
  </si>
  <si>
    <t>1、φ8镀锌全丝牙吊杆
2、60系列轻钢龙骨
3、12mm阻燃板、9.5mm厚纸面石膏板基层
4、天棚板缝贴自粘胶带、板面钉眼封点防锈漆</t>
  </si>
  <si>
    <t>（9+2.7*2）*0.2+15.65*0.4*2</t>
  </si>
  <si>
    <t>顶面涂料</t>
  </si>
  <si>
    <t>满批腻子三遍，无机涂料三遍</t>
  </si>
  <si>
    <t>软膜吊顶</t>
  </si>
  <si>
    <t>1、φ8镀锌全丝牙吊杆
2、60系列轻钢龙骨
3、12mm厚阻燃板，9.5mm纸面石膏板基层
4、满批腻子三遍,白色无机涂料三遍
5、定制透光软膜</t>
  </si>
  <si>
    <t>1.03*14.95*2+0.15*14.95+17.3</t>
  </si>
  <si>
    <t>吊顶天棚（斜顶）</t>
  </si>
  <si>
    <t>1、φ8镀锌全丝牙吊杆
2、60系列轻钢龙骨
3、12mm厚阻燃板
4、竹纹水泥板
5、按正面投影面积计算</t>
  </si>
  <si>
    <t>53.21*2</t>
  </si>
  <si>
    <t>石膏板造型</t>
  </si>
  <si>
    <t>1、12mm阻燃板基层
2、9.5mm纸面石膏板基层
3、自粘胶带、点防锈漆
4、满批腻子三遍，无机涂料三遍
5、展开1275mm</t>
  </si>
  <si>
    <t>18.2+24</t>
  </si>
  <si>
    <t>反光灯槽</t>
  </si>
  <si>
    <t>1、12mm阻燃板基层
2、9.5mm纸面石膏板基层
3、自粘胶带、点防锈漆
4、满批腻子三遍，无机涂料三遍
5、展开400mm</t>
  </si>
  <si>
    <t>格栅天棚</t>
  </si>
  <si>
    <t>1、φ8镀锌全丝牙吊杆
2、专用龙骨及配件
3、40*80*1.5@100铝方通格栅</t>
  </si>
  <si>
    <t>金属网天棚</t>
  </si>
  <si>
    <t>1、φ8镀锌全丝牙吊杆
2、专用龙骨及配件
3、2mm厚金属网饰面</t>
  </si>
  <si>
    <t>金属板天棚</t>
  </si>
  <si>
    <t>1、φ8镀锌全丝牙吊杆
2、60系列轻钢龙骨
3、12mm厚阻燃板基层
4、1.2mm厚金属镜面板</t>
  </si>
  <si>
    <t>透光云石板天棚</t>
  </si>
  <si>
    <t>1、φ8镀锌全丝牙吊杆
2、60系列轻钢龙骨
3、12mm厚阻燃板，9.5mm纸面石膏板基层
4、满批腻子三遍,白色无机涂料三遍
5、金属收边条收边
6、透光云石板</t>
  </si>
  <si>
    <t>原顶面喷黑</t>
  </si>
  <si>
    <t>原顶面、管线、风机盘管喷黑，按水平投影面积</t>
  </si>
  <si>
    <t>39.87+31.71</t>
  </si>
  <si>
    <t>集成带</t>
  </si>
  <si>
    <t>220mm宽集成带</t>
  </si>
  <si>
    <t>2.2+18.8+26.26+13.16+8.62+4.17+10+6.73</t>
  </si>
  <si>
    <t>顶面开槽</t>
  </si>
  <si>
    <t>集成带开槽，12mm阻燃板基层加固</t>
  </si>
  <si>
    <t>轨道灯槽，12mm阻燃板基层加固</t>
  </si>
  <si>
    <t>开孔</t>
  </si>
  <si>
    <t>筒灯孔</t>
  </si>
  <si>
    <t>个</t>
  </si>
  <si>
    <t>墙面</t>
  </si>
  <si>
    <t>轻钢龙骨隔墙</t>
  </si>
  <si>
    <t>1、75系列轻钢龙骨隔墙@400
2、12mm厚阻燃板，9.5mm厚纸面石膏板，补钉眼，自粘胶带</t>
  </si>
  <si>
    <t>方管加固</t>
  </si>
  <si>
    <t>40*60*3镀锌方管加固，间距2000mm</t>
  </si>
  <si>
    <t>t</t>
  </si>
  <si>
    <t>1395.675*0.012</t>
  </si>
  <si>
    <t>钢架隔墙</t>
  </si>
  <si>
    <t>40*60mm热镀锌方管@900mm</t>
  </si>
  <si>
    <t>3.3*（0.4+2.5+6.1）-2.5*3.1+3.3*（0.7+1.4+0.45）</t>
  </si>
  <si>
    <t>玻璃隔断</t>
  </si>
  <si>
    <t>1、双层6mm钢化清玻
2、成品铝合金框架</t>
  </si>
  <si>
    <t>2.85*3.3</t>
  </si>
  <si>
    <t>墙面石材台面</t>
  </si>
  <si>
    <t>40*60mm热镀锌方管,18mm大理石</t>
  </si>
  <si>
    <t>墙面金属板台面</t>
  </si>
  <si>
    <t>40*60mm热镀锌方管,1.2mm烤漆灰色金属板</t>
  </si>
  <si>
    <t>2.5+2.2+2.2</t>
  </si>
  <si>
    <t>墙面涂料</t>
  </si>
  <si>
    <t>8.6*3.3-2.5*3.1-0.45+8.6*3.3+3.45*3.5+9*3.5-8*3.15+3.45*3.5+9.201*3.3-2.8*3.6+2.45*3.3+7.5*3.3+7.4*3.3+2.45*3.3+2.45*3.3+2.7*3.3+2*3.3+5.1*3.3+0.6*3.3+4.71+0.6+6.3+16.5+9.41+10.5+2.36+8.41+6.36+5.90+2.95+21.62+21.62+3.42*2.65*2</t>
  </si>
  <si>
    <t>石材墙面</t>
  </si>
  <si>
    <t>1、机刨石墙面
2、安装方式：石材专用粘贴剂粘贴
3、面层材料品种、规格、颜色：14mm定制机刨石，具体详见物料表
4、缝宽、嵌缝材料种类：密拼
5、成品保护</t>
  </si>
  <si>
    <t>墙面装饰板</t>
  </si>
  <si>
    <t>1、墙面木纹饰面板
2、安装方式：专用粘贴剂粘贴
3、缝宽、嵌缝材料种类：密拼</t>
  </si>
  <si>
    <t>13.27+4.55+14.44+6.07+29.49+15.57</t>
  </si>
  <si>
    <t>藕色无机涂料</t>
  </si>
  <si>
    <t>满批腻子三遍，藕色无机涂料三遍</t>
  </si>
  <si>
    <t>6*3.3+（12.4+0.5+0.5+1.2+1.2）*3.3-6.6*2.75+6*3.3-2.2*2.3+2.8*3.6+15.12+21.47+14.7</t>
  </si>
  <si>
    <t>肌理漆</t>
  </si>
  <si>
    <t>满批腻子三遍，灰色肌理漆</t>
  </si>
  <si>
    <t>5.6+11.04+22.59+1.8+5.46+7.66+9.81+11.04+23.52+21.42+22.62+22.86+13.3+19.82-（0.8*0.65+0.5*0.65）</t>
  </si>
  <si>
    <t>1.2mm厚金属锈板</t>
  </si>
  <si>
    <t>0.61*2+5.4*0.5+2.65+2.95+2.7+0.61*2+5.4*0.5+0.8*2.65</t>
  </si>
  <si>
    <t>不锈钢门套</t>
  </si>
  <si>
    <t>1、12mm阻燃板基层
2、1.2mm304不锈钢门套</t>
  </si>
  <si>
    <t>0.25*3.2*2+0.15*3*2+0.1*3*2</t>
  </si>
  <si>
    <t>暗门</t>
  </si>
  <si>
    <t>金属暗门，含五金</t>
  </si>
  <si>
    <t>1*2.4+0.8*2.1*3</t>
  </si>
  <si>
    <t>甲级防火门</t>
  </si>
  <si>
    <t>甲级防火门，含五金</t>
  </si>
  <si>
    <t>1.5*2.2+1.6*2.8</t>
  </si>
  <si>
    <t>金属踢脚线</t>
  </si>
  <si>
    <t>50mm高金属踢脚线</t>
  </si>
  <si>
    <t>16.7-2.5-0.7+8.6-2.5-0.9+8.6-1.75-2.5-1+0.75+0.95+9+0.95+0.75+6+2.9+0.6+0.2+2.7+1.1+1.35+0.45+4.05+1.35+2.45+7.4+7.4+2.45+1.3*2+0.4*2+2.45+1.5+7+2+7.1+8.45+0.3+0.6+4.1+0.45+1.45+2.1+0.72+2.79+2.1+1+2.5+2.8+8.78+1+2.25-1.5+7.95+3.8+1+4.9+4.4+3.9+4.23+6.78+4.1+11.15+15.24+5.27+3.73+4.22+7.15+8.05+7.75+6-1.6+7.15</t>
  </si>
  <si>
    <t>原找平地面修复</t>
  </si>
  <si>
    <t>5.67+300.04+1.67+8.09+2.16</t>
  </si>
  <si>
    <t>1、40*40*3镀锌方管、5#镀锌角钢等其他型钢钢骨架,螺栓固定等
2、双层18mm阻燃板基层安装在钢龙骨上
3、18mm厚深灰色石材</t>
  </si>
  <si>
    <t>8.1*1+（8.1+1）*2*0.2</t>
  </si>
  <si>
    <t>0.38*2</t>
  </si>
  <si>
    <t>定制展示台</t>
  </si>
  <si>
    <t>1、40*40*3镀锌方管、5#镀锌角钢等其他型钢钢骨架,螺栓固定等
2、双层18mm阻燃板基层安装在钢龙骨上
3、金属板面层</t>
  </si>
  <si>
    <t>2.5+2.7</t>
  </si>
  <si>
    <t>300.04-37.96-37.9-10.2</t>
  </si>
  <si>
    <t>23.88*0.3+23.28*0.3+12.8*0.3</t>
  </si>
  <si>
    <t>1、φ8镀锌全丝牙吊杆
2、专用龙骨及配件
3、金属网饰面</t>
  </si>
  <si>
    <t>33.58+35.53</t>
  </si>
  <si>
    <t>6.3+6.3+24+16.48+14.16</t>
  </si>
  <si>
    <t>集成带开槽</t>
  </si>
  <si>
    <t>轨道灯槽</t>
  </si>
  <si>
    <t>28.47+2.1+3+21.9+17.9+22.71-67.24</t>
  </si>
  <si>
    <t>4.5*(0.89+0.79+0.96+0.9+0.73+2.84+0.33+2.21+0.15+0.99+0.15+3.9+2.44+0.6+0.3+2.74+0.96*2+0.81*2+0.23+2.4+0.15*3+0.71+0.18+1.93+0.43+0.43+1.9+0.63*2+0.68*2+0.45+0.35+0.81*2+0.96+0.53+1.36*2+0.61*2+0.26+1.3+8.62+0.11+8.88+1.41+0.56*2+0.11*2+0.36*2+0.11*2+1.59+0.23+3.45+11.6+1.2+1.15+0.16+0.31+0.13+0.73+0.81+0.96+1.01+2.2+0.11+2.2+3.59)</t>
  </si>
  <si>
    <t>440.46*0.012</t>
  </si>
  <si>
    <t>(4.8+0.45+7.45+9.3-2.5+8.6+9.3-3.3+8.6+3.6+1+0.35+0.35+0.5+2+2.95+0.2+1+0.35+1+3.25+0.45)*3</t>
  </si>
  <si>
    <t>满批腻子三遍，白色肌理漆</t>
  </si>
  <si>
    <t>(8.9-3.3+7+9.5+8.7+4.4+8.1+2.4+0.85+2)*3</t>
  </si>
  <si>
    <t>0.1*（1.5+3+3）*2</t>
  </si>
  <si>
    <t>10.35-1.5+7.45+3.5+3.3+8.6+2.9+3.1+8.6+2.4+3.2+9.5+8.7+3+8.1+8.7+8+3.6+5.4+5.5+0.45+3.25</t>
  </si>
  <si>
    <t>公共空间</t>
  </si>
  <si>
    <t>地面找坡</t>
  </si>
  <si>
    <t>35mm厚坡道浇筑，按投影面积计算</t>
  </si>
  <si>
    <t>地面石材修复</t>
  </si>
  <si>
    <t>1、地面石材清洗
2、补专用石材胶
3、打磨
4、晶面处理</t>
  </si>
  <si>
    <t>楼梯石材修复</t>
  </si>
  <si>
    <t>墙面石材修复</t>
  </si>
  <si>
    <t>1、墙面石材清洗
2、补专用石材胶
3、打磨
4、晶面处理</t>
  </si>
  <si>
    <t>（9.45+10+7+7）*3.6</t>
  </si>
  <si>
    <t>顶面原涂料铲除</t>
  </si>
  <si>
    <t>548-89.62</t>
  </si>
  <si>
    <t>（14.29+3.85+3.3）*3.6</t>
  </si>
  <si>
    <t>1、石材墙面
2、安装方式：10mm厚石材专用粘贴剂粘贴
3、面层材料品种、规格、颜色：18mm大理石，具体详见物料表
4、缝宽、嵌缝材料种类：密拼
5、成品保护</t>
  </si>
  <si>
    <t>楼梯玻璃扶手</t>
  </si>
  <si>
    <t>楼梯部分损坏玻璃扶手更换</t>
  </si>
  <si>
    <t>定制休息凳</t>
  </si>
  <si>
    <t>1、40*40*3热镀锌方管基层
2、双层18mm阻燃板基层
3、类石材木饰面
4、规格：B=600mm、H=400mm，具体详设计D52</t>
  </si>
  <si>
    <t>移动魔墙</t>
  </si>
  <si>
    <t>1、镀锌方管、镀锌角钢等其他型钢钢骨架,螺栓固定等
2、双层12mm阻燃板基层安装在钢龙骨上
3、2mm铝板
4、移动滚轮
5、规格：W=5300mm、B=600mm、H=2800mm，具体详设计大样
6、按立面投影面积计算</t>
  </si>
  <si>
    <t>5.3*2.8</t>
  </si>
  <si>
    <t>定制服务台</t>
  </si>
  <si>
    <t>1、公区服务台
2、40*40*3热镀锌方管基层
3、规格：B=850mm、H=950mm，具体详设计大样
4、材料种类、规格：木饰面，14mm米黄色人造石，50mm金属踢脚线</t>
  </si>
  <si>
    <t>原地面修复贴砖</t>
  </si>
  <si>
    <t>1、原地面修复贴砖
2、原地面基层细石混凝土填充100mm
3、与原地面相似地砖黏贴</t>
  </si>
  <si>
    <t>1、3mm厚自流平
2、表面滚刷PVC专用胶水,PVC卷材粘接剂粘贴
3、2.0mm厚铜质透芯定制木纹地胶</t>
  </si>
  <si>
    <t>原局部吊顶修补</t>
  </si>
  <si>
    <t>局部吊顶修补及饰面涂料粉刷处理</t>
  </si>
  <si>
    <t>原局部墙面修补</t>
  </si>
  <si>
    <t>局部墙面修补及饰面涂料粉刷处理</t>
  </si>
  <si>
    <t>展柜局部修补</t>
  </si>
  <si>
    <t>展柜局部修补，补漆，补密封胶</t>
  </si>
  <si>
    <t>20.44*3</t>
  </si>
  <si>
    <t>措施费</t>
  </si>
  <si>
    <t>脚手架搭建拆除，此项一次性包死，结算时不予调整</t>
  </si>
  <si>
    <t>项</t>
  </si>
  <si>
    <t>保洁</t>
  </si>
  <si>
    <t>完工保洁</t>
  </si>
  <si>
    <t>南通博物苑主馆区展馆设备更新及智能化改造项目展陈招标清单</t>
  </si>
  <si>
    <t>展项名称</t>
  </si>
  <si>
    <t>说明</t>
  </si>
  <si>
    <t>数量</t>
  </si>
  <si>
    <t>场景</t>
  </si>
  <si>
    <t>基本陈列</t>
  </si>
  <si>
    <t>独木舟艺术装置</t>
  </si>
  <si>
    <t>1、采集资料，与大纲编撰人确认大纲细节，绘制线草图
2、艺术再创作，反复修改，确定方案
3、细节刻画，根据设计要求三维建模，依据3维模型制作金属骨架 、金属骨架打磨喷漆，根据金属龙骨造型拆分放样。艺术手工结合制作，雕刻，艺术上色，灯光安装测试
4、定制船造型，艺术墙面（轻质材料吊装）
5、后场模拟吊装，专业团队效果把控
6、专业定制、包装、运输、安装
7、材质：亚克力，不锈钢
8、船：长3400-3850*宽320-400mm
墙面：长3400-3800*宽2800-3300mm</t>
  </si>
  <si>
    <t>海子牛雕塑</t>
  </si>
  <si>
    <t>1、根据展陈大纲设计主题、比例、位置关系等收集资料，与大纲编撰人确认大纲细节。
2、根据设计稿进行动态调整，根据结构几何分块，控制整体造型
3、专业团队手工创作绘制小稿，深化形象及动态，提交审核，提出调整意见，多次调整修改，小稿确认
4、定制1:1等比例雕塑
5、过程把控
6、木架包装、运输、保护、现场安放、布展调整
7、材质：树脂，亚克力
8、几何雕塑：长2000-2450*宽650-950mm
亚克力地台尺寸：长2300-2700*1500-1800mm</t>
  </si>
  <si>
    <t>动物艺术造型</t>
  </si>
  <si>
    <t>1、根据展陈大纲设计主题、比例、位置关系等收集资料，与大纲编撰人确认大纲细节。
2、根据设计稿进行动态调整，动物布局调整，控制组合视觉效果
3、专业团队手工创作绘制小稿，深化形象及动态，提交专业团队审核，提出调整意见，多次调整修改，小稿确认
4、定制1:1等比例雕塑
5、定制艺术地台，艺术灯光，亚克力柱艺术排列
6、后场整体预组装，调整、修改，达到最优艺术效果
7、木架包装、运输、保护、现场安放、布展调整
8、材质：FRP，亚克力
9、等大动物，艺术地台：7000-8000mm*800—1000mm</t>
  </si>
  <si>
    <t>动物仿真模型</t>
  </si>
  <si>
    <t>1、根据展陈大纲设计主题、比例、位置关系等收集资料，与大纲编撰人确认大纲细节。
2、根据设计稿进行动态调整，动物布局调整，控制组合视觉效果
3、手工创作绘制小稿，深化形象及动态，提交专业团队审核，提出调整意见，多次调整修改，小稿确认
4、定制1:1等比例模型
5、后场整体预组装，调整、修改，达到最优艺术效果
6、木架包装、运输、保护、现场安放、布展调整
8、材质：FRP，综合材料
9、海鱼类、贝类等8-12个</t>
  </si>
  <si>
    <t>熬波图层板画创作</t>
  </si>
  <si>
    <t>1、资料收集，进行人文、环境、风俗等考证，由艺术家团队对绘画主题、总体效果方向要求进行梳理分析
2、根据展陈大纲及表现内容确定艺术创作题材内容，绘画材料，表现风格，构图形式，确定画面中出现的元素，搜集相关文字和图像资料作参考，以确保创作面面中显示的内容符合展馆、符合大纲要求，与大纲编撰人确认大纲细节
3、对资料及内容主次进行分析、取舍
4、艺术设计、2次深化设计方案，创作线稿，专业团队审核，提出调整意见，并作出多次反复调整修改内容、元素和表现形式，最终提交线稿确认
5、绘制草稿，专业团队审核，提出调整意见，多次反复调整元素的视觉效果、排版比例等，经甲方审核完成草稿
6、根据甲方确定草稿进行绘画创作绘制，多次调整透视关系、辅助元素与主要元素的色彩关系、虚实关系等
7、确认完成的创作画层板喷绘，细节修整
8、专业定制、包装、运输、组装
9、金属材质
10、尺寸：6500mm*2800mm</t>
  </si>
  <si>
    <t>纺织艺术装置</t>
  </si>
  <si>
    <t>1、采集资料、拟草稿、素材考证，与大纲编撰人确认大纲细节。
2、艺术创作、2次深化设计方案、画面细节具体化、绘制小样。
3、论证方案、修改确定方案。
4、纺织艺术空间排布，三维模拟，结合手工制作
5、专业定制、包装、运输、组装
6、材质：艺术棉麻线，金属
7、纺织机空间尺寸：长2400-2760*宽1600-1980mm</t>
  </si>
  <si>
    <t>口岸场景微缩模型</t>
  </si>
  <si>
    <t>1、采集资料、拟草稿、素材考证，与大纲编撰人确认大纲细节。
2、艺术创作、2次深化设计方案、画面细节具体化、绘制小样。
3、论证方案、修改确定方案。
4、定制沙盘，三维模拟，结合手工制作
5、专业定制、包装、运输、组装
6、材质：FRP，木，透明树脂
7、尺寸：长2500-2850*宽800-1000mm</t>
  </si>
  <si>
    <t>口岸场景背景画</t>
  </si>
  <si>
    <t>1、资料收集，进行人文、环境、风俗等考证，由专业团队对绘画主题、总体效果方向要求进行梳理分析
2、根据展陈大纲及表现内容确定艺术创作题材内容，绘画材料，表现风格，构图形式，确定画面中出现的元素，搜集相关文字和图像资料作参考，以确保创作面面中显示的内容符合展馆、符合大纲要求，与大纲编撰人确认大纲细节
3、对资料及内容主次进行分析、取舍
4、艺术设计、2次深化设计方案，创作线稿，专业团队审核，提出调整意见，并作出多次反复调整修改内容、元素和表现形式，最终提交线稿确认
5、绘制草稿，专业团队审核，提出调整意见，多次反复调整元素的视觉效果、排版比例等，经甲方审核完成草稿
6、根据甲方确定草稿进行绘画创作绘制，多次调整透视关系、辅助元素与主要元素的色彩关系、虚实关系等
7、成品保护
8、材质：丙烯
9、尺寸：宽2500-2850*长2800-3250mm</t>
  </si>
  <si>
    <t>建筑模型</t>
  </si>
  <si>
    <t>1、采集资料、拟草稿、素材考证，与大纲编撰人确认大纲细节。
2、艺术创作、2次深化设计方案、画面细节具体化、绘制小样。
3、邀请专业团队论证方案、修改确定方案。
4、定制模型，三维模拟，结合手工制作
5、专业定制、包装、运输、组装
6、材质：树脂
7、规格高300-700mm</t>
  </si>
  <si>
    <t>狼牙镇模型</t>
  </si>
  <si>
    <t>1、采集资料、拟草稿、素材考证，与大纲编撰人确认大纲细节。
2、艺术创作、2次深化设计方案、画面细节具体化、绘制小样。
3、邀请专业团队论证方案、修改确定方案。
4、定制模型，三维模拟，结合手工制作
5、专业定制、包装、运输、组装
6、材质：树脂
7、规格1000*1500mm</t>
  </si>
  <si>
    <t>壁挂沙盘</t>
  </si>
  <si>
    <t>1、采集资料、拟草稿、素材考证，与大纲编撰人确认大纲细节。
2、艺术创作、2次深化设计方案、画面细节具体化、绘制小样。
3、邀请专业团队论证方案、修改确定方案。
4、定制沙盘，三维模拟，结合手工制作
5、专业定制、包装、运输、组装
6、规格2000*18000mm</t>
  </si>
  <si>
    <t>船模型</t>
  </si>
  <si>
    <t>1、根据展陈大纲设计主题、比例、位置关系等收集船资料，与大纲编撰人确认大纲细节。
2、根据设计稿进行动态调整，船布局调整，控制组合视觉效果
3、手工创作绘制小稿，深化形象及动态，提交专业团队审核，提出调整意见，多次调整修改，小稿确认
4、定制缩小版船模型
5、后场整体预组装，调整、修改，达到最优艺术效果
6、木架包装、运输、保护、现场安放、布展调整
7、材质：木制
8、尺寸：一艘小木筏：长200-300mm
四艘航运船：长500-800mm</t>
  </si>
  <si>
    <t>艘</t>
  </si>
  <si>
    <t>专题陈列</t>
  </si>
  <si>
    <t>场景造景</t>
  </si>
  <si>
    <t>1、采集资料、拟草稿、专业团队对造景主题、总体效果方向要求进行梳理分析。
2、艺术创作、2次深化设计方案、画面细节具体化、绘制小样。
3、论证方案、修改确定方案。
4、定制艺术造景，三维模拟，结合手工制作
5、专业定制、包装、运输、组装
6、材质：木，石，树脂，综合材料
7、规格长2000-2400*宽1000-1200mm</t>
  </si>
  <si>
    <t>太湖石</t>
  </si>
  <si>
    <t>1、根据展厅整体格调与艺术氛围，挑选品相优质太湖石
2、材质：太湖石
3、尺寸：高1200mm-1500mm</t>
  </si>
  <si>
    <t>件</t>
  </si>
  <si>
    <t>老街建筑场景设计制作</t>
  </si>
  <si>
    <t>1、采集资料、拟草稿、素材考证，与大纲编撰人确认大纲细节。
2、艺术创作、深化设计方案、画面细节具体化、绘制小样。
3、专业团队论证方案、修改确定方案。
4、定制场景，三维模拟，结合手工制作
5、专业定制、包装、运输、组装
6、材质：木、GRC
7、尺寸：7000mm*1200mm*3000mm</t>
  </si>
  <si>
    <t>文峰塔建筑复原模型</t>
  </si>
  <si>
    <t>1、采集资料、拟草稿、素材考证，与大纲编撰人确认大纲细节。
2、现场采风、考察、大形扫描、画面细节具体化、扫描。
3、邀请专业团队、论证方案、修改确定方案。
4、定制微缩古建模型，三维模拟，结合手工制作
5、下料，花纹、构件雕刻
6、专业定制、包装、运输、组装
7、材质：木
8、尺寸：底座800mm*800mm（等比）</t>
  </si>
  <si>
    <t>园林花格窗</t>
  </si>
  <si>
    <t>1、定制艺术花格窗，三维模拟，结合手工制作
2、专业定制、包装、运输、组装
3、材质：木
4、规格：850mm*950mm</t>
  </si>
  <si>
    <t>1、定制艺术花格窗，三维模拟，结合手工制作
2、专业定制、包装、运输、组装
3、材质：木
4、规格：1150mm*760mm</t>
  </si>
  <si>
    <t>造景</t>
  </si>
  <si>
    <t>1、采集资料、拟草稿、艺术家团队对造景主题、总体效果方向要求进行梳理分析。
2、艺术创作、2次深化设计方案、画面细节具体化、绘制小样。
3、论证方案、修改确定方案。
4、定制艺术造景，三维模拟，结合手工制作
5、专业定制、包装、运输、组装</t>
  </si>
  <si>
    <t>山岗木屋</t>
  </si>
  <si>
    <t>1、采集资料，与大纲编撰人确认大纲细节，绘制结构线草图
2、根据实际场地，艺术再创作，反复修改，确定方案
3、细节刻画，根据设计要求三维模拟，依据3维模型制作骨架 ，根据金属龙骨造型拆分放样。专业团队手工结合制作，裁切，艺术上色，灯光安装测试
4、根据山岗木屋特型制作
5、后场模拟搭建，艺术家效果把控
6、专业定制、包装、运输、安装</t>
  </si>
  <si>
    <t>立体造型插画场景</t>
  </si>
  <si>
    <t>1、资料收集，进行人文、环境、风俗等考证，由艺术家团队对绘画主题、总体效果方向要求进行梳理分析
2、根据展陈大纲及表现内容确定艺术创作题材内容，绘画材料，表现风格，构图形式，确定画面中出现的元素，搜集相关文字和图像资料作参考，以确保创作面面中显示的内容符合展馆、符合大纲要求，与大纲编撰人确认大纲细节
3、对资料及内容主次进行分析、取舍
4、艺术设计、2次深化设计方案，创作线稿，专业团队审核，提出调整意见，并作出多次反复调整修改内容、元素和表现形式，最终提交线稿确认
5、绘制草稿，专业团队审核，提出调整意见，多次反复调整元素的视觉效果、排版比例等，经甲方审核完成草稿
6、根据甲方确定草稿进行绘画创作绘制，多次调整透视关系、辅助元素与主要元素的色彩关系、虚实关系等
7、确认完成的创作画绘制，细节修整
8、立体动物制作，三维模拟，结合手工，精修，艺术上色
9、专业定制、包装、运输、组装
10、材质：艺术布、树脂
11、规格：7500mm*1500mm</t>
  </si>
  <si>
    <t>美工</t>
  </si>
  <si>
    <t>定制立体字</t>
  </si>
  <si>
    <t>1、定制3mm厚立体字；
2、采用亚克力材质
3、面层烤漆工艺
4、按单个字的最长边计算。</t>
  </si>
  <si>
    <t>cm</t>
  </si>
  <si>
    <t>1、定制5mm厚立体字；
2、采用亚克力材质
3、面层烤漆工艺
4、按单个字的最长边计算。</t>
  </si>
  <si>
    <t>1、定制10mm厚立体字；
2、采用亚克力材质
3、面层烤漆工艺
4、按单个字的最长边计算。</t>
  </si>
  <si>
    <t>1、定制20mm厚立体字；
2、采用亚克力材质
3、面层烤漆工艺
4、按单个字的最长边计算。</t>
  </si>
  <si>
    <t>定制展板</t>
  </si>
  <si>
    <t>1、定制立体展板；
2、PVC材质
3、面层烤漆工艺
4、异形按最长最宽计算投影面积，不足0.5m2按0.5m2计算。</t>
  </si>
  <si>
    <t>m²</t>
  </si>
  <si>
    <t>宣影布画面</t>
  </si>
  <si>
    <t>1、墙面刷基膜，贴宣影布画面；
2、按实铺面积计算。</t>
  </si>
  <si>
    <t>一级展板</t>
  </si>
  <si>
    <t>1、2mm铝板折焊烤漆内置钢架
2、铝板烤漆工艺</t>
  </si>
  <si>
    <t>丝印</t>
  </si>
  <si>
    <t>1、内容丝印；
2、按最长最宽计算面积，不足0.5m2按0.5m2计算。</t>
  </si>
  <si>
    <t>亚克力展板</t>
  </si>
  <si>
    <t>1、亚克力展板
2、采用UV工艺
3、背附车贴</t>
  </si>
  <si>
    <t>1、10mm厚磨砂亚克力
2、雕刻工艺</t>
  </si>
  <si>
    <t>瑞美诗展板</t>
  </si>
  <si>
    <t>1、雪弗板包宣绒布展板
2、铝合金金属边框</t>
  </si>
  <si>
    <t>定制屏风</t>
  </si>
  <si>
    <t>1、金属焊接烤漆
2、纱幔打印
3、按最长最宽计算面积，不足0.5m2按0.5m2计算。</t>
  </si>
  <si>
    <t>杜邦纸灯箱</t>
  </si>
  <si>
    <t>1、8cm厚杜邦纸灯箱
2、合金材料烤漆边框
3、框架内部安装LED灯条确保灯条均匀分布
4、顶部-墙面内凹，细节处理</t>
  </si>
  <si>
    <t>超白玻璃灯箱</t>
  </si>
  <si>
    <t>1、纺织线安装在墙面上
2、合金材料烤漆边框
3、LED灯带造型
4、面层6+6超白玻璃</t>
  </si>
  <si>
    <t>定制装裱金属相框</t>
  </si>
  <si>
    <t>1、20mm厚装裱框
2、合金金属相框
3、面层亚克力
4、雪弗板底板
5、定制装裱内容</t>
  </si>
  <si>
    <t>定制即时贴UV</t>
  </si>
  <si>
    <t>1、普通即时贴uv打印
2、红外切割</t>
  </si>
  <si>
    <t>不锈钢字</t>
  </si>
  <si>
    <t>1、不锈钢精品字
2、不锈钢烤漆工艺/原色
3、按单个字的最长边计算。</t>
  </si>
  <si>
    <t>定制转盘互动装置</t>
  </si>
  <si>
    <t>定制转盘互动装置1m*1m</t>
  </si>
  <si>
    <t>定制立体发光字</t>
  </si>
  <si>
    <t>1、定制立体发光字；
2、采用亚克力、不锈钢材质
3、面层烤漆/UV工艺
4、按单个字的最长边计算。</t>
  </si>
  <si>
    <t>定制钢制异形展台</t>
  </si>
  <si>
    <t>1、定制钢制异形展台
2、钢架基层焊制
3、按展开面积计算</t>
  </si>
  <si>
    <t>定制展品积木台</t>
  </si>
  <si>
    <t>1、展品展示积木台
2、积木台外包布
3、按实际展品尺寸定制
4、按最大延长米计算</t>
  </si>
  <si>
    <t>定制金属爪件</t>
  </si>
  <si>
    <t>1、金属爪件
2、按实际展品尺寸定制</t>
  </si>
  <si>
    <t>定制亚克力爪件</t>
  </si>
  <si>
    <t>1、定制亚克力爪件
2、按实际展品尺寸定制</t>
  </si>
  <si>
    <t>南通博物苑主馆区展馆设备更新及智能化改造项目展柜招标清单</t>
  </si>
  <si>
    <t>名称</t>
  </si>
  <si>
    <t>规格型号</t>
  </si>
  <si>
    <t>综合单价（元）</t>
  </si>
  <si>
    <t>合价（元）</t>
  </si>
  <si>
    <t>一层基本陈列厅</t>
  </si>
  <si>
    <t>通柜</t>
  </si>
  <si>
    <r>
      <rPr>
        <sz val="11"/>
        <color theme="1"/>
        <rFont val="微软雅黑"/>
        <charset val="134"/>
      </rPr>
      <t xml:space="preserve">1、规格：进深1500mm以内，高度在3200mm以内；
2、柜内环境要求：柜内使用的制作材料、装饰材料和辅助展具材料，均应为环保材料；
3、展柜密封性要求：展柜换气率≤0.5d-1
</t>
    </r>
    <r>
      <rPr>
        <sz val="11"/>
        <color theme="1"/>
        <rFont val="Wingdings 2"/>
        <charset val="134"/>
      </rPr>
      <t>¢</t>
    </r>
    <r>
      <rPr>
        <sz val="11"/>
        <color theme="1"/>
        <rFont val="微软雅黑"/>
        <charset val="134"/>
      </rPr>
      <t xml:space="preserve">4、骨架、箱体：采用标准型金属或复合型坚固材料柜体结构，应耐腐蚀或作防腐蚀处理，箱体包饰型材表面静电喷涂，厚度≥1.5mm；
</t>
    </r>
    <r>
      <rPr>
        <sz val="11"/>
        <color theme="1"/>
        <rFont val="Wingdings 2"/>
        <charset val="134"/>
      </rPr>
      <t>¢</t>
    </r>
    <r>
      <rPr>
        <sz val="11"/>
        <color theme="1"/>
        <rFont val="微软雅黑"/>
        <charset val="134"/>
      </rPr>
      <t>5、玻璃：6+6低反夹胶玻璃/8+8低反夹胶玻璃；
6、开启方式：电动平板开启/手动掀起开启</t>
    </r>
  </si>
  <si>
    <t>龛柜</t>
  </si>
  <si>
    <r>
      <rPr>
        <sz val="11"/>
        <color theme="1"/>
        <rFont val="微软雅黑"/>
        <charset val="134"/>
      </rPr>
      <t xml:space="preserve">1、规格：进深1000mm以内；
2、柜内环境要求：柜内使用的制作材料、装饰材料和辅助展具材料，均应为环保材料；
3、展柜密封性要求：展柜换气率≤0.5d-1
</t>
    </r>
    <r>
      <rPr>
        <sz val="11"/>
        <color theme="1"/>
        <rFont val="Wingdings 2"/>
        <charset val="134"/>
      </rPr>
      <t>¢</t>
    </r>
    <r>
      <rPr>
        <sz val="11"/>
        <color theme="1"/>
        <rFont val="微软雅黑"/>
        <charset val="134"/>
      </rPr>
      <t xml:space="preserve">4、骨架、箱体：采用标准型金属或复合型坚固材料柜体结构，应耐腐蚀或作防腐蚀处理，箱体包饰型材表面静电喷涂，厚度≥1.5mm；
</t>
    </r>
    <r>
      <rPr>
        <sz val="11"/>
        <color theme="1"/>
        <rFont val="Wingdings 2"/>
        <charset val="134"/>
      </rPr>
      <t>¢</t>
    </r>
    <r>
      <rPr>
        <sz val="11"/>
        <color theme="1"/>
        <rFont val="微软雅黑"/>
        <charset val="134"/>
      </rPr>
      <t>5、玻璃：6+6低反夹胶玻璃/8+8低反夹胶玻璃；
6、开启方式：电动平板开启/手动掀起开启</t>
    </r>
  </si>
  <si>
    <t>桌面柜</t>
  </si>
  <si>
    <r>
      <rPr>
        <sz val="11"/>
        <color theme="1"/>
        <rFont val="微软雅黑"/>
        <charset val="134"/>
      </rPr>
      <t xml:space="preserve">1、规格：进深或高度在1000mm以内；
2、柜内环境要求：柜内使用的制作材料、装饰材料和辅助展具材料，均应为环保材料；
3、展柜密封性要求：展柜换气率≤0.5d-1
</t>
    </r>
    <r>
      <rPr>
        <sz val="11"/>
        <color theme="1"/>
        <rFont val="Wingdings 2"/>
        <charset val="134"/>
      </rPr>
      <t>¢</t>
    </r>
    <r>
      <rPr>
        <sz val="11"/>
        <color theme="1"/>
        <rFont val="微软雅黑"/>
        <charset val="134"/>
      </rPr>
      <t xml:space="preserve">4、骨架、箱体：采用标准型金属或复合型坚固材料柜体结构，应耐腐蚀或作防腐蚀处理，箱体包饰型材表面静电喷涂，厚度≥1.5mm；
</t>
    </r>
    <r>
      <rPr>
        <sz val="11"/>
        <color theme="1"/>
        <rFont val="Wingdings 2"/>
        <charset val="134"/>
      </rPr>
      <t>¢</t>
    </r>
    <r>
      <rPr>
        <sz val="11"/>
        <color theme="1"/>
        <rFont val="微软雅黑"/>
        <charset val="134"/>
      </rPr>
      <t>5、玻璃：6+6低反夹胶玻璃/8+8低反夹胶玻璃；
6、开启方式：电动平板开启/手动掀起开启</t>
    </r>
  </si>
  <si>
    <r>
      <rPr>
        <sz val="11"/>
        <color theme="1"/>
        <rFont val="微软雅黑"/>
        <charset val="134"/>
      </rPr>
      <t xml:space="preserve">1、规格：进深或高度在1000mm以外；
2、柜内环境要求：柜内使用的制作材料、装饰材料和辅助展具材料，均应为环保材料；
3、展柜密封性要求：展柜换气率≤0.5d-1
</t>
    </r>
    <r>
      <rPr>
        <sz val="11"/>
        <color theme="1"/>
        <rFont val="Wingdings 2"/>
        <charset val="134"/>
      </rPr>
      <t>¢</t>
    </r>
    <r>
      <rPr>
        <sz val="11"/>
        <color theme="1"/>
        <rFont val="微软雅黑"/>
        <charset val="134"/>
      </rPr>
      <t xml:space="preserve">4、骨架、箱体：采用标准型金属或复合型坚固材料柜体结构，应耐腐蚀或作防腐蚀处理，箱体包饰型材表面静电喷涂，厚度≥1.5mm；
</t>
    </r>
    <r>
      <rPr>
        <sz val="11"/>
        <color theme="1"/>
        <rFont val="Wingdings 2"/>
        <charset val="134"/>
      </rPr>
      <t>¢</t>
    </r>
    <r>
      <rPr>
        <sz val="11"/>
        <color theme="1"/>
        <rFont val="微软雅黑"/>
        <charset val="134"/>
      </rPr>
      <t>5、玻璃：6+6低反夹胶玻璃/8+8低反夹胶玻璃；
6、开启方式：电动平板开启/手动掀起开启</t>
    </r>
  </si>
  <si>
    <t>平柜</t>
  </si>
  <si>
    <r>
      <rPr>
        <sz val="11"/>
        <color theme="1"/>
        <rFont val="微软雅黑"/>
        <charset val="134"/>
      </rPr>
      <t xml:space="preserve">1、规格：宽度或高度在1000mm以内；
2、柜内环境要求：柜内使用的制作材料、装饰材料和辅助展具材料，均应为环保材料；
3、展柜密封性要求：展柜换气率≤0.5d-1
</t>
    </r>
    <r>
      <rPr>
        <sz val="11"/>
        <color theme="1"/>
        <rFont val="Wingdings 2"/>
        <charset val="134"/>
      </rPr>
      <t>¢</t>
    </r>
    <r>
      <rPr>
        <sz val="11"/>
        <color theme="1"/>
        <rFont val="微软雅黑"/>
        <charset val="134"/>
      </rPr>
      <t xml:space="preserve">4、骨架、箱体：采用标准型金属或复合型坚固材料柜体结构，应耐腐蚀或作防腐蚀处理，箱体包饰型材表面静电喷涂，厚度≥1.5mm；
</t>
    </r>
    <r>
      <rPr>
        <sz val="11"/>
        <color theme="1"/>
        <rFont val="Wingdings 2"/>
        <charset val="134"/>
      </rPr>
      <t>¢</t>
    </r>
    <r>
      <rPr>
        <sz val="11"/>
        <color theme="1"/>
        <rFont val="微软雅黑"/>
        <charset val="134"/>
      </rPr>
      <t>5、玻璃：6+6低反夹胶玻璃/8+8低反夹胶玻璃；
6、开启方式：电动平板开启/手动掀起开启</t>
    </r>
  </si>
  <si>
    <t>独立柜</t>
  </si>
  <si>
    <r>
      <rPr>
        <sz val="11"/>
        <color theme="1"/>
        <rFont val="微软雅黑"/>
        <charset val="134"/>
      </rPr>
      <t xml:space="preserve">1、规格：900mm*900mm*2400mm；
2、柜内环境要求：柜内使用的制作材料、装饰材料和辅助展具材料，均应为环保材料；
3、展柜密封性要求：展柜换气率≤0.5d-1
</t>
    </r>
    <r>
      <rPr>
        <sz val="11"/>
        <color theme="1"/>
        <rFont val="Wingdings 2"/>
        <charset val="134"/>
      </rPr>
      <t>¢</t>
    </r>
    <r>
      <rPr>
        <sz val="11"/>
        <color theme="1"/>
        <rFont val="微软雅黑"/>
        <charset val="134"/>
      </rPr>
      <t xml:space="preserve">4、骨架、箱体：采用标准型金属或复合型坚固材料柜体结构，应耐腐蚀或作防腐蚀处理，箱体包饰型材表面静电喷涂，厚度≥1.5mm；
</t>
    </r>
    <r>
      <rPr>
        <sz val="11"/>
        <color theme="1"/>
        <rFont val="Wingdings 2"/>
        <charset val="134"/>
      </rPr>
      <t>¢</t>
    </r>
    <r>
      <rPr>
        <sz val="11"/>
        <color theme="1"/>
        <rFont val="微软雅黑"/>
        <charset val="134"/>
      </rPr>
      <t>5、玻璃：6+6低反夹胶玻璃/8+8低反夹胶玻璃；
6、开启方式：电动平板开启/手动掀起开启</t>
    </r>
  </si>
  <si>
    <t>台</t>
  </si>
  <si>
    <t>恒湿机</t>
  </si>
  <si>
    <t>主机大小：长≤900mm*宽≤600mm*高≤1625mm
重量：＜250KG（水箱空），〈350KG （水箱满）
电源：220V 50Hz 30A（配16A插座）
最小/最大功率：1200W/3500W
最大工作电流：23A                                       
显示和控制方式：10寸图式触摸操作终端
供水管：内径6mm
空气过滤介体：HEPA+活性炭
水过滤体：前置过滤
气管：主管道内径50mm,副管道内径20mm
去水：地面去水口/去水盘。
调控容量：在工作温度15-32℃，湿度30%-80%，气流可供应≤100m³的展柜（展柜密闭性：≤2次/天换气率的条件下）。</t>
  </si>
  <si>
    <t>主机大小：长≤600mm*宽≤330mm*高≤170mm
重量：11.9KG
额定电压及频率：220V 50Hz                               
最小/最大功率：25W/320W （电源需预留10A三插）
显示：4.3寸多参数液晶屏，实时显示各类参数及工作状态     
噪音：45dB
出入气管：内径20mm
调控容量：在工作温度15-32℃，RH30%-70%时，可提供气流给一个≤10m³的展柜（展柜密闭性：≤1次/天换气率的条件下）。
可单机使用，也可配合环境监测系统使用。
可选配自动补水装置。</t>
  </si>
  <si>
    <t>主机大小：长≤400mm*宽≤330mm*高≤170mm
额定电压及频率：220V 50Hz                               
最小/最大功率：15W/165W （电源需预留10A三插）
显示：3.5寸多参数液晶屏，实时显示各类参数及工作状态
自带溢水自动蒸发模块     
噪音：45dB
出入气管：内径20mm
调控容量：在工作温度15-32℃，RH35%-70%时，气流可供一个≤5m³的展柜（展柜密闭性：≤1次/天换气率的条件下）</t>
  </si>
  <si>
    <t>一层专题陈列厅</t>
  </si>
  <si>
    <r>
      <rPr>
        <sz val="11"/>
        <color theme="1"/>
        <rFont val="微软雅黑"/>
        <charset val="134"/>
      </rPr>
      <t xml:space="preserve">1、规格：500mm*500mm*650mm；
2、柜内环境要求：柜内使用的制作材料、装饰材料和辅助展具材料，均应为环保材料；
3、展柜密封性要求：展柜换气率≤0.5d-1
</t>
    </r>
    <r>
      <rPr>
        <sz val="11"/>
        <color theme="1"/>
        <rFont val="Wingdings 2"/>
        <charset val="134"/>
      </rPr>
      <t>¢</t>
    </r>
    <r>
      <rPr>
        <sz val="11"/>
        <color theme="1"/>
        <rFont val="微软雅黑"/>
        <charset val="134"/>
      </rPr>
      <t xml:space="preserve">4、骨架、箱体：采用标准型金属或复合型坚固材料柜体结构，应耐腐蚀或作防腐蚀处理，箱体包饰型材表面静电喷涂，厚度≥1.5mm；
</t>
    </r>
    <r>
      <rPr>
        <sz val="11"/>
        <color theme="1"/>
        <rFont val="Wingdings 2"/>
        <charset val="134"/>
      </rPr>
      <t>¢</t>
    </r>
    <r>
      <rPr>
        <sz val="11"/>
        <color theme="1"/>
        <rFont val="微软雅黑"/>
        <charset val="134"/>
      </rPr>
      <t>5、玻璃：6+6低反夹胶玻璃/8+8低反夹胶玻璃；
6、开启方式：电动平板开启/手动掀起开启</t>
    </r>
  </si>
  <si>
    <t>南通博物苑主馆区展馆设备更新及智能化改造项目多媒体工程招标清单</t>
  </si>
  <si>
    <t>分类</t>
  </si>
  <si>
    <t>设备名称</t>
  </si>
  <si>
    <t>单价</t>
  </si>
  <si>
    <t>南通成陆</t>
  </si>
  <si>
    <t>硬件</t>
  </si>
  <si>
    <t>全彩显示墙</t>
  </si>
  <si>
    <t>全彩显示墙
1.室内产品：模组尺寸320*160mm
2.像素密度250000点/㎡
3.显示颜色≥281.4trillion
4.衰减率≤10%
5.模块采用高强度塑胶套件，产品轻巧安装精度高
6.模组平整度：≤0.1mm（提供CNAS认可实验室出具的检测报告）
7.模组电源接口采用4P接插头，免工具维护，同时有防呆设计，预防接错电源线短路而导致的烧毁模组行为；
8.采用集成HUB接收卡控制，支持通讯状态监测，高灰度，高刷新。
9.支持接收卡画面预置，支持配置文件回读。单卡支持256*256像素点，带载尺寸更大。
10.安装方式：模组采用磁吸悬浮安装，前维护操作（提供CNAS认可实验室出具的检测报告） 
11.可采用方通背条和箱体结构等多种安装方式，不受安装环境限制
12.采用抗消隐设计，无“毛毛虫”“鬼影”跟随现象
13.支持单点校正，一键调节亮、暗线功能（提供CNAS认可实验室出具的检测报告）
■14.最大亮度≥500cd/㎡（提供CNAS认可实验室出具的检测报告）
15.色温可调范围：2000k~18000k，并可自定义色温值。（提供CNAS认可实验室出具的检测报告）
16.对比度5000:1（提供CNAS认可实验室出具的检测报告）
17.视角：水平视角≥160°，垂直视角≥140°（提供CNAS认可实验室出具的检测报告）
18.刷新频率≥3840Hz/≥1920Hz可选 （提供CNAS认可实验室出具的检测报告）
19.换帧频率：50&amp;60Hz（提供CNAS认可实验室出具的检测报告）</t>
  </si>
  <si>
    <t>平方</t>
  </si>
  <si>
    <t>LED支架结构</t>
  </si>
  <si>
    <t>LED屏结构基础框架。屏体钢架焊接平整，安装稳固。</t>
  </si>
  <si>
    <t>LED智能配电箱</t>
  </si>
  <si>
    <t>1、产品设计 符合CCC认证标准，最大负载功率20KW
2、智能配电柜采用“分步延时上电”方式，避免了大负载对电网瞬间的冲击，有效的保护了显示屏体的电子元件，延长了显示屏的使用寿命；
3、具有短路、断路、过流、过压以及漏电等多种保护功能，系统软件自动处理各种应急情况；
4、当电源系统发生严重错误时，能自动关闭显示屏、报警，保证系统运行时的安全性和可靠性。</t>
  </si>
  <si>
    <t>LED屏处理器</t>
  </si>
  <si>
    <t>满足展项点对点输出</t>
  </si>
  <si>
    <t>工控服务器</t>
  </si>
  <si>
    <t>台式机电脑主机（CPU不低于主流级12代 运行内存不低于16G 硬盘内存不低于512G） 独立显卡 不低于 GTX1650</t>
  </si>
  <si>
    <t>定向音响</t>
  </si>
  <si>
    <t>■1、最大声压级 83±3dB@2KHz
3、指向性角度 &lt;15°(-20dB) 
4、输入灵敏度 0.5Vrms
5、最大输入 0 
6、频率范围 500Hz-20kHz
7、额定功率 18w 
8、输入接口 3.5mm AUX / U盘
9、控制 LINE IN 
10、状态指示器 Power Signal
11、电源要求 24V DC/3A 12 温度范围 minus15°C to 45°C
13、工作湿度 0-90% 
14、尺寸 Φ237*54.2mm
15、产品重量 690g 
16、安装配件 22*50mm弹簧卡扣
17、表面处理/颜色白色 
18、配套功放尺寸 ／
19、电源适配器 (输入) 110-220Vac 50/60Hz(输出) 24V DC/3A 
20、音频线 3.5mm 音频线</t>
  </si>
  <si>
    <t>只</t>
  </si>
  <si>
    <t>音频分配器</t>
  </si>
  <si>
    <t>AV分配器一分八 RCA三莲花  1进8出 八口</t>
  </si>
  <si>
    <t>音频连接线</t>
  </si>
  <si>
    <t>双莲花头音频线 AV信号线音箱音响专用连接线</t>
  </si>
  <si>
    <t>根</t>
  </si>
  <si>
    <t>三维特效影片制作</t>
  </si>
  <si>
    <t>影片采用三维建模、动态特效及数字合成技术，生动呈现南通"沙洲成陆"的地貌演变历程。通过历史场景重构与现代化视听语言，结合人文叙事，展现自然地理变迁与人类活动的互动关系，诠释南通城市发展的独特轨迹。成片适配LED大屏播放，兼具科学性与艺术性，助力城市自然与人文传播，详见大纲内容。</t>
  </si>
  <si>
    <t>秒</t>
  </si>
  <si>
    <t>播控系统</t>
  </si>
  <si>
    <t>使用厂家提供SDK 定制播放软件、可以播放主流音视频格式、并提供网络端口接入中控；可编辑播放菜单；无操作界面可实现视频自定义播放，可自定义分辨率、播放区域，拥有多种播放功能。</t>
  </si>
  <si>
    <t>套</t>
  </si>
  <si>
    <t>创意脚本</t>
  </si>
  <si>
    <t>1、对展示内容资料进行收集梳理，收集梳理完成后，对展项所需资料进行编辑核验交付策划使用，过程经过相关专家、馆方及领导审核确认，包括：大纲细节、文案初版、demo版本、最终成片。
2、展项文案进行撰写，制作过程中邀请相关专家、馆方及建设单位领导对文案初版进行审核与确认demo版本审核与确认、最终成片审核与确认。</t>
  </si>
  <si>
    <t>一城三镇</t>
  </si>
  <si>
    <t>工控工作台</t>
  </si>
  <si>
    <t>台式机电脑主机商用办公整机（CPU不低于主流级12代 运行内存不低于16G 硬盘内存不低于512G 独立显卡 不低于GTX1650）</t>
  </si>
  <si>
    <t>三维影片制作</t>
  </si>
  <si>
    <t>影片以张謇"一城三镇"规划为主线，通过三维场景重建、动态特效等创新手法，生动展示“中国近代第一城”在政治文化，工业发展，自然与人文景观，港口贸易的科学布局，同步呈现南通依托上海发展的经济脉络、环境美化成果，最终彰显其敢为人先的城市精神。营造超高清画质确保LED屏呈现最佳视觉效果，兼具科学性与艺术性，呈现南通城市规划、发展、更新的魅力，详见大纲内容。</t>
  </si>
  <si>
    <t>1、根据需求内容制作创意方案，并出相应创意脚本等；
2、对设计图、镜头要求高质量，所有元素都进行处理； 
3、运用SU、Xmind、VISIO等工具形式汇报方案；</t>
  </si>
  <si>
    <t>方言俚语</t>
  </si>
  <si>
    <t>43寸触摸显示终端</t>
  </si>
  <si>
    <t>名称：43寸触摸显示终端
触摸方式：六点及以上电容
尺寸：43寸
显示比例：16：9
分辨率： 1920X1080
显示色彩：16.7M
点距： 0.105(H)×0.315(V)
■亮度： 450cd/㎡
对比度： 1300：1
材质  五金磨砂喷涂
显示区域  高钢化防划防撞玻璃</t>
  </si>
  <si>
    <t>DVI双绞线传输器</t>
  </si>
  <si>
    <t>1、图像传输采用未压缩方式，最高分辨率达1920*1200@60Hz,1080p@60Hz；
2、可将1080p@60Hz或1920*1200@60Hz信号通过Cat6 网线传输至150米；
3、支持DTS-HD.MA、Dolby.TrueHD、LPCM.7.1.多声道音频；
4、支持接收端音频解嵌；
5、支持EDID手动学习；
6、带双向 IR、 RS-232；
7、自动调整反馈均衡和放大信号；
8、支持24V POC（Power over Cable）功能；
9、LED指示灯指示电源工作状态、设备运行状态、网线连接状态；
10、支持POC开关，更安全兼容其他外部设备(默认ON，支持POC供电)；
11、备接口类型为DVI接口，选配RGBLE的专用DVI公转HDMI公跳线即可实现HDMI信号使用。</t>
  </si>
  <si>
    <t>高清数据线</t>
  </si>
  <si>
    <t>数字高清线信号转换线</t>
  </si>
  <si>
    <t>USB 延长器</t>
  </si>
  <si>
    <t>USB 2.0协议传输100米
通过单根网线一对一直连传输信号达100M远
支持USB2.0传输
含发送器、接收器、适配器、保修卡、使用手册等。</t>
  </si>
  <si>
    <t>安装结构</t>
  </si>
  <si>
    <t>根据展项配套安装结构</t>
  </si>
  <si>
    <t>软件/内容</t>
  </si>
  <si>
    <t>触摸屏程序开发</t>
  </si>
  <si>
    <t>触摸屏程序开发
定制系统的总体技术方案与系统设计，系统的质量控制；
跟踪与客户沟通解决问题。
架构设计/软件开发/预留调用接口/调试/稳定</t>
  </si>
  <si>
    <t>二维影片制作</t>
  </si>
  <si>
    <t>设置五组南通市井生活情景剧影片，对话采用本土方言配音，生动展现南通俚语特色与地域文化魅力，支持单剧点播观看，详见大纲内容。</t>
  </si>
  <si>
    <t>专家讲解</t>
  </si>
  <si>
    <t>专家讲解南通方言俚语相关背景知识短片，时长3分钟
1、影片原素材采用全幅数字电影机，摇臂及轨道等结合进行专家拍摄；
2、 摄影棚（租用、道具、柔光箱、蜂窝、滤片、四页遮光板、反光伞、柔光伞）
3、合成视频进行场景、动画及角色处理/影视特效合成/剪辑/包装
4、专业配音、配乐；
5、成片输出；</t>
  </si>
  <si>
    <t>分钟</t>
  </si>
  <si>
    <t>地方戏</t>
  </si>
  <si>
    <t>43寸播放显示终端</t>
  </si>
  <si>
    <t>名称：43寸播放显示终端
参数：尺寸：43寸
显示比例：16：9
分辨率： 1920X1080
显示色彩：16.7M
点距： 0.105(H)×0.315(V)
■亮度： 450cd/㎡
对比度： 1300：1"
CPU  不低于主流级7代  
主板  工控主板  
硬盘  不低于240G  
内存  不低于8GB 
材质  五金磨砂喷涂
显示区域  高钢化防划防撞玻璃</t>
  </si>
  <si>
    <t>27寸触摸显示终端（带主机）</t>
  </si>
  <si>
    <t>名称：27寸触摸显示终端（带主机）
触摸方式：六点及以上电容
尺寸：27寸
显示比例：16：9
分辨率： 1920X1080
显示色彩：16.7M
点距： 0.105(H)×0.315(V)
■亮度： 450cd/㎡
对比度： 1300：1"
CPU  不低于主流级7代  
主板  工控主板  
硬盘  不低于240G  
内存  不低于8GB    
材质  五金磨砂喷涂
显示区域  高钢化防划防撞玻璃</t>
  </si>
  <si>
    <t>磁吸听筒</t>
  </si>
  <si>
    <t>功能：单边磁吸耳机，全铝合金外壳，精密结构，40MM驱动单元，提供精准音效</t>
  </si>
  <si>
    <t>触摸屏制作开发
定制系统的总体技术方案与系统设计，系统的质量控制；
跟踪与客户沟通解决问题。
架构设计/软件开发/预留调用接口/调试/稳定</t>
  </si>
  <si>
    <t>影片剪辑2k</t>
  </si>
  <si>
    <t>通过互动点播方式，展示南通特色戏曲、曲艺片段，如海门山歌、评弹北调等，让观众领略江淮与吴地艺术的融合之美。</t>
  </si>
  <si>
    <t>我是谁(大须鲸介绍)</t>
  </si>
  <si>
    <t>32寸触摸显示终端（带主机）</t>
  </si>
  <si>
    <t>名称：32寸触摸显示终端（带主机）
触摸方式：六点及以上电容
尺寸：32寸
显示比例：16：9
分辨率： 1920X1080
显示色彩：16.7M
点距： 0.105(H)×0.315(V)
■亮度： 450cd/㎡
对比度： 1300：1"
CPU  不低于主流级7代
主板  工控主板  
硬盘  不低于240G  
内存  不低于8GB    
材质  五金磨砂喷涂
显示区域  高钢化防划防撞玻璃</t>
  </si>
  <si>
    <t>内容</t>
  </si>
  <si>
    <t>内容利旧</t>
  </si>
  <si>
    <t>我的家园(大须鲸生存环境)</t>
  </si>
  <si>
    <t>社交主题</t>
  </si>
  <si>
    <t>全彩显示墙
1.室内产品：模组尺寸320*160mm
2.像素密度250000点/㎡
3.显示颜色≥281.4trillion
4.衰减率≤10%
5.模块采用高强度塑胶套件，产品轻巧安装精度高
6.模组平整度：≤0.1mm（提供CNAS认可实验室出具的检测报告）
7.模组电源接口采用4P接插头，免工具维护，同时有防呆设计，预防接错电源线短路而导致的烧毁模组行为；
8.采用集成HUB接收卡控制，支持通讯状态监测，高灰度，高刷新。
9.支持接收卡画面预置，支持配置文件回读。单卡支持256*256像素点，带载尺寸更大。
10.安装方式：模组采用磁吸悬浮安装，前维护操作（提供CNAS认可实验室出具的检测报告） 
11.可采用方通背条和箱体结构等多种安装方式，不受安装环境限制
12.采用抗消隐设计，无“毛毛虫”“鬼影”跟随现象
13.支持单点校正，一键调节亮、暗线功能（提供CNAS认可实验室出具的检测报告）
■14.最大亮度≥600cd/㎡（提供CNAS认可实验室出具的检测报告）
15.色温可调范围：2000k~18000k，并可自定义色温值。（提供CNAS认可实验室出具的检测报告）
16.对比度5000:1（提供CNAS认可实验室出具的检测报告）
17.视角：水平视角≥160°，垂直视角≥140°（提供CNAS认可实验室出具的检测报告）
18.刷新频率≥3840Hz/≥1920Hz可选 （提供CNAS认可实验室出具的检测报告）
19.换帧频率：50&amp;60Hz（提供CNAS认可实验室出具的检测报告）
20.低亮高灰：软件实现不同亮度情况下，灰度8-16bit任意灰度设置，100%亮度时，16bit灰度，20%亮度时，≥14bit灰度（提供CNAS认可实验室出具的检测报告）
21.模组亮度均匀性≥97%（提供CNAS认可实验室出具的检测报告）
22.峰值功耗≤420W/㎡、平均功耗≤145W/㎡（提供CNAS认可实验室出具的检测报告）
23.使用寿命≥100000小时、平均无故障时间≥100000小时（提供CNAS认可实验室出具的检测报告</t>
  </si>
  <si>
    <t>吸顶音箱</t>
  </si>
  <si>
    <t>■1、4"全频聚丙烯纸盆单元、节目功率32W/峰值功率64W
2、阻抗8欧/定压70.7V
3、灵敏度（1M/1W)87db
4、频率响应（±5db)80Hz-15KHz
5、扩散角 130˚
6、直径187mm高度181mm、开孔直径160mm
7、符合UL1480安全标准</t>
  </si>
  <si>
    <t>专业功放</t>
  </si>
  <si>
    <t>■1、超紧凑型功率放大器、Class-D功放和开关电源技术
2、无噪音无风扇对流冷却
3、音频触发待机/开机.待机耗能仅1W
4、DSP信号处理:电平控制/EQ/限幅/高低通滤波/延迟器/混合
5、网络连接,实现远程监控DSP状态和电平,自动识别软件,提供PC/Apple/的DPA Discovery软件
6、可分配电平控制的安全保护系统
7、100Wx2(4Ω)
8、RCA非平衡/凤凰平衡输入,可混音
9、频率响应: 20Hz-20KHz （-3db)
10、总谐波失真:0.2%
11、信噪比:-100db(额定输出)
12、全球通用电源
13、与吊装投影机配合,贯穿箱体的杆式安装方式,同时可防盗,专利(#20070287331) 
14、符合RoHS,IEC/UL60065 标准
15、高45mm、宽216mm、深343mm、2.2kg</t>
  </si>
  <si>
    <t>液晶显示器</t>
  </si>
  <si>
    <t>21.5英寸ips显示屏幕滤蓝光办公液晶电脑显示器</t>
  </si>
  <si>
    <t>无线鼠标键盘</t>
  </si>
  <si>
    <t>无线键盘鼠标键鼠套装</t>
  </si>
  <si>
    <t>网络机柜</t>
  </si>
  <si>
    <t>22U（宽度≥600*深度≥800*高度≥1200）每台配4块托盘</t>
  </si>
  <si>
    <t>魔墙拆改</t>
  </si>
  <si>
    <t>原展厅魔墙拆改移位安装</t>
  </si>
  <si>
    <t>讲述江海荣光  “八乡”文化主题片，影片拍摄、视频抠像、影片合成、声音处理、校色、剪辑、包装影片渲染、成片输出，素材收集、整理图片、图片文字设计、转场特效、视频滤镜、覆叠效果、背景音乐、配音、字幕、场景等视频进行重混合，对视频素材进行切割、合并、二次编码时长约3分钟</t>
  </si>
  <si>
    <t>机房</t>
  </si>
  <si>
    <t>中央智能控制柜</t>
  </si>
  <si>
    <t>1、特定电控柜箱体。                   
2、可直观了解馆内所有中控设备状态等，PC状态监视、投影仪状态监视、展项状态监视。
3、32路自适应检测主机开关机及状态网络接口，PE接地保护，有RS485接口、RS232接口，自定义加密通信协议。                                  
4、可支持与各类串口服务器通讯，选择模块支持的协议配置 TCP、UDP、Telnet3。
5、主机按键式一健开关机，防按错识别。
6、10/100Mb以太网端口自适应传输。                       
7、支持TCP/IP模式配置。</t>
  </si>
  <si>
    <t>主机控制信号放大延长器</t>
  </si>
  <si>
    <t>1、检测电源电压3.3V、5V、 12V等、可控制PC 开机，关机、重启、强制关机  
2、无正负极区分，防短路功能。 
3、控制和状态信号放大、纠错功能；</t>
  </si>
  <si>
    <t>中控工作台</t>
  </si>
  <si>
    <t>CPU：不低于主流级13代
内存：不低于16G
硬盘：不低于256G固态+1T机械 
显卡：使用专业图形显卡
需提供配套转HDMI转接头
无线网卡：PCI-E
光驱（可外置）</t>
  </si>
  <si>
    <t>42U（宽度≥600*深度≥800*高度≥2000）每台配8块托盘</t>
  </si>
  <si>
    <t>路由器</t>
  </si>
  <si>
    <t>AR611W, 1*GE COMBO WAN, 4*GE LAN, 1*USB 2.0, Wi-Fi 2.4G+5G</t>
  </si>
  <si>
    <t>POE交换机</t>
  </si>
  <si>
    <t>(24个10/100/1000BASE-T以太网端口,2个千兆SFP,PoE+,交流供电)
交换容量52Gbps，包转发率38.69Mpps，机架式，8K MAC，POE功率370W，默认含挂耳</t>
  </si>
  <si>
    <t>AC控制器</t>
  </si>
  <si>
    <t>AirEngine 9700S-S主机(10个千兆以太口,2个万兆SFP+,含AC/DC 电源适配器)主机不含授权</t>
  </si>
  <si>
    <t>AP</t>
  </si>
  <si>
    <t>AirEngine5761-11主机(11ax室内型,2+2双频,内置天线)</t>
  </si>
  <si>
    <t>平板电脑</t>
  </si>
  <si>
    <t>平板电脑内存≥64GB</t>
  </si>
  <si>
    <t>PDU电源</t>
  </si>
  <si>
    <t>16A大功率PDU机柜插座8位总控全长3米</t>
  </si>
  <si>
    <t>10A功率PDU机柜插座8位总控全长1.8米</t>
  </si>
  <si>
    <t>机房工具辅材</t>
  </si>
  <si>
    <t>螺丝刀组合套装（十字、一字）、巡线仪、内六角板手套装；网线钳、剥线钳；尖嘴钳、老虎钳；焊钳枪、万用表、卷尺、扎带、3M电工胶布、热熔棒、热缩套管、缠绕管、焊锡膏、焊锡丝；自喷漆、美纹纸、双面胶、COM接口固定外壳、卡农头、水晶头、串口、各类电源线、转接头、转接线等</t>
  </si>
  <si>
    <t>批</t>
  </si>
  <si>
    <t>软件</t>
  </si>
  <si>
    <t>管理AP数Lic</t>
  </si>
  <si>
    <t>无线接入控制器AP资源授权</t>
  </si>
  <si>
    <t>点位</t>
  </si>
  <si>
    <t>中控平台开发</t>
  </si>
  <si>
    <t>可通过总控服务器对展厅内所有受控设备（投影机、展项主机、强电、灯光等）进行一键开关操作；可针对各个展项单元进行开关控制；平板可以控制指定展项的影片播放模式；
中控系统能实时显示各个受控设备的运行状态,开关机后每个设备的状态一览无余,无需跑到现场去实地确认；
中控作为展厅设备集中管理的便捷手段，不影响对单个展项的手动控制及手动开关机，并能实时获取手动操作后的设备状态</t>
  </si>
  <si>
    <t>中控PC端开发</t>
  </si>
  <si>
    <t>实时显示各中控室所有主机、投影机、电视机等多媒体设备的状态信息，并可对所有设备进行开关机控制。
系统界面采用简约化设计，界面友好，操作直观，系统稳定可靠。</t>
  </si>
  <si>
    <t>展厅灯光平板控制系统</t>
  </si>
  <si>
    <t>1、基于Pyxos总线扩展基础，支持以太网、RS485、KNX、DALI等通讯技术；具有高速、无极性、通信链路供电、支持自由拓扑等功能；
2、总控控制逻辑系统可以图形化自由编程、定时、场景等逻辑控制方式；
3、可实时刷新总线上所有设备状态及输入输出状态；
4、支持双串口、网络同时接入、可支持多人并行调试设备
5、应用层提供XML协议并可扩展；
6、可以添加逻辑运算、存储数据；
7、预留固定地址与展厅中控系统无缝对接同时可与智能手机、平板电脑、无线触摸屏、通过无线路由器交换机一键操作控制系统；
8、将针对成熟或新的逻辑功能 快速打包成功能块矢量UI界面化，极大提高组态的高效、稳定、便捷；</t>
  </si>
  <si>
    <t>中控平板端控制系统</t>
  </si>
  <si>
    <t>系统采用简约化设计，简约而不简单，UI设计采用科技元素，具有强烈的科技感。
系统通过无线网络实现与中控云服务实时互联。具有断线自动重连、安全身份验证功能，
防止非法侵入，在无线网络下工作稳定。</t>
  </si>
  <si>
    <t>中控平板授权</t>
  </si>
  <si>
    <t>基于展厅中控系统开发平台，对平台电脑终端授权</t>
  </si>
  <si>
    <t>综合布线</t>
  </si>
  <si>
    <t>配管</t>
  </si>
  <si>
    <t>1、名称：电线管
2、材质：JDG20
3、配置形式：吊顶内明配</t>
  </si>
  <si>
    <t>1、名称：电线管
2、材质：JDG20
3、配置形式：暗配</t>
  </si>
  <si>
    <t>开槽</t>
  </si>
  <si>
    <t>1、名称：开槽
2、型号：20、25</t>
  </si>
  <si>
    <t>铁构件</t>
  </si>
  <si>
    <t>桥架及明配管支吊架制作安装</t>
  </si>
  <si>
    <t>KG</t>
  </si>
  <si>
    <t>接线盒</t>
  </si>
  <si>
    <t>1、名称：接线盒
2、安装形式：本体安装</t>
  </si>
  <si>
    <t>1、名称：金属软管
2、规格：DN20</t>
  </si>
  <si>
    <t>双绞线缆</t>
  </si>
  <si>
    <t>1、名称：六类非屏蔽双绞线
2、规格：CAT6
3、敷设方式、部位：穿管/桥架</t>
  </si>
  <si>
    <t>配线</t>
  </si>
  <si>
    <t>音响线/金银线</t>
  </si>
  <si>
    <t>光缆</t>
  </si>
  <si>
    <t>双芯单模光纤线  蝶形光缆黑色</t>
  </si>
  <si>
    <t>南通博物苑主馆区展馆设备更新及智能化改造项目电气安装招标清单</t>
  </si>
  <si>
    <t>清单名称</t>
  </si>
  <si>
    <t>计量单位</t>
  </si>
  <si>
    <t>配电箱</t>
  </si>
  <si>
    <t>1、名称：公共照明箱
2、型号：1ALA
3、安装方式：壁挂</t>
  </si>
  <si>
    <t>1、名称：公共照明箱
2、型号：1ALD
3、安装方式：壁挂</t>
  </si>
  <si>
    <t>1、名称：公共照明箱
2、型号:1ALE
3、安装方式：壁挂</t>
  </si>
  <si>
    <t>无端子接线</t>
  </si>
  <si>
    <t>1、端子接线
2、规格:2.5mm、4.0mm</t>
  </si>
  <si>
    <t>1、名称：电线管
2、材质：SC50
3、配置形式：吊顶内明配</t>
  </si>
  <si>
    <t>桥架</t>
  </si>
  <si>
    <t>1、名称：镀锌桥架
2、型号：150*75</t>
  </si>
  <si>
    <t>电力电缆</t>
  </si>
  <si>
    <t>1、名称：电力电缆
2、型号： WDZB-YJY-5*10</t>
  </si>
  <si>
    <t>1、名称：电力电缆
2、型号： WDZB-YJY-5*16</t>
  </si>
  <si>
    <t>1、名称：开槽
2、型号：20mm、25mm</t>
  </si>
  <si>
    <t>1、名称：铜芯绝缘电线
2、配线形式：管内穿线/桥架穿线
3、型号： WDZ-BYJ-2.5</t>
  </si>
  <si>
    <t>1、名称：铜芯绝缘电线
2、配线形式：管内穿线/桥架穿线
3、型号： WDZ-BYJ-4</t>
  </si>
  <si>
    <t>装饰灯</t>
  </si>
  <si>
    <t>1、名称：LED灯带
2、安装形式：本体安装</t>
  </si>
  <si>
    <t>1、名称:嵌入式筒灯
2、安装形式:嵌入</t>
  </si>
  <si>
    <t>1、名称:射灯
2、安装形式:嵌入</t>
  </si>
  <si>
    <t>插座</t>
  </si>
  <si>
    <t>1、名称：五孔插座
2、规格：10A
3、安装方式：本体安装</t>
  </si>
  <si>
    <t>1、名称：地面插座
2、规格：10A
3、安装方式：本体安装</t>
  </si>
  <si>
    <t>照明开关</t>
  </si>
  <si>
    <t>1、名称：单联单控开关
2、安装方式：本体安装</t>
  </si>
  <si>
    <t>1、名称：开关盒
2、安装形式：本体安装</t>
  </si>
  <si>
    <t>模块</t>
  </si>
  <si>
    <t>1、名称：9路智能开关模块
2、安装形式：本体安装</t>
  </si>
  <si>
    <t>1、名称：12路智能开关模块
2、安装形式：本体安装</t>
  </si>
  <si>
    <t>稳压电源</t>
  </si>
  <si>
    <t>1、名称：系统电源模块
2、安装形式：本体安装</t>
  </si>
  <si>
    <t>面板</t>
  </si>
  <si>
    <t>1、名称：智能面板
2、安装形式：本体安装</t>
  </si>
  <si>
    <t>南通博物苑主馆区展馆设备更新及智能化改造项目专业灯光招标清单</t>
  </si>
  <si>
    <t>柜外专业灯</t>
  </si>
  <si>
    <r>
      <rPr>
        <sz val="10"/>
        <rFont val="微软雅黑"/>
        <charset val="134"/>
      </rPr>
      <t xml:space="preserve">LED轨道式射灯
功率:20W
</t>
    </r>
    <r>
      <rPr>
        <sz val="10"/>
        <rFont val="Wingdings 2"/>
        <charset val="134"/>
      </rPr>
      <t>¢</t>
    </r>
    <r>
      <rPr>
        <sz val="10"/>
        <rFont val="微软雅黑"/>
        <charset val="134"/>
      </rPr>
      <t xml:space="preserve">光源要求：LED SMD光源
光型和角度:16°
光通量:1710lm                                                                        色温:4000K±75K                                                                                  
</t>
    </r>
    <r>
      <rPr>
        <sz val="10"/>
        <rFont val="Wingdings 2"/>
        <charset val="134"/>
      </rPr>
      <t>¢</t>
    </r>
    <r>
      <rPr>
        <sz val="10"/>
        <rFont val="微软雅黑"/>
        <charset val="134"/>
      </rPr>
      <t xml:space="preserve">显色性:Ra≥95，R9≥90                                                                             </t>
    </r>
    <r>
      <rPr>
        <sz val="10"/>
        <rFont val="Wingdings 2"/>
        <charset val="134"/>
      </rPr>
      <t>¢</t>
    </r>
    <r>
      <rPr>
        <sz val="10"/>
        <rFont val="微软雅黑"/>
        <charset val="134"/>
      </rPr>
      <t xml:space="preserve">色容差:2SDCM      
颜色: 白色
材质: 灯体整体压铸铝材质，表面喷粉处理
调节: 水平360°旋转，垂直90°旋转
轨夹: 三回路，可适配多种型号轨道
控制模式:自带调光旋钮，并带有明显的刻度标识。
调光范围: 0-100%无频闪调光
</t>
    </r>
    <r>
      <rPr>
        <sz val="10"/>
        <rFont val="Wingdings 2"/>
        <charset val="134"/>
      </rPr>
      <t>¢</t>
    </r>
    <r>
      <rPr>
        <sz val="10"/>
        <rFont val="微软雅黑"/>
        <charset val="134"/>
      </rPr>
      <t>强制认证：CCC认证，灯体须有标识</t>
    </r>
  </si>
  <si>
    <r>
      <rPr>
        <sz val="10"/>
        <rFont val="微软雅黑"/>
        <charset val="134"/>
      </rPr>
      <t xml:space="preserve">LED轨道式射灯
功率:6W
</t>
    </r>
    <r>
      <rPr>
        <sz val="10"/>
        <rFont val="Wingdings 2"/>
        <charset val="134"/>
      </rPr>
      <t>¢</t>
    </r>
    <r>
      <rPr>
        <sz val="10"/>
        <rFont val="微软雅黑"/>
        <charset val="134"/>
      </rPr>
      <t xml:space="preserve">光源要求：LED SMD光源
光型和角度:6°
光通量:380lm                                                                        色温:4000K±75K                                                                                  
</t>
    </r>
    <r>
      <rPr>
        <sz val="10"/>
        <rFont val="Wingdings 2"/>
        <charset val="134"/>
      </rPr>
      <t>¢</t>
    </r>
    <r>
      <rPr>
        <sz val="10"/>
        <rFont val="微软雅黑"/>
        <charset val="134"/>
      </rPr>
      <t xml:space="preserve">显色性:Ra≥95，R9≥90                                                                             </t>
    </r>
    <r>
      <rPr>
        <sz val="10"/>
        <rFont val="Wingdings 2"/>
        <charset val="134"/>
      </rPr>
      <t>¢</t>
    </r>
    <r>
      <rPr>
        <sz val="10"/>
        <rFont val="微软雅黑"/>
        <charset val="134"/>
      </rPr>
      <t xml:space="preserve">色容差:2SDCM      
颜色: 白色
材质: 灯体整体压铸铝材质，表面喷粉处理
调节: 水平360°旋转，垂直90°旋转
轨夹: 三回路，可适配多种型号轨道
控制模式:自带调光旋钮，并带有明显的刻度标识。
调光范围: 0-100%无频闪调光
</t>
    </r>
    <r>
      <rPr>
        <sz val="10"/>
        <rFont val="Wingdings 2"/>
        <charset val="134"/>
      </rPr>
      <t>¢</t>
    </r>
    <r>
      <rPr>
        <sz val="10"/>
        <rFont val="微软雅黑"/>
        <charset val="134"/>
      </rPr>
      <t>强制认证：CCC认证，灯体须有标识</t>
    </r>
  </si>
  <si>
    <t>四线三回轨道（1米）</t>
  </si>
  <si>
    <t>名称：四线三回路轨道 
材质：铝制轨道，表面颜色白色
宽度:35mm 高度:35mm 长:1000mm</t>
  </si>
  <si>
    <t>四线三回轨道（2米）</t>
  </si>
  <si>
    <t>名称：四线三回路轨道 
材质：铝制轨道，表面颜色白色
宽度:35mm 高度:35mm 长:2000mm</t>
  </si>
  <si>
    <t>四线三回轨道（3米）</t>
  </si>
  <si>
    <t>名称：四线三回路轨道 
材质：铝制轨道，表面颜色白色
宽度:35mm 高度:35mm 长:3000mm</t>
  </si>
  <si>
    <t>轨道配件
（连接件）</t>
  </si>
  <si>
    <t>名称：三回路轨道连接器</t>
  </si>
  <si>
    <t>轨道配件
（L型接头）</t>
  </si>
  <si>
    <t>名称：三回路轨道L型接头</t>
  </si>
  <si>
    <t>轨道配件
（供电包）</t>
  </si>
  <si>
    <t>名称：三回路轨道供电器</t>
  </si>
  <si>
    <t>轨道配件
（尾盖）</t>
  </si>
  <si>
    <t>名称：三回路轨道尾盖</t>
  </si>
  <si>
    <t>遮光板</t>
  </si>
  <si>
    <t>名称：遮光板</t>
  </si>
  <si>
    <t>防眩网</t>
  </si>
  <si>
    <t>名称：防眩网</t>
  </si>
  <si>
    <t>光型透镜</t>
  </si>
  <si>
    <t>名称：光型透镜
洗墙镜片  80
16°      80
47°      80
54*24°   10
24*54°   10</t>
  </si>
  <si>
    <t>名称：光型透镜
12°      14</t>
  </si>
  <si>
    <t>柜内专业灯</t>
  </si>
  <si>
    <r>
      <rPr>
        <sz val="10"/>
        <color theme="1"/>
        <rFont val="微软雅黑"/>
        <charset val="134"/>
      </rPr>
      <t xml:space="preserve">LED嵌入式展柜射灯
功率: 2W
</t>
    </r>
    <r>
      <rPr>
        <sz val="10"/>
        <color theme="1"/>
        <rFont val="Wingdings 2"/>
        <charset val="134"/>
      </rPr>
      <t>¢</t>
    </r>
    <r>
      <rPr>
        <sz val="10"/>
        <color theme="1"/>
        <rFont val="微软雅黑"/>
        <charset val="134"/>
      </rPr>
      <t xml:space="preserve">光源要求：LED SMD光源
光束角: 8°~32°
色温: 4000K±75K
</t>
    </r>
    <r>
      <rPr>
        <sz val="10"/>
        <color theme="1"/>
        <rFont val="Wingdings 2"/>
        <charset val="134"/>
      </rPr>
      <t>¢</t>
    </r>
    <r>
      <rPr>
        <sz val="10"/>
        <color theme="1"/>
        <rFont val="微软雅黑"/>
        <charset val="134"/>
      </rPr>
      <t xml:space="preserve">显色性:Ra≥95，R9≥90
</t>
    </r>
    <r>
      <rPr>
        <sz val="10"/>
        <color theme="1"/>
        <rFont val="Wingdings 2"/>
        <charset val="134"/>
      </rPr>
      <t>¢</t>
    </r>
    <r>
      <rPr>
        <sz val="10"/>
        <color theme="1"/>
        <rFont val="微软雅黑"/>
        <charset val="134"/>
      </rPr>
      <t xml:space="preserve">色容差:2SDCM   
光通量: 190lm
安装方式: 嵌入式安装
颜色: 黑色
材质: 一体化铝合金，表面阳极氧化处理，珍珠喷砂
调节: 水平360°旋转，垂直30°旋转
控制模式:群组调光
调光范围: 0-100%无频闪调光
</t>
    </r>
    <r>
      <rPr>
        <sz val="10"/>
        <color theme="1"/>
        <rFont val="Wingdings 2"/>
        <charset val="134"/>
      </rPr>
      <t>¢</t>
    </r>
    <r>
      <rPr>
        <sz val="10"/>
        <color theme="1"/>
        <rFont val="微软雅黑"/>
        <charset val="134"/>
      </rPr>
      <t>灯具认证：CQC认证</t>
    </r>
  </si>
  <si>
    <r>
      <rPr>
        <sz val="10"/>
        <color theme="1"/>
        <rFont val="微软雅黑"/>
        <charset val="134"/>
      </rPr>
      <t xml:space="preserve">LED导轨式展柜射灯
功率: 1W
</t>
    </r>
    <r>
      <rPr>
        <sz val="10"/>
        <color theme="1"/>
        <rFont val="Wingdings 2"/>
        <charset val="134"/>
      </rPr>
      <t>¢</t>
    </r>
    <r>
      <rPr>
        <sz val="10"/>
        <color theme="1"/>
        <rFont val="微软雅黑"/>
        <charset val="134"/>
      </rPr>
      <t xml:space="preserve">光源要求：LED SMD光源
光束角: 8°~32°
色温: 4000K±75K
</t>
    </r>
    <r>
      <rPr>
        <sz val="10"/>
        <color theme="1"/>
        <rFont val="Wingdings 2"/>
        <charset val="134"/>
      </rPr>
      <t>¢</t>
    </r>
    <r>
      <rPr>
        <sz val="10"/>
        <color theme="1"/>
        <rFont val="微软雅黑"/>
        <charset val="134"/>
      </rPr>
      <t xml:space="preserve">显色性:Ra≥95，R9≥90
</t>
    </r>
    <r>
      <rPr>
        <sz val="10"/>
        <color theme="1"/>
        <rFont val="Wingdings 2"/>
        <charset val="134"/>
      </rPr>
      <t>¢</t>
    </r>
    <r>
      <rPr>
        <sz val="10"/>
        <color theme="1"/>
        <rFont val="微软雅黑"/>
        <charset val="134"/>
      </rPr>
      <t xml:space="preserve">色容差:2SDCM   
光通量: 105lm
安装方式: 嵌入式安装
颜色: 黑色
材质: 一体化铝合金，表面阳极氧化处理，珍珠喷砂
调节: 水平360°旋转，垂直90°旋转
控制模式:单灯调光
调光范围: 0-100%无频闪调光
</t>
    </r>
    <r>
      <rPr>
        <sz val="10"/>
        <color theme="1"/>
        <rFont val="Wingdings 2"/>
        <charset val="134"/>
      </rPr>
      <t>¢</t>
    </r>
    <r>
      <rPr>
        <sz val="10"/>
        <color theme="1"/>
        <rFont val="微软雅黑"/>
        <charset val="134"/>
      </rPr>
      <t>灯具认证：CQC认证</t>
    </r>
  </si>
  <si>
    <r>
      <rPr>
        <sz val="10"/>
        <color theme="1"/>
        <rFont val="微软雅黑"/>
        <charset val="134"/>
      </rPr>
      <t xml:space="preserve">LED嵌入式展柜洗墙灯
功率: 9W
</t>
    </r>
    <r>
      <rPr>
        <sz val="10"/>
        <color theme="1"/>
        <rFont val="Wingdings 2"/>
        <charset val="134"/>
      </rPr>
      <t>¢</t>
    </r>
    <r>
      <rPr>
        <sz val="10"/>
        <color theme="1"/>
        <rFont val="微软雅黑"/>
        <charset val="134"/>
      </rPr>
      <t xml:space="preserve">光源要求：LED SMD光源
光束角: 洗墙
色温: 4000K±75K
</t>
    </r>
    <r>
      <rPr>
        <sz val="10"/>
        <color theme="1"/>
        <rFont val="Wingdings 2"/>
        <charset val="134"/>
      </rPr>
      <t>¢</t>
    </r>
    <r>
      <rPr>
        <sz val="10"/>
        <color theme="1"/>
        <rFont val="微软雅黑"/>
        <charset val="134"/>
      </rPr>
      <t xml:space="preserve">显色性:Ra≥95，R9≥90
</t>
    </r>
    <r>
      <rPr>
        <sz val="10"/>
        <color theme="1"/>
        <rFont val="Wingdings 2"/>
        <charset val="134"/>
      </rPr>
      <t>¢</t>
    </r>
    <r>
      <rPr>
        <sz val="10"/>
        <color theme="1"/>
        <rFont val="微软雅黑"/>
        <charset val="134"/>
      </rPr>
      <t xml:space="preserve">色容差:2SDCM   
光通量: 840lm
安装方式: 嵌入式安装
颜色: 黑色
材质: 一体化铝合金，表面阳极氧化处理，珍珠喷砂
调节: 固定角度，不可调节。
控制模式:群组调光
调光范围: 0-100%无频闪调光
</t>
    </r>
    <r>
      <rPr>
        <sz val="10"/>
        <color theme="1"/>
        <rFont val="Wingdings 2"/>
        <charset val="134"/>
      </rPr>
      <t>¢</t>
    </r>
    <r>
      <rPr>
        <sz val="10"/>
        <color theme="1"/>
        <rFont val="微软雅黑"/>
        <charset val="134"/>
      </rPr>
      <t>灯具认证：CQC认证</t>
    </r>
  </si>
  <si>
    <r>
      <rPr>
        <sz val="10"/>
        <color theme="1"/>
        <rFont val="微软雅黑"/>
        <charset val="134"/>
      </rPr>
      <t xml:space="preserve">LED立杆式门型灯
功率: 10W/M
</t>
    </r>
    <r>
      <rPr>
        <sz val="10"/>
        <color theme="1"/>
        <rFont val="Wingdings 2"/>
        <charset val="134"/>
      </rPr>
      <t>¢</t>
    </r>
    <r>
      <rPr>
        <sz val="10"/>
        <color theme="1"/>
        <rFont val="微软雅黑"/>
        <charset val="134"/>
      </rPr>
      <t xml:space="preserve">光源要求：LED SMD光源
光束角:线型光束
色温: 4000K±75K
</t>
    </r>
    <r>
      <rPr>
        <sz val="10"/>
        <color theme="1"/>
        <rFont val="Wingdings 2"/>
        <charset val="134"/>
      </rPr>
      <t>¢</t>
    </r>
    <r>
      <rPr>
        <sz val="10"/>
        <color theme="1"/>
        <rFont val="微软雅黑"/>
        <charset val="134"/>
      </rPr>
      <t xml:space="preserve">显色性:Ra≥95，R9≥90
</t>
    </r>
    <r>
      <rPr>
        <sz val="10"/>
        <color theme="1"/>
        <rFont val="Wingdings 2"/>
        <charset val="134"/>
      </rPr>
      <t>¢</t>
    </r>
    <r>
      <rPr>
        <sz val="10"/>
        <color theme="1"/>
        <rFont val="微软雅黑"/>
        <charset val="134"/>
      </rPr>
      <t xml:space="preserve">色容差:2SDCM   
光通量: 480lm
安装方式: 立杆式安装
颜色: 黑色
材质: 一体化铝合金，表面阳极氧化处理，珍珠喷砂
调节: 垂直360°旋转
控制模式:群组调光
调光范围: 0-100%无频闪调光，调光到50％时波动频率f＞3125Hz
</t>
    </r>
    <r>
      <rPr>
        <sz val="10"/>
        <color theme="1"/>
        <rFont val="Wingdings 2"/>
        <charset val="134"/>
      </rPr>
      <t>¢</t>
    </r>
    <r>
      <rPr>
        <sz val="10"/>
        <color theme="1"/>
        <rFont val="微软雅黑"/>
        <charset val="134"/>
      </rPr>
      <t>灯具认证：CQC认证</t>
    </r>
  </si>
  <si>
    <r>
      <rPr>
        <sz val="10"/>
        <color theme="1"/>
        <rFont val="微软雅黑"/>
        <charset val="134"/>
      </rPr>
      <t xml:space="preserve">功率: 1W
</t>
    </r>
    <r>
      <rPr>
        <sz val="10"/>
        <color theme="1"/>
        <rFont val="Wingdings 2"/>
        <charset val="134"/>
      </rPr>
      <t>¢</t>
    </r>
    <r>
      <rPr>
        <sz val="10"/>
        <color theme="1"/>
        <rFont val="微软雅黑"/>
        <charset val="134"/>
      </rPr>
      <t xml:space="preserve">光源要求：LED SMD光源（非COB封装）
光束角: 8°~32°
色温: 3500K±75K
</t>
    </r>
    <r>
      <rPr>
        <sz val="10"/>
        <color theme="1"/>
        <rFont val="Wingdings 2"/>
        <charset val="134"/>
      </rPr>
      <t>¢</t>
    </r>
    <r>
      <rPr>
        <sz val="10"/>
        <color theme="1"/>
        <rFont val="微软雅黑"/>
        <charset val="134"/>
      </rPr>
      <t xml:space="preserve">显色性:CRI&gt;95，R9＞90
</t>
    </r>
    <r>
      <rPr>
        <sz val="10"/>
        <color theme="1"/>
        <rFont val="Wingdings 2"/>
        <charset val="134"/>
      </rPr>
      <t>¢</t>
    </r>
    <r>
      <rPr>
        <sz val="10"/>
        <color theme="1"/>
        <rFont val="微软雅黑"/>
        <charset val="134"/>
      </rPr>
      <t xml:space="preserve">色容差:2SDCM   
光通量: 100lm
安装方式: 吸顶式安装
颜色: 黑色
材质: 一体化铝合金，表面阳极氧化处理，珍珠喷砂
调节: 水平360°旋转，垂直90°旋转
控制模式:群组调光
调光范围: 0-100%无频闪调光，调光到50％时波动频率f＞3125Hz
</t>
    </r>
    <r>
      <rPr>
        <sz val="10"/>
        <color theme="1"/>
        <rFont val="Wingdings 2"/>
        <charset val="134"/>
      </rPr>
      <t>¢</t>
    </r>
    <r>
      <rPr>
        <sz val="10"/>
        <color theme="1"/>
        <rFont val="微软雅黑"/>
        <charset val="134"/>
      </rPr>
      <t>灯具认证：CQC认证</t>
    </r>
  </si>
  <si>
    <t>驱动电源</t>
  </si>
  <si>
    <t>恒流电源 50W/80W/36W</t>
  </si>
  <si>
    <t>单回路轨道（1米）</t>
  </si>
  <si>
    <t>名称：单回路轨道 
材质：铝制轨道，表面颜色黑色
长:1000mm</t>
  </si>
  <si>
    <t>单回路轨道（2米）</t>
  </si>
  <si>
    <t>名称：单回路轨道 
材质：铝制轨道，表面颜色黑色
长:2000mm</t>
  </si>
  <si>
    <t>名称：单回路轨道连接器</t>
  </si>
  <si>
    <t>轨道配件
（L连接件）</t>
  </si>
  <si>
    <t>名称：单回路轨道L型连接器</t>
  </si>
  <si>
    <t>轨道配件
（供电包 朝左）</t>
  </si>
  <si>
    <t>名称：单回路轨道供电器</t>
  </si>
  <si>
    <t>名称：单回路轨道尾盖</t>
  </si>
  <si>
    <t>一分为二连接器</t>
  </si>
  <si>
    <t>2+1端口 蓝色 串联</t>
  </si>
  <si>
    <t>延长线</t>
  </si>
  <si>
    <t>18AWG双芯线加快接端子
长2米 蓝色头</t>
  </si>
  <si>
    <t>条</t>
  </si>
  <si>
    <t>18AWG双芯线加快接端子
长1米 蓝色头</t>
  </si>
  <si>
    <t>南通博物苑主馆区展馆设备更新及智能化改造项目空调改造招标清单</t>
  </si>
  <si>
    <t>单价（元）</t>
  </si>
  <si>
    <t>1.空调改造设备明细</t>
  </si>
  <si>
    <t>室外机</t>
  </si>
  <si>
    <t>额定制冷量（KW）≥28KW
额定制热量（KW）≥31.5KW
额定电量制冷（KW）≤6.71KW
额定电量制热（KW）≤6.72KW
额定电压（V）三项380V 50Hz</t>
  </si>
  <si>
    <t>额定制冷量（KW）≥40KW
额定制热量（KW）≥45KW
额定电量制冷（KW）≤9.88KW
额定电量制热（KW）≤10.5KW
额定电压（V）三项380V 50Hz</t>
  </si>
  <si>
    <t>额定制冷量（KW）≥45KW
额定制热量（KW）≥50KW
额定电量制冷（KW）≤11.8KW
额定电量制热（KW）≤12.1KW
额定电压（V）三项380V 50Hz</t>
  </si>
  <si>
    <t>新风线控器</t>
  </si>
  <si>
    <t>尺寸：120*120mm
风量调节设定
新风模式调节</t>
  </si>
  <si>
    <t>2.改造空调辅材明细</t>
  </si>
  <si>
    <t>空调冷媒铜管</t>
  </si>
  <si>
    <t>管径φ25.4壁厚≥1.1mm 材质紫铜</t>
  </si>
  <si>
    <t>米</t>
  </si>
  <si>
    <t>空调铜管保温</t>
  </si>
  <si>
    <t>管径φ25.4厚度≥20mm 材质橡塑</t>
  </si>
  <si>
    <t>管径φ28.6壁厚≥1.1mm 材质紫铜</t>
  </si>
  <si>
    <t>管径φ28.6厚度≥20mm 材质橡塑</t>
  </si>
  <si>
    <t>管径φ22.2 壁厚≥ 1mm材质紫铜</t>
  </si>
  <si>
    <t>管径φ22.2厚度≥20mm 材质橡塑</t>
  </si>
  <si>
    <t>管径φ12.7 壁厚≥ 1mm材质紫铜</t>
  </si>
  <si>
    <t>管径φ12.7 厚度≥ 15mm材质橡塑</t>
  </si>
  <si>
    <t>管径φ9.5 壁厚≥ 1mm材质紫铜</t>
  </si>
  <si>
    <t>管径φ9.5 厚度≥ 15mm材质橡塑</t>
  </si>
  <si>
    <t>空调冷媒</t>
  </si>
  <si>
    <t>R410A</t>
  </si>
  <si>
    <t>3.其他</t>
  </si>
  <si>
    <t>氮气(含搬运费）</t>
  </si>
  <si>
    <t>瓶</t>
  </si>
  <si>
    <t>辅材</t>
  </si>
  <si>
    <t>辅材（保温、支架、管件等）</t>
  </si>
  <si>
    <t>式</t>
  </si>
  <si>
    <t>展厅1-3内机拆除施工</t>
  </si>
  <si>
    <t>展厅1-3内机重新吊装</t>
  </si>
  <si>
    <t>内机清洗消毒</t>
  </si>
  <si>
    <t>系统气密性试验</t>
  </si>
  <si>
    <t>室外机拆除</t>
  </si>
  <si>
    <t>系统调试</t>
  </si>
  <si>
    <t>室外机吊装及搬运</t>
  </si>
  <si>
    <t>南通博物苑主馆区展馆设备更新及智能化改造项目消防改造招标清单</t>
  </si>
  <si>
    <t>1.防排烟</t>
  </si>
  <si>
    <t>排烟风机</t>
  </si>
  <si>
    <t>1.排烟风机 XGF-I-8 F=36000m3/h P=600Pa N=7.5Kw 排烟风机防护罩铁皮制作 内贴不燃玻璃棉材料
2.利旧</t>
  </si>
  <si>
    <t>镀锌钢板通风管道</t>
  </si>
  <si>
    <t>1.矩形1800*300
2.制作安装</t>
  </si>
  <si>
    <t>1.矩形1400*320
2.制作安装</t>
  </si>
  <si>
    <t>1.矩形800*320
2.制作安装</t>
  </si>
  <si>
    <t>帆布软接头</t>
  </si>
  <si>
    <t>1.安装</t>
  </si>
  <si>
    <t>280℃防烟防火阀800*320</t>
  </si>
  <si>
    <t>1.280℃防烟防火阀800*320
2.安装</t>
  </si>
  <si>
    <t>单层百叶风口1800x300</t>
  </si>
  <si>
    <t>1.单层百叶风口1800x300 
2.安装</t>
  </si>
  <si>
    <t>通风检测、调试</t>
  </si>
  <si>
    <t>系统</t>
  </si>
  <si>
    <t>2.消防电-应急照明</t>
  </si>
  <si>
    <t>配管SC20</t>
  </si>
  <si>
    <t>1.SC20
2.敷设方式综合考虑</t>
  </si>
  <si>
    <t>配线WDZBN-RVSP-2X2.5</t>
  </si>
  <si>
    <t>1.配线WDZBN-RVSP-2X2.5
2.穿管</t>
  </si>
  <si>
    <t>A型应急照明配电箱</t>
  </si>
  <si>
    <t>1.A型应急照明配电箱
2.成套安装</t>
  </si>
  <si>
    <t>1.钢制</t>
  </si>
  <si>
    <t>安全出口标志灯-LED光源,非集中控制型,A型,DC36V-1W,持续型</t>
  </si>
  <si>
    <t>1.安全出口标志灯-LED光源,非集中控制型,A型,DC36V-1W,持续型
2.安装调试</t>
  </si>
  <si>
    <t>应急疏散指示标志灯-LED光源,非集中控制型,A型,DC36V-1W,持续型</t>
  </si>
  <si>
    <t>1.应急疏散指示标志灯-LED光源,非集中控制型,A型,DC36V-1W,持续型
2.安装调试</t>
  </si>
  <si>
    <t>多信息复合标志灯-LED光源,非集中控制型,A型,DC36V-1W,持续型</t>
  </si>
  <si>
    <t>1.多信息复合标志灯-LED光源,非集中控制型,A型,DC36V-1W,持续型
2.安装调试</t>
  </si>
  <si>
    <t>疏散出口标志灯-LED光源,非集中控制型,A型,DC36V-1W,持续型</t>
  </si>
  <si>
    <t>1.疏散出口标志灯-LED光源,非集中控制型,A型,DC36V-1W,持续型
2.安装调试</t>
  </si>
  <si>
    <t>消防应急照明灯-LED光源,非集中控制型,A型,DC36V-3W,持续型</t>
  </si>
  <si>
    <t>1.消防应急照明灯-LED光源,非集中控制型,A型,DC36V-3W,持续型
2.安装调试</t>
  </si>
  <si>
    <t>送配电装置系统</t>
  </si>
  <si>
    <t>3.消防电-火灾报警</t>
  </si>
  <si>
    <t>配管JDG25</t>
  </si>
  <si>
    <t>1.JDG25
2.敷设方式综合考虑</t>
  </si>
  <si>
    <t>配管JDG20</t>
  </si>
  <si>
    <t>1.JDG20
2.敷设方式综合考虑</t>
  </si>
  <si>
    <t>配线WDZN-BYJ2.5</t>
  </si>
  <si>
    <t>1.配线WDZN-BYJ2.5
2.穿管</t>
  </si>
  <si>
    <t>配线WDZCN-RYJS-2*1.5</t>
  </si>
  <si>
    <t>1.配线WDZCN-RYJS-2*1.5
2.穿管</t>
  </si>
  <si>
    <t>消火栓按钮</t>
  </si>
  <si>
    <t>1.消火栓按钮
2.安装调试</t>
  </si>
  <si>
    <t>带消防电话插孔的手动报警按钮</t>
  </si>
  <si>
    <t>1.带消防电话插孔的手动报警按钮
2.安装调试</t>
  </si>
  <si>
    <t>感烟探测器</t>
  </si>
  <si>
    <t>1.感烟探测器
2.安装调试</t>
  </si>
  <si>
    <t>输入/输出模块</t>
  </si>
  <si>
    <t>1.输入/输出模块
2.安装调试</t>
  </si>
  <si>
    <t>输入模块</t>
  </si>
  <si>
    <t>1.输入模块
2.安装调试</t>
  </si>
  <si>
    <t>声光报警器</t>
  </si>
  <si>
    <t>1.声光报警器
2.安装调试</t>
  </si>
  <si>
    <t>自动报警系统调试</t>
  </si>
  <si>
    <t>4.消防电-消防广播</t>
  </si>
  <si>
    <t>配线WDZN-BYJ1.5</t>
  </si>
  <si>
    <t>1.配线WDZN-BYJ1.5
2.穿管</t>
  </si>
  <si>
    <t>消防广播(扬声器）</t>
  </si>
  <si>
    <t>1.消防广播(扬声器）
2.安装调试</t>
  </si>
  <si>
    <t>消防广播调试</t>
  </si>
  <si>
    <t>5.消防水-消火栓系统</t>
  </si>
  <si>
    <t>镀锌钢管拆除 DN65</t>
  </si>
  <si>
    <t>1.镀锌钢管拆除 DN65
2.保护性拆除</t>
  </si>
  <si>
    <t>室内消防箱拆除 DN65</t>
  </si>
  <si>
    <t>1.室内消防箱拆除 DN65
2.保护性拆除</t>
  </si>
  <si>
    <t>管道支架拆除</t>
  </si>
  <si>
    <t>1.拆除</t>
  </si>
  <si>
    <t>kg</t>
  </si>
  <si>
    <t>镀锌钢管安装（利旧） DN65</t>
  </si>
  <si>
    <t>1.镀锌钢管安装 DN65
2.沟槽连接
3.利旧</t>
  </si>
  <si>
    <t>管道支架</t>
  </si>
  <si>
    <t>1.制安</t>
  </si>
  <si>
    <t>室内消火栓安装 单栓 DN65</t>
  </si>
  <si>
    <t>1.室内消火栓安装 单栓 DN65
2.成套安装</t>
  </si>
  <si>
    <t>灭火器箱（每只含2具MF/ABC4)</t>
  </si>
  <si>
    <t>1.灭火器箱（每只含2具MF/ABC4)</t>
  </si>
  <si>
    <t>组</t>
  </si>
  <si>
    <t>管道碰头 DN65</t>
  </si>
  <si>
    <t>处</t>
  </si>
  <si>
    <t>整个消火栓管网放水，试压及检测</t>
  </si>
  <si>
    <t>水灭火控制装置调试</t>
  </si>
  <si>
    <t>6.消防水-喷淋系统</t>
  </si>
  <si>
    <t>水喷淋钢管拆除 DN50</t>
  </si>
  <si>
    <t>1.水喷淋钢管拆除 DN50
2.保护性拆除</t>
  </si>
  <si>
    <t>水喷淋钢管拆除 DN40</t>
  </si>
  <si>
    <t>1.水喷淋钢管拆除 DN40
2.保护性拆除</t>
  </si>
  <si>
    <t>水喷淋钢管拆除 DN32</t>
  </si>
  <si>
    <t>1.水喷淋钢管拆除 DN32
2.保护性拆除</t>
  </si>
  <si>
    <t>水喷淋钢管拆除 DN25</t>
  </si>
  <si>
    <t>1.水喷淋钢管拆除 DN25
2.保护性拆除</t>
  </si>
  <si>
    <t>拆除下喷头 DN15</t>
  </si>
  <si>
    <t>1.拆除下喷头 DN15</t>
  </si>
  <si>
    <t>水喷淋钢管 DN50</t>
  </si>
  <si>
    <t>1.水喷淋钢管 DN50
2.丝接</t>
  </si>
  <si>
    <t>水喷淋钢管 DN40</t>
  </si>
  <si>
    <t>1.水喷淋钢管 DN40
2.丝接</t>
  </si>
  <si>
    <t>水喷淋钢管 DN32</t>
  </si>
  <si>
    <t>1.水喷淋钢管 DN32
2.丝接</t>
  </si>
  <si>
    <t>水喷淋钢管 DN25</t>
  </si>
  <si>
    <t>1.水喷淋钢管 DN25
2.丝接</t>
  </si>
  <si>
    <t>下喷头 DN15</t>
  </si>
  <si>
    <t>1.下喷头 DN15</t>
  </si>
  <si>
    <t>上喷头 DN15</t>
  </si>
  <si>
    <t>1.上喷头 DN15</t>
  </si>
  <si>
    <t>管道支架制安</t>
  </si>
  <si>
    <t>管道碰头 DN25-50</t>
  </si>
  <si>
    <t>整个喷淋管网放水，试压及检测</t>
  </si>
  <si>
    <t>7、消防报警总线路布线</t>
  </si>
  <si>
    <t>消防报警总线路布线</t>
  </si>
  <si>
    <t>南通博物苑主馆区展馆设备更新及智能化改造项目智能化改造招标清单</t>
  </si>
  <si>
    <t>监控拆装</t>
  </si>
  <si>
    <t>原监控拆除安装</t>
  </si>
  <si>
    <t>网线</t>
  </si>
  <si>
    <t>六类网线</t>
  </si>
  <si>
    <t>信号线</t>
  </si>
  <si>
    <t>RVV2*1.0</t>
  </si>
  <si>
    <t>RVV4*1.0</t>
  </si>
  <si>
    <t>配线架</t>
  </si>
  <si>
    <t>24口六类非屏蔽网络配线架</t>
  </si>
  <si>
    <t>理线器</t>
  </si>
  <si>
    <t>1U24孔理线器</t>
  </si>
  <si>
    <t>单口面板</t>
  </si>
  <si>
    <t>双口面板</t>
  </si>
  <si>
    <t>底盒</t>
  </si>
  <si>
    <t>86暗装底盒</t>
  </si>
  <si>
    <t>6类非屏蔽网络模块</t>
  </si>
  <si>
    <t>跳线</t>
  </si>
  <si>
    <t>6类非屏蔽网络跳线（橙色）</t>
  </si>
  <si>
    <t>线管</t>
  </si>
  <si>
    <t>JDG20，壁厚1.2</t>
  </si>
  <si>
    <t>JDG25，壁厚1.2</t>
  </si>
  <si>
    <t>监控系统调试</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</si>
</sst>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_ "/>
    <numFmt numFmtId="179" formatCode="#,##0_ "/>
    <numFmt numFmtId="180" formatCode="#,##0.00_ "/>
  </numFmts>
  <fonts count="49">
    <font>
      <sz val="11"/>
      <color theme="1"/>
      <name val="宋体"/>
      <charset val="134"/>
      <scheme val="minor"/>
    </font>
    <font>
      <b/>
      <sz val="20"/>
      <color theme="1"/>
      <name val="微软雅黑"/>
      <charset val="134"/>
    </font>
    <font>
      <b/>
      <sz val="11"/>
      <color theme="1"/>
      <name val="微软雅黑"/>
      <charset val="134"/>
    </font>
    <font>
      <sz val="11"/>
      <color theme="1"/>
      <name val="微软雅黑"/>
      <charset val="134"/>
    </font>
    <font>
      <b/>
      <sz val="10"/>
      <color theme="1"/>
      <name val="微软雅黑"/>
      <charset val="134"/>
    </font>
    <font>
      <sz val="10"/>
      <color theme="1"/>
      <name val="宋体"/>
      <charset val="134"/>
      <scheme val="minor"/>
    </font>
    <font>
      <b/>
      <sz val="10"/>
      <color theme="1"/>
      <name val="宋体"/>
      <charset val="134"/>
      <scheme val="minor"/>
    </font>
    <font>
      <sz val="10"/>
      <color theme="1"/>
      <name val="微软雅黑"/>
      <charset val="134"/>
    </font>
    <font>
      <sz val="10"/>
      <name val="微软雅黑"/>
      <charset val="134"/>
    </font>
    <font>
      <sz val="12"/>
      <color theme="1"/>
      <name val="宋体"/>
      <charset val="134"/>
      <scheme val="minor"/>
    </font>
    <font>
      <sz val="9"/>
      <color rgb="FF000000"/>
      <name val="??"/>
      <charset val="134"/>
    </font>
    <font>
      <b/>
      <sz val="20"/>
      <color rgb="FF000000"/>
      <name val="微软雅黑"/>
      <charset val="134"/>
    </font>
    <font>
      <b/>
      <sz val="11"/>
      <color rgb="FF000000"/>
      <name val="微软雅黑"/>
      <charset val="134"/>
    </font>
    <font>
      <sz val="11"/>
      <color rgb="FF000000"/>
      <name val="微软雅黑"/>
      <charset val="134"/>
    </font>
    <font>
      <sz val="10"/>
      <name val="宋体"/>
      <charset val="134"/>
      <scheme val="minor"/>
    </font>
    <font>
      <sz val="12"/>
      <name val="微软雅黑"/>
      <charset val="134"/>
    </font>
    <font>
      <sz val="11"/>
      <name val="微软雅黑"/>
      <charset val="134"/>
    </font>
    <font>
      <b/>
      <sz val="20"/>
      <name val="微软雅黑"/>
      <charset val="134"/>
    </font>
    <font>
      <b/>
      <sz val="11"/>
      <name val="微软雅黑"/>
      <charset val="134"/>
    </font>
    <font>
      <b/>
      <sz val="12"/>
      <name val="微软雅黑"/>
      <charset val="134"/>
    </font>
    <font>
      <sz val="12"/>
      <color theme="1"/>
      <name val="微软雅黑"/>
      <charset val="134"/>
    </font>
    <font>
      <sz val="11"/>
      <color rgb="FFFF0000"/>
      <name val="微软雅黑"/>
      <charset val="134"/>
    </font>
    <font>
      <sz val="16"/>
      <color theme="1"/>
      <name val="微软雅黑"/>
      <charset val="134"/>
    </font>
    <font>
      <b/>
      <sz val="16"/>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name val="Times New Roman"/>
      <charset val="134"/>
    </font>
    <font>
      <sz val="9"/>
      <color theme="1"/>
      <name val="宋体"/>
      <charset val="134"/>
      <scheme val="minor"/>
    </font>
    <font>
      <sz val="10"/>
      <name val="Wingdings 2"/>
      <charset val="134"/>
    </font>
    <font>
      <sz val="10"/>
      <color theme="1"/>
      <name val="Wingdings 2"/>
      <charset val="134"/>
    </font>
    <font>
      <sz val="11"/>
      <color theme="1"/>
      <name val="Wingdings 2"/>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3" borderId="14"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5" applyNumberFormat="0" applyFill="0" applyAlignment="0" applyProtection="0">
      <alignment vertical="center"/>
    </xf>
    <xf numFmtId="0" fontId="30" fillId="0" borderId="15" applyNumberFormat="0" applyFill="0" applyAlignment="0" applyProtection="0">
      <alignment vertical="center"/>
    </xf>
    <xf numFmtId="0" fontId="31" fillId="0" borderId="16" applyNumberFormat="0" applyFill="0" applyAlignment="0" applyProtection="0">
      <alignment vertical="center"/>
    </xf>
    <xf numFmtId="0" fontId="31" fillId="0" borderId="0" applyNumberFormat="0" applyFill="0" applyBorder="0" applyAlignment="0" applyProtection="0">
      <alignment vertical="center"/>
    </xf>
    <xf numFmtId="0" fontId="32" fillId="4" borderId="17" applyNumberFormat="0" applyAlignment="0" applyProtection="0">
      <alignment vertical="center"/>
    </xf>
    <xf numFmtId="0" fontId="33" fillId="5" borderId="18" applyNumberFormat="0" applyAlignment="0" applyProtection="0">
      <alignment vertical="center"/>
    </xf>
    <xf numFmtId="0" fontId="34" fillId="5" borderId="17" applyNumberFormat="0" applyAlignment="0" applyProtection="0">
      <alignment vertical="center"/>
    </xf>
    <xf numFmtId="0" fontId="35" fillId="6" borderId="19" applyNumberFormat="0" applyAlignment="0" applyProtection="0">
      <alignment vertical="center"/>
    </xf>
    <xf numFmtId="0" fontId="36" fillId="0" borderId="20" applyNumberFormat="0" applyFill="0" applyAlignment="0" applyProtection="0">
      <alignment vertical="center"/>
    </xf>
    <xf numFmtId="0" fontId="37" fillId="0" borderId="21" applyNumberFormat="0" applyFill="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1" fillId="33" borderId="0" applyNumberFormat="0" applyBorder="0" applyAlignment="0" applyProtection="0">
      <alignment vertical="center"/>
    </xf>
    <xf numFmtId="0" fontId="43" fillId="0" borderId="0" applyBorder="0"/>
    <xf numFmtId="0" fontId="44" fillId="0" borderId="0" applyBorder="0"/>
    <xf numFmtId="0" fontId="45" fillId="0" borderId="0" applyBorder="0"/>
    <xf numFmtId="0" fontId="43" fillId="0" borderId="0">
      <alignment vertical="center"/>
    </xf>
    <xf numFmtId="0" fontId="43" fillId="0" borderId="0">
      <alignment vertical="center"/>
    </xf>
    <xf numFmtId="0" fontId="43" fillId="0" borderId="0"/>
    <xf numFmtId="0" fontId="43" fillId="0" borderId="0"/>
  </cellStyleXfs>
  <cellXfs count="138">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lignment vertical="center"/>
    </xf>
    <xf numFmtId="0" fontId="3" fillId="0" borderId="1" xfId="0" applyFont="1" applyBorder="1" applyAlignment="1">
      <alignment vertical="center" wrapText="1"/>
    </xf>
    <xf numFmtId="0" fontId="2"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0" xfId="0" applyFont="1" applyFill="1" applyAlignment="1">
      <alignment horizontal="center" vertical="center" wrapText="1"/>
    </xf>
    <xf numFmtId="0" fontId="0" fillId="0" borderId="1" xfId="0" applyBorder="1">
      <alignment vertical="center"/>
    </xf>
    <xf numFmtId="0" fontId="5" fillId="0" borderId="0" xfId="0" applyFont="1" applyFill="1" applyBorder="1" applyAlignment="1">
      <alignment vertical="center" wrapText="1"/>
    </xf>
    <xf numFmtId="0" fontId="6"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176" fontId="4" fillId="0" borderId="1"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6" fillId="0" borderId="1" xfId="0" applyFont="1" applyFill="1" applyBorder="1" applyAlignment="1">
      <alignment vertical="center" wrapText="1"/>
    </xf>
    <xf numFmtId="0" fontId="5" fillId="0" borderId="1" xfId="0" applyFont="1" applyFill="1" applyBorder="1" applyAlignment="1">
      <alignment vertical="center" wrapText="1"/>
    </xf>
    <xf numFmtId="0" fontId="0" fillId="0" borderId="0" xfId="0" applyAlignment="1">
      <alignment vertical="center"/>
    </xf>
    <xf numFmtId="0" fontId="9" fillId="0" borderId="0" xfId="0" applyFont="1" applyFill="1" applyBorder="1" applyAlignment="1">
      <alignment vertical="center"/>
    </xf>
    <xf numFmtId="0" fontId="10" fillId="0" borderId="0" xfId="0" applyFont="1" applyFill="1" applyBorder="1" applyAlignment="1"/>
    <xf numFmtId="0" fontId="10" fillId="0" borderId="0" xfId="0" applyFont="1" applyFill="1" applyBorder="1" applyAlignment="1">
      <alignment horizontal="center" vertical="center"/>
    </xf>
    <xf numFmtId="177" fontId="5" fillId="0" borderId="0" xfId="0" applyNumberFormat="1" applyFont="1" applyFill="1" applyBorder="1" applyAlignment="1">
      <alignment horizontal="center" vertical="center"/>
    </xf>
    <xf numFmtId="177" fontId="9" fillId="0" borderId="0" xfId="0" applyNumberFormat="1" applyFont="1" applyFill="1" applyBorder="1" applyAlignment="1">
      <alignment horizontal="center" vertical="center" wrapText="1"/>
    </xf>
    <xf numFmtId="0" fontId="9" fillId="0" borderId="0" xfId="0" applyFont="1" applyFill="1">
      <alignment vertical="center"/>
    </xf>
    <xf numFmtId="0" fontId="11" fillId="0" borderId="2" xfId="0" applyFont="1" applyFill="1" applyBorder="1" applyAlignment="1">
      <alignment horizontal="center" vertical="center" wrapText="1"/>
    </xf>
    <xf numFmtId="0" fontId="12" fillId="0" borderId="1"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13" fillId="0" borderId="1" xfId="0" applyFont="1" applyFill="1" applyBorder="1" applyAlignment="1" applyProtection="1">
      <alignment horizontal="left" vertical="center" wrapText="1"/>
    </xf>
    <xf numFmtId="177" fontId="13" fillId="0" borderId="1" xfId="0" applyNumberFormat="1" applyFont="1" applyFill="1" applyBorder="1" applyAlignment="1" applyProtection="1">
      <alignment horizontal="center" vertical="center" wrapText="1"/>
    </xf>
    <xf numFmtId="177" fontId="3" fillId="0" borderId="1"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0" fontId="9" fillId="0" borderId="1" xfId="0" applyFont="1" applyFill="1" applyBorder="1" applyAlignment="1">
      <alignment vertical="center"/>
    </xf>
    <xf numFmtId="177" fontId="9" fillId="0" borderId="1" xfId="0" applyNumberFormat="1" applyFont="1" applyFill="1" applyBorder="1" applyAlignment="1">
      <alignment vertical="center"/>
    </xf>
    <xf numFmtId="0" fontId="9" fillId="0" borderId="0" xfId="0" applyFont="1" applyFill="1" applyAlignment="1">
      <alignment vertical="center"/>
    </xf>
    <xf numFmtId="0" fontId="14" fillId="0" borderId="0" xfId="0" applyFont="1" applyFill="1" applyBorder="1" applyAlignment="1">
      <alignment vertical="center" wrapText="1"/>
    </xf>
    <xf numFmtId="0" fontId="15" fillId="0" borderId="0" xfId="0" applyFont="1" applyFill="1" applyBorder="1" applyAlignment="1"/>
    <xf numFmtId="0" fontId="15" fillId="0" borderId="0" xfId="0" applyFont="1" applyFill="1" applyAlignment="1"/>
    <xf numFmtId="0" fontId="16" fillId="0" borderId="0" xfId="0" applyFont="1" applyFill="1" applyBorder="1" applyAlignment="1"/>
    <xf numFmtId="0" fontId="16" fillId="0" borderId="0" xfId="0" applyFont="1" applyFill="1" applyBorder="1" applyAlignment="1">
      <alignment horizontal="center" vertical="center"/>
    </xf>
    <xf numFmtId="0" fontId="16" fillId="0" borderId="0" xfId="0" applyFont="1" applyFill="1" applyBorder="1" applyAlignment="1">
      <alignment horizontal="center" vertical="center" wrapText="1"/>
    </xf>
    <xf numFmtId="0" fontId="16" fillId="0" borderId="0" xfId="0" applyFont="1" applyFill="1" applyBorder="1" applyAlignment="1">
      <alignment horizontal="left" vertical="top"/>
    </xf>
    <xf numFmtId="0" fontId="16" fillId="0" borderId="0" xfId="0" applyFont="1" applyFill="1" applyBorder="1" applyAlignment="1">
      <alignment horizontal="left" vertical="top" wrapText="1"/>
    </xf>
    <xf numFmtId="177" fontId="16" fillId="0" borderId="0" xfId="0" applyNumberFormat="1" applyFont="1" applyFill="1" applyBorder="1" applyAlignment="1">
      <alignment horizontal="center" vertical="center"/>
    </xf>
    <xf numFmtId="0" fontId="17" fillId="0" borderId="2" xfId="0" applyFont="1" applyFill="1" applyBorder="1" applyAlignment="1">
      <alignment horizontal="center" vertical="center" wrapText="1"/>
    </xf>
    <xf numFmtId="0" fontId="18" fillId="0" borderId="1" xfId="0" applyFont="1" applyFill="1" applyBorder="1" applyAlignment="1">
      <alignment horizontal="center" vertical="center" wrapText="1"/>
    </xf>
    <xf numFmtId="177" fontId="18"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177" fontId="16" fillId="0" borderId="1" xfId="0" applyNumberFormat="1" applyFont="1" applyFill="1" applyBorder="1" applyAlignment="1">
      <alignment horizontal="center" vertical="center"/>
    </xf>
    <xf numFmtId="0" fontId="17" fillId="0" borderId="0" xfId="0" applyFont="1" applyFill="1" applyBorder="1" applyAlignment="1">
      <alignment horizontal="center" vertical="center" wrapText="1"/>
    </xf>
    <xf numFmtId="0" fontId="16" fillId="0" borderId="1" xfId="0" applyFont="1" applyFill="1" applyBorder="1" applyAlignment="1"/>
    <xf numFmtId="0" fontId="15" fillId="0" borderId="1" xfId="0" applyFont="1" applyFill="1" applyBorder="1" applyAlignment="1"/>
    <xf numFmtId="0" fontId="15" fillId="0" borderId="0" xfId="0" applyFont="1" applyFill="1" applyAlignment="1">
      <alignment horizontal="center" vertical="center" wrapText="1"/>
    </xf>
    <xf numFmtId="0" fontId="3" fillId="0" borderId="0" xfId="0" applyFont="1" applyFill="1" applyBorder="1" applyAlignment="1">
      <alignment vertical="center"/>
    </xf>
    <xf numFmtId="0" fontId="3" fillId="0" borderId="0" xfId="0" applyFont="1">
      <alignment vertical="center"/>
    </xf>
    <xf numFmtId="0" fontId="3" fillId="0" borderId="0" xfId="0" applyFont="1" applyFill="1" applyBorder="1" applyAlignment="1">
      <alignment horizontal="left" vertical="center"/>
    </xf>
    <xf numFmtId="0" fontId="17" fillId="0" borderId="3" xfId="52" applyFont="1" applyFill="1" applyBorder="1" applyAlignment="1">
      <alignment horizontal="center" vertical="center"/>
    </xf>
    <xf numFmtId="0" fontId="17" fillId="0" borderId="0" xfId="52" applyFont="1" applyFill="1" applyAlignment="1">
      <alignment horizontal="center" vertical="center"/>
    </xf>
    <xf numFmtId="0" fontId="19" fillId="0" borderId="1" xfId="0"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xf>
    <xf numFmtId="0" fontId="15" fillId="0" borderId="1" xfId="0" applyFont="1" applyFill="1" applyBorder="1" applyAlignment="1" applyProtection="1">
      <alignment vertical="center"/>
    </xf>
    <xf numFmtId="0" fontId="19" fillId="0" borderId="1" xfId="0" applyFont="1" applyFill="1" applyBorder="1" applyAlignment="1" applyProtection="1">
      <alignment vertical="center" wrapText="1"/>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lignment horizontal="left" vertical="center"/>
    </xf>
    <xf numFmtId="0" fontId="20" fillId="0" borderId="1" xfId="0" applyFont="1" applyFill="1" applyBorder="1" applyAlignment="1">
      <alignment horizontal="center" vertical="center" wrapText="1"/>
    </xf>
    <xf numFmtId="0" fontId="3" fillId="0" borderId="1" xfId="0" applyFont="1" applyFill="1" applyBorder="1" applyAlignment="1">
      <alignment vertical="center"/>
    </xf>
    <xf numFmtId="0" fontId="3" fillId="0" borderId="4" xfId="0" applyFont="1" applyFill="1" applyBorder="1" applyAlignment="1">
      <alignment vertical="center"/>
    </xf>
    <xf numFmtId="177" fontId="3" fillId="0" borderId="1" xfId="0" applyNumberFormat="1" applyFont="1" applyFill="1" applyBorder="1" applyAlignment="1">
      <alignment vertical="center"/>
    </xf>
    <xf numFmtId="177" fontId="2" fillId="0" borderId="1" xfId="0" applyNumberFormat="1" applyFont="1" applyFill="1" applyBorder="1" applyAlignment="1">
      <alignment horizontal="center" vertical="center"/>
    </xf>
    <xf numFmtId="0" fontId="21" fillId="0" borderId="0" xfId="0" applyFont="1">
      <alignment vertical="center"/>
    </xf>
    <xf numFmtId="0" fontId="15" fillId="0" borderId="0" xfId="0" applyFont="1" applyFill="1" applyBorder="1" applyAlignment="1">
      <alignment vertical="center"/>
    </xf>
    <xf numFmtId="0" fontId="15" fillId="0" borderId="0" xfId="0" applyFont="1" applyFill="1" applyBorder="1" applyAlignment="1">
      <alignment horizontal="center" vertical="center"/>
    </xf>
    <xf numFmtId="0" fontId="15" fillId="0" borderId="0" xfId="0" applyFont="1" applyFill="1" applyBorder="1" applyAlignment="1">
      <alignment horizontal="left" vertical="center"/>
    </xf>
    <xf numFmtId="177" fontId="15" fillId="0" borderId="0" xfId="0" applyNumberFormat="1" applyFont="1" applyFill="1" applyBorder="1" applyAlignment="1">
      <alignment horizontal="center" vertical="center"/>
    </xf>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xf>
    <xf numFmtId="177" fontId="18" fillId="0" borderId="1" xfId="0" applyNumberFormat="1" applyFont="1" applyFill="1" applyBorder="1" applyAlignment="1">
      <alignment horizontal="center" vertical="center"/>
    </xf>
    <xf numFmtId="178" fontId="16" fillId="0" borderId="1" xfId="0" applyNumberFormat="1" applyFont="1" applyFill="1" applyBorder="1" applyAlignment="1">
      <alignment horizontal="center" vertical="center"/>
    </xf>
    <xf numFmtId="0" fontId="15" fillId="0" borderId="0" xfId="0" applyFont="1" applyFill="1" applyBorder="1" applyAlignment="1">
      <alignment vertical="center" wrapText="1"/>
    </xf>
    <xf numFmtId="0" fontId="15" fillId="0" borderId="1" xfId="0" applyFont="1" applyFill="1" applyBorder="1" applyAlignment="1">
      <alignment horizontal="center" vertical="center"/>
    </xf>
    <xf numFmtId="0" fontId="16" fillId="0" borderId="1" xfId="0" applyFont="1" applyFill="1" applyBorder="1" applyAlignment="1">
      <alignment horizontal="left" vertical="center"/>
    </xf>
    <xf numFmtId="177" fontId="16" fillId="0" borderId="1" xfId="0" applyNumberFormat="1" applyFont="1" applyFill="1" applyBorder="1" applyAlignment="1">
      <alignment vertical="center"/>
    </xf>
    <xf numFmtId="49" fontId="16" fillId="0" borderId="1" xfId="0" applyNumberFormat="1" applyFont="1" applyFill="1" applyBorder="1" applyAlignment="1" applyProtection="1">
      <alignment horizontal="left" vertical="center" wrapText="1"/>
    </xf>
    <xf numFmtId="0" fontId="16" fillId="0" borderId="1" xfId="0" applyNumberFormat="1" applyFont="1" applyFill="1" applyBorder="1" applyAlignment="1">
      <alignment horizontal="center" vertical="center" wrapText="1"/>
    </xf>
    <xf numFmtId="177" fontId="16" fillId="0" borderId="1" xfId="1"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xf>
    <xf numFmtId="0" fontId="15" fillId="0" borderId="0" xfId="0" applyNumberFormat="1" applyFont="1" applyFill="1" applyBorder="1" applyAlignment="1">
      <alignment horizontal="center" vertical="center"/>
    </xf>
    <xf numFmtId="177" fontId="15" fillId="0" borderId="0" xfId="0" applyNumberFormat="1" applyFont="1" applyFill="1" applyBorder="1" applyAlignment="1">
      <alignment vertical="center"/>
    </xf>
    <xf numFmtId="0" fontId="3" fillId="0" borderId="0" xfId="0" applyFont="1" applyFill="1" applyAlignment="1">
      <alignment horizontal="center" vertical="center"/>
    </xf>
    <xf numFmtId="0" fontId="0" fillId="0" borderId="0" xfId="0" applyFill="1">
      <alignment vertical="center"/>
    </xf>
    <xf numFmtId="0" fontId="3" fillId="0" borderId="0" xfId="0" applyFont="1" applyFill="1">
      <alignment vertical="center"/>
    </xf>
    <xf numFmtId="0" fontId="3" fillId="0" borderId="0" xfId="0" applyFont="1" applyFill="1" applyAlignment="1">
      <alignment horizontal="left" vertical="center" wrapText="1"/>
    </xf>
    <xf numFmtId="0" fontId="1"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2" fillId="0" borderId="1" xfId="0" applyFont="1" applyFill="1" applyBorder="1" applyAlignment="1">
      <alignment horizontal="center" vertical="center"/>
    </xf>
    <xf numFmtId="0" fontId="3" fillId="0" borderId="0" xfId="0" applyFont="1" applyFill="1" applyAlignment="1">
      <alignment horizontal="center" vertical="center" wrapText="1"/>
    </xf>
    <xf numFmtId="0" fontId="1" fillId="0" borderId="0" xfId="0" applyFont="1" applyFill="1" applyBorder="1" applyAlignment="1">
      <alignment horizontal="center" vertical="center"/>
    </xf>
    <xf numFmtId="0" fontId="3" fillId="0" borderId="1" xfId="0" applyFont="1" applyFill="1" applyBorder="1">
      <alignment vertical="center"/>
    </xf>
    <xf numFmtId="0" fontId="0" fillId="0" borderId="0" xfId="0" applyFill="1" applyAlignment="1">
      <alignment horizontal="center" vertical="center"/>
    </xf>
    <xf numFmtId="0" fontId="0" fillId="0" borderId="0" xfId="0" applyFill="1" applyAlignment="1">
      <alignment horizontal="left" vertical="center" wrapText="1"/>
    </xf>
    <xf numFmtId="0" fontId="1" fillId="0" borderId="1" xfId="0" applyFont="1" applyFill="1" applyBorder="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left" vertical="center"/>
    </xf>
    <xf numFmtId="0" fontId="15" fillId="0" borderId="0" xfId="0" applyFont="1" applyFill="1" applyAlignment="1">
      <alignment vertical="center"/>
    </xf>
    <xf numFmtId="0" fontId="20" fillId="0" borderId="0" xfId="0" applyFont="1" applyFill="1" applyAlignment="1">
      <alignment vertical="center"/>
    </xf>
    <xf numFmtId="0" fontId="15" fillId="0" borderId="0" xfId="0" applyFont="1" applyFill="1" applyAlignment="1">
      <alignment horizontal="center" vertical="center"/>
    </xf>
    <xf numFmtId="179" fontId="15" fillId="0" borderId="0" xfId="0" applyNumberFormat="1" applyFont="1" applyFill="1" applyAlignment="1">
      <alignment vertical="center"/>
    </xf>
    <xf numFmtId="0" fontId="23" fillId="0" borderId="0" xfId="0" applyFont="1" applyFill="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20" fillId="0" borderId="8" xfId="0" applyNumberFormat="1" applyFont="1" applyFill="1" applyBorder="1" applyAlignment="1">
      <alignment horizontal="center" vertical="center" wrapText="1"/>
    </xf>
    <xf numFmtId="0" fontId="15" fillId="0" borderId="9" xfId="0" applyFont="1" applyFill="1" applyBorder="1" applyAlignment="1">
      <alignment horizontal="center" vertical="center"/>
    </xf>
    <xf numFmtId="0" fontId="15" fillId="0" borderId="9" xfId="0" applyNumberFormat="1" applyFont="1" applyFill="1" applyBorder="1" applyAlignment="1">
      <alignment horizontal="center" vertical="center"/>
    </xf>
    <xf numFmtId="180" fontId="20" fillId="0" borderId="9" xfId="0" applyNumberFormat="1" applyFont="1" applyFill="1" applyBorder="1" applyAlignment="1">
      <alignment horizontal="center" vertical="center"/>
    </xf>
    <xf numFmtId="10" fontId="20" fillId="0" borderId="10" xfId="0" applyNumberFormat="1" applyFont="1" applyFill="1" applyBorder="1" applyAlignment="1">
      <alignment horizontal="center" vertical="center"/>
    </xf>
    <xf numFmtId="180" fontId="15" fillId="0" borderId="9" xfId="0" applyNumberFormat="1" applyFont="1" applyFill="1" applyBorder="1" applyAlignment="1">
      <alignment horizontal="center" vertical="center"/>
    </xf>
    <xf numFmtId="0" fontId="20" fillId="0" borderId="9" xfId="0" applyNumberFormat="1" applyFont="1" applyFill="1" applyBorder="1" applyAlignment="1">
      <alignment horizontal="center" vertical="center" wrapText="1"/>
    </xf>
    <xf numFmtId="0" fontId="20" fillId="0" borderId="11" xfId="0" applyNumberFormat="1" applyFont="1" applyFill="1" applyBorder="1" applyAlignment="1">
      <alignment horizontal="center" vertical="center" wrapText="1"/>
    </xf>
    <xf numFmtId="0" fontId="20" fillId="0" borderId="12" xfId="0" applyNumberFormat="1" applyFont="1" applyFill="1" applyBorder="1" applyAlignment="1">
      <alignment horizontal="center" vertical="center" wrapText="1"/>
    </xf>
    <xf numFmtId="0" fontId="15" fillId="0" borderId="12" xfId="0" applyNumberFormat="1" applyFont="1" applyFill="1" applyBorder="1" applyAlignment="1">
      <alignment horizontal="center" vertical="center"/>
    </xf>
    <xf numFmtId="180" fontId="20" fillId="0" borderId="12" xfId="0" applyNumberFormat="1" applyFont="1" applyFill="1" applyBorder="1" applyAlignment="1">
      <alignment horizontal="center" vertical="center"/>
    </xf>
    <xf numFmtId="10" fontId="20" fillId="0" borderId="13" xfId="0" applyNumberFormat="1" applyFont="1" applyFill="1" applyBorder="1" applyAlignment="1">
      <alignment horizontal="center" vertical="center"/>
    </xf>
    <xf numFmtId="3" fontId="20" fillId="0" borderId="0" xfId="0" applyNumberFormat="1" applyFont="1" applyFill="1" applyAlignment="1">
      <alignment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样式 1" xfId="50"/>
    <cellStyle name="Normal" xfId="51"/>
    <cellStyle name="常规_展柜报价单" xfId="52"/>
    <cellStyle name="_x0004_" xfId="53"/>
    <cellStyle name="常规 2" xfId="54"/>
    <cellStyle name="常规 2 2" xfId="55"/>
  </cellStyles>
  <tableStyles count="0" defaultTableStyle="TableStyleMedium2"/>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www.wps.cn/officeDocument/2020/cellImage" Target="cellimag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externalLink" Target="externalLinks/externalLink2.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angpengpeng\Desktop\&#26085;&#24120;&#25991;&#20214;\2025&#24180;\05&#21335;&#36890;&#21338;&#29289;&#33489;\7&#26376;25&#26085;\\Users\wangpengpeng\Desktop\&#26085;&#24120;&#25991;&#20214;\2025&#24180;\05&#21335;&#36890;&#21338;&#29289;&#33489;\7&#26376;23&#26085;\\var\mobile\Containers\Data\Application\6F5E8226-7947-41D9-A9CD-5EAAA61234C5\Documents\485512892_cloud_folder\&#37329;&#34739;&#34690;&#25991;&#21270;\2023&#24180;&#24037;&#20316;&#39033;&#30446;\13&#12289;&#26118;&#23665;&#25103;&#26354;&#21338;&#29289;&#39302;\&#27010;&#31639;&#28165;&#21333;\&#25253;&#20215;\&#20013;&#22269;&#25103;&#26354;&#30334;&#25103;&#21338;&#29289;&#39302;&#25253;&#20215;(&#21547;&#25104;&#26412;)2023.1.13.xlsx\\NTS01\jhc\unzipped\Eastern%20Airline%20FE\Spares\FILES\SMCTS2\SMCTSSP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wangpengpeng\Desktop\&#26085;&#24120;&#25991;&#20214;\2025&#24180;\05&#21335;&#36890;&#21338;&#29289;&#33489;\7&#26376;25&#26085;\\Users\wangpengpeng\Desktop\&#26085;&#24120;&#25991;&#20214;\2025&#24180;\05&#21335;&#36890;&#21338;&#29289;&#33489;\7&#26376;23&#26085;\\Users\wangpengpeng\Desktop\&#26085;&#24120;&#25991;&#20214;\2025&#24180;\&#21335;&#36890;&#21338;&#29289;&#33489;\&#27010;&#31639;2&#26376;20&#26085;\\Users\wangpengpeng\Desktop\&#26085;&#24120;&#25991;&#20214;\2025&#24180;\&#21335;&#36890;&#21338;&#29289;&#33489;\\var\mobile\Containers\Data\Application\6F5E8226-7947-41D9-A9CD-5EAAA61234C5\Documents\485512892_cloud_folder\&#37329;&#34739;&#34690;&#25991;&#21270;\2023&#24180;&#24037;&#20316;&#39033;&#30446;\13&#12289;&#26118;&#23665;&#25103;&#26354;&#21338;&#29289;&#39302;\&#27010;&#31639;&#28165;&#21333;\&#25253;&#20215;\&#20013;&#22269;&#25103;&#26354;&#30334;&#25103;&#21338;&#29289;&#39302;&#25253;&#20215;(&#21547;&#25104;&#26412;)2023.1.13.xlsx\\NTS01\jhc\unzipped\Eastern%20Airline%20FE\Spares\FILES\SMCTS2\SMCTSSP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qpmad2"/>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eqpmad2"/>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3"/>
  <sheetViews>
    <sheetView workbookViewId="0">
      <pane ySplit="2" topLeftCell="A3" activePane="bottomLeft" state="frozen"/>
      <selection/>
      <selection pane="bottomLeft" activeCell="D3" sqref="D3:E13"/>
    </sheetView>
  </sheetViews>
  <sheetFormatPr defaultColWidth="9.90740740740741" defaultRowHeight="17.4"/>
  <cols>
    <col min="1" max="1" width="5" style="119" customWidth="1"/>
    <col min="2" max="2" width="17.9074074074074" style="119" customWidth="1"/>
    <col min="3" max="3" width="18.7314814814815" style="120" customWidth="1"/>
    <col min="4" max="4" width="20.3611111111111" style="117" customWidth="1"/>
    <col min="5" max="5" width="23.8148148148148" style="117" customWidth="1"/>
    <col min="6" max="6" width="10.6388888888889" style="117" customWidth="1"/>
    <col min="7" max="7" width="9.36111111111111" style="117"/>
    <col min="8" max="8" width="9" style="117"/>
    <col min="9" max="9" width="19.7314814814815" style="117"/>
    <col min="10" max="10" width="16.3611111111111" style="117"/>
    <col min="11" max="11" width="9.36111111111111" style="117"/>
    <col min="12" max="16373" width="9" style="117"/>
    <col min="16374" max="16384" width="9.90740740740741" style="117"/>
  </cols>
  <sheetData>
    <row r="1" s="117" customFormat="1" ht="42" customHeight="1" spans="1:6">
      <c r="A1" s="121" t="s">
        <v>0</v>
      </c>
      <c r="B1" s="121"/>
      <c r="C1" s="121"/>
      <c r="D1" s="121"/>
      <c r="E1" s="121"/>
      <c r="F1" s="121"/>
    </row>
    <row r="2" s="117" customFormat="1" ht="37" customHeight="1" spans="1:6">
      <c r="A2" s="122" t="s">
        <v>1</v>
      </c>
      <c r="B2" s="123" t="s">
        <v>2</v>
      </c>
      <c r="C2" s="123" t="s">
        <v>3</v>
      </c>
      <c r="D2" s="123" t="s">
        <v>4</v>
      </c>
      <c r="E2" s="123" t="s">
        <v>5</v>
      </c>
      <c r="F2" s="124" t="s">
        <v>6</v>
      </c>
    </row>
    <row r="3" s="118" customFormat="1" ht="30" customHeight="1" spans="1:6">
      <c r="A3" s="125" t="s">
        <v>7</v>
      </c>
      <c r="B3" s="126" t="s">
        <v>8</v>
      </c>
      <c r="C3" s="127">
        <v>1330</v>
      </c>
      <c r="D3" s="128"/>
      <c r="E3" s="128"/>
      <c r="F3" s="129"/>
    </row>
    <row r="4" s="118" customFormat="1" ht="30" customHeight="1" spans="1:6">
      <c r="A4" s="125" t="s">
        <v>9</v>
      </c>
      <c r="B4" s="126" t="s">
        <v>10</v>
      </c>
      <c r="C4" s="127">
        <v>2549</v>
      </c>
      <c r="D4" s="128"/>
      <c r="E4" s="128"/>
      <c r="F4" s="129"/>
    </row>
    <row r="5" s="118" customFormat="1" ht="30" customHeight="1" spans="1:6">
      <c r="A5" s="125" t="s">
        <v>11</v>
      </c>
      <c r="B5" s="126" t="s">
        <v>12</v>
      </c>
      <c r="C5" s="127">
        <v>2549</v>
      </c>
      <c r="D5" s="128"/>
      <c r="E5" s="128"/>
      <c r="F5" s="129"/>
    </row>
    <row r="6" s="118" customFormat="1" ht="30" customHeight="1" spans="1:6">
      <c r="A6" s="125" t="s">
        <v>13</v>
      </c>
      <c r="B6" s="126" t="s">
        <v>14</v>
      </c>
      <c r="C6" s="127">
        <v>1330</v>
      </c>
      <c r="D6" s="128"/>
      <c r="E6" s="128"/>
      <c r="F6" s="129"/>
    </row>
    <row r="7" s="118" customFormat="1" ht="30" customHeight="1" spans="1:6">
      <c r="A7" s="125" t="s">
        <v>15</v>
      </c>
      <c r="B7" s="126" t="s">
        <v>16</v>
      </c>
      <c r="C7" s="127">
        <v>2549</v>
      </c>
      <c r="D7" s="128"/>
      <c r="E7" s="128"/>
      <c r="F7" s="129"/>
    </row>
    <row r="8" s="118" customFormat="1" ht="30" customHeight="1" spans="1:9">
      <c r="A8" s="125" t="s">
        <v>17</v>
      </c>
      <c r="B8" s="126" t="s">
        <v>18</v>
      </c>
      <c r="C8" s="127">
        <v>2549</v>
      </c>
      <c r="D8" s="128"/>
      <c r="E8" s="128"/>
      <c r="F8" s="129"/>
      <c r="I8" s="137"/>
    </row>
    <row r="9" s="118" customFormat="1" ht="30" customHeight="1" spans="1:6">
      <c r="A9" s="125" t="s">
        <v>19</v>
      </c>
      <c r="B9" s="126" t="s">
        <v>20</v>
      </c>
      <c r="C9" s="127">
        <v>1330</v>
      </c>
      <c r="D9" s="130"/>
      <c r="E9" s="128"/>
      <c r="F9" s="129"/>
    </row>
    <row r="10" s="118" customFormat="1" ht="30" customHeight="1" spans="1:6">
      <c r="A10" s="125" t="s">
        <v>21</v>
      </c>
      <c r="B10" s="126" t="s">
        <v>22</v>
      </c>
      <c r="C10" s="127">
        <v>2549</v>
      </c>
      <c r="D10" s="128"/>
      <c r="E10" s="128"/>
      <c r="F10" s="129"/>
    </row>
    <row r="11" s="118" customFormat="1" ht="30" customHeight="1" spans="1:6">
      <c r="A11" s="125" t="s">
        <v>23</v>
      </c>
      <c r="B11" s="126" t="s">
        <v>24</v>
      </c>
      <c r="C11" s="127">
        <v>2549</v>
      </c>
      <c r="D11" s="128"/>
      <c r="E11" s="128"/>
      <c r="F11" s="129"/>
    </row>
    <row r="12" s="118" customFormat="1" ht="30" customHeight="1" spans="1:6">
      <c r="A12" s="125" t="s">
        <v>25</v>
      </c>
      <c r="B12" s="131" t="s">
        <v>26</v>
      </c>
      <c r="C12" s="127">
        <v>2549</v>
      </c>
      <c r="D12" s="128"/>
      <c r="E12" s="128"/>
      <c r="F12" s="129"/>
    </row>
    <row r="13" s="118" customFormat="1" ht="30" customHeight="1" spans="1:6">
      <c r="A13" s="132" t="s">
        <v>27</v>
      </c>
      <c r="B13" s="133"/>
      <c r="C13" s="134">
        <v>2549</v>
      </c>
      <c r="D13" s="135"/>
      <c r="E13" s="135"/>
      <c r="F13" s="136"/>
    </row>
  </sheetData>
  <autoFilter xmlns:etc="http://www.wps.cn/officeDocument/2017/etCustomData" ref="A1:F13" etc:filterBottomFollowUsedRange="0">
    <extLst/>
  </autoFilter>
  <mergeCells count="2">
    <mergeCell ref="A1:F1"/>
    <mergeCell ref="A13:B13"/>
  </mergeCells>
  <pageMargins left="0.75" right="0.75" top="1" bottom="1" header="0.5" footer="0.5"/>
  <pageSetup paperSize="9" scale="91"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72"/>
  <sheetViews>
    <sheetView zoomScale="85" zoomScaleNormal="85" workbookViewId="0">
      <selection activeCell="L72" sqref="L72"/>
    </sheetView>
  </sheetViews>
  <sheetFormatPr defaultColWidth="8.73148148148148" defaultRowHeight="14.4" outlineLevelCol="7"/>
  <cols>
    <col min="1" max="1" width="13" customWidth="1"/>
    <col min="2" max="2" width="31.8148148148148" customWidth="1"/>
    <col min="3" max="3" width="31.2685185185185" customWidth="1"/>
    <col min="4" max="4" width="12.4537037037037" customWidth="1"/>
    <col min="5" max="5" width="8.81481481481481"/>
    <col min="6" max="6" width="12.0925925925926" customWidth="1"/>
    <col min="7" max="7" width="16.3611111111111" customWidth="1"/>
  </cols>
  <sheetData>
    <row r="1" ht="28.2" spans="1:8">
      <c r="A1" s="1" t="s">
        <v>602</v>
      </c>
      <c r="B1" s="1"/>
      <c r="C1" s="1"/>
      <c r="D1" s="1"/>
      <c r="E1" s="1"/>
      <c r="F1" s="1"/>
      <c r="G1" s="1"/>
      <c r="H1" s="1"/>
    </row>
    <row r="2" ht="30" customHeight="1" spans="1:8">
      <c r="A2" s="10" t="s">
        <v>29</v>
      </c>
      <c r="B2" s="10" t="s">
        <v>481</v>
      </c>
      <c r="C2" s="10" t="s">
        <v>31</v>
      </c>
      <c r="D2" s="10" t="s">
        <v>32</v>
      </c>
      <c r="E2" s="10" t="s">
        <v>219</v>
      </c>
      <c r="F2" s="10" t="s">
        <v>565</v>
      </c>
      <c r="G2" s="10" t="s">
        <v>315</v>
      </c>
      <c r="H2" s="10" t="s">
        <v>6</v>
      </c>
    </row>
    <row r="3" ht="30" customHeight="1" spans="1:8">
      <c r="A3" s="9" t="s">
        <v>603</v>
      </c>
      <c r="B3" s="9"/>
      <c r="C3" s="9"/>
      <c r="D3" s="9"/>
      <c r="E3" s="9"/>
      <c r="F3" s="9"/>
      <c r="G3" s="9"/>
      <c r="H3" s="9"/>
    </row>
    <row r="4" ht="78" spans="1:8">
      <c r="A4" s="5">
        <v>1</v>
      </c>
      <c r="B4" s="5" t="s">
        <v>604</v>
      </c>
      <c r="C4" s="6" t="s">
        <v>605</v>
      </c>
      <c r="D4" s="5" t="s">
        <v>328</v>
      </c>
      <c r="E4" s="5">
        <v>3</v>
      </c>
      <c r="F4" s="5"/>
      <c r="G4" s="5"/>
      <c r="H4" s="7"/>
    </row>
    <row r="5" ht="31.2" spans="1:8">
      <c r="A5" s="5">
        <v>2</v>
      </c>
      <c r="B5" s="5" t="s">
        <v>606</v>
      </c>
      <c r="C5" s="6" t="s">
        <v>607</v>
      </c>
      <c r="D5" s="5" t="s">
        <v>39</v>
      </c>
      <c r="E5" s="5">
        <v>5</v>
      </c>
      <c r="F5" s="5"/>
      <c r="G5" s="5"/>
      <c r="H5" s="7"/>
    </row>
    <row r="6" ht="31.2" spans="1:8">
      <c r="A6" s="5">
        <v>3</v>
      </c>
      <c r="B6" s="5" t="s">
        <v>606</v>
      </c>
      <c r="C6" s="6" t="s">
        <v>608</v>
      </c>
      <c r="D6" s="5" t="s">
        <v>39</v>
      </c>
      <c r="E6" s="5">
        <v>77.7</v>
      </c>
      <c r="F6" s="5"/>
      <c r="G6" s="5"/>
      <c r="H6" s="7"/>
    </row>
    <row r="7" ht="31.2" spans="1:8">
      <c r="A7" s="5">
        <v>4</v>
      </c>
      <c r="B7" s="5" t="s">
        <v>606</v>
      </c>
      <c r="C7" s="6" t="s">
        <v>609</v>
      </c>
      <c r="D7" s="5" t="s">
        <v>39</v>
      </c>
      <c r="E7" s="5">
        <v>92.5</v>
      </c>
      <c r="F7" s="5"/>
      <c r="G7" s="5"/>
      <c r="H7" s="7"/>
    </row>
    <row r="8" ht="30" customHeight="1" spans="1:8">
      <c r="A8" s="5">
        <v>5</v>
      </c>
      <c r="B8" s="5" t="s">
        <v>610</v>
      </c>
      <c r="C8" s="6" t="s">
        <v>611</v>
      </c>
      <c r="D8" s="5" t="s">
        <v>39</v>
      </c>
      <c r="E8" s="5">
        <v>4.75</v>
      </c>
      <c r="F8" s="5"/>
      <c r="G8" s="5"/>
      <c r="H8" s="7"/>
    </row>
    <row r="9" ht="31.2" spans="1:8">
      <c r="A9" s="5">
        <v>6</v>
      </c>
      <c r="B9" s="5" t="s">
        <v>612</v>
      </c>
      <c r="C9" s="6" t="s">
        <v>613</v>
      </c>
      <c r="D9" s="5" t="s">
        <v>110</v>
      </c>
      <c r="E9" s="5">
        <v>6</v>
      </c>
      <c r="F9" s="5"/>
      <c r="G9" s="5"/>
      <c r="H9" s="7"/>
    </row>
    <row r="10" ht="31.2" spans="1:8">
      <c r="A10" s="5">
        <v>7</v>
      </c>
      <c r="B10" s="5" t="s">
        <v>614</v>
      </c>
      <c r="C10" s="6" t="s">
        <v>615</v>
      </c>
      <c r="D10" s="5" t="s">
        <v>110</v>
      </c>
      <c r="E10" s="5">
        <v>6</v>
      </c>
      <c r="F10" s="5"/>
      <c r="G10" s="5"/>
      <c r="H10" s="7"/>
    </row>
    <row r="11" ht="30" customHeight="1" spans="1:8">
      <c r="A11" s="5">
        <v>8</v>
      </c>
      <c r="B11" s="5" t="s">
        <v>616</v>
      </c>
      <c r="C11" s="6" t="s">
        <v>616</v>
      </c>
      <c r="D11" s="5" t="s">
        <v>617</v>
      </c>
      <c r="E11" s="5">
        <v>1</v>
      </c>
      <c r="F11" s="5"/>
      <c r="G11" s="5"/>
      <c r="H11" s="7"/>
    </row>
    <row r="12" ht="30" customHeight="1" spans="1:8">
      <c r="A12" s="9" t="s">
        <v>618</v>
      </c>
      <c r="B12" s="9"/>
      <c r="C12" s="9"/>
      <c r="D12" s="9"/>
      <c r="E12" s="9"/>
      <c r="F12" s="9"/>
      <c r="G12" s="9"/>
      <c r="H12" s="9"/>
    </row>
    <row r="13" ht="31.2" spans="1:8">
      <c r="A13" s="5">
        <v>1</v>
      </c>
      <c r="B13" s="5" t="s">
        <v>619</v>
      </c>
      <c r="C13" s="6" t="s">
        <v>620</v>
      </c>
      <c r="D13" s="5" t="s">
        <v>62</v>
      </c>
      <c r="E13" s="5">
        <v>396.55</v>
      </c>
      <c r="F13" s="5"/>
      <c r="G13" s="5"/>
      <c r="H13" s="7"/>
    </row>
    <row r="14" ht="31.2" spans="1:8">
      <c r="A14" s="5">
        <v>2</v>
      </c>
      <c r="B14" s="5" t="s">
        <v>621</v>
      </c>
      <c r="C14" s="6" t="s">
        <v>622</v>
      </c>
      <c r="D14" s="5" t="s">
        <v>62</v>
      </c>
      <c r="E14" s="5">
        <v>399.85</v>
      </c>
      <c r="F14" s="5"/>
      <c r="G14" s="5"/>
      <c r="H14" s="7"/>
    </row>
    <row r="15" ht="31.2" spans="1:8">
      <c r="A15" s="5">
        <v>3</v>
      </c>
      <c r="B15" s="5" t="s">
        <v>623</v>
      </c>
      <c r="C15" s="6" t="s">
        <v>624</v>
      </c>
      <c r="D15" s="5" t="s">
        <v>328</v>
      </c>
      <c r="E15" s="5">
        <v>1</v>
      </c>
      <c r="F15" s="5"/>
      <c r="G15" s="5"/>
      <c r="H15" s="7"/>
    </row>
    <row r="16" ht="30" customHeight="1" spans="1:8">
      <c r="A16" s="5">
        <v>4</v>
      </c>
      <c r="B16" s="5" t="s">
        <v>471</v>
      </c>
      <c r="C16" s="6" t="s">
        <v>625</v>
      </c>
      <c r="D16" s="5" t="s">
        <v>110</v>
      </c>
      <c r="E16" s="5">
        <v>52</v>
      </c>
      <c r="F16" s="5"/>
      <c r="G16" s="5"/>
      <c r="H16" s="7"/>
    </row>
    <row r="17" ht="46.8" spans="1:8">
      <c r="A17" s="5">
        <v>5</v>
      </c>
      <c r="B17" s="5" t="s">
        <v>626</v>
      </c>
      <c r="C17" s="6" t="s">
        <v>627</v>
      </c>
      <c r="D17" s="5" t="s">
        <v>365</v>
      </c>
      <c r="E17" s="5">
        <v>1</v>
      </c>
      <c r="F17" s="5"/>
      <c r="G17" s="5"/>
      <c r="H17" s="7"/>
    </row>
    <row r="18" ht="62.4" spans="1:8">
      <c r="A18" s="5">
        <v>6</v>
      </c>
      <c r="B18" s="5" t="s">
        <v>628</v>
      </c>
      <c r="C18" s="6" t="s">
        <v>629</v>
      </c>
      <c r="D18" s="5" t="s">
        <v>365</v>
      </c>
      <c r="E18" s="5">
        <v>17</v>
      </c>
      <c r="F18" s="5"/>
      <c r="G18" s="5"/>
      <c r="H18" s="7"/>
    </row>
    <row r="19" ht="62.4" spans="1:8">
      <c r="A19" s="5">
        <v>7</v>
      </c>
      <c r="B19" s="5" t="s">
        <v>630</v>
      </c>
      <c r="C19" s="6" t="s">
        <v>631</v>
      </c>
      <c r="D19" s="5" t="s">
        <v>365</v>
      </c>
      <c r="E19" s="5">
        <v>5</v>
      </c>
      <c r="F19" s="5"/>
      <c r="G19" s="5"/>
      <c r="H19" s="7"/>
    </row>
    <row r="20" ht="46.8" spans="1:8">
      <c r="A20" s="5">
        <v>8</v>
      </c>
      <c r="B20" s="5" t="s">
        <v>632</v>
      </c>
      <c r="C20" s="6" t="s">
        <v>633</v>
      </c>
      <c r="D20" s="5" t="s">
        <v>365</v>
      </c>
      <c r="E20" s="5">
        <v>4</v>
      </c>
      <c r="F20" s="5"/>
      <c r="G20" s="5"/>
      <c r="H20" s="7"/>
    </row>
    <row r="21" ht="46.8" spans="1:8">
      <c r="A21" s="5">
        <v>9</v>
      </c>
      <c r="B21" s="5" t="s">
        <v>634</v>
      </c>
      <c r="C21" s="6" t="s">
        <v>635</v>
      </c>
      <c r="D21" s="5" t="s">
        <v>365</v>
      </c>
      <c r="E21" s="5">
        <v>25</v>
      </c>
      <c r="F21" s="5"/>
      <c r="G21" s="5"/>
      <c r="H21" s="7"/>
    </row>
    <row r="22" ht="30" customHeight="1" spans="1:8">
      <c r="A22" s="5">
        <v>10</v>
      </c>
      <c r="B22" s="5" t="s">
        <v>636</v>
      </c>
      <c r="C22" s="6" t="s">
        <v>636</v>
      </c>
      <c r="D22" s="5" t="s">
        <v>617</v>
      </c>
      <c r="E22" s="5">
        <v>1</v>
      </c>
      <c r="F22" s="5"/>
      <c r="G22" s="5"/>
      <c r="H22" s="7"/>
    </row>
    <row r="23" ht="30" customHeight="1" spans="1:8">
      <c r="A23" s="9" t="s">
        <v>637</v>
      </c>
      <c r="B23" s="9"/>
      <c r="C23" s="9"/>
      <c r="D23" s="9"/>
      <c r="E23" s="9"/>
      <c r="F23" s="9"/>
      <c r="G23" s="9"/>
      <c r="H23" s="9"/>
    </row>
    <row r="24" ht="31.2" spans="1:8">
      <c r="A24" s="5">
        <v>1</v>
      </c>
      <c r="B24" s="5" t="s">
        <v>638</v>
      </c>
      <c r="C24" s="6" t="s">
        <v>639</v>
      </c>
      <c r="D24" s="5" t="s">
        <v>62</v>
      </c>
      <c r="E24" s="5">
        <v>184.17</v>
      </c>
      <c r="F24" s="5"/>
      <c r="G24" s="5"/>
      <c r="H24" s="7"/>
    </row>
    <row r="25" ht="31.2" spans="1:8">
      <c r="A25" s="5">
        <v>2</v>
      </c>
      <c r="B25" s="5" t="s">
        <v>640</v>
      </c>
      <c r="C25" s="6" t="s">
        <v>641</v>
      </c>
      <c r="D25" s="5" t="s">
        <v>62</v>
      </c>
      <c r="E25" s="5">
        <v>396.87</v>
      </c>
      <c r="F25" s="5"/>
      <c r="G25" s="5"/>
      <c r="H25" s="7"/>
    </row>
    <row r="26" ht="31.2" spans="1:8">
      <c r="A26" s="5">
        <v>3</v>
      </c>
      <c r="B26" s="5" t="s">
        <v>642</v>
      </c>
      <c r="C26" s="6" t="s">
        <v>643</v>
      </c>
      <c r="D26" s="5" t="s">
        <v>62</v>
      </c>
      <c r="E26" s="5">
        <v>372.33</v>
      </c>
      <c r="F26" s="5"/>
      <c r="G26" s="5"/>
      <c r="H26" s="7"/>
    </row>
    <row r="27" ht="31.2" spans="1:8">
      <c r="A27" s="5">
        <v>4</v>
      </c>
      <c r="B27" s="5" t="s">
        <v>644</v>
      </c>
      <c r="C27" s="6" t="s">
        <v>645</v>
      </c>
      <c r="D27" s="5" t="s">
        <v>62</v>
      </c>
      <c r="E27" s="5">
        <v>590.63</v>
      </c>
      <c r="F27" s="5"/>
      <c r="G27" s="5"/>
      <c r="H27" s="7"/>
    </row>
    <row r="28" ht="31.2" spans="1:8">
      <c r="A28" s="5">
        <v>5</v>
      </c>
      <c r="B28" s="5" t="s">
        <v>646</v>
      </c>
      <c r="C28" s="6" t="s">
        <v>647</v>
      </c>
      <c r="D28" s="5" t="s">
        <v>110</v>
      </c>
      <c r="E28" s="5">
        <v>6</v>
      </c>
      <c r="F28" s="5"/>
      <c r="G28" s="5"/>
      <c r="H28" s="7"/>
    </row>
    <row r="29" ht="31.2" spans="1:8">
      <c r="A29" s="5">
        <v>6</v>
      </c>
      <c r="B29" s="5" t="s">
        <v>648</v>
      </c>
      <c r="C29" s="6" t="s">
        <v>649</v>
      </c>
      <c r="D29" s="5" t="s">
        <v>110</v>
      </c>
      <c r="E29" s="5">
        <v>6</v>
      </c>
      <c r="F29" s="5"/>
      <c r="G29" s="5"/>
      <c r="H29" s="7"/>
    </row>
    <row r="30" ht="31.2" spans="1:8">
      <c r="A30" s="5">
        <v>7</v>
      </c>
      <c r="B30" s="5" t="s">
        <v>650</v>
      </c>
      <c r="C30" s="6" t="s">
        <v>651</v>
      </c>
      <c r="D30" s="5" t="s">
        <v>110</v>
      </c>
      <c r="E30" s="5">
        <v>27</v>
      </c>
      <c r="F30" s="5"/>
      <c r="G30" s="5"/>
      <c r="H30" s="7"/>
    </row>
    <row r="31" ht="31.2" spans="1:8">
      <c r="A31" s="5">
        <v>8</v>
      </c>
      <c r="B31" s="5" t="s">
        <v>652</v>
      </c>
      <c r="C31" s="6" t="s">
        <v>653</v>
      </c>
      <c r="D31" s="5" t="s">
        <v>110</v>
      </c>
      <c r="E31" s="5">
        <v>9</v>
      </c>
      <c r="F31" s="5"/>
      <c r="G31" s="5"/>
      <c r="H31" s="7"/>
    </row>
    <row r="32" ht="31.2" spans="1:8">
      <c r="A32" s="5">
        <v>9</v>
      </c>
      <c r="B32" s="5" t="s">
        <v>654</v>
      </c>
      <c r="C32" s="6" t="s">
        <v>655</v>
      </c>
      <c r="D32" s="5" t="s">
        <v>110</v>
      </c>
      <c r="E32" s="5">
        <v>3</v>
      </c>
      <c r="F32" s="5"/>
      <c r="G32" s="5"/>
      <c r="H32" s="7"/>
    </row>
    <row r="33" ht="31.2" spans="1:8">
      <c r="A33" s="5">
        <v>10</v>
      </c>
      <c r="B33" s="5" t="s">
        <v>656</v>
      </c>
      <c r="C33" s="6" t="s">
        <v>657</v>
      </c>
      <c r="D33" s="5" t="s">
        <v>110</v>
      </c>
      <c r="E33" s="5">
        <v>6</v>
      </c>
      <c r="F33" s="5"/>
      <c r="G33" s="5"/>
      <c r="H33" s="7"/>
    </row>
    <row r="34" ht="30" customHeight="1" spans="1:8">
      <c r="A34" s="5">
        <v>11</v>
      </c>
      <c r="B34" s="5" t="s">
        <v>471</v>
      </c>
      <c r="C34" s="6" t="s">
        <v>625</v>
      </c>
      <c r="D34" s="5" t="s">
        <v>110</v>
      </c>
      <c r="E34" s="5">
        <v>57</v>
      </c>
      <c r="F34" s="5"/>
      <c r="G34" s="5"/>
      <c r="H34" s="7"/>
    </row>
    <row r="35" ht="30" customHeight="1" spans="1:8">
      <c r="A35" s="5">
        <v>12</v>
      </c>
      <c r="B35" s="5" t="s">
        <v>658</v>
      </c>
      <c r="C35" s="6" t="s">
        <v>658</v>
      </c>
      <c r="D35" s="5" t="s">
        <v>617</v>
      </c>
      <c r="E35" s="5">
        <v>1</v>
      </c>
      <c r="F35" s="5"/>
      <c r="G35" s="5"/>
      <c r="H35" s="7"/>
    </row>
    <row r="36" ht="30" customHeight="1" spans="1:8">
      <c r="A36" s="9" t="s">
        <v>659</v>
      </c>
      <c r="B36" s="9"/>
      <c r="C36" s="9"/>
      <c r="D36" s="9"/>
      <c r="E36" s="9"/>
      <c r="F36" s="9"/>
      <c r="G36" s="9"/>
      <c r="H36" s="9"/>
    </row>
    <row r="37" ht="31.2" spans="1:8">
      <c r="A37" s="5">
        <v>1</v>
      </c>
      <c r="B37" s="5" t="s">
        <v>640</v>
      </c>
      <c r="C37" s="6" t="s">
        <v>641</v>
      </c>
      <c r="D37" s="5" t="s">
        <v>62</v>
      </c>
      <c r="E37" s="5">
        <v>172.65</v>
      </c>
      <c r="F37" s="5"/>
      <c r="G37" s="5"/>
      <c r="H37" s="7"/>
    </row>
    <row r="38" ht="31.2" spans="1:8">
      <c r="A38" s="5">
        <v>2</v>
      </c>
      <c r="B38" s="5" t="s">
        <v>660</v>
      </c>
      <c r="C38" s="6" t="s">
        <v>661</v>
      </c>
      <c r="D38" s="5" t="s">
        <v>62</v>
      </c>
      <c r="E38" s="5">
        <v>372.33</v>
      </c>
      <c r="F38" s="5"/>
      <c r="G38" s="5"/>
      <c r="H38" s="7"/>
    </row>
    <row r="39" ht="31.2" spans="1:8">
      <c r="A39" s="5">
        <v>3</v>
      </c>
      <c r="B39" s="5" t="s">
        <v>662</v>
      </c>
      <c r="C39" s="6" t="s">
        <v>663</v>
      </c>
      <c r="D39" s="5" t="s">
        <v>110</v>
      </c>
      <c r="E39" s="5">
        <v>14</v>
      </c>
      <c r="F39" s="5"/>
      <c r="G39" s="5"/>
      <c r="H39" s="7"/>
    </row>
    <row r="40" ht="30" customHeight="1" spans="1:8">
      <c r="A40" s="5">
        <v>4</v>
      </c>
      <c r="B40" s="5" t="s">
        <v>471</v>
      </c>
      <c r="C40" s="6" t="s">
        <v>625</v>
      </c>
      <c r="D40" s="5" t="s">
        <v>110</v>
      </c>
      <c r="E40" s="5">
        <v>14</v>
      </c>
      <c r="F40" s="5"/>
      <c r="G40" s="5"/>
      <c r="H40" s="7"/>
    </row>
    <row r="41" ht="30" customHeight="1" spans="1:8">
      <c r="A41" s="5">
        <v>5</v>
      </c>
      <c r="B41" s="5" t="s">
        <v>664</v>
      </c>
      <c r="C41" s="6" t="s">
        <v>664</v>
      </c>
      <c r="D41" s="5" t="s">
        <v>110</v>
      </c>
      <c r="E41" s="5">
        <v>14</v>
      </c>
      <c r="F41" s="5"/>
      <c r="G41" s="5"/>
      <c r="H41" s="7"/>
    </row>
    <row r="42" ht="30" customHeight="1" spans="1:8">
      <c r="A42" s="9" t="s">
        <v>665</v>
      </c>
      <c r="B42" s="9"/>
      <c r="C42" s="9"/>
      <c r="D42" s="9"/>
      <c r="E42" s="9"/>
      <c r="F42" s="9"/>
      <c r="G42" s="9"/>
      <c r="H42" s="9"/>
    </row>
    <row r="43" ht="31.2" spans="1:8">
      <c r="A43" s="5">
        <v>1</v>
      </c>
      <c r="B43" s="5" t="s">
        <v>666</v>
      </c>
      <c r="C43" s="6" t="s">
        <v>667</v>
      </c>
      <c r="D43" s="5" t="s">
        <v>62</v>
      </c>
      <c r="E43" s="5">
        <v>27.1</v>
      </c>
      <c r="F43" s="5"/>
      <c r="G43" s="5"/>
      <c r="H43" s="7"/>
    </row>
    <row r="44" ht="31.2" spans="1:8">
      <c r="A44" s="5">
        <v>2</v>
      </c>
      <c r="B44" s="5" t="s">
        <v>668</v>
      </c>
      <c r="C44" s="6" t="s">
        <v>669</v>
      </c>
      <c r="D44" s="5" t="s">
        <v>365</v>
      </c>
      <c r="E44" s="5">
        <v>4</v>
      </c>
      <c r="F44" s="5"/>
      <c r="G44" s="5"/>
      <c r="H44" s="7"/>
    </row>
    <row r="45" ht="30" customHeight="1" spans="1:8">
      <c r="A45" s="5">
        <v>3</v>
      </c>
      <c r="B45" s="5" t="s">
        <v>670</v>
      </c>
      <c r="C45" s="6" t="s">
        <v>671</v>
      </c>
      <c r="D45" s="5" t="s">
        <v>672</v>
      </c>
      <c r="E45" s="5">
        <v>20</v>
      </c>
      <c r="F45" s="5"/>
      <c r="G45" s="5"/>
      <c r="H45" s="7"/>
    </row>
    <row r="46" ht="46.8" spans="1:8">
      <c r="A46" s="5">
        <v>4</v>
      </c>
      <c r="B46" s="5" t="s">
        <v>673</v>
      </c>
      <c r="C46" s="6" t="s">
        <v>674</v>
      </c>
      <c r="D46" s="5" t="s">
        <v>62</v>
      </c>
      <c r="E46" s="5">
        <v>13.2</v>
      </c>
      <c r="F46" s="5"/>
      <c r="G46" s="5"/>
      <c r="H46" s="7"/>
    </row>
    <row r="47" ht="30" customHeight="1" spans="1:8">
      <c r="A47" s="5">
        <v>5</v>
      </c>
      <c r="B47" s="5" t="s">
        <v>675</v>
      </c>
      <c r="C47" s="6" t="s">
        <v>676</v>
      </c>
      <c r="D47" s="5" t="s">
        <v>672</v>
      </c>
      <c r="E47" s="5">
        <v>20</v>
      </c>
      <c r="F47" s="5"/>
      <c r="G47" s="5"/>
      <c r="H47" s="7"/>
    </row>
    <row r="48" ht="31.2" spans="1:8">
      <c r="A48" s="5">
        <v>6</v>
      </c>
      <c r="B48" s="5" t="s">
        <v>677</v>
      </c>
      <c r="C48" s="6" t="s">
        <v>678</v>
      </c>
      <c r="D48" s="5" t="s">
        <v>365</v>
      </c>
      <c r="E48" s="5">
        <v>4</v>
      </c>
      <c r="F48" s="5"/>
      <c r="G48" s="5"/>
      <c r="H48" s="7"/>
    </row>
    <row r="49" ht="31.2" spans="1:8">
      <c r="A49" s="5">
        <v>7</v>
      </c>
      <c r="B49" s="5" t="s">
        <v>679</v>
      </c>
      <c r="C49" s="6" t="s">
        <v>680</v>
      </c>
      <c r="D49" s="5" t="s">
        <v>681</v>
      </c>
      <c r="E49" s="5">
        <v>6</v>
      </c>
      <c r="F49" s="5"/>
      <c r="G49" s="5"/>
      <c r="H49" s="7"/>
    </row>
    <row r="50" ht="30" customHeight="1" spans="1:8">
      <c r="A50" s="5">
        <v>8</v>
      </c>
      <c r="B50" s="5" t="s">
        <v>682</v>
      </c>
      <c r="C50" s="6" t="s">
        <v>682</v>
      </c>
      <c r="D50" s="5" t="s">
        <v>683</v>
      </c>
      <c r="E50" s="5">
        <v>4</v>
      </c>
      <c r="F50" s="5"/>
      <c r="G50" s="5"/>
      <c r="H50" s="7"/>
    </row>
    <row r="51" ht="30" customHeight="1" spans="1:8">
      <c r="A51" s="5">
        <v>9</v>
      </c>
      <c r="B51" s="5" t="s">
        <v>684</v>
      </c>
      <c r="C51" s="6" t="s">
        <v>684</v>
      </c>
      <c r="D51" s="5" t="s">
        <v>213</v>
      </c>
      <c r="E51" s="5">
        <v>1</v>
      </c>
      <c r="F51" s="5"/>
      <c r="G51" s="5"/>
      <c r="H51" s="7"/>
    </row>
    <row r="52" ht="30" customHeight="1" spans="1:8">
      <c r="A52" s="5">
        <v>10</v>
      </c>
      <c r="B52" s="5" t="s">
        <v>685</v>
      </c>
      <c r="C52" s="6" t="s">
        <v>685</v>
      </c>
      <c r="D52" s="5" t="s">
        <v>617</v>
      </c>
      <c r="E52" s="5">
        <v>1</v>
      </c>
      <c r="F52" s="5"/>
      <c r="G52" s="5"/>
      <c r="H52" s="7"/>
    </row>
    <row r="53" ht="30" customHeight="1" spans="1:8">
      <c r="A53" s="9" t="s">
        <v>686</v>
      </c>
      <c r="B53" s="9"/>
      <c r="C53" s="9"/>
      <c r="D53" s="9"/>
      <c r="E53" s="9"/>
      <c r="F53" s="9"/>
      <c r="G53" s="9"/>
      <c r="H53" s="9"/>
    </row>
    <row r="54" ht="31.2" spans="1:8">
      <c r="A54" s="5">
        <v>1</v>
      </c>
      <c r="B54" s="5" t="s">
        <v>687</v>
      </c>
      <c r="C54" s="6" t="s">
        <v>688</v>
      </c>
      <c r="D54" s="5" t="s">
        <v>62</v>
      </c>
      <c r="E54" s="5">
        <v>10.17</v>
      </c>
      <c r="F54" s="5"/>
      <c r="G54" s="5"/>
      <c r="H54" s="7"/>
    </row>
    <row r="55" ht="31.2" spans="1:8">
      <c r="A55" s="5">
        <v>2</v>
      </c>
      <c r="B55" s="5" t="s">
        <v>689</v>
      </c>
      <c r="C55" s="6" t="s">
        <v>690</v>
      </c>
      <c r="D55" s="5" t="s">
        <v>62</v>
      </c>
      <c r="E55" s="5">
        <v>12.6</v>
      </c>
      <c r="F55" s="5"/>
      <c r="G55" s="5"/>
      <c r="H55" s="7"/>
    </row>
    <row r="56" ht="31.2" spans="1:8">
      <c r="A56" s="5">
        <v>3</v>
      </c>
      <c r="B56" s="5" t="s">
        <v>691</v>
      </c>
      <c r="C56" s="6" t="s">
        <v>692</v>
      </c>
      <c r="D56" s="5" t="s">
        <v>62</v>
      </c>
      <c r="E56" s="5">
        <v>45.6</v>
      </c>
      <c r="F56" s="5"/>
      <c r="G56" s="5"/>
      <c r="H56" s="7"/>
    </row>
    <row r="57" ht="31.2" spans="1:8">
      <c r="A57" s="5">
        <v>4</v>
      </c>
      <c r="B57" s="5" t="s">
        <v>693</v>
      </c>
      <c r="C57" s="6" t="s">
        <v>694</v>
      </c>
      <c r="D57" s="5" t="s">
        <v>62</v>
      </c>
      <c r="E57" s="5">
        <v>45.7</v>
      </c>
      <c r="F57" s="5"/>
      <c r="G57" s="5"/>
      <c r="H57" s="7"/>
    </row>
    <row r="58" ht="30" customHeight="1" spans="1:8">
      <c r="A58" s="5">
        <v>5</v>
      </c>
      <c r="B58" s="5" t="s">
        <v>695</v>
      </c>
      <c r="C58" s="6" t="s">
        <v>696</v>
      </c>
      <c r="D58" s="5" t="s">
        <v>110</v>
      </c>
      <c r="E58" s="5">
        <v>33</v>
      </c>
      <c r="F58" s="5"/>
      <c r="G58" s="5"/>
      <c r="H58" s="7"/>
    </row>
    <row r="59" ht="30" customHeight="1" spans="1:8">
      <c r="A59" s="5">
        <v>6</v>
      </c>
      <c r="B59" s="5" t="s">
        <v>670</v>
      </c>
      <c r="C59" s="6" t="s">
        <v>671</v>
      </c>
      <c r="D59" s="5" t="s">
        <v>672</v>
      </c>
      <c r="E59" s="5">
        <v>60</v>
      </c>
      <c r="F59" s="5"/>
      <c r="G59" s="5"/>
      <c r="H59" s="7"/>
    </row>
    <row r="60" ht="31.2" spans="1:8">
      <c r="A60" s="5">
        <v>7</v>
      </c>
      <c r="B60" s="5" t="s">
        <v>697</v>
      </c>
      <c r="C60" s="6" t="s">
        <v>698</v>
      </c>
      <c r="D60" s="5" t="s">
        <v>62</v>
      </c>
      <c r="E60" s="5">
        <v>30.4</v>
      </c>
      <c r="F60" s="5"/>
      <c r="G60" s="5"/>
      <c r="H60" s="7"/>
    </row>
    <row r="61" ht="31.2" spans="1:8">
      <c r="A61" s="5">
        <v>8</v>
      </c>
      <c r="B61" s="5" t="s">
        <v>699</v>
      </c>
      <c r="C61" s="6" t="s">
        <v>700</v>
      </c>
      <c r="D61" s="5" t="s">
        <v>62</v>
      </c>
      <c r="E61" s="5">
        <v>34.4</v>
      </c>
      <c r="F61" s="5"/>
      <c r="G61" s="5"/>
      <c r="H61" s="7"/>
    </row>
    <row r="62" ht="31.2" spans="1:8">
      <c r="A62" s="5">
        <v>9</v>
      </c>
      <c r="B62" s="5" t="s">
        <v>701</v>
      </c>
      <c r="C62" s="6" t="s">
        <v>702</v>
      </c>
      <c r="D62" s="5" t="s">
        <v>62</v>
      </c>
      <c r="E62" s="5">
        <v>24.7</v>
      </c>
      <c r="F62" s="5"/>
      <c r="G62" s="5"/>
      <c r="H62" s="7"/>
    </row>
    <row r="63" ht="31.2" spans="1:8">
      <c r="A63" s="5">
        <v>10</v>
      </c>
      <c r="B63" s="5" t="s">
        <v>703</v>
      </c>
      <c r="C63" s="6" t="s">
        <v>704</v>
      </c>
      <c r="D63" s="5" t="s">
        <v>62</v>
      </c>
      <c r="E63" s="5">
        <v>265.8</v>
      </c>
      <c r="F63" s="5"/>
      <c r="G63" s="5"/>
      <c r="H63" s="7"/>
    </row>
    <row r="64" ht="30" customHeight="1" spans="1:8">
      <c r="A64" s="5">
        <v>11</v>
      </c>
      <c r="B64" s="5" t="s">
        <v>705</v>
      </c>
      <c r="C64" s="6" t="s">
        <v>706</v>
      </c>
      <c r="D64" s="5" t="s">
        <v>110</v>
      </c>
      <c r="E64" s="5">
        <v>33</v>
      </c>
      <c r="F64" s="5"/>
      <c r="G64" s="5"/>
      <c r="H64" s="7"/>
    </row>
    <row r="65" ht="30" customHeight="1" spans="1:8">
      <c r="A65" s="5">
        <v>12</v>
      </c>
      <c r="B65" s="5" t="s">
        <v>707</v>
      </c>
      <c r="C65" s="6" t="s">
        <v>708</v>
      </c>
      <c r="D65" s="5" t="s">
        <v>110</v>
      </c>
      <c r="E65" s="5">
        <v>146</v>
      </c>
      <c r="F65" s="5"/>
      <c r="G65" s="5"/>
      <c r="H65" s="7"/>
    </row>
    <row r="66" ht="30" customHeight="1" spans="1:8">
      <c r="A66" s="5">
        <v>13</v>
      </c>
      <c r="B66" s="5" t="s">
        <v>709</v>
      </c>
      <c r="C66" s="6" t="s">
        <v>676</v>
      </c>
      <c r="D66" s="5" t="s">
        <v>672</v>
      </c>
      <c r="E66" s="5">
        <v>100</v>
      </c>
      <c r="F66" s="5"/>
      <c r="G66" s="5"/>
      <c r="H66" s="7"/>
    </row>
    <row r="67" ht="30" customHeight="1" spans="1:8">
      <c r="A67" s="5">
        <v>14</v>
      </c>
      <c r="B67" s="5" t="s">
        <v>710</v>
      </c>
      <c r="C67" s="6" t="s">
        <v>710</v>
      </c>
      <c r="D67" s="5" t="s">
        <v>683</v>
      </c>
      <c r="E67" s="5">
        <v>102</v>
      </c>
      <c r="F67" s="5"/>
      <c r="G67" s="5"/>
      <c r="H67" s="7"/>
    </row>
    <row r="68" ht="30" customHeight="1" spans="1:8">
      <c r="A68" s="5">
        <v>15</v>
      </c>
      <c r="B68" s="5" t="s">
        <v>711</v>
      </c>
      <c r="C68" s="6" t="s">
        <v>711</v>
      </c>
      <c r="D68" s="5" t="s">
        <v>213</v>
      </c>
      <c r="E68" s="5">
        <v>1</v>
      </c>
      <c r="F68" s="5"/>
      <c r="G68" s="5"/>
      <c r="H68" s="7"/>
    </row>
    <row r="69" ht="30" customHeight="1" spans="1:8">
      <c r="A69" s="5">
        <v>16</v>
      </c>
      <c r="B69" s="5" t="s">
        <v>685</v>
      </c>
      <c r="C69" s="6" t="s">
        <v>685</v>
      </c>
      <c r="D69" s="5" t="s">
        <v>617</v>
      </c>
      <c r="E69" s="5">
        <v>1</v>
      </c>
      <c r="F69" s="5"/>
      <c r="G69" s="5"/>
      <c r="H69" s="7"/>
    </row>
    <row r="70" ht="30" customHeight="1" spans="1:8">
      <c r="A70" s="9" t="s">
        <v>712</v>
      </c>
      <c r="B70" s="9"/>
      <c r="C70" s="9"/>
      <c r="D70" s="9"/>
      <c r="E70" s="9"/>
      <c r="F70" s="9"/>
      <c r="G70" s="9"/>
      <c r="H70" s="9"/>
    </row>
    <row r="71" ht="30" customHeight="1" spans="1:8">
      <c r="A71" s="5">
        <v>1</v>
      </c>
      <c r="B71" s="5" t="s">
        <v>713</v>
      </c>
      <c r="C71" s="6" t="s">
        <v>713</v>
      </c>
      <c r="D71" s="5" t="s">
        <v>213</v>
      </c>
      <c r="E71" s="5">
        <v>1</v>
      </c>
      <c r="F71" s="5"/>
      <c r="G71" s="5"/>
      <c r="H71" s="9"/>
    </row>
    <row r="72" ht="30" customHeight="1" spans="1:8">
      <c r="A72" s="5"/>
      <c r="B72" s="5" t="s">
        <v>45</v>
      </c>
      <c r="C72" s="8"/>
      <c r="D72" s="8"/>
      <c r="E72" s="8"/>
      <c r="F72" s="5"/>
      <c r="G72" s="5"/>
      <c r="H72" s="7"/>
    </row>
  </sheetData>
  <mergeCells count="8">
    <mergeCell ref="A1:H1"/>
    <mergeCell ref="A3:H3"/>
    <mergeCell ref="A12:H12"/>
    <mergeCell ref="A23:H23"/>
    <mergeCell ref="A36:H36"/>
    <mergeCell ref="A42:H42"/>
    <mergeCell ref="A53:H53"/>
    <mergeCell ref="A70:H70"/>
  </mergeCells>
  <pageMargins left="0.75" right="0.75" top="1" bottom="1" header="0.5" footer="0.5"/>
  <pageSetup paperSize="9" scale="65"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tabSelected="1" zoomScale="85" zoomScaleNormal="85" workbookViewId="0">
      <selection activeCell="K12" sqref="K12"/>
    </sheetView>
  </sheetViews>
  <sheetFormatPr defaultColWidth="8.73148148148148" defaultRowHeight="14.4" outlineLevelCol="7"/>
  <cols>
    <col min="1" max="1" width="13" customWidth="1"/>
    <col min="2" max="2" width="23.3611111111111" customWidth="1"/>
    <col min="3" max="3" width="31.2685185185185" customWidth="1"/>
    <col min="4" max="4" width="12.4537037037037" customWidth="1"/>
    <col min="6" max="6" width="12.0925925925926" customWidth="1"/>
    <col min="7" max="7" width="12.1851851851852" customWidth="1"/>
  </cols>
  <sheetData>
    <row r="1" ht="28.2" spans="1:8">
      <c r="A1" s="1" t="s">
        <v>714</v>
      </c>
      <c r="B1" s="1"/>
      <c r="C1" s="1"/>
      <c r="D1" s="1"/>
      <c r="E1" s="1"/>
      <c r="F1" s="1"/>
      <c r="G1" s="1"/>
      <c r="H1" s="1"/>
    </row>
    <row r="2" ht="30" customHeight="1" spans="1:8">
      <c r="A2" s="2" t="s">
        <v>29</v>
      </c>
      <c r="B2" s="2" t="s">
        <v>481</v>
      </c>
      <c r="C2" s="2" t="s">
        <v>31</v>
      </c>
      <c r="D2" s="2" t="s">
        <v>32</v>
      </c>
      <c r="E2" s="2" t="s">
        <v>219</v>
      </c>
      <c r="F2" s="2" t="s">
        <v>565</v>
      </c>
      <c r="G2" s="2" t="s">
        <v>315</v>
      </c>
      <c r="H2" s="2" t="s">
        <v>6</v>
      </c>
    </row>
    <row r="3" ht="30" customHeight="1" spans="1:8">
      <c r="A3" s="3">
        <v>1</v>
      </c>
      <c r="B3" s="3" t="s">
        <v>715</v>
      </c>
      <c r="C3" s="4" t="s">
        <v>716</v>
      </c>
      <c r="D3" s="3" t="s">
        <v>213</v>
      </c>
      <c r="E3" s="3">
        <v>1</v>
      </c>
      <c r="F3" s="3"/>
      <c r="G3" s="5"/>
      <c r="H3" s="3"/>
    </row>
    <row r="4" ht="30" customHeight="1" spans="1:8">
      <c r="A4" s="3">
        <v>2</v>
      </c>
      <c r="B4" s="5" t="s">
        <v>717</v>
      </c>
      <c r="C4" s="6" t="s">
        <v>718</v>
      </c>
      <c r="D4" s="5" t="s">
        <v>62</v>
      </c>
      <c r="E4" s="5">
        <v>3100</v>
      </c>
      <c r="F4" s="5"/>
      <c r="G4" s="5"/>
      <c r="H4" s="7"/>
    </row>
    <row r="5" ht="30" customHeight="1" spans="1:8">
      <c r="A5" s="3">
        <v>3</v>
      </c>
      <c r="B5" s="5" t="s">
        <v>719</v>
      </c>
      <c r="C5" s="6" t="s">
        <v>720</v>
      </c>
      <c r="D5" s="5" t="s">
        <v>576</v>
      </c>
      <c r="E5" s="5">
        <v>1900</v>
      </c>
      <c r="F5" s="5"/>
      <c r="G5" s="5"/>
      <c r="H5" s="7"/>
    </row>
    <row r="6" ht="30" customHeight="1" spans="1:8">
      <c r="A6" s="3">
        <v>4</v>
      </c>
      <c r="B6" s="5" t="s">
        <v>719</v>
      </c>
      <c r="C6" s="6" t="s">
        <v>721</v>
      </c>
      <c r="D6" s="5" t="s">
        <v>576</v>
      </c>
      <c r="E6" s="5">
        <v>1080</v>
      </c>
      <c r="F6" s="5"/>
      <c r="G6" s="5"/>
      <c r="H6" s="7"/>
    </row>
    <row r="7" ht="30" customHeight="1" spans="1:8">
      <c r="A7" s="3">
        <v>5</v>
      </c>
      <c r="B7" s="5" t="s">
        <v>722</v>
      </c>
      <c r="C7" s="6" t="s">
        <v>723</v>
      </c>
      <c r="D7" s="5" t="s">
        <v>365</v>
      </c>
      <c r="E7" s="5">
        <v>1</v>
      </c>
      <c r="F7" s="5"/>
      <c r="G7" s="5"/>
      <c r="H7" s="7"/>
    </row>
    <row r="8" ht="30" customHeight="1" spans="1:8">
      <c r="A8" s="3">
        <v>6</v>
      </c>
      <c r="B8" s="5" t="s">
        <v>724</v>
      </c>
      <c r="C8" s="6" t="s">
        <v>725</v>
      </c>
      <c r="D8" s="5" t="s">
        <v>562</v>
      </c>
      <c r="E8" s="5">
        <v>2</v>
      </c>
      <c r="F8" s="5"/>
      <c r="G8" s="5"/>
      <c r="H8" s="7"/>
    </row>
    <row r="9" ht="30" customHeight="1" spans="1:8">
      <c r="A9" s="3">
        <v>7</v>
      </c>
      <c r="B9" s="5" t="s">
        <v>726</v>
      </c>
      <c r="C9" s="6" t="s">
        <v>726</v>
      </c>
      <c r="D9" s="5" t="s">
        <v>110</v>
      </c>
      <c r="E9" s="5">
        <v>1</v>
      </c>
      <c r="F9" s="5"/>
      <c r="G9" s="5"/>
      <c r="H9" s="7"/>
    </row>
    <row r="10" ht="30" customHeight="1" spans="1:8">
      <c r="A10" s="3">
        <v>8</v>
      </c>
      <c r="B10" s="5" t="s">
        <v>727</v>
      </c>
      <c r="C10" s="6" t="s">
        <v>726</v>
      </c>
      <c r="D10" s="5" t="s">
        <v>110</v>
      </c>
      <c r="E10" s="5">
        <v>6</v>
      </c>
      <c r="F10" s="5"/>
      <c r="G10" s="5"/>
      <c r="H10" s="7"/>
    </row>
    <row r="11" ht="30" customHeight="1" spans="1:8">
      <c r="A11" s="3">
        <v>9</v>
      </c>
      <c r="B11" s="5" t="s">
        <v>728</v>
      </c>
      <c r="C11" s="6" t="s">
        <v>729</v>
      </c>
      <c r="D11" s="5" t="s">
        <v>110</v>
      </c>
      <c r="E11" s="5">
        <v>7</v>
      </c>
      <c r="F11" s="5"/>
      <c r="G11" s="5"/>
      <c r="H11" s="7"/>
    </row>
    <row r="12" ht="30" customHeight="1" spans="1:8">
      <c r="A12" s="3">
        <v>10</v>
      </c>
      <c r="B12" s="5" t="s">
        <v>508</v>
      </c>
      <c r="C12" s="6" t="s">
        <v>730</v>
      </c>
      <c r="D12" s="5" t="s">
        <v>110</v>
      </c>
      <c r="E12" s="5">
        <v>13</v>
      </c>
      <c r="F12" s="5"/>
      <c r="G12" s="5"/>
      <c r="H12" s="7"/>
    </row>
    <row r="13" ht="30" customHeight="1" spans="1:8">
      <c r="A13" s="3">
        <v>11</v>
      </c>
      <c r="B13" s="5" t="s">
        <v>731</v>
      </c>
      <c r="C13" s="6" t="s">
        <v>732</v>
      </c>
      <c r="D13" s="5" t="s">
        <v>562</v>
      </c>
      <c r="E13" s="5">
        <v>26</v>
      </c>
      <c r="F13" s="5"/>
      <c r="G13" s="5"/>
      <c r="H13" s="7"/>
    </row>
    <row r="14" ht="30" customHeight="1" spans="1:8">
      <c r="A14" s="3">
        <v>12</v>
      </c>
      <c r="B14" s="5" t="s">
        <v>733</v>
      </c>
      <c r="C14" s="6" t="s">
        <v>734</v>
      </c>
      <c r="D14" s="5" t="s">
        <v>576</v>
      </c>
      <c r="E14" s="5">
        <v>400</v>
      </c>
      <c r="F14" s="5"/>
      <c r="G14" s="5"/>
      <c r="H14" s="7"/>
    </row>
    <row r="15" ht="30" customHeight="1" spans="1:8">
      <c r="A15" s="3">
        <v>13</v>
      </c>
      <c r="B15" s="5" t="s">
        <v>733</v>
      </c>
      <c r="C15" s="6" t="s">
        <v>735</v>
      </c>
      <c r="D15" s="5" t="s">
        <v>576</v>
      </c>
      <c r="E15" s="5">
        <v>400</v>
      </c>
      <c r="F15" s="5"/>
      <c r="G15" s="5"/>
      <c r="H15" s="7"/>
    </row>
    <row r="16" ht="30" customHeight="1" spans="1:8">
      <c r="A16" s="3">
        <v>14</v>
      </c>
      <c r="B16" s="5" t="s">
        <v>736</v>
      </c>
      <c r="C16" s="6" t="s">
        <v>736</v>
      </c>
      <c r="D16" s="5" t="s">
        <v>213</v>
      </c>
      <c r="E16" s="5">
        <v>1</v>
      </c>
      <c r="F16" s="5"/>
      <c r="G16" s="5"/>
      <c r="H16" s="7"/>
    </row>
    <row r="17" ht="30" customHeight="1" spans="1:8">
      <c r="A17" s="5"/>
      <c r="B17" s="5" t="s">
        <v>45</v>
      </c>
      <c r="C17" s="8"/>
      <c r="D17" s="8"/>
      <c r="E17" s="8"/>
      <c r="F17" s="9"/>
      <c r="G17" s="5"/>
      <c r="H17" s="7"/>
    </row>
  </sheetData>
  <mergeCells count="1">
    <mergeCell ref="A1:H1"/>
  </mergeCells>
  <pageMargins left="0.75" right="0.75" top="1" bottom="1" header="0.5" footer="0.5"/>
  <pageSetup paperSize="9" scale="72"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14"/>
  <sheetViews>
    <sheetView zoomScale="85" zoomScaleNormal="85" workbookViewId="0">
      <pane ySplit="2" topLeftCell="A3" activePane="bottomLeft" state="frozen"/>
      <selection/>
      <selection pane="bottomLeft" activeCell="L13" sqref="L13"/>
    </sheetView>
  </sheetViews>
  <sheetFormatPr defaultColWidth="9.90740740740741" defaultRowHeight="30" customHeight="1"/>
  <cols>
    <col min="1" max="1" width="8.88888888888889" style="112"/>
    <col min="2" max="2" width="25.2685185185185" style="112" customWidth="1"/>
    <col min="3" max="3" width="46.6388888888889" style="113" customWidth="1"/>
    <col min="4" max="4" width="8.88888888888889" style="112"/>
    <col min="5" max="5" width="14.5462962962963" style="113" customWidth="1"/>
    <col min="6" max="6" width="14.0092592592593" style="112" customWidth="1"/>
    <col min="7" max="7" width="14.4351851851852" style="112" customWidth="1"/>
    <col min="8" max="8" width="14.75" style="112" customWidth="1"/>
    <col min="9" max="9" width="12.9351851851852" style="112" customWidth="1"/>
    <col min="10" max="10" width="17.0925925925926" style="112" customWidth="1"/>
    <col min="11" max="11" width="8.88888888888889" style="112"/>
    <col min="12" max="12" width="60.1851851851852" style="112" customWidth="1"/>
    <col min="13" max="13" width="13.0092592592593" style="112"/>
    <col min="14" max="16366" width="8.88888888888889" style="112"/>
    <col min="16367" max="16384" width="9.90740740740741" style="103"/>
  </cols>
  <sheetData>
    <row r="1" customHeight="1" spans="1:9">
      <c r="A1" s="114" t="s">
        <v>28</v>
      </c>
      <c r="B1" s="114"/>
      <c r="C1" s="114"/>
      <c r="D1" s="114"/>
      <c r="E1" s="114"/>
      <c r="F1" s="114"/>
      <c r="G1" s="114"/>
      <c r="H1" s="114"/>
      <c r="I1" s="114"/>
    </row>
    <row r="2" customHeight="1" spans="1:9">
      <c r="A2" s="107" t="s">
        <v>29</v>
      </c>
      <c r="B2" s="107" t="s">
        <v>30</v>
      </c>
      <c r="C2" s="2" t="s">
        <v>31</v>
      </c>
      <c r="D2" s="107" t="s">
        <v>32</v>
      </c>
      <c r="E2" s="2" t="s">
        <v>33</v>
      </c>
      <c r="F2" s="107" t="s">
        <v>34</v>
      </c>
      <c r="G2" s="107" t="s">
        <v>35</v>
      </c>
      <c r="H2" s="107" t="s">
        <v>36</v>
      </c>
      <c r="I2" s="107" t="s">
        <v>6</v>
      </c>
    </row>
    <row r="3" ht="43" customHeight="1" spans="1:9">
      <c r="A3" s="75" t="s">
        <v>7</v>
      </c>
      <c r="B3" s="108" t="s">
        <v>37</v>
      </c>
      <c r="C3" s="4"/>
      <c r="D3" s="75"/>
      <c r="E3" s="4"/>
      <c r="F3" s="75"/>
      <c r="G3" s="75"/>
      <c r="H3" s="75"/>
      <c r="I3" s="75"/>
    </row>
    <row r="4" ht="33" customHeight="1" outlineLevel="1" spans="1:12">
      <c r="A4" s="75">
        <v>1</v>
      </c>
      <c r="B4" s="75" t="s">
        <v>38</v>
      </c>
      <c r="C4" s="77" t="s">
        <v>38</v>
      </c>
      <c r="D4" s="75" t="s">
        <v>39</v>
      </c>
      <c r="E4" s="4" t="s">
        <v>40</v>
      </c>
      <c r="F4" s="40">
        <f ca="1" t="shared" ref="F4:F9" si="0">EVALUATE(E4)</f>
        <v>835.15</v>
      </c>
      <c r="G4" s="40"/>
      <c r="H4" s="40"/>
      <c r="I4" s="75"/>
      <c r="J4" s="115"/>
      <c r="L4" s="116"/>
    </row>
    <row r="5" s="103" customFormat="1" ht="33" customHeight="1" outlineLevel="1" spans="1:12">
      <c r="A5" s="75">
        <v>2</v>
      </c>
      <c r="B5" s="75" t="s">
        <v>41</v>
      </c>
      <c r="C5" s="77" t="s">
        <v>41</v>
      </c>
      <c r="D5" s="75" t="s">
        <v>39</v>
      </c>
      <c r="E5" s="4" t="s">
        <v>40</v>
      </c>
      <c r="F5" s="40">
        <f ca="1" t="shared" si="0"/>
        <v>835.15</v>
      </c>
      <c r="G5" s="40"/>
      <c r="H5" s="40"/>
      <c r="I5" s="75"/>
      <c r="J5" s="103"/>
      <c r="L5" s="116"/>
    </row>
    <row r="6" s="103" customFormat="1" ht="33" customHeight="1" outlineLevel="1" spans="1:12">
      <c r="A6" s="75"/>
      <c r="B6" s="75" t="s">
        <v>27</v>
      </c>
      <c r="C6" s="4"/>
      <c r="D6" s="75"/>
      <c r="E6" s="4"/>
      <c r="F6" s="40"/>
      <c r="G6" s="40"/>
      <c r="H6" s="82"/>
      <c r="I6" s="75"/>
      <c r="L6" s="116"/>
    </row>
    <row r="7" s="112" customFormat="1" ht="33" customHeight="1" spans="1:12">
      <c r="A7" s="75" t="s">
        <v>9</v>
      </c>
      <c r="B7" s="108" t="s">
        <v>42</v>
      </c>
      <c r="C7" s="4"/>
      <c r="D7" s="75"/>
      <c r="E7" s="4"/>
      <c r="F7" s="40"/>
      <c r="G7" s="40"/>
      <c r="H7" s="40"/>
      <c r="I7" s="75"/>
      <c r="L7" s="116"/>
    </row>
    <row r="8" s="112" customFormat="1" ht="33" customHeight="1" outlineLevel="1" spans="1:12">
      <c r="A8" s="75">
        <v>1</v>
      </c>
      <c r="B8" s="75" t="s">
        <v>38</v>
      </c>
      <c r="C8" s="77" t="s">
        <v>38</v>
      </c>
      <c r="D8" s="75" t="s">
        <v>39</v>
      </c>
      <c r="E8" s="4">
        <v>353.95</v>
      </c>
      <c r="F8" s="40">
        <f ca="1" t="shared" si="0"/>
        <v>353.95</v>
      </c>
      <c r="G8" s="40"/>
      <c r="H8" s="40"/>
      <c r="I8" s="75"/>
      <c r="J8" s="115"/>
      <c r="L8" s="116"/>
    </row>
    <row r="9" s="103" customFormat="1" ht="33" customHeight="1" outlineLevel="1" spans="1:12">
      <c r="A9" s="75">
        <v>2</v>
      </c>
      <c r="B9" s="75" t="s">
        <v>41</v>
      </c>
      <c r="C9" s="77" t="s">
        <v>41</v>
      </c>
      <c r="D9" s="75" t="s">
        <v>39</v>
      </c>
      <c r="E9" s="4">
        <v>353.95</v>
      </c>
      <c r="F9" s="40">
        <f ca="1" t="shared" si="0"/>
        <v>353.95</v>
      </c>
      <c r="G9" s="40"/>
      <c r="H9" s="40"/>
      <c r="I9" s="75"/>
      <c r="L9" s="116"/>
    </row>
    <row r="10" s="103" customFormat="1" ht="33" customHeight="1" outlineLevel="1" spans="1:12">
      <c r="A10" s="75"/>
      <c r="B10" s="75" t="s">
        <v>27</v>
      </c>
      <c r="C10" s="4"/>
      <c r="D10" s="75"/>
      <c r="E10" s="4"/>
      <c r="F10" s="40"/>
      <c r="G10" s="40"/>
      <c r="H10" s="82"/>
      <c r="I10" s="75"/>
      <c r="L10" s="116"/>
    </row>
    <row r="11" s="112" customFormat="1" ht="33" customHeight="1" spans="1:12">
      <c r="A11" s="75" t="s">
        <v>9</v>
      </c>
      <c r="B11" s="108" t="s">
        <v>43</v>
      </c>
      <c r="C11" s="4"/>
      <c r="D11" s="75"/>
      <c r="E11" s="4"/>
      <c r="F11" s="40"/>
      <c r="G11" s="40"/>
      <c r="H11" s="40"/>
      <c r="I11" s="75"/>
      <c r="L11" s="116"/>
    </row>
    <row r="12" s="103" customFormat="1" ht="33" customHeight="1" outlineLevel="1" spans="1:12">
      <c r="A12" s="75">
        <v>1</v>
      </c>
      <c r="B12" s="75" t="s">
        <v>41</v>
      </c>
      <c r="C12" s="77" t="s">
        <v>41</v>
      </c>
      <c r="D12" s="75" t="s">
        <v>39</v>
      </c>
      <c r="E12" s="4" t="s">
        <v>44</v>
      </c>
      <c r="F12" s="40">
        <f ca="1">EVALUATE(E12)</f>
        <v>82.85</v>
      </c>
      <c r="G12" s="40"/>
      <c r="H12" s="40"/>
      <c r="I12" s="75"/>
      <c r="J12" s="115"/>
      <c r="K12" s="103"/>
      <c r="L12" s="116"/>
    </row>
    <row r="13" s="103" customFormat="1" ht="33" customHeight="1" outlineLevel="1" spans="1:12">
      <c r="A13" s="75"/>
      <c r="B13" s="75" t="s">
        <v>27</v>
      </c>
      <c r="C13" s="4"/>
      <c r="D13" s="75"/>
      <c r="E13" s="4"/>
      <c r="F13" s="40"/>
      <c r="G13" s="40"/>
      <c r="H13" s="82"/>
      <c r="I13" s="75"/>
      <c r="L13" s="116"/>
    </row>
    <row r="14" customHeight="1" spans="1:12">
      <c r="A14" s="75"/>
      <c r="B14" s="75" t="s">
        <v>45</v>
      </c>
      <c r="C14" s="4"/>
      <c r="D14" s="75"/>
      <c r="E14" s="4"/>
      <c r="F14" s="40"/>
      <c r="G14" s="40"/>
      <c r="H14" s="82"/>
      <c r="I14" s="75"/>
      <c r="L14" s="116"/>
    </row>
  </sheetData>
  <autoFilter xmlns:etc="http://www.wps.cn/officeDocument/2017/etCustomData" ref="A2:H14" etc:filterBottomFollowUsedRange="0">
    <extLst/>
  </autoFilter>
  <mergeCells count="1">
    <mergeCell ref="A1:I1"/>
  </mergeCells>
  <pageMargins left="0.751388888888889" right="0.751388888888889" top="1" bottom="1" header="0.5" footer="0.5"/>
  <pageSetup paperSize="9" scale="54"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8"/>
  <sheetViews>
    <sheetView topLeftCell="D1" workbookViewId="0">
      <pane ySplit="2" topLeftCell="A99" activePane="bottomLeft" state="frozen"/>
      <selection/>
      <selection pane="bottomLeft" activeCell="Q10" sqref="Q10"/>
    </sheetView>
  </sheetViews>
  <sheetFormatPr defaultColWidth="9.90740740740741" defaultRowHeight="30" customHeight="1"/>
  <cols>
    <col min="1" max="1" width="8.88888888888889" style="102"/>
    <col min="2" max="2" width="25.2685185185185" style="102" customWidth="1"/>
    <col min="3" max="3" width="40.75" style="105" customWidth="1"/>
    <col min="4" max="4" width="8.88888888888889" style="102"/>
    <col min="5" max="5" width="30.3611111111111" style="105" customWidth="1"/>
    <col min="6" max="6" width="14.0092592592593" style="102" customWidth="1"/>
    <col min="7" max="7" width="14.4351851851852" style="102" customWidth="1"/>
    <col min="8" max="8" width="14.75" style="102" customWidth="1"/>
    <col min="9" max="9" width="12.9351851851852" style="102" customWidth="1"/>
    <col min="10" max="10" width="11.3240740740741" style="66" customWidth="1"/>
    <col min="11" max="11" width="18.9444444444444" style="102" customWidth="1"/>
    <col min="12" max="12" width="22.5185185185185" style="102"/>
    <col min="13" max="13" width="15.5462962962963" style="102" customWidth="1"/>
    <col min="14" max="16365" width="8.88888888888889" style="102"/>
    <col min="16366" max="16384" width="9.90740740740741" style="104"/>
  </cols>
  <sheetData>
    <row r="1" customHeight="1" spans="1:10">
      <c r="A1" s="106" t="s">
        <v>46</v>
      </c>
      <c r="B1" s="106"/>
      <c r="C1" s="106"/>
      <c r="D1" s="106"/>
      <c r="E1" s="106"/>
      <c r="F1" s="106"/>
      <c r="G1" s="106"/>
      <c r="H1" s="106"/>
      <c r="I1" s="106"/>
      <c r="J1" s="110"/>
    </row>
    <row r="2" customHeight="1" spans="1:10">
      <c r="A2" s="107" t="s">
        <v>29</v>
      </c>
      <c r="B2" s="107" t="s">
        <v>30</v>
      </c>
      <c r="C2" s="2" t="s">
        <v>31</v>
      </c>
      <c r="D2" s="107" t="s">
        <v>32</v>
      </c>
      <c r="E2" s="2" t="s">
        <v>33</v>
      </c>
      <c r="F2" s="107" t="s">
        <v>47</v>
      </c>
      <c r="G2" s="107" t="s">
        <v>35</v>
      </c>
      <c r="H2" s="107" t="s">
        <v>36</v>
      </c>
      <c r="I2" s="107" t="s">
        <v>6</v>
      </c>
      <c r="J2" s="72" t="s">
        <v>48</v>
      </c>
    </row>
    <row r="3" ht="20" customHeight="1" spans="1:10">
      <c r="A3" s="75" t="s">
        <v>7</v>
      </c>
      <c r="B3" s="108" t="s">
        <v>37</v>
      </c>
      <c r="C3" s="4"/>
      <c r="D3" s="75"/>
      <c r="E3" s="4"/>
      <c r="F3" s="75"/>
      <c r="G3" s="75"/>
      <c r="H3" s="75"/>
      <c r="I3" s="75"/>
      <c r="J3" s="79"/>
    </row>
    <row r="4" ht="20" customHeight="1" outlineLevel="1" spans="1:10">
      <c r="A4" s="75"/>
      <c r="B4" s="75" t="s">
        <v>49</v>
      </c>
      <c r="C4" s="4"/>
      <c r="D4" s="75"/>
      <c r="E4" s="4"/>
      <c r="F4" s="75"/>
      <c r="G4" s="75"/>
      <c r="H4" s="75"/>
      <c r="I4" s="75"/>
      <c r="J4" s="111"/>
    </row>
    <row r="5" ht="33" customHeight="1" outlineLevel="1" spans="1:10">
      <c r="A5" s="75">
        <v>1</v>
      </c>
      <c r="B5" s="75" t="s">
        <v>50</v>
      </c>
      <c r="C5" s="4" t="s">
        <v>51</v>
      </c>
      <c r="D5" s="75" t="s">
        <v>39</v>
      </c>
      <c r="E5" s="4">
        <f ca="1">F6+F7+F8+F9+F10+F13</f>
        <v>716.41</v>
      </c>
      <c r="F5" s="40">
        <f ca="1" t="shared" ref="F5:F12" si="0">EVALUATE(E5)</f>
        <v>716.41</v>
      </c>
      <c r="G5" s="40"/>
      <c r="H5" s="40"/>
      <c r="I5" s="75"/>
      <c r="J5" s="111"/>
    </row>
    <row r="6" ht="62.4" outlineLevel="1" spans="1:10">
      <c r="A6" s="75">
        <v>2</v>
      </c>
      <c r="B6" s="75" t="s">
        <v>52</v>
      </c>
      <c r="C6" s="4" t="s">
        <v>53</v>
      </c>
      <c r="D6" s="75" t="s">
        <v>39</v>
      </c>
      <c r="E6" s="4">
        <v>583.62</v>
      </c>
      <c r="F6" s="40">
        <f ca="1" t="shared" si="0"/>
        <v>583.62</v>
      </c>
      <c r="G6" s="40"/>
      <c r="H6" s="40"/>
      <c r="I6" s="75"/>
      <c r="J6" s="111"/>
    </row>
    <row r="7" ht="62.4" outlineLevel="1" spans="1:10">
      <c r="A7" s="75">
        <v>3</v>
      </c>
      <c r="B7" s="75" t="s">
        <v>52</v>
      </c>
      <c r="C7" s="4" t="s">
        <v>54</v>
      </c>
      <c r="D7" s="75" t="s">
        <v>39</v>
      </c>
      <c r="E7" s="4">
        <v>29.77</v>
      </c>
      <c r="F7" s="40">
        <f ca="1" t="shared" si="0"/>
        <v>29.77</v>
      </c>
      <c r="G7" s="40"/>
      <c r="H7" s="40"/>
      <c r="I7" s="75"/>
      <c r="J7" s="111"/>
    </row>
    <row r="8" ht="62.4" outlineLevel="1" spans="1:10">
      <c r="A8" s="75">
        <v>4</v>
      </c>
      <c r="B8" s="75" t="s">
        <v>52</v>
      </c>
      <c r="C8" s="4" t="s">
        <v>55</v>
      </c>
      <c r="D8" s="75" t="s">
        <v>39</v>
      </c>
      <c r="E8" s="4">
        <v>55.87</v>
      </c>
      <c r="F8" s="40">
        <f ca="1" t="shared" si="0"/>
        <v>55.87</v>
      </c>
      <c r="G8" s="40"/>
      <c r="H8" s="40"/>
      <c r="I8" s="75"/>
      <c r="J8" s="111"/>
    </row>
    <row r="9" ht="78" outlineLevel="1" spans="1:10">
      <c r="A9" s="75">
        <v>5</v>
      </c>
      <c r="B9" s="75" t="s">
        <v>56</v>
      </c>
      <c r="C9" s="4" t="s">
        <v>57</v>
      </c>
      <c r="D9" s="75" t="s">
        <v>39</v>
      </c>
      <c r="E9" s="4">
        <v>31.83</v>
      </c>
      <c r="F9" s="40">
        <f ca="1" t="shared" si="0"/>
        <v>31.83</v>
      </c>
      <c r="G9" s="40"/>
      <c r="H9" s="40"/>
      <c r="I9" s="75"/>
      <c r="J9" s="111"/>
    </row>
    <row r="10" ht="46.8" outlineLevel="1" spans="1:10">
      <c r="A10" s="75">
        <v>6</v>
      </c>
      <c r="B10" s="75" t="s">
        <v>56</v>
      </c>
      <c r="C10" s="4" t="s">
        <v>58</v>
      </c>
      <c r="D10" s="75" t="s">
        <v>39</v>
      </c>
      <c r="E10" s="4" t="s">
        <v>59</v>
      </c>
      <c r="F10" s="40">
        <f ca="1" t="shared" si="0"/>
        <v>1.91</v>
      </c>
      <c r="G10" s="40"/>
      <c r="H10" s="40"/>
      <c r="I10" s="75"/>
      <c r="J10" s="111"/>
    </row>
    <row r="11" s="102" customFormat="1" ht="73" customHeight="1" outlineLevel="1" spans="1:10">
      <c r="A11" s="75">
        <v>7</v>
      </c>
      <c r="B11" s="75" t="s">
        <v>60</v>
      </c>
      <c r="C11" s="4" t="s">
        <v>61</v>
      </c>
      <c r="D11" s="75" t="s">
        <v>62</v>
      </c>
      <c r="E11" s="4" t="s">
        <v>63</v>
      </c>
      <c r="F11" s="40">
        <f ca="1" t="shared" si="0"/>
        <v>14.6</v>
      </c>
      <c r="G11" s="40"/>
      <c r="H11" s="40"/>
      <c r="I11" s="75"/>
      <c r="J11" s="111"/>
    </row>
    <row r="12" s="102" customFormat="1" ht="76" customHeight="1" outlineLevel="1" spans="1:10">
      <c r="A12" s="75">
        <v>8</v>
      </c>
      <c r="B12" s="75" t="s">
        <v>64</v>
      </c>
      <c r="C12" s="4" t="s">
        <v>65</v>
      </c>
      <c r="D12" s="75" t="s">
        <v>39</v>
      </c>
      <c r="E12" s="4" t="s">
        <v>66</v>
      </c>
      <c r="F12" s="40">
        <f ca="1" t="shared" si="0"/>
        <v>57.088</v>
      </c>
      <c r="G12" s="40"/>
      <c r="H12" s="40"/>
      <c r="I12" s="75"/>
      <c r="J12" s="111"/>
    </row>
    <row r="13" s="102" customFormat="1" ht="33" customHeight="1" outlineLevel="1" spans="1:10">
      <c r="A13" s="75">
        <v>9</v>
      </c>
      <c r="B13" s="3" t="s">
        <v>67</v>
      </c>
      <c r="C13" s="4" t="s">
        <v>68</v>
      </c>
      <c r="D13" s="3" t="s">
        <v>39</v>
      </c>
      <c r="E13" s="4">
        <v>13.41</v>
      </c>
      <c r="F13" s="41">
        <f ca="1" t="shared" ref="F13:F20" si="1">EVALUATE(E13)</f>
        <v>13.41</v>
      </c>
      <c r="G13" s="40"/>
      <c r="H13" s="40"/>
      <c r="I13" s="3"/>
      <c r="J13" s="111"/>
    </row>
    <row r="14" ht="33" customHeight="1" outlineLevel="1" spans="1:10">
      <c r="A14" s="75"/>
      <c r="B14" s="75" t="s">
        <v>69</v>
      </c>
      <c r="C14" s="4"/>
      <c r="D14" s="75"/>
      <c r="E14" s="4"/>
      <c r="F14" s="40"/>
      <c r="G14" s="40"/>
      <c r="H14" s="40"/>
      <c r="I14" s="75"/>
      <c r="J14" s="111"/>
    </row>
    <row r="15" ht="33" customHeight="1" outlineLevel="1" spans="1:10">
      <c r="A15" s="75">
        <v>10</v>
      </c>
      <c r="B15" s="75" t="s">
        <v>70</v>
      </c>
      <c r="C15" s="4" t="s">
        <v>71</v>
      </c>
      <c r="D15" s="75" t="s">
        <v>39</v>
      </c>
      <c r="E15" s="4">
        <f ca="1">F5</f>
        <v>716.41</v>
      </c>
      <c r="F15" s="40">
        <f ca="1" t="shared" si="1"/>
        <v>716.41</v>
      </c>
      <c r="G15" s="40"/>
      <c r="H15" s="40"/>
      <c r="I15" s="75"/>
      <c r="J15" s="111"/>
    </row>
    <row r="16" ht="70" customHeight="1" outlineLevel="1" spans="1:10">
      <c r="A16" s="75">
        <v>11</v>
      </c>
      <c r="B16" s="75" t="s">
        <v>72</v>
      </c>
      <c r="C16" s="4" t="s">
        <v>73</v>
      </c>
      <c r="D16" s="75" t="s">
        <v>39</v>
      </c>
      <c r="E16" s="4" t="s">
        <v>74</v>
      </c>
      <c r="F16" s="40">
        <f ca="1" t="shared" si="1"/>
        <v>531</v>
      </c>
      <c r="G16" s="40"/>
      <c r="H16" s="40"/>
      <c r="I16" s="75"/>
      <c r="J16" s="111"/>
    </row>
    <row r="17" s="102" customFormat="1" ht="93.6" outlineLevel="1" spans="1:10">
      <c r="A17" s="75">
        <v>12</v>
      </c>
      <c r="B17" s="75" t="s">
        <v>75</v>
      </c>
      <c r="C17" s="4" t="s">
        <v>76</v>
      </c>
      <c r="D17" s="75" t="s">
        <v>39</v>
      </c>
      <c r="E17" s="4" t="s">
        <v>77</v>
      </c>
      <c r="F17" s="40">
        <f ca="1" t="shared" si="1"/>
        <v>15.4</v>
      </c>
      <c r="G17" s="40"/>
      <c r="H17" s="40"/>
      <c r="I17" s="75"/>
      <c r="J17" s="79"/>
    </row>
    <row r="18" s="102" customFormat="1" ht="33" customHeight="1" outlineLevel="1" spans="1:10">
      <c r="A18" s="75">
        <v>13</v>
      </c>
      <c r="B18" s="75" t="s">
        <v>78</v>
      </c>
      <c r="C18" s="4" t="s">
        <v>79</v>
      </c>
      <c r="D18" s="75" t="s">
        <v>39</v>
      </c>
      <c r="E18" s="4">
        <f ca="1">F16+F17+15.65*(0.2+0.9)*2</f>
        <v>580.83</v>
      </c>
      <c r="F18" s="40">
        <f ca="1" t="shared" si="1"/>
        <v>580.83</v>
      </c>
      <c r="G18" s="40"/>
      <c r="H18" s="40"/>
      <c r="I18" s="75"/>
      <c r="J18" s="79"/>
    </row>
    <row r="19" s="102" customFormat="1" ht="93.6" outlineLevel="1" spans="1:10">
      <c r="A19" s="75">
        <v>14</v>
      </c>
      <c r="B19" s="75" t="s">
        <v>80</v>
      </c>
      <c r="C19" s="4" t="s">
        <v>81</v>
      </c>
      <c r="D19" s="75" t="s">
        <v>39</v>
      </c>
      <c r="E19" s="4" t="s">
        <v>82</v>
      </c>
      <c r="F19" s="40">
        <f ca="1" t="shared" ref="F19:F22" si="2">EVALUATE(E19)</f>
        <v>50.3395</v>
      </c>
      <c r="G19" s="40"/>
      <c r="H19" s="40"/>
      <c r="I19" s="75"/>
      <c r="J19" s="79"/>
    </row>
    <row r="20" ht="78" outlineLevel="1" spans="1:10">
      <c r="A20" s="75">
        <v>15</v>
      </c>
      <c r="B20" s="75" t="s">
        <v>83</v>
      </c>
      <c r="C20" s="4" t="s">
        <v>84</v>
      </c>
      <c r="D20" s="75" t="s">
        <v>39</v>
      </c>
      <c r="E20" s="4" t="s">
        <v>85</v>
      </c>
      <c r="F20" s="40">
        <f ca="1" t="shared" si="2"/>
        <v>106.42</v>
      </c>
      <c r="G20" s="40"/>
      <c r="H20" s="40"/>
      <c r="I20" s="75"/>
      <c r="J20" s="79"/>
    </row>
    <row r="21" ht="78" outlineLevel="1" spans="1:10">
      <c r="A21" s="75">
        <v>16</v>
      </c>
      <c r="B21" s="75" t="s">
        <v>86</v>
      </c>
      <c r="C21" s="4" t="s">
        <v>87</v>
      </c>
      <c r="D21" s="75" t="s">
        <v>62</v>
      </c>
      <c r="E21" s="4" t="s">
        <v>88</v>
      </c>
      <c r="F21" s="40">
        <f ca="1" t="shared" si="2"/>
        <v>42.2</v>
      </c>
      <c r="G21" s="40"/>
      <c r="H21" s="40"/>
      <c r="I21" s="75"/>
      <c r="J21" s="79"/>
    </row>
    <row r="22" ht="84" customHeight="1" outlineLevel="1" spans="1:10">
      <c r="A22" s="75">
        <v>17</v>
      </c>
      <c r="B22" s="75" t="s">
        <v>89</v>
      </c>
      <c r="C22" s="4" t="s">
        <v>90</v>
      </c>
      <c r="D22" s="75" t="s">
        <v>62</v>
      </c>
      <c r="E22" s="4" t="s">
        <v>88</v>
      </c>
      <c r="F22" s="40">
        <f ca="1" t="shared" si="2"/>
        <v>42.2</v>
      </c>
      <c r="G22" s="40"/>
      <c r="H22" s="40"/>
      <c r="I22" s="75"/>
      <c r="J22" s="79"/>
    </row>
    <row r="23" ht="46.8" outlineLevel="1" spans="1:10">
      <c r="A23" s="75">
        <v>18</v>
      </c>
      <c r="B23" s="75" t="s">
        <v>91</v>
      </c>
      <c r="C23" s="4" t="s">
        <v>92</v>
      </c>
      <c r="D23" s="75" t="s">
        <v>39</v>
      </c>
      <c r="E23" s="4">
        <v>39.87</v>
      </c>
      <c r="F23" s="40">
        <f ca="1" t="shared" ref="F22:F31" si="3">EVALUATE(E23)</f>
        <v>39.87</v>
      </c>
      <c r="G23" s="40"/>
      <c r="H23" s="40"/>
      <c r="I23" s="75"/>
      <c r="J23" s="79"/>
    </row>
    <row r="24" ht="46.8" outlineLevel="1" spans="1:10">
      <c r="A24" s="75">
        <v>19</v>
      </c>
      <c r="B24" s="75" t="s">
        <v>93</v>
      </c>
      <c r="C24" s="4" t="s">
        <v>94</v>
      </c>
      <c r="D24" s="75" t="s">
        <v>39</v>
      </c>
      <c r="E24" s="4">
        <v>31.71</v>
      </c>
      <c r="F24" s="40">
        <f ca="1" t="shared" si="3"/>
        <v>31.71</v>
      </c>
      <c r="G24" s="40"/>
      <c r="H24" s="40"/>
      <c r="I24" s="75"/>
      <c r="J24" s="79"/>
    </row>
    <row r="25" s="103" customFormat="1" ht="62.4" outlineLevel="1" spans="1:10">
      <c r="A25" s="75">
        <v>20</v>
      </c>
      <c r="B25" s="75" t="s">
        <v>95</v>
      </c>
      <c r="C25" s="4" t="s">
        <v>96</v>
      </c>
      <c r="D25" s="75" t="s">
        <v>39</v>
      </c>
      <c r="E25" s="4">
        <v>55.13</v>
      </c>
      <c r="F25" s="40">
        <f ca="1" t="shared" si="3"/>
        <v>55.13</v>
      </c>
      <c r="G25" s="40"/>
      <c r="H25" s="40"/>
      <c r="I25" s="75"/>
      <c r="J25" s="79"/>
    </row>
    <row r="26" s="103" customFormat="1" ht="109.2" outlineLevel="1" spans="1:10">
      <c r="A26" s="75">
        <v>21</v>
      </c>
      <c r="B26" s="75" t="s">
        <v>97</v>
      </c>
      <c r="C26" s="4" t="s">
        <v>98</v>
      </c>
      <c r="D26" s="75" t="s">
        <v>39</v>
      </c>
      <c r="E26" s="4">
        <v>24.79</v>
      </c>
      <c r="F26" s="40">
        <f ca="1" t="shared" si="3"/>
        <v>24.79</v>
      </c>
      <c r="G26" s="40"/>
      <c r="H26" s="40"/>
      <c r="I26" s="75"/>
      <c r="J26" s="79"/>
    </row>
    <row r="27" s="102" customFormat="1" ht="37" customHeight="1" outlineLevel="1" spans="1:10">
      <c r="A27" s="75">
        <v>22</v>
      </c>
      <c r="B27" s="3" t="s">
        <v>99</v>
      </c>
      <c r="C27" s="4" t="s">
        <v>100</v>
      </c>
      <c r="D27" s="3" t="s">
        <v>39</v>
      </c>
      <c r="E27" s="4" t="s">
        <v>101</v>
      </c>
      <c r="F27" s="40">
        <f ca="1" t="shared" si="3"/>
        <v>71.58</v>
      </c>
      <c r="G27" s="40"/>
      <c r="H27" s="40"/>
      <c r="I27" s="3"/>
      <c r="J27" s="79"/>
    </row>
    <row r="28" s="104" customFormat="1" ht="33" customHeight="1" outlineLevel="1" spans="1:10">
      <c r="A28" s="75">
        <v>23</v>
      </c>
      <c r="B28" s="75" t="s">
        <v>102</v>
      </c>
      <c r="C28" s="4" t="s">
        <v>103</v>
      </c>
      <c r="D28" s="75" t="s">
        <v>62</v>
      </c>
      <c r="E28" s="4" t="s">
        <v>104</v>
      </c>
      <c r="F28" s="40">
        <f ca="1" t="shared" si="3"/>
        <v>89.94</v>
      </c>
      <c r="G28" s="40"/>
      <c r="H28" s="40"/>
      <c r="I28" s="75"/>
      <c r="J28" s="79"/>
    </row>
    <row r="29" s="104" customFormat="1" ht="33" customHeight="1" outlineLevel="1" spans="1:10">
      <c r="A29" s="75">
        <v>24</v>
      </c>
      <c r="B29" s="75" t="s">
        <v>105</v>
      </c>
      <c r="C29" s="4" t="s">
        <v>106</v>
      </c>
      <c r="D29" s="75" t="s">
        <v>62</v>
      </c>
      <c r="E29" s="4" t="s">
        <v>104</v>
      </c>
      <c r="F29" s="40">
        <f ca="1" t="shared" si="3"/>
        <v>89.94</v>
      </c>
      <c r="G29" s="40"/>
      <c r="H29" s="40"/>
      <c r="I29" s="75"/>
      <c r="J29" s="79"/>
    </row>
    <row r="30" s="104" customFormat="1" ht="33" customHeight="1" outlineLevel="1" spans="1:10">
      <c r="A30" s="75">
        <v>25</v>
      </c>
      <c r="B30" s="75" t="s">
        <v>105</v>
      </c>
      <c r="C30" s="4" t="s">
        <v>107</v>
      </c>
      <c r="D30" s="75" t="s">
        <v>62</v>
      </c>
      <c r="E30" s="4">
        <v>50</v>
      </c>
      <c r="F30" s="40">
        <f ca="1" t="shared" si="3"/>
        <v>50</v>
      </c>
      <c r="G30" s="40"/>
      <c r="H30" s="40"/>
      <c r="I30" s="75"/>
      <c r="J30" s="79"/>
    </row>
    <row r="31" s="104" customFormat="1" ht="33" customHeight="1" outlineLevel="1" spans="1:10">
      <c r="A31" s="75">
        <v>26</v>
      </c>
      <c r="B31" s="75" t="s">
        <v>108</v>
      </c>
      <c r="C31" s="4" t="s">
        <v>109</v>
      </c>
      <c r="D31" s="75" t="s">
        <v>110</v>
      </c>
      <c r="E31" s="4">
        <v>84</v>
      </c>
      <c r="F31" s="40">
        <f ca="1" t="shared" si="3"/>
        <v>84</v>
      </c>
      <c r="G31" s="40"/>
      <c r="H31" s="40"/>
      <c r="I31" s="75"/>
      <c r="J31" s="79"/>
    </row>
    <row r="32" ht="33" customHeight="1" outlineLevel="1" spans="1:10">
      <c r="A32" s="75"/>
      <c r="B32" s="75" t="s">
        <v>111</v>
      </c>
      <c r="C32" s="4"/>
      <c r="D32" s="75"/>
      <c r="E32" s="4"/>
      <c r="F32" s="40"/>
      <c r="G32" s="40"/>
      <c r="H32" s="40"/>
      <c r="I32" s="75"/>
      <c r="J32" s="79"/>
    </row>
    <row r="33" ht="46.8" outlineLevel="1" spans="1:10">
      <c r="A33" s="75">
        <v>27</v>
      </c>
      <c r="B33" s="75" t="s">
        <v>112</v>
      </c>
      <c r="C33" s="4" t="s">
        <v>113</v>
      </c>
      <c r="D33" s="75" t="s">
        <v>39</v>
      </c>
      <c r="E33" s="4">
        <f>(3.77+0.41+3.42+0.37+0.46+2.5+3.6+0.86*2+0.56*2+0.88+9.12+1.03+0.83+1.94+0.83+0.71+0.78+2.47+0.17+1.99+0.86+0.2+0.13+0.78+0.78+0.2+0.43+0.36+1.12+6.79+1.13+0.36+0.43+0.2+0.78+0.78+0.2+0.13+0.8+1.95+0.21+0.66+0.21+2.34+0.71+0.98+0.64+0.5+1.32+0.5+0.36+0.9+0.29+1.3+0.89+0.14+0.98+0.21+1.36+0.35+0.14+0.41+1+0.35+0.35*2+1.04+0.35*2+1.41+0.6+1.28+0.5+0.88+0.86+0.26+0.2+1.19+0.2+0.26+0.8+0.3+1.39+0.3+4.19+0.3*2+2.21+0.8+0.2+1.24+0.2+0.46+0.71+0.41+0.2+1.12+0.2+0.26+2.41+2.5+0.3+2.21+0.3+2.5+2.78+0.13+4.3+0.14+3.23+14.26+0.2+0.39+3.54+0.2+2.41+6.34+0.72+0.3+1.36+1.61+0.43+1.12+0.5+1.6+0.1+0.81+0.36+0.62+2.39+0.83+0.59+0.68+0.28+10.23+0.76*2+0.41*2+0.86+0.51+0.23+1.31+0.5+0.36+0.86+2.27+1.26+1.21+4.06+0.83+2.59+0.83+0.36+1.21+0.2+2.74+0.16)*4.5+(2.93+0.8+0.65+6.44+0.28+1.46+0.28+5.74+0.28+2.7+2.37+1.5+0.81+1.42+0.23+0.61+1.19+0.61+0.23+0.51+5.59+1.58+0.7+3.4+0.26+4.47+4.97+0.83+0.46+0.88+1.61+0.73+0.16+0.5+0.62+0.43+0.16+0.81+5.11+0.73+0.16*2+0.5+0.61+0.43+0.8+1.62+0.8+2.61+0.62+3.04+0.7+0.77+0.16+2.57+3.83+3.56+0.12+0.46+3.46+3.59+0.11+0.19*3+3.43+3.16+0.27+0.61+0.38+0.2+0.15+6.52+0.26+2.05+0.21+0.26+1.01+0.91)*4.5-3.3*(0.7+1.4+0.45)</f>
        <v>1395.675</v>
      </c>
      <c r="F33" s="40">
        <f ca="1" t="shared" ref="F33:F45" si="4">EVALUATE(E33)</f>
        <v>1395.675</v>
      </c>
      <c r="G33" s="40"/>
      <c r="H33" s="40"/>
      <c r="I33" s="75"/>
      <c r="J33" s="79"/>
    </row>
    <row r="34" ht="33" customHeight="1" outlineLevel="1" spans="1:10">
      <c r="A34" s="75">
        <v>28</v>
      </c>
      <c r="B34" s="75" t="s">
        <v>114</v>
      </c>
      <c r="C34" s="4" t="s">
        <v>115</v>
      </c>
      <c r="D34" s="75" t="s">
        <v>116</v>
      </c>
      <c r="E34" s="4" t="s">
        <v>117</v>
      </c>
      <c r="F34" s="40">
        <f ca="1" t="shared" si="4"/>
        <v>16.7481</v>
      </c>
      <c r="G34" s="40"/>
      <c r="H34" s="40"/>
      <c r="I34" s="75"/>
      <c r="J34" s="79"/>
    </row>
    <row r="35" ht="33" customHeight="1" outlineLevel="1" spans="1:10">
      <c r="A35" s="75">
        <v>29</v>
      </c>
      <c r="B35" s="75" t="s">
        <v>118</v>
      </c>
      <c r="C35" s="4" t="s">
        <v>119</v>
      </c>
      <c r="D35" s="75" t="s">
        <v>39</v>
      </c>
      <c r="E35" s="4" t="s">
        <v>120</v>
      </c>
      <c r="F35" s="40">
        <f ca="1" t="shared" si="4"/>
        <v>30.365</v>
      </c>
      <c r="G35" s="40"/>
      <c r="H35" s="40"/>
      <c r="I35" s="75"/>
      <c r="J35" s="79"/>
    </row>
    <row r="36" ht="33" customHeight="1" outlineLevel="1" spans="1:10">
      <c r="A36" s="75">
        <v>30</v>
      </c>
      <c r="B36" s="75" t="s">
        <v>121</v>
      </c>
      <c r="C36" s="4" t="s">
        <v>122</v>
      </c>
      <c r="D36" s="75" t="s">
        <v>39</v>
      </c>
      <c r="E36" s="4" t="s">
        <v>123</v>
      </c>
      <c r="F36" s="40">
        <f ca="1" t="shared" si="4"/>
        <v>9.405</v>
      </c>
      <c r="G36" s="40"/>
      <c r="H36" s="40"/>
      <c r="I36" s="75"/>
      <c r="J36" s="79"/>
    </row>
    <row r="37" ht="33" customHeight="1" outlineLevel="1" spans="1:10">
      <c r="A37" s="75">
        <v>31</v>
      </c>
      <c r="B37" s="75" t="s">
        <v>124</v>
      </c>
      <c r="C37" s="4" t="s">
        <v>125</v>
      </c>
      <c r="D37" s="75" t="s">
        <v>62</v>
      </c>
      <c r="E37" s="4">
        <v>6.3</v>
      </c>
      <c r="F37" s="40">
        <f ca="1" t="shared" si="4"/>
        <v>6.3</v>
      </c>
      <c r="G37" s="40"/>
      <c r="H37" s="40"/>
      <c r="I37" s="75"/>
      <c r="J37" s="79"/>
    </row>
    <row r="38" ht="33" customHeight="1" outlineLevel="1" spans="1:10">
      <c r="A38" s="75">
        <v>32</v>
      </c>
      <c r="B38" s="75" t="s">
        <v>126</v>
      </c>
      <c r="C38" s="4" t="s">
        <v>127</v>
      </c>
      <c r="D38" s="75" t="s">
        <v>62</v>
      </c>
      <c r="E38" s="4" t="s">
        <v>128</v>
      </c>
      <c r="F38" s="40">
        <f ca="1" t="shared" si="4"/>
        <v>6.9</v>
      </c>
      <c r="G38" s="40"/>
      <c r="H38" s="40"/>
      <c r="I38" s="75"/>
      <c r="J38" s="79"/>
    </row>
    <row r="39" ht="33" customHeight="1" outlineLevel="1" spans="1:10">
      <c r="A39" s="75">
        <v>33</v>
      </c>
      <c r="B39" s="75" t="s">
        <v>129</v>
      </c>
      <c r="C39" s="4" t="s">
        <v>79</v>
      </c>
      <c r="D39" s="75" t="s">
        <v>39</v>
      </c>
      <c r="E39" s="4" t="s">
        <v>130</v>
      </c>
      <c r="F39" s="40">
        <f ca="1" t="shared" si="4"/>
        <v>342.4043</v>
      </c>
      <c r="G39" s="40"/>
      <c r="H39" s="40"/>
      <c r="I39" s="75"/>
      <c r="J39" s="79"/>
    </row>
    <row r="40" ht="93.6" outlineLevel="1" spans="1:10">
      <c r="A40" s="75">
        <v>34</v>
      </c>
      <c r="B40" s="75" t="s">
        <v>131</v>
      </c>
      <c r="C40" s="4" t="s">
        <v>132</v>
      </c>
      <c r="D40" s="75" t="s">
        <v>39</v>
      </c>
      <c r="E40" s="4" t="s">
        <v>120</v>
      </c>
      <c r="F40" s="40">
        <f ca="1" t="shared" si="4"/>
        <v>30.365</v>
      </c>
      <c r="G40" s="40"/>
      <c r="H40" s="40"/>
      <c r="I40" s="75"/>
      <c r="J40" s="79"/>
    </row>
    <row r="41" ht="58" customHeight="1" outlineLevel="1" spans="1:10">
      <c r="A41" s="75">
        <v>35</v>
      </c>
      <c r="B41" s="75" t="s">
        <v>133</v>
      </c>
      <c r="C41" s="4" t="s">
        <v>134</v>
      </c>
      <c r="D41" s="75" t="s">
        <v>39</v>
      </c>
      <c r="E41" s="4" t="s">
        <v>135</v>
      </c>
      <c r="F41" s="40">
        <f ca="1" t="shared" si="4"/>
        <v>83.39</v>
      </c>
      <c r="G41" s="40"/>
      <c r="H41" s="40"/>
      <c r="I41" s="75"/>
      <c r="J41" s="79"/>
    </row>
    <row r="42" ht="33" customHeight="1" outlineLevel="1" spans="1:10">
      <c r="A42" s="75">
        <v>36</v>
      </c>
      <c r="B42" s="75" t="s">
        <v>136</v>
      </c>
      <c r="C42" s="4" t="s">
        <v>137</v>
      </c>
      <c r="D42" s="75" t="s">
        <v>39</v>
      </c>
      <c r="E42" s="109" t="s">
        <v>138</v>
      </c>
      <c r="F42" s="40">
        <f ca="1" t="shared" si="4"/>
        <v>129.9</v>
      </c>
      <c r="G42" s="40"/>
      <c r="H42" s="40"/>
      <c r="I42" s="75"/>
      <c r="J42" s="79"/>
    </row>
    <row r="43" ht="33" customHeight="1" outlineLevel="1" spans="1:10">
      <c r="A43" s="75">
        <v>37</v>
      </c>
      <c r="B43" s="75" t="s">
        <v>139</v>
      </c>
      <c r="C43" s="4" t="s">
        <v>140</v>
      </c>
      <c r="D43" s="75" t="s">
        <v>39</v>
      </c>
      <c r="E43" s="4" t="s">
        <v>141</v>
      </c>
      <c r="F43" s="40">
        <f ca="1" t="shared" si="4"/>
        <v>197.695</v>
      </c>
      <c r="G43" s="40"/>
      <c r="H43" s="40"/>
      <c r="I43" s="75"/>
      <c r="J43" s="79"/>
    </row>
    <row r="44" ht="33" customHeight="1" outlineLevel="1" spans="1:10">
      <c r="A44" s="75">
        <v>38</v>
      </c>
      <c r="B44" s="75" t="s">
        <v>133</v>
      </c>
      <c r="C44" s="4" t="s">
        <v>142</v>
      </c>
      <c r="D44" s="75" t="s">
        <v>39</v>
      </c>
      <c r="E44" s="4" t="s">
        <v>143</v>
      </c>
      <c r="F44" s="40">
        <f ca="1" t="shared" si="4"/>
        <v>18.26</v>
      </c>
      <c r="G44" s="40"/>
      <c r="H44" s="40"/>
      <c r="I44" s="75"/>
      <c r="J44" s="79"/>
    </row>
    <row r="45" ht="33" customHeight="1" outlineLevel="1" spans="1:10">
      <c r="A45" s="75">
        <v>39</v>
      </c>
      <c r="B45" s="75" t="s">
        <v>144</v>
      </c>
      <c r="C45" s="4" t="s">
        <v>145</v>
      </c>
      <c r="D45" s="75" t="s">
        <v>39</v>
      </c>
      <c r="E45" s="4" t="s">
        <v>146</v>
      </c>
      <c r="F45" s="40">
        <f ca="1" t="shared" ref="F45:F51" si="5">EVALUATE(E45)</f>
        <v>3.1</v>
      </c>
      <c r="G45" s="40"/>
      <c r="H45" s="40"/>
      <c r="I45" s="75"/>
      <c r="J45" s="79"/>
    </row>
    <row r="46" ht="33" customHeight="1" outlineLevel="1" spans="1:10">
      <c r="A46" s="75">
        <v>40</v>
      </c>
      <c r="B46" s="75" t="s">
        <v>147</v>
      </c>
      <c r="C46" s="77" t="s">
        <v>148</v>
      </c>
      <c r="D46" s="75" t="s">
        <v>39</v>
      </c>
      <c r="E46" s="4" t="s">
        <v>149</v>
      </c>
      <c r="F46" s="40">
        <f ca="1" t="shared" si="5"/>
        <v>7.44</v>
      </c>
      <c r="G46" s="40"/>
      <c r="H46" s="40"/>
      <c r="I46" s="75"/>
      <c r="J46" s="79"/>
    </row>
    <row r="47" ht="33" customHeight="1" outlineLevel="1" spans="1:10">
      <c r="A47" s="75">
        <v>41</v>
      </c>
      <c r="B47" s="75" t="s">
        <v>150</v>
      </c>
      <c r="C47" s="77" t="s">
        <v>151</v>
      </c>
      <c r="D47" s="75" t="s">
        <v>39</v>
      </c>
      <c r="E47" s="4" t="s">
        <v>152</v>
      </c>
      <c r="F47" s="40">
        <f ca="1" t="shared" si="5"/>
        <v>7.78</v>
      </c>
      <c r="G47" s="40"/>
      <c r="H47" s="40"/>
      <c r="I47" s="75"/>
      <c r="J47" s="79"/>
    </row>
    <row r="48" ht="33" customHeight="1" outlineLevel="1" spans="1:10">
      <c r="A48" s="75">
        <v>42</v>
      </c>
      <c r="B48" s="75" t="s">
        <v>153</v>
      </c>
      <c r="C48" s="4" t="s">
        <v>154</v>
      </c>
      <c r="D48" s="75" t="s">
        <v>62</v>
      </c>
      <c r="E48" s="4" t="s">
        <v>155</v>
      </c>
      <c r="F48" s="40">
        <f ca="1" t="shared" si="5"/>
        <v>253.36</v>
      </c>
      <c r="G48" s="40"/>
      <c r="H48" s="40"/>
      <c r="I48" s="75"/>
      <c r="J48" s="79"/>
    </row>
    <row r="49" s="104" customFormat="1" ht="33" customHeight="1" spans="1:10">
      <c r="A49" s="75"/>
      <c r="B49" s="75" t="s">
        <v>27</v>
      </c>
      <c r="C49" s="4"/>
      <c r="D49" s="75"/>
      <c r="E49" s="4"/>
      <c r="F49" s="40"/>
      <c r="G49" s="40"/>
      <c r="H49" s="40"/>
      <c r="I49" s="75"/>
      <c r="J49" s="79"/>
    </row>
    <row r="50" s="102" customFormat="1" ht="33" customHeight="1" spans="1:10">
      <c r="A50" s="75" t="s">
        <v>9</v>
      </c>
      <c r="B50" s="108" t="s">
        <v>42</v>
      </c>
      <c r="C50" s="4"/>
      <c r="D50" s="75"/>
      <c r="E50" s="4"/>
      <c r="F50" s="40"/>
      <c r="G50" s="40"/>
      <c r="H50" s="40"/>
      <c r="I50" s="75"/>
      <c r="J50" s="79"/>
    </row>
    <row r="51" s="102" customFormat="1" ht="33" customHeight="1" outlineLevel="1" spans="1:10">
      <c r="A51" s="75"/>
      <c r="B51" s="75" t="s">
        <v>49</v>
      </c>
      <c r="C51" s="4"/>
      <c r="D51" s="75"/>
      <c r="E51" s="4"/>
      <c r="F51" s="40"/>
      <c r="G51" s="40"/>
      <c r="H51" s="40"/>
      <c r="I51" s="75"/>
      <c r="J51" s="79"/>
    </row>
    <row r="52" s="102" customFormat="1" ht="33" customHeight="1" outlineLevel="1" spans="1:10">
      <c r="A52" s="75">
        <v>1</v>
      </c>
      <c r="B52" s="75" t="s">
        <v>156</v>
      </c>
      <c r="C52" s="4" t="s">
        <v>51</v>
      </c>
      <c r="D52" s="75" t="s">
        <v>39</v>
      </c>
      <c r="E52" s="4" t="s">
        <v>157</v>
      </c>
      <c r="F52" s="40">
        <f ca="1" t="shared" ref="F52:F57" si="6">EVALUATE(E52)</f>
        <v>317.63</v>
      </c>
      <c r="G52" s="40"/>
      <c r="H52" s="40"/>
      <c r="I52" s="75"/>
      <c r="J52" s="79"/>
    </row>
    <row r="53" s="102" customFormat="1" ht="70" customHeight="1" outlineLevel="1" spans="1:10">
      <c r="A53" s="75">
        <v>2</v>
      </c>
      <c r="B53" s="75" t="s">
        <v>52</v>
      </c>
      <c r="C53" s="4" t="s">
        <v>53</v>
      </c>
      <c r="D53" s="75" t="s">
        <v>39</v>
      </c>
      <c r="E53" s="4">
        <v>300.04</v>
      </c>
      <c r="F53" s="40">
        <f ca="1" t="shared" si="6"/>
        <v>300.04</v>
      </c>
      <c r="G53" s="40"/>
      <c r="H53" s="40"/>
      <c r="I53" s="75"/>
      <c r="J53" s="79"/>
    </row>
    <row r="54" s="102" customFormat="1" ht="66" customHeight="1" outlineLevel="1" spans="1:10">
      <c r="A54" s="75">
        <v>3</v>
      </c>
      <c r="B54" s="75" t="s">
        <v>64</v>
      </c>
      <c r="C54" s="4" t="s">
        <v>158</v>
      </c>
      <c r="D54" s="75" t="s">
        <v>39</v>
      </c>
      <c r="E54" s="4" t="s">
        <v>159</v>
      </c>
      <c r="F54" s="40">
        <f ca="1" t="shared" si="6"/>
        <v>11.74</v>
      </c>
      <c r="G54" s="40"/>
      <c r="H54" s="40"/>
      <c r="I54" s="75"/>
      <c r="J54" s="79"/>
    </row>
    <row r="55" s="102" customFormat="1" ht="78" outlineLevel="1" spans="1:10">
      <c r="A55" s="75">
        <v>4</v>
      </c>
      <c r="B55" s="75" t="s">
        <v>56</v>
      </c>
      <c r="C55" s="4" t="s">
        <v>57</v>
      </c>
      <c r="D55" s="75" t="s">
        <v>39</v>
      </c>
      <c r="E55" s="4">
        <v>5.67</v>
      </c>
      <c r="F55" s="40">
        <f ca="1" t="shared" si="6"/>
        <v>5.67</v>
      </c>
      <c r="G55" s="40"/>
      <c r="H55" s="40"/>
      <c r="I55" s="75"/>
      <c r="J55" s="79"/>
    </row>
    <row r="56" s="102" customFormat="1" ht="46.8" outlineLevel="1" spans="1:10">
      <c r="A56" s="75">
        <v>5</v>
      </c>
      <c r="B56" s="75" t="s">
        <v>56</v>
      </c>
      <c r="C56" s="4" t="s">
        <v>58</v>
      </c>
      <c r="D56" s="75" t="s">
        <v>39</v>
      </c>
      <c r="E56" s="4" t="s">
        <v>160</v>
      </c>
      <c r="F56" s="40">
        <f ca="1" t="shared" si="6"/>
        <v>0.76</v>
      </c>
      <c r="G56" s="40"/>
      <c r="H56" s="40"/>
      <c r="I56" s="75"/>
      <c r="J56" s="79"/>
    </row>
    <row r="57" s="102" customFormat="1" ht="72" customHeight="1" outlineLevel="1" spans="1:10">
      <c r="A57" s="75">
        <v>6</v>
      </c>
      <c r="B57" s="75" t="s">
        <v>161</v>
      </c>
      <c r="C57" s="4" t="s">
        <v>162</v>
      </c>
      <c r="D57" s="75" t="s">
        <v>62</v>
      </c>
      <c r="E57" s="4" t="s">
        <v>163</v>
      </c>
      <c r="F57" s="40">
        <f ca="1" t="shared" si="6"/>
        <v>5.2</v>
      </c>
      <c r="G57" s="40"/>
      <c r="H57" s="40"/>
      <c r="I57" s="75"/>
      <c r="J57" s="79"/>
    </row>
    <row r="58" s="102" customFormat="1" ht="33" customHeight="1" outlineLevel="1" spans="1:10">
      <c r="A58" s="75"/>
      <c r="B58" s="75" t="s">
        <v>69</v>
      </c>
      <c r="C58" s="4"/>
      <c r="D58" s="75"/>
      <c r="E58" s="4"/>
      <c r="F58" s="40"/>
      <c r="G58" s="40"/>
      <c r="H58" s="40"/>
      <c r="I58" s="75"/>
      <c r="J58" s="79"/>
    </row>
    <row r="59" s="102" customFormat="1" ht="51" customHeight="1" outlineLevel="1" spans="1:10">
      <c r="A59" s="75">
        <v>8</v>
      </c>
      <c r="B59" s="75" t="s">
        <v>70</v>
      </c>
      <c r="C59" s="4" t="s">
        <v>71</v>
      </c>
      <c r="D59" s="75" t="s">
        <v>39</v>
      </c>
      <c r="E59" s="4" t="s">
        <v>157</v>
      </c>
      <c r="F59" s="40">
        <f ca="1" t="shared" ref="F59:F63" si="7">EVALUATE(E59)</f>
        <v>317.63</v>
      </c>
      <c r="G59" s="40"/>
      <c r="H59" s="40"/>
      <c r="I59" s="75"/>
      <c r="J59" s="79"/>
    </row>
    <row r="60" s="102" customFormat="1" ht="65" customHeight="1" outlineLevel="1" spans="1:10">
      <c r="A60" s="75">
        <v>9</v>
      </c>
      <c r="B60" s="75" t="s">
        <v>72</v>
      </c>
      <c r="C60" s="4" t="s">
        <v>73</v>
      </c>
      <c r="D60" s="75" t="s">
        <v>39</v>
      </c>
      <c r="E60" s="4" t="s">
        <v>164</v>
      </c>
      <c r="F60" s="40">
        <f ca="1" t="shared" si="7"/>
        <v>213.98</v>
      </c>
      <c r="G60" s="40"/>
      <c r="H60" s="40"/>
      <c r="I60" s="75"/>
      <c r="J60" s="79"/>
    </row>
    <row r="61" s="102" customFormat="1" ht="93.6" outlineLevel="1" spans="1:10">
      <c r="A61" s="75">
        <v>10</v>
      </c>
      <c r="B61" s="75" t="s">
        <v>75</v>
      </c>
      <c r="C61" s="4" t="s">
        <v>76</v>
      </c>
      <c r="D61" s="75" t="s">
        <v>39</v>
      </c>
      <c r="E61" s="4" t="s">
        <v>165</v>
      </c>
      <c r="F61" s="40">
        <f ca="1" t="shared" si="7"/>
        <v>17.988</v>
      </c>
      <c r="G61" s="40"/>
      <c r="H61" s="40"/>
      <c r="I61" s="75"/>
      <c r="J61" s="79"/>
    </row>
    <row r="62" s="102" customFormat="1" ht="33" customHeight="1" outlineLevel="1" spans="1:10">
      <c r="A62" s="75">
        <v>11</v>
      </c>
      <c r="B62" s="75" t="s">
        <v>78</v>
      </c>
      <c r="C62" s="4" t="s">
        <v>79</v>
      </c>
      <c r="D62" s="75" t="s">
        <v>39</v>
      </c>
      <c r="E62" s="4">
        <f ca="1">F60+F61</f>
        <v>231.968</v>
      </c>
      <c r="F62" s="40">
        <f ca="1" t="shared" si="7"/>
        <v>231.968</v>
      </c>
      <c r="G62" s="40"/>
      <c r="H62" s="40"/>
      <c r="I62" s="75"/>
      <c r="J62" s="79"/>
    </row>
    <row r="63" s="102" customFormat="1" ht="93.6" outlineLevel="1" spans="1:10">
      <c r="A63" s="75">
        <v>12</v>
      </c>
      <c r="B63" s="75" t="s">
        <v>80</v>
      </c>
      <c r="C63" s="4" t="s">
        <v>81</v>
      </c>
      <c r="D63" s="75" t="s">
        <v>39</v>
      </c>
      <c r="E63" s="4">
        <v>10.2</v>
      </c>
      <c r="F63" s="40">
        <f ca="1" t="shared" si="7"/>
        <v>10.2</v>
      </c>
      <c r="G63" s="40"/>
      <c r="H63" s="40"/>
      <c r="I63" s="75"/>
      <c r="J63" s="79"/>
    </row>
    <row r="64" s="102" customFormat="1" ht="51" customHeight="1" outlineLevel="1" spans="1:10">
      <c r="A64" s="75">
        <v>13</v>
      </c>
      <c r="B64" s="75" t="s">
        <v>91</v>
      </c>
      <c r="C64" s="4" t="s">
        <v>92</v>
      </c>
      <c r="D64" s="75" t="s">
        <v>39</v>
      </c>
      <c r="E64" s="4">
        <v>33.58</v>
      </c>
      <c r="F64" s="40">
        <f ca="1" t="shared" ref="F64:F72" si="8">EVALUATE(E64)</f>
        <v>33.58</v>
      </c>
      <c r="G64" s="40"/>
      <c r="H64" s="40"/>
      <c r="I64" s="75"/>
      <c r="J64" s="79"/>
    </row>
    <row r="65" s="102" customFormat="1" ht="46.8" outlineLevel="1" spans="1:10">
      <c r="A65" s="75">
        <v>14</v>
      </c>
      <c r="B65" s="75" t="s">
        <v>93</v>
      </c>
      <c r="C65" s="4" t="s">
        <v>166</v>
      </c>
      <c r="D65" s="75" t="s">
        <v>39</v>
      </c>
      <c r="E65" s="4">
        <v>35.53</v>
      </c>
      <c r="F65" s="40">
        <f ca="1" t="shared" si="8"/>
        <v>35.53</v>
      </c>
      <c r="G65" s="40"/>
      <c r="H65" s="40"/>
      <c r="I65" s="75"/>
      <c r="J65" s="79"/>
    </row>
    <row r="66" s="102" customFormat="1" ht="33" customHeight="1" outlineLevel="1" spans="1:10">
      <c r="A66" s="75">
        <v>15</v>
      </c>
      <c r="B66" s="3" t="s">
        <v>99</v>
      </c>
      <c r="C66" s="4" t="s">
        <v>100</v>
      </c>
      <c r="D66" s="3" t="s">
        <v>39</v>
      </c>
      <c r="E66" s="4" t="s">
        <v>167</v>
      </c>
      <c r="F66" s="40">
        <f ca="1" t="shared" si="8"/>
        <v>69.11</v>
      </c>
      <c r="G66" s="40"/>
      <c r="H66" s="40"/>
      <c r="I66" s="3"/>
      <c r="J66" s="79"/>
    </row>
    <row r="67" s="104" customFormat="1" ht="33" customHeight="1" outlineLevel="1" spans="1:10">
      <c r="A67" s="75">
        <v>16</v>
      </c>
      <c r="B67" s="75" t="s">
        <v>102</v>
      </c>
      <c r="C67" s="4" t="s">
        <v>103</v>
      </c>
      <c r="D67" s="75" t="s">
        <v>62</v>
      </c>
      <c r="E67" s="4" t="s">
        <v>168</v>
      </c>
      <c r="F67" s="40">
        <f ca="1" t="shared" si="8"/>
        <v>67.24</v>
      </c>
      <c r="G67" s="40"/>
      <c r="H67" s="40"/>
      <c r="I67" s="75"/>
      <c r="J67" s="79"/>
    </row>
    <row r="68" s="104" customFormat="1" ht="33" customHeight="1" outlineLevel="1" spans="1:10">
      <c r="A68" s="75">
        <v>17</v>
      </c>
      <c r="B68" s="75" t="s">
        <v>105</v>
      </c>
      <c r="C68" s="4" t="s">
        <v>169</v>
      </c>
      <c r="D68" s="75" t="s">
        <v>62</v>
      </c>
      <c r="E68" s="4" t="s">
        <v>168</v>
      </c>
      <c r="F68" s="40">
        <f ca="1" t="shared" si="8"/>
        <v>67.24</v>
      </c>
      <c r="G68" s="40"/>
      <c r="H68" s="40"/>
      <c r="I68" s="75"/>
      <c r="J68" s="79"/>
    </row>
    <row r="69" s="104" customFormat="1" ht="33" customHeight="1" outlineLevel="1" spans="1:10">
      <c r="A69" s="75">
        <v>18</v>
      </c>
      <c r="B69" s="75" t="s">
        <v>105</v>
      </c>
      <c r="C69" s="4" t="s">
        <v>170</v>
      </c>
      <c r="D69" s="75" t="s">
        <v>62</v>
      </c>
      <c r="E69" s="4" t="s">
        <v>171</v>
      </c>
      <c r="F69" s="40">
        <f ca="1" t="shared" si="8"/>
        <v>28.84</v>
      </c>
      <c r="G69" s="40"/>
      <c r="H69" s="40"/>
      <c r="I69" s="75"/>
      <c r="J69" s="79"/>
    </row>
    <row r="70" s="104" customFormat="1" ht="33" customHeight="1" outlineLevel="1" spans="1:10">
      <c r="A70" s="75">
        <v>19</v>
      </c>
      <c r="B70" s="75" t="s">
        <v>108</v>
      </c>
      <c r="C70" s="4" t="s">
        <v>109</v>
      </c>
      <c r="D70" s="75" t="s">
        <v>110</v>
      </c>
      <c r="E70" s="4">
        <v>30</v>
      </c>
      <c r="F70" s="40">
        <f ca="1" t="shared" si="8"/>
        <v>30</v>
      </c>
      <c r="G70" s="40"/>
      <c r="H70" s="40"/>
      <c r="I70" s="75"/>
      <c r="J70" s="79"/>
    </row>
    <row r="71" s="102" customFormat="1" ht="33" customHeight="1" outlineLevel="1" spans="1:10">
      <c r="A71" s="75"/>
      <c r="B71" s="75" t="s">
        <v>111</v>
      </c>
      <c r="C71" s="4"/>
      <c r="D71" s="75"/>
      <c r="E71" s="4"/>
      <c r="F71" s="40"/>
      <c r="G71" s="40"/>
      <c r="H71" s="40"/>
      <c r="I71" s="75"/>
      <c r="J71" s="79"/>
    </row>
    <row r="72" s="102" customFormat="1" ht="51" customHeight="1" outlineLevel="1" spans="1:10">
      <c r="A72" s="75">
        <v>20</v>
      </c>
      <c r="B72" s="75" t="s">
        <v>112</v>
      </c>
      <c r="C72" s="4" t="s">
        <v>113</v>
      </c>
      <c r="D72" s="75" t="s">
        <v>39</v>
      </c>
      <c r="E72" s="4" t="s">
        <v>172</v>
      </c>
      <c r="F72" s="40">
        <f ca="1" t="shared" ref="F72:F77" si="9">EVALUATE(E72)</f>
        <v>440.46</v>
      </c>
      <c r="G72" s="40"/>
      <c r="H72" s="40"/>
      <c r="I72" s="75"/>
      <c r="J72" s="79"/>
    </row>
    <row r="73" s="102" customFormat="1" ht="33" customHeight="1" outlineLevel="1" spans="1:10">
      <c r="A73" s="75">
        <v>21</v>
      </c>
      <c r="B73" s="75" t="s">
        <v>114</v>
      </c>
      <c r="C73" s="4" t="s">
        <v>115</v>
      </c>
      <c r="D73" s="75" t="s">
        <v>116</v>
      </c>
      <c r="E73" s="4" t="s">
        <v>173</v>
      </c>
      <c r="F73" s="40">
        <f ca="1" t="shared" si="9"/>
        <v>5.28552</v>
      </c>
      <c r="G73" s="40"/>
      <c r="H73" s="40"/>
      <c r="I73" s="75"/>
      <c r="J73" s="79"/>
    </row>
    <row r="74" s="102" customFormat="1" ht="33" customHeight="1" outlineLevel="1" spans="1:10">
      <c r="A74" s="75">
        <v>22</v>
      </c>
      <c r="B74" s="75" t="s">
        <v>129</v>
      </c>
      <c r="C74" s="4" t="s">
        <v>79</v>
      </c>
      <c r="D74" s="75" t="s">
        <v>39</v>
      </c>
      <c r="E74" s="4" t="s">
        <v>174</v>
      </c>
      <c r="F74" s="40">
        <f ca="1" t="shared" si="9"/>
        <v>179.1</v>
      </c>
      <c r="G74" s="40"/>
      <c r="H74" s="40"/>
      <c r="I74" s="75"/>
      <c r="J74" s="79"/>
    </row>
    <row r="75" s="102" customFormat="1" ht="33" customHeight="1" outlineLevel="1" spans="1:10">
      <c r="A75" s="75">
        <v>38</v>
      </c>
      <c r="B75" s="75" t="s">
        <v>139</v>
      </c>
      <c r="C75" s="4" t="s">
        <v>175</v>
      </c>
      <c r="D75" s="75" t="s">
        <v>39</v>
      </c>
      <c r="E75" s="4" t="s">
        <v>176</v>
      </c>
      <c r="F75" s="40">
        <f ca="1" t="shared" si="9"/>
        <v>145.65</v>
      </c>
      <c r="G75" s="40"/>
      <c r="H75" s="40"/>
      <c r="I75" s="75"/>
      <c r="J75" s="79"/>
    </row>
    <row r="76" s="102" customFormat="1" ht="33" customHeight="1" outlineLevel="1" spans="1:10">
      <c r="A76" s="75">
        <v>24</v>
      </c>
      <c r="B76" s="75" t="s">
        <v>144</v>
      </c>
      <c r="C76" s="4" t="s">
        <v>145</v>
      </c>
      <c r="D76" s="75" t="s">
        <v>39</v>
      </c>
      <c r="E76" s="4" t="s">
        <v>177</v>
      </c>
      <c r="F76" s="40">
        <f ca="1" t="shared" si="9"/>
        <v>1.5</v>
      </c>
      <c r="G76" s="40"/>
      <c r="H76" s="40"/>
      <c r="I76" s="75"/>
      <c r="J76" s="79"/>
    </row>
    <row r="77" s="102" customFormat="1" ht="33" customHeight="1" outlineLevel="1" spans="1:10">
      <c r="A77" s="75">
        <v>25</v>
      </c>
      <c r="B77" s="75" t="s">
        <v>153</v>
      </c>
      <c r="C77" s="4" t="s">
        <v>153</v>
      </c>
      <c r="D77" s="75" t="s">
        <v>62</v>
      </c>
      <c r="E77" s="4" t="s">
        <v>178</v>
      </c>
      <c r="F77" s="40">
        <f ca="1" t="shared" si="9"/>
        <v>116.1</v>
      </c>
      <c r="G77" s="40"/>
      <c r="H77" s="40"/>
      <c r="I77" s="75"/>
      <c r="J77" s="79"/>
    </row>
    <row r="78" s="102" customFormat="1" ht="33" customHeight="1" spans="1:10">
      <c r="A78" s="75"/>
      <c r="B78" s="75" t="s">
        <v>27</v>
      </c>
      <c r="C78" s="4"/>
      <c r="D78" s="75"/>
      <c r="E78" s="4"/>
      <c r="F78" s="40"/>
      <c r="G78" s="40"/>
      <c r="H78" s="40"/>
      <c r="I78" s="75"/>
      <c r="J78" s="79"/>
    </row>
    <row r="79" ht="33" customHeight="1" spans="1:10">
      <c r="A79" s="75" t="s">
        <v>11</v>
      </c>
      <c r="B79" s="108" t="s">
        <v>179</v>
      </c>
      <c r="C79" s="4"/>
      <c r="D79" s="75"/>
      <c r="E79" s="4"/>
      <c r="F79" s="40"/>
      <c r="G79" s="40"/>
      <c r="H79" s="40"/>
      <c r="I79" s="75"/>
      <c r="J79" s="79"/>
    </row>
    <row r="80" ht="33" customHeight="1" outlineLevel="1" spans="1:10">
      <c r="A80" s="75"/>
      <c r="B80" s="75" t="s">
        <v>49</v>
      </c>
      <c r="C80" s="4"/>
      <c r="D80" s="75"/>
      <c r="E80" s="4"/>
      <c r="F80" s="40"/>
      <c r="G80" s="40"/>
      <c r="H80" s="40"/>
      <c r="I80" s="75"/>
      <c r="J80" s="79"/>
    </row>
    <row r="81" ht="33" customHeight="1" outlineLevel="1" spans="1:10">
      <c r="A81" s="75">
        <v>1</v>
      </c>
      <c r="B81" s="75" t="s">
        <v>180</v>
      </c>
      <c r="C81" s="4" t="s">
        <v>181</v>
      </c>
      <c r="D81" s="75" t="s">
        <v>39</v>
      </c>
      <c r="E81" s="4">
        <f>2.8*2.7</f>
        <v>7.56</v>
      </c>
      <c r="F81" s="40">
        <f ca="1" t="shared" ref="F81:F84" si="10">EVALUATE(E81)</f>
        <v>7.56</v>
      </c>
      <c r="G81" s="40"/>
      <c r="H81" s="40"/>
      <c r="I81" s="75"/>
      <c r="J81" s="79"/>
    </row>
    <row r="82" ht="65" customHeight="1" outlineLevel="1" spans="1:10">
      <c r="A82" s="75">
        <v>2</v>
      </c>
      <c r="B82" s="75" t="s">
        <v>182</v>
      </c>
      <c r="C82" s="4" t="s">
        <v>183</v>
      </c>
      <c r="D82" s="75" t="s">
        <v>39</v>
      </c>
      <c r="E82" s="4">
        <v>528.3</v>
      </c>
      <c r="F82" s="40">
        <f ca="1" t="shared" si="10"/>
        <v>528.3</v>
      </c>
      <c r="G82" s="40"/>
      <c r="H82" s="40"/>
      <c r="I82" s="75"/>
      <c r="J82" s="79"/>
    </row>
    <row r="83" ht="71" customHeight="1" outlineLevel="1" spans="1:10">
      <c r="A83" s="75">
        <v>3</v>
      </c>
      <c r="B83" s="75" t="s">
        <v>184</v>
      </c>
      <c r="C83" s="4" t="s">
        <v>183</v>
      </c>
      <c r="D83" s="75" t="s">
        <v>39</v>
      </c>
      <c r="E83" s="4">
        <v>36.38</v>
      </c>
      <c r="F83" s="40">
        <f ca="1" t="shared" si="10"/>
        <v>36.38</v>
      </c>
      <c r="G83" s="40"/>
      <c r="H83" s="40"/>
      <c r="I83" s="75"/>
      <c r="J83" s="79"/>
    </row>
    <row r="84" ht="67" customHeight="1" outlineLevel="1" spans="1:10">
      <c r="A84" s="75">
        <v>4</v>
      </c>
      <c r="B84" s="75" t="s">
        <v>185</v>
      </c>
      <c r="C84" s="4" t="s">
        <v>186</v>
      </c>
      <c r="D84" s="75" t="s">
        <v>39</v>
      </c>
      <c r="E84" s="4" t="s">
        <v>187</v>
      </c>
      <c r="F84" s="40">
        <f ca="1" t="shared" si="10"/>
        <v>120.42</v>
      </c>
      <c r="G84" s="40"/>
      <c r="H84" s="40"/>
      <c r="I84" s="75"/>
      <c r="J84" s="79"/>
    </row>
    <row r="85" ht="33" customHeight="1" outlineLevel="1" spans="1:10">
      <c r="A85" s="75"/>
      <c r="B85" s="75" t="s">
        <v>69</v>
      </c>
      <c r="C85" s="4"/>
      <c r="D85" s="75"/>
      <c r="E85" s="4"/>
      <c r="F85" s="40"/>
      <c r="G85" s="40"/>
      <c r="H85" s="40"/>
      <c r="I85" s="75"/>
      <c r="J85" s="79"/>
    </row>
    <row r="86" ht="33" customHeight="1" outlineLevel="1" spans="1:10">
      <c r="A86" s="75">
        <v>5</v>
      </c>
      <c r="B86" s="75" t="s">
        <v>188</v>
      </c>
      <c r="C86" s="77" t="s">
        <v>188</v>
      </c>
      <c r="D86" s="75" t="s">
        <v>39</v>
      </c>
      <c r="E86" s="4" t="s">
        <v>189</v>
      </c>
      <c r="F86" s="40">
        <f ca="1">EVALUATE(E86)</f>
        <v>458.38</v>
      </c>
      <c r="G86" s="40"/>
      <c r="H86" s="40"/>
      <c r="I86" s="75"/>
      <c r="J86" s="79"/>
    </row>
    <row r="87" ht="33" customHeight="1" outlineLevel="1" spans="1:10">
      <c r="A87" s="75">
        <v>6</v>
      </c>
      <c r="B87" s="75" t="s">
        <v>78</v>
      </c>
      <c r="C87" s="4" t="s">
        <v>79</v>
      </c>
      <c r="D87" s="75" t="s">
        <v>39</v>
      </c>
      <c r="E87" s="4" t="s">
        <v>189</v>
      </c>
      <c r="F87" s="40">
        <f ca="1">EVALUATE(E87)</f>
        <v>458.38</v>
      </c>
      <c r="G87" s="40"/>
      <c r="H87" s="40"/>
      <c r="I87" s="75"/>
      <c r="J87" s="79"/>
    </row>
    <row r="88" ht="33" customHeight="1" outlineLevel="1" spans="1:10">
      <c r="A88" s="75"/>
      <c r="B88" s="75" t="s">
        <v>111</v>
      </c>
      <c r="C88" s="4"/>
      <c r="D88" s="75"/>
      <c r="E88" s="4"/>
      <c r="F88" s="40"/>
      <c r="G88" s="40"/>
      <c r="H88" s="40"/>
      <c r="I88" s="75"/>
      <c r="J88" s="79"/>
    </row>
    <row r="89" ht="33" customHeight="1" outlineLevel="1" spans="1:10">
      <c r="A89" s="75">
        <v>7</v>
      </c>
      <c r="B89" s="75" t="s">
        <v>118</v>
      </c>
      <c r="C89" s="4" t="s">
        <v>119</v>
      </c>
      <c r="D89" s="75" t="s">
        <v>39</v>
      </c>
      <c r="E89" s="4" t="s">
        <v>190</v>
      </c>
      <c r="F89" s="40">
        <f ca="1" t="shared" ref="F89:F94" si="11">EVALUATE(E89)</f>
        <v>77.184</v>
      </c>
      <c r="G89" s="40"/>
      <c r="H89" s="40"/>
      <c r="I89" s="75"/>
      <c r="J89" s="79"/>
    </row>
    <row r="90" ht="105" customHeight="1" outlineLevel="1" spans="1:10">
      <c r="A90" s="75">
        <v>8</v>
      </c>
      <c r="B90" s="75" t="s">
        <v>131</v>
      </c>
      <c r="C90" s="4" t="s">
        <v>191</v>
      </c>
      <c r="D90" s="75" t="s">
        <v>39</v>
      </c>
      <c r="E90" s="4" t="s">
        <v>190</v>
      </c>
      <c r="F90" s="40">
        <f ca="1" t="shared" si="11"/>
        <v>77.184</v>
      </c>
      <c r="G90" s="40"/>
      <c r="H90" s="40"/>
      <c r="I90" s="75"/>
      <c r="J90" s="79"/>
    </row>
    <row r="91" ht="33" customHeight="1" outlineLevel="1" spans="1:10">
      <c r="A91" s="75">
        <v>9</v>
      </c>
      <c r="B91" s="75" t="s">
        <v>192</v>
      </c>
      <c r="C91" s="4" t="s">
        <v>193</v>
      </c>
      <c r="D91" s="75" t="s">
        <v>62</v>
      </c>
      <c r="E91" s="4">
        <v>5</v>
      </c>
      <c r="F91" s="40">
        <f ca="1" t="shared" si="11"/>
        <v>5</v>
      </c>
      <c r="G91" s="40"/>
      <c r="H91" s="40"/>
      <c r="I91" s="75"/>
      <c r="J91" s="79"/>
    </row>
    <row r="92" ht="78" outlineLevel="1" spans="1:10">
      <c r="A92" s="75">
        <v>10</v>
      </c>
      <c r="B92" s="75" t="s">
        <v>194</v>
      </c>
      <c r="C92" s="4" t="s">
        <v>195</v>
      </c>
      <c r="D92" s="75" t="s">
        <v>62</v>
      </c>
      <c r="E92" s="4">
        <v>3.2</v>
      </c>
      <c r="F92" s="40">
        <f ca="1" t="shared" si="11"/>
        <v>3.2</v>
      </c>
      <c r="G92" s="40"/>
      <c r="H92" s="40"/>
      <c r="I92" s="75"/>
      <c r="J92" s="79"/>
    </row>
    <row r="93" ht="124.8" outlineLevel="1" spans="1:10">
      <c r="A93" s="75">
        <v>11</v>
      </c>
      <c r="B93" s="75" t="s">
        <v>196</v>
      </c>
      <c r="C93" s="4" t="s">
        <v>197</v>
      </c>
      <c r="D93" s="75" t="s">
        <v>39</v>
      </c>
      <c r="E93" s="4" t="s">
        <v>198</v>
      </c>
      <c r="F93" s="40">
        <f ca="1" t="shared" si="11"/>
        <v>14.84</v>
      </c>
      <c r="G93" s="40"/>
      <c r="H93" s="40"/>
      <c r="I93" s="75"/>
      <c r="J93" s="79"/>
    </row>
    <row r="94" ht="93.6" outlineLevel="1" spans="1:10">
      <c r="A94" s="75">
        <v>12</v>
      </c>
      <c r="B94" s="75" t="s">
        <v>199</v>
      </c>
      <c r="C94" s="4" t="s">
        <v>200</v>
      </c>
      <c r="D94" s="75" t="s">
        <v>62</v>
      </c>
      <c r="E94" s="4">
        <v>5.6</v>
      </c>
      <c r="F94" s="40">
        <f ca="1" t="shared" si="11"/>
        <v>5.6</v>
      </c>
      <c r="G94" s="40"/>
      <c r="H94" s="40"/>
      <c r="I94" s="75"/>
      <c r="J94" s="79"/>
    </row>
    <row r="95" ht="33" customHeight="1" spans="1:10">
      <c r="A95" s="75"/>
      <c r="B95" s="75" t="s">
        <v>27</v>
      </c>
      <c r="C95" s="4"/>
      <c r="D95" s="75"/>
      <c r="E95" s="4"/>
      <c r="F95" s="40"/>
      <c r="G95" s="40"/>
      <c r="H95" s="40"/>
      <c r="I95" s="75"/>
      <c r="J95" s="79"/>
    </row>
    <row r="96" ht="33" customHeight="1" spans="1:10">
      <c r="A96" s="75" t="s">
        <v>15</v>
      </c>
      <c r="B96" s="108" t="s">
        <v>43</v>
      </c>
      <c r="C96" s="4"/>
      <c r="D96" s="75"/>
      <c r="E96" s="4"/>
      <c r="F96" s="40"/>
      <c r="G96" s="40"/>
      <c r="H96" s="40"/>
      <c r="I96" s="75"/>
      <c r="J96" s="79"/>
    </row>
    <row r="97" ht="33" customHeight="1" outlineLevel="1" spans="1:10">
      <c r="A97" s="75"/>
      <c r="B97" s="75" t="s">
        <v>49</v>
      </c>
      <c r="C97" s="4"/>
      <c r="D97" s="75"/>
      <c r="E97" s="4"/>
      <c r="F97" s="40"/>
      <c r="G97" s="40"/>
      <c r="H97" s="40"/>
      <c r="I97" s="75"/>
      <c r="J97" s="79"/>
    </row>
    <row r="98" ht="46.8" outlineLevel="1" spans="1:10">
      <c r="A98" s="75">
        <v>1</v>
      </c>
      <c r="B98" s="75" t="s">
        <v>201</v>
      </c>
      <c r="C98" s="4" t="s">
        <v>202</v>
      </c>
      <c r="D98" s="75" t="s">
        <v>39</v>
      </c>
      <c r="E98" s="4">
        <v>18.71</v>
      </c>
      <c r="F98" s="40">
        <f ca="1">EVALUATE(E98)</f>
        <v>18.71</v>
      </c>
      <c r="G98" s="40"/>
      <c r="H98" s="40"/>
      <c r="I98" s="75"/>
      <c r="J98" s="79"/>
    </row>
    <row r="99" ht="62.4" outlineLevel="1" spans="1:10">
      <c r="A99" s="75">
        <v>2</v>
      </c>
      <c r="B99" s="75" t="s">
        <v>52</v>
      </c>
      <c r="C99" s="4" t="s">
        <v>203</v>
      </c>
      <c r="D99" s="75" t="s">
        <v>39</v>
      </c>
      <c r="E99" s="4">
        <v>49.56</v>
      </c>
      <c r="F99" s="40">
        <f ca="1">EVALUATE(E99)</f>
        <v>49.56</v>
      </c>
      <c r="G99" s="40"/>
      <c r="H99" s="40"/>
      <c r="I99" s="75"/>
      <c r="J99" s="79"/>
    </row>
    <row r="100" ht="33" customHeight="1" outlineLevel="1" spans="1:10">
      <c r="A100" s="75"/>
      <c r="B100" s="75" t="s">
        <v>69</v>
      </c>
      <c r="C100" s="4"/>
      <c r="D100" s="75"/>
      <c r="E100" s="4"/>
      <c r="F100" s="40"/>
      <c r="G100" s="40"/>
      <c r="H100" s="40"/>
      <c r="I100" s="75"/>
      <c r="J100" s="79"/>
    </row>
    <row r="101" ht="33" customHeight="1" outlineLevel="1" spans="1:10">
      <c r="A101" s="75">
        <v>3</v>
      </c>
      <c r="B101" s="75" t="s">
        <v>204</v>
      </c>
      <c r="C101" s="4" t="s">
        <v>205</v>
      </c>
      <c r="D101" s="75" t="s">
        <v>39</v>
      </c>
      <c r="E101" s="4">
        <v>176</v>
      </c>
      <c r="F101" s="40">
        <f ca="1">EVALUATE(E101)</f>
        <v>176</v>
      </c>
      <c r="G101" s="40"/>
      <c r="H101" s="40"/>
      <c r="I101" s="75"/>
      <c r="J101" s="79"/>
    </row>
    <row r="102" ht="33" customHeight="1" outlineLevel="1" spans="1:10">
      <c r="A102" s="75"/>
      <c r="B102" s="75" t="s">
        <v>111</v>
      </c>
      <c r="C102" s="4"/>
      <c r="D102" s="75"/>
      <c r="E102" s="4"/>
      <c r="F102" s="40"/>
      <c r="G102" s="40"/>
      <c r="H102" s="40"/>
      <c r="I102" s="75"/>
      <c r="J102" s="79"/>
    </row>
    <row r="103" ht="33" customHeight="1" outlineLevel="1" spans="1:10">
      <c r="A103" s="75">
        <v>4</v>
      </c>
      <c r="B103" s="75" t="s">
        <v>206</v>
      </c>
      <c r="C103" s="4" t="s">
        <v>207</v>
      </c>
      <c r="D103" s="75" t="s">
        <v>39</v>
      </c>
      <c r="E103" s="4">
        <v>100</v>
      </c>
      <c r="F103" s="40">
        <f ca="1">EVALUATE(E103)</f>
        <v>100</v>
      </c>
      <c r="G103" s="40"/>
      <c r="H103" s="40"/>
      <c r="I103" s="75"/>
      <c r="J103" s="79"/>
    </row>
    <row r="104" ht="33" customHeight="1" outlineLevel="1" spans="1:10">
      <c r="A104" s="75">
        <v>5</v>
      </c>
      <c r="B104" s="75" t="s">
        <v>208</v>
      </c>
      <c r="C104" s="4" t="s">
        <v>209</v>
      </c>
      <c r="D104" s="75" t="s">
        <v>39</v>
      </c>
      <c r="E104" s="4" t="s">
        <v>210</v>
      </c>
      <c r="F104" s="40">
        <f ca="1">EVALUATE(E104)</f>
        <v>61.32</v>
      </c>
      <c r="G104" s="40"/>
      <c r="H104" s="40"/>
      <c r="I104" s="75"/>
      <c r="J104" s="79"/>
    </row>
    <row r="105" customHeight="1" spans="1:10">
      <c r="A105" s="75"/>
      <c r="B105" s="75" t="s">
        <v>27</v>
      </c>
      <c r="C105" s="4"/>
      <c r="D105" s="75"/>
      <c r="E105" s="4"/>
      <c r="F105" s="40"/>
      <c r="G105" s="40"/>
      <c r="H105" s="40"/>
      <c r="I105" s="75"/>
      <c r="J105" s="79"/>
    </row>
    <row r="106" customHeight="1" spans="1:10">
      <c r="A106" s="75">
        <v>1</v>
      </c>
      <c r="B106" s="75" t="s">
        <v>211</v>
      </c>
      <c r="C106" s="4" t="s">
        <v>212</v>
      </c>
      <c r="D106" s="75" t="s">
        <v>213</v>
      </c>
      <c r="E106" s="4">
        <v>1</v>
      </c>
      <c r="F106" s="40">
        <f ca="1">EVALUATE(E106)</f>
        <v>1</v>
      </c>
      <c r="G106" s="40"/>
      <c r="H106" s="40"/>
      <c r="I106" s="75"/>
      <c r="J106" s="79"/>
    </row>
    <row r="107" customHeight="1" spans="1:10">
      <c r="A107" s="75">
        <v>2</v>
      </c>
      <c r="B107" s="75" t="s">
        <v>214</v>
      </c>
      <c r="C107" s="4" t="s">
        <v>215</v>
      </c>
      <c r="D107" s="75" t="s">
        <v>39</v>
      </c>
      <c r="E107" s="4">
        <v>2549</v>
      </c>
      <c r="F107" s="40">
        <f ca="1">EVALUATE(E107)</f>
        <v>2549</v>
      </c>
      <c r="G107" s="40"/>
      <c r="H107" s="40"/>
      <c r="I107" s="75"/>
      <c r="J107" s="79"/>
    </row>
    <row r="108" customHeight="1" spans="1:10">
      <c r="A108" s="75"/>
      <c r="B108" s="75" t="s">
        <v>45</v>
      </c>
      <c r="C108" s="4"/>
      <c r="D108" s="75"/>
      <c r="E108" s="4"/>
      <c r="F108" s="75"/>
      <c r="G108" s="75"/>
      <c r="H108" s="82"/>
      <c r="I108" s="75"/>
      <c r="J108" s="79"/>
    </row>
  </sheetData>
  <autoFilter xmlns:etc="http://www.wps.cn/officeDocument/2017/etCustomData" ref="A2:H108" etc:filterBottomFollowUsedRange="0">
    <extLst/>
  </autoFilter>
  <mergeCells count="1">
    <mergeCell ref="A1:J1"/>
  </mergeCells>
  <pageMargins left="0.751388888888889" right="0.751388888888889" top="1" bottom="1" header="0.5" footer="0.5"/>
  <pageSetup paperSize="9" scale="51" fitToHeight="0"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54"/>
  <sheetViews>
    <sheetView zoomScale="115" zoomScaleNormal="115" workbookViewId="0">
      <pane ySplit="2" topLeftCell="A48" activePane="bottomLeft" state="frozen"/>
      <selection/>
      <selection pane="bottomLeft" activeCell="H4" sqref="H4"/>
    </sheetView>
  </sheetViews>
  <sheetFormatPr defaultColWidth="9" defaultRowHeight="17.4"/>
  <cols>
    <col min="1" max="1" width="10.8796296296296" style="85" customWidth="1"/>
    <col min="2" max="2" width="22.3240740740741" style="85" customWidth="1"/>
    <col min="3" max="3" width="56.6851851851852" style="86" customWidth="1"/>
    <col min="4" max="4" width="9.37962962962963" style="85" customWidth="1"/>
    <col min="5" max="5" width="9.37962962962963" style="87" customWidth="1"/>
    <col min="6" max="6" width="13.5462962962963" style="84" customWidth="1"/>
    <col min="7" max="7" width="16" style="84" customWidth="1"/>
    <col min="8" max="8" width="25.3425925925926" style="84" customWidth="1"/>
    <col min="9" max="9" width="20.3611111111111" style="84" customWidth="1"/>
    <col min="10" max="10" width="9.2037037037037" style="84" customWidth="1"/>
    <col min="11" max="11" width="16.4537037037037" style="84"/>
    <col min="12" max="16384" width="9" style="84"/>
  </cols>
  <sheetData>
    <row r="1" s="84" customFormat="1" ht="44.1" customHeight="1" spans="1:7">
      <c r="A1" s="88" t="s">
        <v>216</v>
      </c>
      <c r="B1" s="88"/>
      <c r="C1" s="88"/>
      <c r="D1" s="88"/>
      <c r="E1" s="88"/>
      <c r="F1" s="88"/>
      <c r="G1" s="88"/>
    </row>
    <row r="2" s="84" customFormat="1" ht="33" customHeight="1" spans="1:7">
      <c r="A2" s="89" t="s">
        <v>29</v>
      </c>
      <c r="B2" s="89" t="s">
        <v>217</v>
      </c>
      <c r="C2" s="89" t="s">
        <v>218</v>
      </c>
      <c r="D2" s="89" t="s">
        <v>32</v>
      </c>
      <c r="E2" s="90" t="s">
        <v>219</v>
      </c>
      <c r="F2" s="90" t="s">
        <v>35</v>
      </c>
      <c r="G2" s="90" t="s">
        <v>36</v>
      </c>
    </row>
    <row r="3" s="84" customFormat="1" ht="33" customHeight="1" spans="1:7">
      <c r="A3" s="89"/>
      <c r="B3" s="89" t="s">
        <v>220</v>
      </c>
      <c r="C3" s="89"/>
      <c r="D3" s="89"/>
      <c r="E3" s="90"/>
      <c r="F3" s="90"/>
      <c r="G3" s="90"/>
    </row>
    <row r="4" s="84" customFormat="1" ht="30" customHeight="1" spans="1:7">
      <c r="A4" s="58"/>
      <c r="B4" s="58" t="s">
        <v>221</v>
      </c>
      <c r="C4" s="59"/>
      <c r="D4" s="58"/>
      <c r="E4" s="91"/>
      <c r="F4" s="61"/>
      <c r="G4" s="58"/>
    </row>
    <row r="5" s="84" customFormat="1" ht="187" customHeight="1" spans="1:7">
      <c r="A5" s="58">
        <v>1</v>
      </c>
      <c r="B5" s="58" t="s">
        <v>222</v>
      </c>
      <c r="C5" s="60" t="s">
        <v>223</v>
      </c>
      <c r="D5" s="58" t="s">
        <v>213</v>
      </c>
      <c r="E5" s="91">
        <v>1</v>
      </c>
      <c r="F5" s="61"/>
      <c r="G5" s="61"/>
    </row>
    <row r="6" s="84" customFormat="1" ht="187.2" spans="1:7">
      <c r="A6" s="58">
        <v>2</v>
      </c>
      <c r="B6" s="59" t="s">
        <v>224</v>
      </c>
      <c r="C6" s="60" t="s">
        <v>225</v>
      </c>
      <c r="D6" s="58" t="s">
        <v>213</v>
      </c>
      <c r="E6" s="91">
        <v>1</v>
      </c>
      <c r="F6" s="61"/>
      <c r="G6" s="61"/>
    </row>
    <row r="7" s="84" customFormat="1" ht="187.2" spans="1:7">
      <c r="A7" s="58">
        <v>3</v>
      </c>
      <c r="B7" s="59" t="s">
        <v>226</v>
      </c>
      <c r="C7" s="60" t="s">
        <v>227</v>
      </c>
      <c r="D7" s="58" t="s">
        <v>213</v>
      </c>
      <c r="E7" s="58">
        <v>1</v>
      </c>
      <c r="F7" s="61"/>
      <c r="G7" s="61"/>
    </row>
    <row r="8" s="84" customFormat="1" ht="171.6" spans="1:7">
      <c r="A8" s="58">
        <v>4</v>
      </c>
      <c r="B8" s="59" t="s">
        <v>228</v>
      </c>
      <c r="C8" s="60" t="s">
        <v>229</v>
      </c>
      <c r="D8" s="58" t="s">
        <v>213</v>
      </c>
      <c r="E8" s="58">
        <v>1</v>
      </c>
      <c r="F8" s="61"/>
      <c r="G8" s="61"/>
    </row>
    <row r="9" s="84" customFormat="1" ht="324" customHeight="1" spans="1:8">
      <c r="A9" s="58">
        <v>5</v>
      </c>
      <c r="B9" s="59" t="s">
        <v>230</v>
      </c>
      <c r="C9" s="60" t="s">
        <v>231</v>
      </c>
      <c r="D9" s="58" t="s">
        <v>213</v>
      </c>
      <c r="E9" s="58">
        <v>1</v>
      </c>
      <c r="F9" s="61"/>
      <c r="G9" s="61"/>
      <c r="H9" s="92"/>
    </row>
    <row r="10" s="84" customFormat="1" ht="140.4" spans="1:7">
      <c r="A10" s="58">
        <v>6</v>
      </c>
      <c r="B10" s="59" t="s">
        <v>232</v>
      </c>
      <c r="C10" s="60" t="s">
        <v>233</v>
      </c>
      <c r="D10" s="58" t="s">
        <v>213</v>
      </c>
      <c r="E10" s="91">
        <v>1</v>
      </c>
      <c r="F10" s="61"/>
      <c r="G10" s="61"/>
    </row>
    <row r="11" s="84" customFormat="1" ht="140.4" spans="1:7">
      <c r="A11" s="58">
        <v>7</v>
      </c>
      <c r="B11" s="59" t="s">
        <v>234</v>
      </c>
      <c r="C11" s="60" t="s">
        <v>235</v>
      </c>
      <c r="D11" s="58" t="s">
        <v>213</v>
      </c>
      <c r="E11" s="91">
        <v>1</v>
      </c>
      <c r="F11" s="61"/>
      <c r="G11" s="61"/>
    </row>
    <row r="12" s="84" customFormat="1" ht="265.2" spans="1:7">
      <c r="A12" s="58">
        <v>8</v>
      </c>
      <c r="B12" s="59" t="s">
        <v>236</v>
      </c>
      <c r="C12" s="60" t="s">
        <v>237</v>
      </c>
      <c r="D12" s="58" t="s">
        <v>213</v>
      </c>
      <c r="E12" s="58">
        <v>1</v>
      </c>
      <c r="F12" s="61"/>
      <c r="G12" s="61"/>
    </row>
    <row r="13" s="84" customFormat="1" ht="140.4" spans="1:7">
      <c r="A13" s="58">
        <v>9</v>
      </c>
      <c r="B13" s="59" t="s">
        <v>238</v>
      </c>
      <c r="C13" s="60" t="s">
        <v>239</v>
      </c>
      <c r="D13" s="58" t="s">
        <v>110</v>
      </c>
      <c r="E13" s="58">
        <v>2</v>
      </c>
      <c r="F13" s="61"/>
      <c r="G13" s="61"/>
    </row>
    <row r="14" s="84" customFormat="1" ht="140.4" spans="1:7">
      <c r="A14" s="58">
        <v>10</v>
      </c>
      <c r="B14" s="59" t="s">
        <v>240</v>
      </c>
      <c r="C14" s="60" t="s">
        <v>241</v>
      </c>
      <c r="D14" s="58" t="s">
        <v>110</v>
      </c>
      <c r="E14" s="58">
        <v>1</v>
      </c>
      <c r="F14" s="61"/>
      <c r="G14" s="61"/>
    </row>
    <row r="15" s="84" customFormat="1" ht="124.8" spans="1:7">
      <c r="A15" s="58">
        <v>11</v>
      </c>
      <c r="B15" s="59" t="s">
        <v>242</v>
      </c>
      <c r="C15" s="60" t="s">
        <v>243</v>
      </c>
      <c r="D15" s="58" t="s">
        <v>110</v>
      </c>
      <c r="E15" s="58">
        <v>1</v>
      </c>
      <c r="F15" s="61"/>
      <c r="G15" s="61"/>
    </row>
    <row r="16" s="84" customFormat="1" ht="171.6" spans="1:7">
      <c r="A16" s="58">
        <v>12</v>
      </c>
      <c r="B16" s="59" t="s">
        <v>244</v>
      </c>
      <c r="C16" s="60" t="s">
        <v>245</v>
      </c>
      <c r="D16" s="93" t="s">
        <v>246</v>
      </c>
      <c r="E16" s="93">
        <v>5</v>
      </c>
      <c r="F16" s="93"/>
      <c r="G16" s="61"/>
    </row>
    <row r="17" s="84" customFormat="1" ht="30" customHeight="1" spans="1:7">
      <c r="A17" s="58"/>
      <c r="B17" s="58" t="s">
        <v>247</v>
      </c>
      <c r="C17" s="58"/>
      <c r="D17" s="58"/>
      <c r="E17" s="58"/>
      <c r="F17" s="61"/>
      <c r="G17" s="58"/>
    </row>
    <row r="18" s="84" customFormat="1" ht="140.4" spans="1:7">
      <c r="A18" s="58">
        <v>13</v>
      </c>
      <c r="B18" s="59" t="s">
        <v>248</v>
      </c>
      <c r="C18" s="60" t="s">
        <v>249</v>
      </c>
      <c r="D18" s="58" t="s">
        <v>213</v>
      </c>
      <c r="E18" s="58">
        <v>1</v>
      </c>
      <c r="F18" s="61"/>
      <c r="G18" s="61"/>
    </row>
    <row r="19" s="84" customFormat="1" ht="46.8" spans="1:7">
      <c r="A19" s="58">
        <v>14</v>
      </c>
      <c r="B19" s="59" t="s">
        <v>250</v>
      </c>
      <c r="C19" s="60" t="s">
        <v>251</v>
      </c>
      <c r="D19" s="58" t="s">
        <v>252</v>
      </c>
      <c r="E19" s="58">
        <v>1</v>
      </c>
      <c r="F19" s="61"/>
      <c r="G19" s="61"/>
    </row>
    <row r="20" s="84" customFormat="1" ht="157" customHeight="1" spans="1:9">
      <c r="A20" s="58">
        <v>15</v>
      </c>
      <c r="B20" s="59" t="s">
        <v>253</v>
      </c>
      <c r="C20" s="60" t="s">
        <v>254</v>
      </c>
      <c r="D20" s="58" t="s">
        <v>213</v>
      </c>
      <c r="E20" s="58">
        <v>1</v>
      </c>
      <c r="F20" s="61"/>
      <c r="G20" s="61"/>
      <c r="I20" s="92"/>
    </row>
    <row r="21" s="84" customFormat="1" ht="140.4" spans="1:7">
      <c r="A21" s="58">
        <v>16</v>
      </c>
      <c r="B21" s="59" t="s">
        <v>255</v>
      </c>
      <c r="C21" s="60" t="s">
        <v>256</v>
      </c>
      <c r="D21" s="58" t="s">
        <v>213</v>
      </c>
      <c r="E21" s="58">
        <v>1</v>
      </c>
      <c r="F21" s="61"/>
      <c r="G21" s="61"/>
    </row>
    <row r="22" s="84" customFormat="1" ht="67" customHeight="1" spans="1:7">
      <c r="A22" s="58">
        <v>17</v>
      </c>
      <c r="B22" s="58" t="s">
        <v>257</v>
      </c>
      <c r="C22" s="60" t="s">
        <v>258</v>
      </c>
      <c r="D22" s="58" t="s">
        <v>213</v>
      </c>
      <c r="E22" s="58">
        <v>1</v>
      </c>
      <c r="F22" s="61"/>
      <c r="G22" s="61"/>
    </row>
    <row r="23" s="84" customFormat="1" ht="67" customHeight="1" spans="1:7">
      <c r="A23" s="58">
        <v>18</v>
      </c>
      <c r="B23" s="58" t="s">
        <v>257</v>
      </c>
      <c r="C23" s="60" t="s">
        <v>259</v>
      </c>
      <c r="D23" s="58" t="s">
        <v>213</v>
      </c>
      <c r="E23" s="58">
        <v>1</v>
      </c>
      <c r="F23" s="61"/>
      <c r="G23" s="61"/>
    </row>
    <row r="24" s="84" customFormat="1" ht="109.2" spans="1:7">
      <c r="A24" s="58">
        <v>19</v>
      </c>
      <c r="B24" s="58" t="s">
        <v>260</v>
      </c>
      <c r="C24" s="60" t="s">
        <v>261</v>
      </c>
      <c r="D24" s="58" t="s">
        <v>213</v>
      </c>
      <c r="E24" s="58">
        <v>1</v>
      </c>
      <c r="F24" s="61"/>
      <c r="G24" s="61"/>
    </row>
    <row r="25" s="84" customFormat="1" ht="30" customHeight="1" spans="1:7">
      <c r="A25" s="58"/>
      <c r="B25" s="58" t="s">
        <v>43</v>
      </c>
      <c r="C25" s="58"/>
      <c r="D25" s="58"/>
      <c r="E25" s="58"/>
      <c r="F25" s="61"/>
      <c r="G25" s="61"/>
    </row>
    <row r="26" s="84" customFormat="1" ht="124.8" spans="1:7">
      <c r="A26" s="58">
        <v>20</v>
      </c>
      <c r="B26" s="58" t="s">
        <v>262</v>
      </c>
      <c r="C26" s="60" t="s">
        <v>263</v>
      </c>
      <c r="D26" s="58" t="s">
        <v>213</v>
      </c>
      <c r="E26" s="58">
        <v>1</v>
      </c>
      <c r="F26" s="61"/>
      <c r="G26" s="61"/>
    </row>
    <row r="27" s="84" customFormat="1" ht="325" customHeight="1" spans="1:7">
      <c r="A27" s="58">
        <v>21</v>
      </c>
      <c r="B27" s="58" t="s">
        <v>264</v>
      </c>
      <c r="C27" s="60" t="s">
        <v>265</v>
      </c>
      <c r="D27" s="58" t="s">
        <v>213</v>
      </c>
      <c r="E27" s="58">
        <v>1</v>
      </c>
      <c r="F27" s="61"/>
      <c r="G27" s="61"/>
    </row>
    <row r="28" s="84" customFormat="1" ht="30" customHeight="1" spans="1:7">
      <c r="A28" s="58"/>
      <c r="B28" s="58" t="s">
        <v>27</v>
      </c>
      <c r="C28" s="94"/>
      <c r="D28" s="58"/>
      <c r="E28" s="61"/>
      <c r="F28" s="61"/>
      <c r="G28" s="90"/>
    </row>
    <row r="29" s="84" customFormat="1" ht="23" customHeight="1" spans="1:7">
      <c r="A29" s="58"/>
      <c r="B29" s="89" t="s">
        <v>266</v>
      </c>
      <c r="C29" s="94"/>
      <c r="D29" s="58"/>
      <c r="E29" s="61"/>
      <c r="F29" s="95"/>
      <c r="G29" s="95"/>
    </row>
    <row r="30" s="84" customFormat="1" ht="62.4" spans="1:7">
      <c r="A30" s="58">
        <v>1</v>
      </c>
      <c r="B30" s="59" t="s">
        <v>267</v>
      </c>
      <c r="C30" s="96" t="s">
        <v>268</v>
      </c>
      <c r="D30" s="59" t="s">
        <v>269</v>
      </c>
      <c r="E30" s="97">
        <v>602</v>
      </c>
      <c r="F30" s="98"/>
      <c r="G30" s="61"/>
    </row>
    <row r="31" s="84" customFormat="1" ht="67" customHeight="1" spans="1:7">
      <c r="A31" s="58">
        <v>2</v>
      </c>
      <c r="B31" s="59" t="s">
        <v>267</v>
      </c>
      <c r="C31" s="96" t="s">
        <v>270</v>
      </c>
      <c r="D31" s="59" t="s">
        <v>269</v>
      </c>
      <c r="E31" s="97">
        <v>1850</v>
      </c>
      <c r="F31" s="98"/>
      <c r="G31" s="61"/>
    </row>
    <row r="32" s="84" customFormat="1" ht="67" customHeight="1" spans="1:7">
      <c r="A32" s="58">
        <v>3</v>
      </c>
      <c r="B32" s="59" t="s">
        <v>267</v>
      </c>
      <c r="C32" s="96" t="s">
        <v>271</v>
      </c>
      <c r="D32" s="59" t="s">
        <v>269</v>
      </c>
      <c r="E32" s="97">
        <v>1986</v>
      </c>
      <c r="F32" s="98"/>
      <c r="G32" s="61"/>
    </row>
    <row r="33" s="84" customFormat="1" ht="67" customHeight="1" spans="1:7">
      <c r="A33" s="58">
        <v>4</v>
      </c>
      <c r="B33" s="59" t="s">
        <v>267</v>
      </c>
      <c r="C33" s="96" t="s">
        <v>272</v>
      </c>
      <c r="D33" s="59" t="s">
        <v>269</v>
      </c>
      <c r="E33" s="97">
        <v>190</v>
      </c>
      <c r="F33" s="98"/>
      <c r="G33" s="61"/>
    </row>
    <row r="34" s="84" customFormat="1" ht="71" customHeight="1" spans="1:7">
      <c r="A34" s="58">
        <v>5</v>
      </c>
      <c r="B34" s="59" t="s">
        <v>273</v>
      </c>
      <c r="C34" s="60" t="s">
        <v>274</v>
      </c>
      <c r="D34" s="59" t="s">
        <v>275</v>
      </c>
      <c r="E34" s="97">
        <v>38</v>
      </c>
      <c r="F34" s="98"/>
      <c r="G34" s="61"/>
    </row>
    <row r="35" s="84" customFormat="1" ht="41" customHeight="1" spans="1:7">
      <c r="A35" s="58">
        <v>6</v>
      </c>
      <c r="B35" s="59" t="s">
        <v>276</v>
      </c>
      <c r="C35" s="60" t="s">
        <v>277</v>
      </c>
      <c r="D35" s="59" t="s">
        <v>275</v>
      </c>
      <c r="E35" s="97">
        <v>678</v>
      </c>
      <c r="F35" s="98"/>
      <c r="G35" s="61"/>
    </row>
    <row r="36" s="84" customFormat="1" ht="40" customHeight="1" spans="1:7">
      <c r="A36" s="58">
        <v>7</v>
      </c>
      <c r="B36" s="59" t="s">
        <v>278</v>
      </c>
      <c r="C36" s="96" t="s">
        <v>279</v>
      </c>
      <c r="D36" s="59" t="s">
        <v>275</v>
      </c>
      <c r="E36" s="97">
        <v>23</v>
      </c>
      <c r="F36" s="98"/>
      <c r="G36" s="61"/>
    </row>
    <row r="37" s="84" customFormat="1" ht="43" customHeight="1" spans="1:7">
      <c r="A37" s="58">
        <v>8</v>
      </c>
      <c r="B37" s="59" t="s">
        <v>280</v>
      </c>
      <c r="C37" s="60" t="s">
        <v>281</v>
      </c>
      <c r="D37" s="59" t="s">
        <v>275</v>
      </c>
      <c r="E37" s="97">
        <v>80</v>
      </c>
      <c r="F37" s="98"/>
      <c r="G37" s="61"/>
    </row>
    <row r="38" s="84" customFormat="1" ht="57" customHeight="1" spans="1:7">
      <c r="A38" s="58">
        <v>9</v>
      </c>
      <c r="B38" s="59" t="s">
        <v>282</v>
      </c>
      <c r="C38" s="60" t="s">
        <v>283</v>
      </c>
      <c r="D38" s="59" t="s">
        <v>275</v>
      </c>
      <c r="E38" s="97">
        <v>10</v>
      </c>
      <c r="F38" s="98"/>
      <c r="G38" s="61"/>
    </row>
    <row r="39" s="84" customFormat="1" ht="43" customHeight="1" spans="1:7">
      <c r="A39" s="58">
        <v>10</v>
      </c>
      <c r="B39" s="59" t="s">
        <v>282</v>
      </c>
      <c r="C39" s="60" t="s">
        <v>284</v>
      </c>
      <c r="D39" s="59" t="s">
        <v>275</v>
      </c>
      <c r="E39" s="97">
        <v>5</v>
      </c>
      <c r="F39" s="98"/>
      <c r="G39" s="61"/>
    </row>
    <row r="40" s="84" customFormat="1" ht="43" customHeight="1" spans="1:7">
      <c r="A40" s="58">
        <v>11</v>
      </c>
      <c r="B40" s="59" t="s">
        <v>285</v>
      </c>
      <c r="C40" s="60" t="s">
        <v>286</v>
      </c>
      <c r="D40" s="59" t="s">
        <v>275</v>
      </c>
      <c r="E40" s="97">
        <v>15</v>
      </c>
      <c r="F40" s="98"/>
      <c r="G40" s="61"/>
    </row>
    <row r="41" s="84" customFormat="1" ht="54" customHeight="1" spans="1:7">
      <c r="A41" s="58">
        <v>12</v>
      </c>
      <c r="B41" s="59" t="s">
        <v>287</v>
      </c>
      <c r="C41" s="60" t="s">
        <v>288</v>
      </c>
      <c r="D41" s="59" t="s">
        <v>275</v>
      </c>
      <c r="E41" s="97">
        <v>6</v>
      </c>
      <c r="F41" s="98"/>
      <c r="G41" s="61"/>
    </row>
    <row r="42" s="84" customFormat="1" ht="71" customHeight="1" spans="1:7">
      <c r="A42" s="58">
        <v>13</v>
      </c>
      <c r="B42" s="59" t="s">
        <v>289</v>
      </c>
      <c r="C42" s="96" t="s">
        <v>290</v>
      </c>
      <c r="D42" s="59" t="s">
        <v>275</v>
      </c>
      <c r="E42" s="97">
        <f>2.2*3.15+10.89+10.8+4.05+7.65+10.62+10.62+3.54</f>
        <v>65.1</v>
      </c>
      <c r="F42" s="98"/>
      <c r="G42" s="61"/>
    </row>
    <row r="43" s="84" customFormat="1" ht="62.4" spans="1:7">
      <c r="A43" s="58">
        <v>14</v>
      </c>
      <c r="B43" s="59" t="s">
        <v>291</v>
      </c>
      <c r="C43" s="96" t="s">
        <v>292</v>
      </c>
      <c r="D43" s="59" t="s">
        <v>275</v>
      </c>
      <c r="E43" s="97">
        <f>3.42*2.65*2</f>
        <v>18.126</v>
      </c>
      <c r="F43" s="98"/>
      <c r="G43" s="61"/>
    </row>
    <row r="44" s="84" customFormat="1" ht="88" customHeight="1" spans="1:7">
      <c r="A44" s="58">
        <v>15</v>
      </c>
      <c r="B44" s="59" t="s">
        <v>293</v>
      </c>
      <c r="C44" s="60" t="s">
        <v>294</v>
      </c>
      <c r="D44" s="59" t="s">
        <v>275</v>
      </c>
      <c r="E44" s="97">
        <v>3.5</v>
      </c>
      <c r="F44" s="98"/>
      <c r="G44" s="61"/>
    </row>
    <row r="45" s="84" customFormat="1" ht="50" customHeight="1" spans="1:7">
      <c r="A45" s="58">
        <v>16</v>
      </c>
      <c r="B45" s="59" t="s">
        <v>295</v>
      </c>
      <c r="C45" s="96" t="s">
        <v>296</v>
      </c>
      <c r="D45" s="59" t="s">
        <v>275</v>
      </c>
      <c r="E45" s="97">
        <v>15</v>
      </c>
      <c r="F45" s="98"/>
      <c r="G45" s="61"/>
    </row>
    <row r="46" s="84" customFormat="1" ht="55" customHeight="1" spans="1:7">
      <c r="A46" s="58">
        <v>17</v>
      </c>
      <c r="B46" s="59" t="s">
        <v>297</v>
      </c>
      <c r="C46" s="96" t="s">
        <v>298</v>
      </c>
      <c r="D46" s="59" t="s">
        <v>269</v>
      </c>
      <c r="E46" s="97">
        <v>280</v>
      </c>
      <c r="F46" s="98"/>
      <c r="G46" s="61"/>
    </row>
    <row r="47" s="84" customFormat="1" ht="31" customHeight="1" spans="1:7">
      <c r="A47" s="58">
        <v>18</v>
      </c>
      <c r="B47" s="59" t="s">
        <v>299</v>
      </c>
      <c r="C47" s="60" t="s">
        <v>300</v>
      </c>
      <c r="D47" s="59" t="s">
        <v>213</v>
      </c>
      <c r="E47" s="97">
        <v>1</v>
      </c>
      <c r="F47" s="98"/>
      <c r="G47" s="61"/>
    </row>
    <row r="48" s="84" customFormat="1" ht="76" customHeight="1" spans="1:7">
      <c r="A48" s="58">
        <v>19</v>
      </c>
      <c r="B48" s="59" t="s">
        <v>301</v>
      </c>
      <c r="C48" s="60" t="s">
        <v>302</v>
      </c>
      <c r="D48" s="59" t="s">
        <v>269</v>
      </c>
      <c r="E48" s="97">
        <v>100</v>
      </c>
      <c r="F48" s="98"/>
      <c r="G48" s="61"/>
    </row>
    <row r="49" s="84" customFormat="1" ht="46.8" spans="1:7">
      <c r="A49" s="58">
        <v>20</v>
      </c>
      <c r="B49" s="59" t="s">
        <v>303</v>
      </c>
      <c r="C49" s="60" t="s">
        <v>304</v>
      </c>
      <c r="D49" s="59" t="s">
        <v>275</v>
      </c>
      <c r="E49" s="97">
        <f>(3.4+3.3+3.89)+(8.18+8.6+11.19)*0.5</f>
        <v>24.575</v>
      </c>
      <c r="F49" s="98"/>
      <c r="G49" s="61"/>
    </row>
    <row r="50" s="84" customFormat="1" ht="62.4" spans="1:7">
      <c r="A50" s="58">
        <v>21</v>
      </c>
      <c r="B50" s="59" t="s">
        <v>305</v>
      </c>
      <c r="C50" s="60" t="s">
        <v>306</v>
      </c>
      <c r="D50" s="59" t="s">
        <v>62</v>
      </c>
      <c r="E50" s="97">
        <v>100</v>
      </c>
      <c r="F50" s="98"/>
      <c r="G50" s="61"/>
    </row>
    <row r="51" s="84" customFormat="1" ht="42" customHeight="1" spans="1:7">
      <c r="A51" s="58">
        <v>22</v>
      </c>
      <c r="B51" s="58" t="s">
        <v>307</v>
      </c>
      <c r="C51" s="60" t="s">
        <v>308</v>
      </c>
      <c r="D51" s="58" t="s">
        <v>110</v>
      </c>
      <c r="E51" s="99">
        <v>40</v>
      </c>
      <c r="F51" s="98"/>
      <c r="G51" s="61"/>
    </row>
    <row r="52" s="84" customFormat="1" ht="31.2" spans="1:7">
      <c r="A52" s="58">
        <v>23</v>
      </c>
      <c r="B52" s="58" t="s">
        <v>309</v>
      </c>
      <c r="C52" s="60" t="s">
        <v>310</v>
      </c>
      <c r="D52" s="58" t="s">
        <v>110</v>
      </c>
      <c r="E52" s="99">
        <v>53</v>
      </c>
      <c r="F52" s="98"/>
      <c r="G52" s="61"/>
    </row>
    <row r="53" s="84" customFormat="1" ht="30" customHeight="1" spans="1:11">
      <c r="A53" s="58"/>
      <c r="B53" s="58" t="s">
        <v>27</v>
      </c>
      <c r="C53" s="94"/>
      <c r="D53" s="58"/>
      <c r="E53" s="61"/>
      <c r="F53" s="95"/>
      <c r="G53" s="90"/>
      <c r="J53" s="100"/>
      <c r="K53" s="101"/>
    </row>
    <row r="54" s="84" customFormat="1" ht="30" customHeight="1" spans="1:11">
      <c r="A54" s="58"/>
      <c r="B54" s="58" t="s">
        <v>45</v>
      </c>
      <c r="C54" s="94"/>
      <c r="D54" s="58"/>
      <c r="E54" s="61"/>
      <c r="F54" s="95"/>
      <c r="G54" s="90"/>
      <c r="J54" s="100"/>
      <c r="K54" s="101"/>
    </row>
  </sheetData>
  <mergeCells count="1">
    <mergeCell ref="A1:G1"/>
  </mergeCells>
  <pageMargins left="0.751388888888889" right="0.751388888888889" top="1" bottom="1" header="0.5" footer="0.5"/>
  <pageSetup paperSize="9" scale="63" fitToHeight="0"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topLeftCell="A19" workbookViewId="0">
      <selection activeCell="G22" sqref="F4:G22"/>
    </sheetView>
  </sheetViews>
  <sheetFormatPr defaultColWidth="9" defaultRowHeight="15.6"/>
  <cols>
    <col min="1" max="1" width="5.37037037037037" style="66" customWidth="1"/>
    <col min="2" max="2" width="13.75" style="66" customWidth="1"/>
    <col min="3" max="3" width="53.0462962962963" style="66" customWidth="1"/>
    <col min="4" max="4" width="6.37037037037037" style="66" customWidth="1"/>
    <col min="5" max="5" width="7.5462962962963" style="66" customWidth="1"/>
    <col min="6" max="6" width="11.2685185185185" style="66" customWidth="1"/>
    <col min="7" max="7" width="14.9074074074074" style="66" customWidth="1"/>
    <col min="8" max="8" width="9.83333333333333" style="68" customWidth="1"/>
    <col min="9" max="9" width="11.3240740740741" style="66" customWidth="1"/>
    <col min="10" max="10" width="19" style="66" customWidth="1"/>
    <col min="11" max="16384" width="9" style="66"/>
  </cols>
  <sheetData>
    <row r="1" ht="34" customHeight="1" spans="1:9">
      <c r="A1" s="69" t="s">
        <v>311</v>
      </c>
      <c r="B1" s="70"/>
      <c r="C1" s="70"/>
      <c r="D1" s="70"/>
      <c r="E1" s="70"/>
      <c r="F1" s="70"/>
      <c r="G1" s="70"/>
      <c r="H1" s="70"/>
      <c r="I1" s="70"/>
    </row>
    <row r="2" ht="38" customHeight="1" spans="1:9">
      <c r="A2" s="71" t="s">
        <v>29</v>
      </c>
      <c r="B2" s="71" t="s">
        <v>312</v>
      </c>
      <c r="C2" s="71" t="s">
        <v>313</v>
      </c>
      <c r="D2" s="72" t="s">
        <v>32</v>
      </c>
      <c r="E2" s="72" t="s">
        <v>219</v>
      </c>
      <c r="F2" s="71" t="s">
        <v>314</v>
      </c>
      <c r="G2" s="71" t="s">
        <v>315</v>
      </c>
      <c r="H2" s="72" t="s">
        <v>6</v>
      </c>
      <c r="I2" s="72" t="s">
        <v>48</v>
      </c>
    </row>
    <row r="3" s="66" customFormat="1" ht="28" customHeight="1" spans="1:9">
      <c r="A3" s="73" t="s">
        <v>316</v>
      </c>
      <c r="B3" s="74"/>
      <c r="C3" s="74"/>
      <c r="D3" s="74"/>
      <c r="E3" s="74"/>
      <c r="F3" s="74"/>
      <c r="G3" s="74"/>
      <c r="H3" s="74"/>
      <c r="I3" s="79"/>
    </row>
    <row r="4" s="67" customFormat="1" ht="140.4" spans="1:10">
      <c r="A4" s="75">
        <v>1</v>
      </c>
      <c r="B4" s="75" t="s">
        <v>317</v>
      </c>
      <c r="C4" s="76" t="s">
        <v>318</v>
      </c>
      <c r="D4" s="3" t="s">
        <v>39</v>
      </c>
      <c r="E4" s="41">
        <v>34.25</v>
      </c>
      <c r="F4" s="40"/>
      <c r="G4" s="40"/>
      <c r="H4" s="77"/>
      <c r="I4" s="7"/>
      <c r="J4" s="83"/>
    </row>
    <row r="5" s="67" customFormat="1" ht="140.4" spans="1:9">
      <c r="A5" s="75">
        <v>2</v>
      </c>
      <c r="B5" s="75" t="s">
        <v>319</v>
      </c>
      <c r="C5" s="76" t="s">
        <v>320</v>
      </c>
      <c r="D5" s="75" t="s">
        <v>62</v>
      </c>
      <c r="E5" s="41">
        <v>29.1</v>
      </c>
      <c r="F5" s="40"/>
      <c r="G5" s="40"/>
      <c r="H5" s="77"/>
      <c r="I5" s="7"/>
    </row>
    <row r="6" s="67" customFormat="1" ht="140.4" spans="1:9">
      <c r="A6" s="75">
        <v>3</v>
      </c>
      <c r="B6" s="75" t="s">
        <v>321</v>
      </c>
      <c r="C6" s="76" t="s">
        <v>322</v>
      </c>
      <c r="D6" s="75" t="s">
        <v>62</v>
      </c>
      <c r="E6" s="41">
        <v>3.9</v>
      </c>
      <c r="F6" s="40"/>
      <c r="G6" s="40"/>
      <c r="H6" s="77"/>
      <c r="I6" s="7"/>
    </row>
    <row r="7" s="67" customFormat="1" ht="140.4" spans="1:9">
      <c r="A7" s="75">
        <v>4</v>
      </c>
      <c r="B7" s="75" t="s">
        <v>321</v>
      </c>
      <c r="C7" s="76" t="s">
        <v>323</v>
      </c>
      <c r="D7" s="75" t="s">
        <v>62</v>
      </c>
      <c r="E7" s="41">
        <v>19.1</v>
      </c>
      <c r="F7" s="40"/>
      <c r="G7" s="40"/>
      <c r="H7" s="77"/>
      <c r="I7" s="7"/>
    </row>
    <row r="8" s="67" customFormat="1" ht="140.4" spans="1:9">
      <c r="A8" s="75">
        <v>5</v>
      </c>
      <c r="B8" s="75" t="s">
        <v>324</v>
      </c>
      <c r="C8" s="76" t="s">
        <v>325</v>
      </c>
      <c r="D8" s="75" t="s">
        <v>62</v>
      </c>
      <c r="E8" s="41">
        <v>8.1</v>
      </c>
      <c r="F8" s="40"/>
      <c r="G8" s="40"/>
      <c r="H8" s="77"/>
      <c r="I8" s="7"/>
    </row>
    <row r="9" s="67" customFormat="1" ht="140.4" spans="1:9">
      <c r="A9" s="75">
        <v>6</v>
      </c>
      <c r="B9" s="75" t="s">
        <v>326</v>
      </c>
      <c r="C9" s="76" t="s">
        <v>327</v>
      </c>
      <c r="D9" s="78" t="s">
        <v>328</v>
      </c>
      <c r="E9" s="41">
        <v>1</v>
      </c>
      <c r="F9" s="40"/>
      <c r="G9" s="40"/>
      <c r="H9" s="77"/>
      <c r="I9" s="7"/>
    </row>
    <row r="10" s="67" customFormat="1" ht="218.4" spans="1:9">
      <c r="A10" s="75">
        <v>7</v>
      </c>
      <c r="B10" s="78" t="s">
        <v>329</v>
      </c>
      <c r="C10" s="76" t="s">
        <v>330</v>
      </c>
      <c r="D10" s="78" t="s">
        <v>328</v>
      </c>
      <c r="E10" s="75">
        <v>2</v>
      </c>
      <c r="F10" s="40"/>
      <c r="G10" s="40"/>
      <c r="H10" s="77"/>
      <c r="I10" s="7"/>
    </row>
    <row r="11" s="67" customFormat="1" ht="187.2" spans="1:9">
      <c r="A11" s="75">
        <v>8</v>
      </c>
      <c r="B11" s="78" t="s">
        <v>329</v>
      </c>
      <c r="C11" s="76" t="s">
        <v>331</v>
      </c>
      <c r="D11" s="78" t="s">
        <v>328</v>
      </c>
      <c r="E11" s="75">
        <v>1</v>
      </c>
      <c r="F11" s="40"/>
      <c r="G11" s="40"/>
      <c r="H11" s="77"/>
      <c r="I11" s="7"/>
    </row>
    <row r="12" s="67" customFormat="1" ht="156" spans="1:9">
      <c r="A12" s="75">
        <v>9</v>
      </c>
      <c r="B12" s="78" t="s">
        <v>329</v>
      </c>
      <c r="C12" s="76" t="s">
        <v>332</v>
      </c>
      <c r="D12" s="78" t="s">
        <v>328</v>
      </c>
      <c r="E12" s="75">
        <v>14</v>
      </c>
      <c r="F12" s="40"/>
      <c r="G12" s="40"/>
      <c r="H12" s="77"/>
      <c r="I12" s="7"/>
    </row>
    <row r="13" s="67" customFormat="1" ht="30" customHeight="1" spans="1:9">
      <c r="A13" s="79"/>
      <c r="B13" s="75"/>
      <c r="C13" s="76" t="s">
        <v>27</v>
      </c>
      <c r="D13" s="3"/>
      <c r="E13" s="3"/>
      <c r="F13" s="40"/>
      <c r="G13" s="40"/>
      <c r="H13" s="77"/>
      <c r="I13" s="7"/>
    </row>
    <row r="14" s="67" customFormat="1" spans="1:9">
      <c r="A14" s="79" t="s">
        <v>333</v>
      </c>
      <c r="B14" s="75"/>
      <c r="C14" s="76"/>
      <c r="D14" s="3"/>
      <c r="E14" s="3"/>
      <c r="F14" s="40"/>
      <c r="G14" s="40"/>
      <c r="H14" s="77"/>
      <c r="I14" s="7"/>
    </row>
    <row r="15" s="67" customFormat="1" ht="140.4" spans="1:9">
      <c r="A15" s="75">
        <v>10</v>
      </c>
      <c r="B15" s="75" t="s">
        <v>317</v>
      </c>
      <c r="C15" s="76" t="s">
        <v>318</v>
      </c>
      <c r="D15" s="3" t="s">
        <v>39</v>
      </c>
      <c r="E15" s="41">
        <v>84.13</v>
      </c>
      <c r="F15" s="40"/>
      <c r="G15" s="40"/>
      <c r="H15" s="77"/>
      <c r="I15" s="7"/>
    </row>
    <row r="16" s="67" customFormat="1" ht="140.4" spans="1:9">
      <c r="A16" s="75">
        <v>11</v>
      </c>
      <c r="B16" s="75" t="s">
        <v>321</v>
      </c>
      <c r="C16" s="76" t="s">
        <v>322</v>
      </c>
      <c r="D16" s="75" t="s">
        <v>62</v>
      </c>
      <c r="E16" s="41">
        <f>1.8</f>
        <v>1.8</v>
      </c>
      <c r="F16" s="40"/>
      <c r="G16" s="40"/>
      <c r="H16" s="77"/>
      <c r="I16" s="7"/>
    </row>
    <row r="17" s="67" customFormat="1" ht="140.4" spans="1:9">
      <c r="A17" s="75">
        <v>12</v>
      </c>
      <c r="B17" s="75" t="s">
        <v>321</v>
      </c>
      <c r="C17" s="76" t="s">
        <v>323</v>
      </c>
      <c r="D17" s="75" t="s">
        <v>62</v>
      </c>
      <c r="E17" s="3">
        <v>2.9</v>
      </c>
      <c r="F17" s="40"/>
      <c r="G17" s="40"/>
      <c r="H17" s="77"/>
      <c r="I17" s="7"/>
    </row>
    <row r="18" s="67" customFormat="1" ht="140.4" spans="1:9">
      <c r="A18" s="75">
        <v>13</v>
      </c>
      <c r="B18" s="75" t="s">
        <v>326</v>
      </c>
      <c r="C18" s="76" t="s">
        <v>334</v>
      </c>
      <c r="D18" s="78" t="s">
        <v>328</v>
      </c>
      <c r="E18" s="41">
        <v>1</v>
      </c>
      <c r="F18" s="40"/>
      <c r="G18" s="40"/>
      <c r="H18" s="77"/>
      <c r="I18" s="7"/>
    </row>
    <row r="19" ht="218.4" spans="1:9">
      <c r="A19" s="75">
        <v>14</v>
      </c>
      <c r="B19" s="78" t="s">
        <v>329</v>
      </c>
      <c r="C19" s="76" t="s">
        <v>330</v>
      </c>
      <c r="D19" s="78" t="s">
        <v>328</v>
      </c>
      <c r="E19" s="75">
        <v>1</v>
      </c>
      <c r="F19" s="40"/>
      <c r="G19" s="40"/>
      <c r="H19" s="77"/>
      <c r="I19" s="79"/>
    </row>
    <row r="20" ht="156" spans="1:9">
      <c r="A20" s="75">
        <v>15</v>
      </c>
      <c r="B20" s="78" t="s">
        <v>329</v>
      </c>
      <c r="C20" s="76" t="s">
        <v>332</v>
      </c>
      <c r="D20" s="78" t="s">
        <v>328</v>
      </c>
      <c r="E20" s="75">
        <v>4</v>
      </c>
      <c r="F20" s="40"/>
      <c r="G20" s="40"/>
      <c r="H20" s="77"/>
      <c r="I20" s="79"/>
    </row>
    <row r="21" ht="30" customHeight="1" spans="1:9">
      <c r="A21" s="80"/>
      <c r="B21" s="80"/>
      <c r="C21" s="75" t="s">
        <v>27</v>
      </c>
      <c r="D21" s="79"/>
      <c r="E21" s="79"/>
      <c r="F21" s="81"/>
      <c r="G21" s="40"/>
      <c r="H21" s="77"/>
      <c r="I21" s="79"/>
    </row>
    <row r="22" ht="30" customHeight="1" spans="1:9">
      <c r="A22" s="79"/>
      <c r="B22" s="79"/>
      <c r="C22" s="75" t="s">
        <v>45</v>
      </c>
      <c r="D22" s="79"/>
      <c r="E22" s="79"/>
      <c r="F22" s="81"/>
      <c r="G22" s="82"/>
      <c r="H22" s="77"/>
      <c r="I22" s="79"/>
    </row>
  </sheetData>
  <autoFilter xmlns:etc="http://www.wps.cn/officeDocument/2017/etCustomData" ref="A2:H22" etc:filterBottomFollowUsedRange="0">
    <extLst/>
  </autoFilter>
  <mergeCells count="1">
    <mergeCell ref="A1:I1"/>
  </mergeCells>
  <pageMargins left="0.751388888888889" right="0.751388888888889" top="1" bottom="1" header="0.5" footer="0.5"/>
  <pageSetup paperSize="9" scale="72"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8"/>
  <sheetViews>
    <sheetView zoomScale="85" zoomScaleNormal="85" workbookViewId="0">
      <pane xSplit="3" ySplit="2" topLeftCell="E3" activePane="bottomRight" state="frozen"/>
      <selection/>
      <selection pane="topRight"/>
      <selection pane="bottomLeft"/>
      <selection pane="bottomRight" activeCell="J95" sqref="J95"/>
    </sheetView>
  </sheetViews>
  <sheetFormatPr defaultColWidth="9.69444444444444" defaultRowHeight="25" customHeight="1"/>
  <cols>
    <col min="1" max="1" width="19.0925925925926" style="50" customWidth="1"/>
    <col min="2" max="2" width="10.0740740740741" style="51" customWidth="1"/>
    <col min="3" max="3" width="10.4537037037037" style="51" customWidth="1"/>
    <col min="4" max="4" width="30.3611111111111" style="52" customWidth="1"/>
    <col min="5" max="5" width="151.231481481481" style="53" customWidth="1"/>
    <col min="6" max="6" width="6.75" style="50" customWidth="1"/>
    <col min="7" max="7" width="11.3148148148148" style="54"/>
    <col min="8" max="8" width="12.6851851851852" style="54" customWidth="1"/>
    <col min="9" max="9" width="15.4074074074074" style="54" customWidth="1"/>
    <col min="10" max="10" width="9.69444444444444" style="49"/>
    <col min="11" max="11" width="16.6203703703704" style="49" customWidth="1"/>
    <col min="12" max="16384" width="9.69444444444444" style="49"/>
  </cols>
  <sheetData>
    <row r="1" s="46" customFormat="1" ht="38" customHeight="1" spans="1:10">
      <c r="A1" s="55" t="s">
        <v>335</v>
      </c>
      <c r="B1" s="55"/>
      <c r="C1" s="55"/>
      <c r="D1" s="55"/>
      <c r="E1" s="55"/>
      <c r="F1" s="55"/>
      <c r="G1" s="55"/>
      <c r="H1" s="55"/>
      <c r="I1" s="55"/>
      <c r="J1" s="62"/>
    </row>
    <row r="2" customHeight="1" spans="1:10">
      <c r="A2" s="56" t="s">
        <v>29</v>
      </c>
      <c r="B2" s="56" t="s">
        <v>217</v>
      </c>
      <c r="C2" s="56" t="s">
        <v>336</v>
      </c>
      <c r="D2" s="56" t="s">
        <v>337</v>
      </c>
      <c r="E2" s="56" t="s">
        <v>31</v>
      </c>
      <c r="F2" s="56" t="s">
        <v>32</v>
      </c>
      <c r="G2" s="57" t="s">
        <v>219</v>
      </c>
      <c r="H2" s="57" t="s">
        <v>338</v>
      </c>
      <c r="I2" s="57" t="s">
        <v>36</v>
      </c>
      <c r="J2" s="57" t="s">
        <v>48</v>
      </c>
    </row>
    <row r="3" ht="312" spans="1:10">
      <c r="A3" s="58">
        <v>1</v>
      </c>
      <c r="B3" s="59" t="s">
        <v>339</v>
      </c>
      <c r="C3" s="59" t="s">
        <v>340</v>
      </c>
      <c r="D3" s="59" t="s">
        <v>341</v>
      </c>
      <c r="E3" s="60" t="s">
        <v>342</v>
      </c>
      <c r="F3" s="58" t="s">
        <v>343</v>
      </c>
      <c r="G3" s="61">
        <v>24.32</v>
      </c>
      <c r="H3" s="61"/>
      <c r="I3" s="61"/>
      <c r="J3" s="63"/>
    </row>
    <row r="4" ht="30" customHeight="1" spans="1:10">
      <c r="A4" s="58"/>
      <c r="B4" s="59"/>
      <c r="C4" s="59"/>
      <c r="D4" s="59" t="s">
        <v>344</v>
      </c>
      <c r="E4" s="60" t="s">
        <v>345</v>
      </c>
      <c r="F4" s="58" t="s">
        <v>343</v>
      </c>
      <c r="G4" s="61">
        <f>G3</f>
        <v>24.32</v>
      </c>
      <c r="H4" s="61"/>
      <c r="I4" s="61"/>
      <c r="J4" s="63"/>
    </row>
    <row r="5" ht="62.4" spans="1:10">
      <c r="A5" s="58"/>
      <c r="B5" s="59"/>
      <c r="C5" s="59"/>
      <c r="D5" s="59" t="s">
        <v>346</v>
      </c>
      <c r="E5" s="60" t="s">
        <v>347</v>
      </c>
      <c r="F5" s="58" t="s">
        <v>328</v>
      </c>
      <c r="G5" s="61">
        <v>1</v>
      </c>
      <c r="H5" s="61"/>
      <c r="I5" s="61"/>
      <c r="J5" s="63"/>
    </row>
    <row r="6" ht="30" customHeight="1" spans="1:10">
      <c r="A6" s="58"/>
      <c r="B6" s="59"/>
      <c r="C6" s="59"/>
      <c r="D6" s="59" t="s">
        <v>348</v>
      </c>
      <c r="E6" s="60" t="s">
        <v>349</v>
      </c>
      <c r="F6" s="58" t="s">
        <v>328</v>
      </c>
      <c r="G6" s="61">
        <v>1</v>
      </c>
      <c r="H6" s="61"/>
      <c r="I6" s="61"/>
      <c r="J6" s="63"/>
    </row>
    <row r="7" ht="30" customHeight="1" spans="1:10">
      <c r="A7" s="58"/>
      <c r="B7" s="59"/>
      <c r="C7" s="59"/>
      <c r="D7" s="59" t="s">
        <v>350</v>
      </c>
      <c r="E7" s="60" t="s">
        <v>351</v>
      </c>
      <c r="F7" s="58" t="s">
        <v>328</v>
      </c>
      <c r="G7" s="61">
        <v>1</v>
      </c>
      <c r="H7" s="61"/>
      <c r="I7" s="61"/>
      <c r="J7" s="63"/>
    </row>
    <row r="8" ht="280.8" spans="1:11">
      <c r="A8" s="58"/>
      <c r="B8" s="59"/>
      <c r="C8" s="59"/>
      <c r="D8" s="58" t="s">
        <v>352</v>
      </c>
      <c r="E8" s="60" t="s">
        <v>353</v>
      </c>
      <c r="F8" s="59" t="s">
        <v>354</v>
      </c>
      <c r="G8" s="61">
        <v>8</v>
      </c>
      <c r="H8" s="61"/>
      <c r="I8" s="61"/>
      <c r="J8" s="63"/>
      <c r="K8" s="51"/>
    </row>
    <row r="9" ht="15.6" spans="1:11">
      <c r="A9" s="58"/>
      <c r="B9" s="59"/>
      <c r="C9" s="59"/>
      <c r="D9" s="58" t="s">
        <v>355</v>
      </c>
      <c r="E9" s="60" t="s">
        <v>356</v>
      </c>
      <c r="F9" s="59" t="s">
        <v>328</v>
      </c>
      <c r="G9" s="61">
        <v>1</v>
      </c>
      <c r="H9" s="61"/>
      <c r="I9" s="61"/>
      <c r="J9" s="63"/>
      <c r="K9" s="51"/>
    </row>
    <row r="10" ht="15.6" spans="1:10">
      <c r="A10" s="58"/>
      <c r="B10" s="59"/>
      <c r="C10" s="59"/>
      <c r="D10" s="58" t="s">
        <v>357</v>
      </c>
      <c r="E10" s="60" t="s">
        <v>358</v>
      </c>
      <c r="F10" s="59" t="s">
        <v>359</v>
      </c>
      <c r="G10" s="61">
        <v>8</v>
      </c>
      <c r="H10" s="61"/>
      <c r="I10" s="61"/>
      <c r="J10" s="63"/>
    </row>
    <row r="11" ht="44" customHeight="1" spans="1:10">
      <c r="A11" s="58"/>
      <c r="B11" s="59"/>
      <c r="C11" s="59"/>
      <c r="D11" s="58" t="s">
        <v>360</v>
      </c>
      <c r="E11" s="60" t="s">
        <v>361</v>
      </c>
      <c r="F11" s="58" t="s">
        <v>362</v>
      </c>
      <c r="G11" s="61">
        <v>150</v>
      </c>
      <c r="H11" s="61"/>
      <c r="I11" s="61"/>
      <c r="J11" s="63"/>
    </row>
    <row r="12" ht="31.2" spans="1:10">
      <c r="A12" s="58"/>
      <c r="B12" s="59"/>
      <c r="C12" s="59"/>
      <c r="D12" s="58" t="s">
        <v>363</v>
      </c>
      <c r="E12" s="60" t="s">
        <v>364</v>
      </c>
      <c r="F12" s="58" t="s">
        <v>365</v>
      </c>
      <c r="G12" s="61">
        <v>1</v>
      </c>
      <c r="H12" s="61"/>
      <c r="I12" s="61"/>
      <c r="J12" s="63"/>
    </row>
    <row r="13" ht="58" customHeight="1" spans="1:10">
      <c r="A13" s="58"/>
      <c r="B13" s="59"/>
      <c r="C13" s="59"/>
      <c r="D13" s="58" t="s">
        <v>366</v>
      </c>
      <c r="E13" s="60" t="s">
        <v>367</v>
      </c>
      <c r="F13" s="58" t="s">
        <v>365</v>
      </c>
      <c r="G13" s="61">
        <v>1</v>
      </c>
      <c r="H13" s="61"/>
      <c r="I13" s="61"/>
      <c r="J13" s="63"/>
    </row>
    <row r="14" ht="312" spans="1:10">
      <c r="A14" s="58">
        <v>2</v>
      </c>
      <c r="B14" s="59" t="s">
        <v>368</v>
      </c>
      <c r="C14" s="59" t="s">
        <v>340</v>
      </c>
      <c r="D14" s="59" t="s">
        <v>341</v>
      </c>
      <c r="E14" s="60" t="s">
        <v>342</v>
      </c>
      <c r="F14" s="58" t="s">
        <v>343</v>
      </c>
      <c r="G14" s="61">
        <v>17.51</v>
      </c>
      <c r="H14" s="61"/>
      <c r="I14" s="61"/>
      <c r="J14" s="63"/>
    </row>
    <row r="15" ht="30" customHeight="1" spans="1:10">
      <c r="A15" s="58"/>
      <c r="B15" s="59"/>
      <c r="C15" s="59"/>
      <c r="D15" s="59" t="s">
        <v>344</v>
      </c>
      <c r="E15" s="60" t="s">
        <v>345</v>
      </c>
      <c r="F15" s="58" t="s">
        <v>343</v>
      </c>
      <c r="G15" s="61">
        <f>G14</f>
        <v>17.51</v>
      </c>
      <c r="H15" s="61"/>
      <c r="I15" s="61"/>
      <c r="J15" s="63"/>
    </row>
    <row r="16" ht="62.4" spans="1:10">
      <c r="A16" s="58"/>
      <c r="B16" s="59"/>
      <c r="C16" s="59"/>
      <c r="D16" s="59" t="s">
        <v>346</v>
      </c>
      <c r="E16" s="60" t="s">
        <v>347</v>
      </c>
      <c r="F16" s="58" t="s">
        <v>328</v>
      </c>
      <c r="G16" s="61">
        <v>1</v>
      </c>
      <c r="H16" s="61"/>
      <c r="I16" s="61"/>
      <c r="J16" s="63"/>
    </row>
    <row r="17" ht="30" customHeight="1" spans="1:10">
      <c r="A17" s="58"/>
      <c r="B17" s="59"/>
      <c r="C17" s="59"/>
      <c r="D17" s="59" t="s">
        <v>348</v>
      </c>
      <c r="E17" s="60" t="s">
        <v>349</v>
      </c>
      <c r="F17" s="58" t="s">
        <v>328</v>
      </c>
      <c r="G17" s="61">
        <v>1</v>
      </c>
      <c r="H17" s="61"/>
      <c r="I17" s="61"/>
      <c r="J17" s="63"/>
    </row>
    <row r="18" ht="15.6" spans="1:10">
      <c r="A18" s="58"/>
      <c r="B18" s="59"/>
      <c r="C18" s="59"/>
      <c r="D18" s="58" t="s">
        <v>369</v>
      </c>
      <c r="E18" s="60" t="s">
        <v>370</v>
      </c>
      <c r="F18" s="58" t="s">
        <v>328</v>
      </c>
      <c r="G18" s="61">
        <v>1</v>
      </c>
      <c r="H18" s="61"/>
      <c r="I18" s="61"/>
      <c r="J18" s="63"/>
    </row>
    <row r="19" ht="280.8" spans="1:12">
      <c r="A19" s="58"/>
      <c r="B19" s="59"/>
      <c r="C19" s="59"/>
      <c r="D19" s="58" t="s">
        <v>352</v>
      </c>
      <c r="E19" s="60" t="s">
        <v>353</v>
      </c>
      <c r="F19" s="59" t="s">
        <v>354</v>
      </c>
      <c r="G19" s="61">
        <v>4</v>
      </c>
      <c r="H19" s="61"/>
      <c r="I19" s="61"/>
      <c r="J19" s="63"/>
      <c r="L19" s="51"/>
    </row>
    <row r="20" ht="15.6" spans="1:12">
      <c r="A20" s="58"/>
      <c r="B20" s="59"/>
      <c r="C20" s="59"/>
      <c r="D20" s="58" t="s">
        <v>355</v>
      </c>
      <c r="E20" s="60" t="s">
        <v>356</v>
      </c>
      <c r="F20" s="59" t="s">
        <v>328</v>
      </c>
      <c r="G20" s="61">
        <v>1</v>
      </c>
      <c r="H20" s="61"/>
      <c r="I20" s="61"/>
      <c r="J20" s="63"/>
      <c r="L20" s="51"/>
    </row>
    <row r="21" ht="15.6" spans="1:10">
      <c r="A21" s="58"/>
      <c r="B21" s="59"/>
      <c r="C21" s="59"/>
      <c r="D21" s="58" t="s">
        <v>357</v>
      </c>
      <c r="E21" s="60" t="s">
        <v>358</v>
      </c>
      <c r="F21" s="59" t="s">
        <v>359</v>
      </c>
      <c r="G21" s="61">
        <v>4</v>
      </c>
      <c r="H21" s="61"/>
      <c r="I21" s="61"/>
      <c r="J21" s="63"/>
    </row>
    <row r="22" ht="46.8" spans="1:10">
      <c r="A22" s="58"/>
      <c r="B22" s="59"/>
      <c r="C22" s="59"/>
      <c r="D22" s="58" t="s">
        <v>371</v>
      </c>
      <c r="E22" s="60" t="s">
        <v>372</v>
      </c>
      <c r="F22" s="58" t="s">
        <v>362</v>
      </c>
      <c r="G22" s="61">
        <v>150</v>
      </c>
      <c r="H22" s="61"/>
      <c r="I22" s="61"/>
      <c r="J22" s="63"/>
    </row>
    <row r="23" ht="31.2" spans="1:10">
      <c r="A23" s="58"/>
      <c r="B23" s="59"/>
      <c r="C23" s="59"/>
      <c r="D23" s="59" t="s">
        <v>363</v>
      </c>
      <c r="E23" s="60" t="s">
        <v>364</v>
      </c>
      <c r="F23" s="58" t="s">
        <v>365</v>
      </c>
      <c r="G23" s="61">
        <v>1</v>
      </c>
      <c r="H23" s="61"/>
      <c r="I23" s="61"/>
      <c r="J23" s="63"/>
    </row>
    <row r="24" ht="46.8" spans="1:10">
      <c r="A24" s="58"/>
      <c r="B24" s="59"/>
      <c r="C24" s="59"/>
      <c r="D24" s="59" t="s">
        <v>366</v>
      </c>
      <c r="E24" s="60" t="s">
        <v>373</v>
      </c>
      <c r="F24" s="58" t="s">
        <v>213</v>
      </c>
      <c r="G24" s="61">
        <v>1</v>
      </c>
      <c r="H24" s="61"/>
      <c r="I24" s="61"/>
      <c r="J24" s="63"/>
    </row>
    <row r="25" s="47" customFormat="1" ht="171.6" spans="1:10">
      <c r="A25" s="58">
        <v>3</v>
      </c>
      <c r="B25" s="59" t="s">
        <v>374</v>
      </c>
      <c r="C25" s="59" t="s">
        <v>340</v>
      </c>
      <c r="D25" s="59" t="s">
        <v>375</v>
      </c>
      <c r="E25" s="60" t="s">
        <v>376</v>
      </c>
      <c r="F25" s="58" t="s">
        <v>328</v>
      </c>
      <c r="G25" s="61">
        <v>1</v>
      </c>
      <c r="H25" s="61"/>
      <c r="I25" s="61"/>
      <c r="J25" s="64"/>
    </row>
    <row r="26" s="47" customFormat="1" ht="291" customHeight="1" spans="1:10">
      <c r="A26" s="58"/>
      <c r="B26" s="59"/>
      <c r="C26" s="59"/>
      <c r="D26" s="58" t="s">
        <v>377</v>
      </c>
      <c r="E26" s="60" t="s">
        <v>378</v>
      </c>
      <c r="F26" s="58" t="s">
        <v>365</v>
      </c>
      <c r="G26" s="61">
        <v>1</v>
      </c>
      <c r="H26" s="61"/>
      <c r="I26" s="61"/>
      <c r="J26" s="64"/>
    </row>
    <row r="27" s="47" customFormat="1" ht="30" customHeight="1" spans="1:10">
      <c r="A27" s="58"/>
      <c r="B27" s="59"/>
      <c r="C27" s="59"/>
      <c r="D27" s="58" t="s">
        <v>379</v>
      </c>
      <c r="E27" s="60" t="s">
        <v>380</v>
      </c>
      <c r="F27" s="58" t="s">
        <v>359</v>
      </c>
      <c r="G27" s="61">
        <v>2</v>
      </c>
      <c r="H27" s="61"/>
      <c r="I27" s="61"/>
      <c r="J27" s="64"/>
    </row>
    <row r="28" s="47" customFormat="1" ht="17.4" spans="1:10">
      <c r="A28" s="58"/>
      <c r="B28" s="59"/>
      <c r="C28" s="59"/>
      <c r="D28" s="58" t="s">
        <v>369</v>
      </c>
      <c r="E28" s="60" t="s">
        <v>370</v>
      </c>
      <c r="F28" s="58" t="s">
        <v>328</v>
      </c>
      <c r="G28" s="61">
        <v>1</v>
      </c>
      <c r="H28" s="61"/>
      <c r="I28" s="61"/>
      <c r="J28" s="64"/>
    </row>
    <row r="29" s="47" customFormat="1" ht="280.8" spans="1:12">
      <c r="A29" s="58"/>
      <c r="B29" s="59"/>
      <c r="C29" s="59"/>
      <c r="D29" s="58" t="s">
        <v>352</v>
      </c>
      <c r="E29" s="60" t="s">
        <v>353</v>
      </c>
      <c r="F29" s="58" t="s">
        <v>328</v>
      </c>
      <c r="G29" s="61">
        <v>1</v>
      </c>
      <c r="H29" s="61"/>
      <c r="I29" s="61"/>
      <c r="J29" s="64"/>
      <c r="L29" s="51"/>
    </row>
    <row r="30" s="47" customFormat="1" ht="17.4" spans="1:12">
      <c r="A30" s="58"/>
      <c r="B30" s="59"/>
      <c r="C30" s="59"/>
      <c r="D30" s="58" t="s">
        <v>357</v>
      </c>
      <c r="E30" s="60" t="s">
        <v>358</v>
      </c>
      <c r="F30" s="58" t="s">
        <v>359</v>
      </c>
      <c r="G30" s="61">
        <v>1</v>
      </c>
      <c r="H30" s="61"/>
      <c r="I30" s="61"/>
      <c r="J30" s="64"/>
      <c r="L30" s="51"/>
    </row>
    <row r="31" s="47" customFormat="1" ht="62.4" spans="1:10">
      <c r="A31" s="58"/>
      <c r="B31" s="59"/>
      <c r="C31" s="59"/>
      <c r="D31" s="59" t="s">
        <v>381</v>
      </c>
      <c r="E31" s="60" t="s">
        <v>382</v>
      </c>
      <c r="F31" s="58" t="s">
        <v>328</v>
      </c>
      <c r="G31" s="61">
        <v>1</v>
      </c>
      <c r="H31" s="61"/>
      <c r="I31" s="61"/>
      <c r="J31" s="64"/>
    </row>
    <row r="32" s="47" customFormat="1" ht="30" customHeight="1" spans="1:10">
      <c r="A32" s="58"/>
      <c r="B32" s="59"/>
      <c r="C32" s="59"/>
      <c r="D32" s="58" t="s">
        <v>383</v>
      </c>
      <c r="E32" s="60" t="s">
        <v>384</v>
      </c>
      <c r="F32" s="58" t="s">
        <v>213</v>
      </c>
      <c r="G32" s="61">
        <v>1</v>
      </c>
      <c r="H32" s="61"/>
      <c r="I32" s="61"/>
      <c r="J32" s="64"/>
    </row>
    <row r="33" s="47" customFormat="1" ht="62.4" spans="1:10">
      <c r="A33" s="58"/>
      <c r="B33" s="59"/>
      <c r="C33" s="59" t="s">
        <v>385</v>
      </c>
      <c r="D33" s="59" t="s">
        <v>386</v>
      </c>
      <c r="E33" s="60" t="s">
        <v>387</v>
      </c>
      <c r="F33" s="58" t="s">
        <v>365</v>
      </c>
      <c r="G33" s="61">
        <v>1</v>
      </c>
      <c r="H33" s="61"/>
      <c r="I33" s="61"/>
      <c r="J33" s="64"/>
    </row>
    <row r="34" s="47" customFormat="1" ht="29" customHeight="1" spans="1:10">
      <c r="A34" s="58"/>
      <c r="B34" s="59"/>
      <c r="C34" s="59"/>
      <c r="D34" s="58" t="s">
        <v>388</v>
      </c>
      <c r="E34" s="60" t="s">
        <v>389</v>
      </c>
      <c r="F34" s="58" t="s">
        <v>362</v>
      </c>
      <c r="G34" s="61">
        <v>100</v>
      </c>
      <c r="H34" s="61"/>
      <c r="I34" s="61"/>
      <c r="J34" s="64"/>
    </row>
    <row r="35" s="47" customFormat="1" ht="93.6" spans="1:10">
      <c r="A35" s="58"/>
      <c r="B35" s="59"/>
      <c r="C35" s="59"/>
      <c r="D35" s="58" t="s">
        <v>390</v>
      </c>
      <c r="E35" s="60" t="s">
        <v>391</v>
      </c>
      <c r="F35" s="58" t="s">
        <v>392</v>
      </c>
      <c r="G35" s="61">
        <v>3</v>
      </c>
      <c r="H35" s="61"/>
      <c r="I35" s="61"/>
      <c r="J35" s="64"/>
    </row>
    <row r="36" s="47" customFormat="1" ht="46.8" spans="1:10">
      <c r="A36" s="58"/>
      <c r="B36" s="59"/>
      <c r="C36" s="59"/>
      <c r="D36" s="59" t="s">
        <v>366</v>
      </c>
      <c r="E36" s="60" t="s">
        <v>373</v>
      </c>
      <c r="F36" s="58" t="s">
        <v>365</v>
      </c>
      <c r="G36" s="61">
        <v>1</v>
      </c>
      <c r="H36" s="61"/>
      <c r="I36" s="61"/>
      <c r="J36" s="64"/>
    </row>
    <row r="37" s="48" customFormat="1" ht="218.4" spans="1:12">
      <c r="A37" s="58">
        <v>4</v>
      </c>
      <c r="B37" s="59" t="s">
        <v>393</v>
      </c>
      <c r="C37" s="59" t="s">
        <v>340</v>
      </c>
      <c r="D37" s="58" t="s">
        <v>394</v>
      </c>
      <c r="E37" s="60" t="s">
        <v>395</v>
      </c>
      <c r="F37" s="58" t="s">
        <v>328</v>
      </c>
      <c r="G37" s="61">
        <v>1</v>
      </c>
      <c r="H37" s="61"/>
      <c r="I37" s="61"/>
      <c r="J37" s="64"/>
      <c r="L37" s="65"/>
    </row>
    <row r="38" s="48" customFormat="1" ht="234" spans="1:10">
      <c r="A38" s="58"/>
      <c r="B38" s="59"/>
      <c r="C38" s="59"/>
      <c r="D38" s="58" t="s">
        <v>396</v>
      </c>
      <c r="E38" s="60" t="s">
        <v>397</v>
      </c>
      <c r="F38" s="58" t="s">
        <v>328</v>
      </c>
      <c r="G38" s="61">
        <v>2</v>
      </c>
      <c r="H38" s="61"/>
      <c r="I38" s="61"/>
      <c r="J38" s="64"/>
    </row>
    <row r="39" s="48" customFormat="1" ht="280.8" spans="1:10">
      <c r="A39" s="58"/>
      <c r="B39" s="59"/>
      <c r="C39" s="59"/>
      <c r="D39" s="58" t="s">
        <v>352</v>
      </c>
      <c r="E39" s="60" t="s">
        <v>353</v>
      </c>
      <c r="F39" s="58" t="s">
        <v>328</v>
      </c>
      <c r="G39" s="61">
        <v>1</v>
      </c>
      <c r="H39" s="61"/>
      <c r="I39" s="61"/>
      <c r="J39" s="64"/>
    </row>
    <row r="40" s="48" customFormat="1" ht="17.4" spans="1:10">
      <c r="A40" s="58"/>
      <c r="B40" s="59"/>
      <c r="C40" s="59"/>
      <c r="D40" s="58" t="s">
        <v>357</v>
      </c>
      <c r="E40" s="60" t="s">
        <v>358</v>
      </c>
      <c r="F40" s="58" t="s">
        <v>359</v>
      </c>
      <c r="G40" s="61">
        <v>1</v>
      </c>
      <c r="H40" s="61"/>
      <c r="I40" s="61"/>
      <c r="J40" s="64"/>
    </row>
    <row r="41" s="48" customFormat="1" ht="17.4" spans="1:10">
      <c r="A41" s="58"/>
      <c r="B41" s="59"/>
      <c r="C41" s="59"/>
      <c r="D41" s="58" t="s">
        <v>398</v>
      </c>
      <c r="E41" s="60" t="s">
        <v>399</v>
      </c>
      <c r="F41" s="58" t="s">
        <v>328</v>
      </c>
      <c r="G41" s="61">
        <v>2</v>
      </c>
      <c r="H41" s="61"/>
      <c r="I41" s="61"/>
      <c r="J41" s="64"/>
    </row>
    <row r="42" s="48" customFormat="1" ht="27" customHeight="1" spans="1:10">
      <c r="A42" s="58"/>
      <c r="B42" s="59"/>
      <c r="C42" s="59"/>
      <c r="D42" s="58" t="s">
        <v>383</v>
      </c>
      <c r="E42" s="60" t="s">
        <v>384</v>
      </c>
      <c r="F42" s="58" t="s">
        <v>213</v>
      </c>
      <c r="G42" s="61">
        <v>3</v>
      </c>
      <c r="H42" s="61"/>
      <c r="I42" s="61"/>
      <c r="J42" s="64"/>
    </row>
    <row r="43" s="48" customFormat="1" ht="62.4" spans="1:10">
      <c r="A43" s="58"/>
      <c r="B43" s="59"/>
      <c r="C43" s="59" t="s">
        <v>385</v>
      </c>
      <c r="D43" s="59" t="s">
        <v>386</v>
      </c>
      <c r="E43" s="60" t="s">
        <v>400</v>
      </c>
      <c r="F43" s="58" t="s">
        <v>365</v>
      </c>
      <c r="G43" s="61">
        <v>1</v>
      </c>
      <c r="H43" s="61"/>
      <c r="I43" s="61"/>
      <c r="J43" s="64"/>
    </row>
    <row r="44" s="48" customFormat="1" ht="34" customHeight="1" spans="1:10">
      <c r="A44" s="58"/>
      <c r="B44" s="59"/>
      <c r="C44" s="59"/>
      <c r="D44" s="58" t="s">
        <v>401</v>
      </c>
      <c r="E44" s="60" t="s">
        <v>402</v>
      </c>
      <c r="F44" s="58" t="s">
        <v>362</v>
      </c>
      <c r="G44" s="61">
        <v>240</v>
      </c>
      <c r="H44" s="61"/>
      <c r="I44" s="61"/>
      <c r="J44" s="64"/>
    </row>
    <row r="45" s="48" customFormat="1" ht="46.8" spans="1:10">
      <c r="A45" s="58"/>
      <c r="B45" s="59"/>
      <c r="C45" s="59"/>
      <c r="D45" s="58" t="s">
        <v>366</v>
      </c>
      <c r="E45" s="60" t="s">
        <v>367</v>
      </c>
      <c r="F45" s="58" t="s">
        <v>365</v>
      </c>
      <c r="G45" s="61">
        <v>1</v>
      </c>
      <c r="H45" s="61"/>
      <c r="I45" s="61"/>
      <c r="J45" s="64"/>
    </row>
    <row r="46" ht="234" spans="1:10">
      <c r="A46" s="58">
        <v>5</v>
      </c>
      <c r="B46" s="59" t="s">
        <v>403</v>
      </c>
      <c r="C46" s="59" t="s">
        <v>340</v>
      </c>
      <c r="D46" s="58" t="s">
        <v>404</v>
      </c>
      <c r="E46" s="60" t="s">
        <v>405</v>
      </c>
      <c r="F46" s="58" t="s">
        <v>328</v>
      </c>
      <c r="G46" s="61">
        <v>1</v>
      </c>
      <c r="H46" s="61"/>
      <c r="I46" s="61"/>
      <c r="J46" s="63"/>
    </row>
    <row r="47" ht="30" customHeight="1" spans="1:10">
      <c r="A47" s="58"/>
      <c r="B47" s="59"/>
      <c r="C47" s="59"/>
      <c r="D47" s="58" t="s">
        <v>383</v>
      </c>
      <c r="E47" s="60" t="s">
        <v>384</v>
      </c>
      <c r="F47" s="58" t="s">
        <v>213</v>
      </c>
      <c r="G47" s="61">
        <v>1</v>
      </c>
      <c r="H47" s="61"/>
      <c r="I47" s="61"/>
      <c r="J47" s="63"/>
    </row>
    <row r="48" ht="30" customHeight="1" spans="1:10">
      <c r="A48" s="58"/>
      <c r="B48" s="59"/>
      <c r="C48" s="59" t="s">
        <v>385</v>
      </c>
      <c r="D48" s="58" t="s">
        <v>406</v>
      </c>
      <c r="E48" s="60" t="s">
        <v>407</v>
      </c>
      <c r="F48" s="58" t="s">
        <v>365</v>
      </c>
      <c r="G48" s="61">
        <v>1</v>
      </c>
      <c r="H48" s="61"/>
      <c r="I48" s="61"/>
      <c r="J48" s="63"/>
    </row>
    <row r="49" ht="234" spans="1:10">
      <c r="A49" s="58">
        <v>6</v>
      </c>
      <c r="B49" s="59" t="s">
        <v>408</v>
      </c>
      <c r="C49" s="59" t="s">
        <v>340</v>
      </c>
      <c r="D49" s="58" t="s">
        <v>404</v>
      </c>
      <c r="E49" s="60" t="s">
        <v>405</v>
      </c>
      <c r="F49" s="58" t="s">
        <v>328</v>
      </c>
      <c r="G49" s="61">
        <v>1</v>
      </c>
      <c r="H49" s="61"/>
      <c r="I49" s="61"/>
      <c r="J49" s="63"/>
    </row>
    <row r="50" ht="30" customHeight="1" spans="1:10">
      <c r="A50" s="58"/>
      <c r="B50" s="59"/>
      <c r="C50" s="59"/>
      <c r="D50" s="58" t="s">
        <v>383</v>
      </c>
      <c r="E50" s="60" t="s">
        <v>384</v>
      </c>
      <c r="F50" s="58" t="s">
        <v>213</v>
      </c>
      <c r="G50" s="61">
        <v>1</v>
      </c>
      <c r="H50" s="61"/>
      <c r="I50" s="61"/>
      <c r="J50" s="63"/>
    </row>
    <row r="51" ht="30" customHeight="1" spans="1:10">
      <c r="A51" s="58"/>
      <c r="B51" s="59"/>
      <c r="C51" s="59" t="s">
        <v>385</v>
      </c>
      <c r="D51" s="58" t="s">
        <v>406</v>
      </c>
      <c r="E51" s="60" t="s">
        <v>407</v>
      </c>
      <c r="F51" s="58" t="s">
        <v>365</v>
      </c>
      <c r="G51" s="61">
        <v>1</v>
      </c>
      <c r="H51" s="61"/>
      <c r="I51" s="61"/>
      <c r="J51" s="63"/>
    </row>
    <row r="52" ht="409" customHeight="1" spans="1:10">
      <c r="A52" s="58">
        <v>7</v>
      </c>
      <c r="B52" s="59" t="s">
        <v>409</v>
      </c>
      <c r="C52" s="59" t="s">
        <v>340</v>
      </c>
      <c r="D52" s="58" t="s">
        <v>341</v>
      </c>
      <c r="E52" s="60" t="s">
        <v>410</v>
      </c>
      <c r="F52" s="58" t="s">
        <v>343</v>
      </c>
      <c r="G52" s="61">
        <v>7.16</v>
      </c>
      <c r="H52" s="61"/>
      <c r="I52" s="61"/>
      <c r="J52" s="63"/>
    </row>
    <row r="53" ht="30" customHeight="1" spans="1:10">
      <c r="A53" s="58"/>
      <c r="B53" s="59"/>
      <c r="C53" s="59"/>
      <c r="D53" s="58" t="s">
        <v>344</v>
      </c>
      <c r="E53" s="60" t="s">
        <v>345</v>
      </c>
      <c r="F53" s="58" t="s">
        <v>343</v>
      </c>
      <c r="G53" s="61">
        <v>7.16</v>
      </c>
      <c r="H53" s="61"/>
      <c r="I53" s="61"/>
      <c r="J53" s="63"/>
    </row>
    <row r="54" ht="62.4" spans="1:10">
      <c r="A54" s="58"/>
      <c r="B54" s="59"/>
      <c r="C54" s="59"/>
      <c r="D54" s="58" t="s">
        <v>346</v>
      </c>
      <c r="E54" s="60" t="s">
        <v>347</v>
      </c>
      <c r="F54" s="58" t="s">
        <v>328</v>
      </c>
      <c r="G54" s="61">
        <v>1</v>
      </c>
      <c r="H54" s="61"/>
      <c r="I54" s="61"/>
      <c r="J54" s="63"/>
    </row>
    <row r="55" ht="30" customHeight="1" spans="1:10">
      <c r="A55" s="58"/>
      <c r="B55" s="59"/>
      <c r="C55" s="59"/>
      <c r="D55" s="58" t="s">
        <v>348</v>
      </c>
      <c r="E55" s="60" t="s">
        <v>349</v>
      </c>
      <c r="F55" s="58" t="s">
        <v>328</v>
      </c>
      <c r="G55" s="61">
        <v>1</v>
      </c>
      <c r="H55" s="61"/>
      <c r="I55" s="61"/>
      <c r="J55" s="63"/>
    </row>
    <row r="56" ht="30" customHeight="1" spans="1:10">
      <c r="A56" s="58"/>
      <c r="B56" s="59"/>
      <c r="C56" s="59"/>
      <c r="D56" s="58" t="s">
        <v>350</v>
      </c>
      <c r="E56" s="60" t="s">
        <v>351</v>
      </c>
      <c r="F56" s="58" t="s">
        <v>328</v>
      </c>
      <c r="G56" s="61">
        <v>1</v>
      </c>
      <c r="H56" s="61"/>
      <c r="I56" s="61"/>
      <c r="J56" s="63"/>
    </row>
    <row r="57" ht="109.2" spans="1:10">
      <c r="A57" s="58"/>
      <c r="B57" s="59"/>
      <c r="C57" s="59"/>
      <c r="D57" s="58" t="s">
        <v>411</v>
      </c>
      <c r="E57" s="60" t="s">
        <v>412</v>
      </c>
      <c r="F57" s="58" t="s">
        <v>354</v>
      </c>
      <c r="G57" s="61">
        <v>2</v>
      </c>
      <c r="H57" s="61"/>
      <c r="I57" s="61"/>
      <c r="J57" s="63"/>
    </row>
    <row r="58" ht="234" spans="1:10">
      <c r="A58" s="58"/>
      <c r="B58" s="59"/>
      <c r="C58" s="59"/>
      <c r="D58" s="58" t="s">
        <v>413</v>
      </c>
      <c r="E58" s="60" t="s">
        <v>414</v>
      </c>
      <c r="F58" s="59" t="s">
        <v>328</v>
      </c>
      <c r="G58" s="61">
        <v>1</v>
      </c>
      <c r="H58" s="61"/>
      <c r="I58" s="61"/>
      <c r="J58" s="63"/>
    </row>
    <row r="59" ht="30" customHeight="1" spans="1:10">
      <c r="A59" s="58"/>
      <c r="B59" s="59"/>
      <c r="C59" s="59"/>
      <c r="D59" s="58" t="s">
        <v>415</v>
      </c>
      <c r="E59" s="60" t="s">
        <v>416</v>
      </c>
      <c r="F59" s="59" t="s">
        <v>328</v>
      </c>
      <c r="G59" s="61">
        <v>1</v>
      </c>
      <c r="H59" s="61"/>
      <c r="I59" s="61"/>
      <c r="J59" s="63"/>
    </row>
    <row r="60" ht="30" customHeight="1" spans="1:10">
      <c r="A60" s="58"/>
      <c r="B60" s="59"/>
      <c r="C60" s="59"/>
      <c r="D60" s="58" t="s">
        <v>417</v>
      </c>
      <c r="E60" s="60" t="s">
        <v>418</v>
      </c>
      <c r="F60" s="59" t="s">
        <v>365</v>
      </c>
      <c r="G60" s="61">
        <v>1</v>
      </c>
      <c r="H60" s="61"/>
      <c r="I60" s="61"/>
      <c r="J60" s="63"/>
    </row>
    <row r="61" ht="30" customHeight="1" spans="1:10">
      <c r="A61" s="58"/>
      <c r="B61" s="59"/>
      <c r="C61" s="59"/>
      <c r="D61" s="58" t="s">
        <v>419</v>
      </c>
      <c r="E61" s="60" t="s">
        <v>420</v>
      </c>
      <c r="F61" s="59" t="s">
        <v>365</v>
      </c>
      <c r="G61" s="61">
        <v>1</v>
      </c>
      <c r="H61" s="61"/>
      <c r="I61" s="61"/>
      <c r="J61" s="63"/>
    </row>
    <row r="62" ht="30" customHeight="1" spans="1:10">
      <c r="A62" s="58"/>
      <c r="B62" s="59"/>
      <c r="C62" s="59" t="s">
        <v>385</v>
      </c>
      <c r="D62" s="58" t="s">
        <v>406</v>
      </c>
      <c r="E62" s="60" t="s">
        <v>407</v>
      </c>
      <c r="F62" s="58" t="s">
        <v>362</v>
      </c>
      <c r="G62" s="61">
        <v>0</v>
      </c>
      <c r="H62" s="61"/>
      <c r="I62" s="61"/>
      <c r="J62" s="63"/>
    </row>
    <row r="63" s="49" customFormat="1" ht="35" customHeight="1" spans="1:10">
      <c r="A63" s="58">
        <v>8</v>
      </c>
      <c r="B63" s="59" t="s">
        <v>421</v>
      </c>
      <c r="C63" s="59" t="s">
        <v>340</v>
      </c>
      <c r="D63" s="58" t="s">
        <v>421</v>
      </c>
      <c r="E63" s="60" t="s">
        <v>422</v>
      </c>
      <c r="F63" s="58" t="s">
        <v>213</v>
      </c>
      <c r="G63" s="61">
        <v>1</v>
      </c>
      <c r="H63" s="61"/>
      <c r="I63" s="61"/>
      <c r="J63" s="63"/>
    </row>
    <row r="64" ht="280.8" spans="1:11">
      <c r="A64" s="58"/>
      <c r="B64" s="59"/>
      <c r="C64" s="59"/>
      <c r="D64" s="58" t="s">
        <v>352</v>
      </c>
      <c r="E64" s="60" t="s">
        <v>353</v>
      </c>
      <c r="F64" s="59" t="s">
        <v>354</v>
      </c>
      <c r="G64" s="61">
        <v>3</v>
      </c>
      <c r="H64" s="61"/>
      <c r="I64" s="61"/>
      <c r="J64" s="63"/>
      <c r="K64" s="50"/>
    </row>
    <row r="65" ht="15.6" spans="1:11">
      <c r="A65" s="58"/>
      <c r="B65" s="59"/>
      <c r="C65" s="59"/>
      <c r="D65" s="58" t="s">
        <v>355</v>
      </c>
      <c r="E65" s="60" t="s">
        <v>356</v>
      </c>
      <c r="F65" s="59" t="s">
        <v>328</v>
      </c>
      <c r="G65" s="61">
        <v>1</v>
      </c>
      <c r="H65" s="61"/>
      <c r="I65" s="61"/>
      <c r="J65" s="63"/>
      <c r="K65" s="50"/>
    </row>
    <row r="66" ht="15.6" spans="1:11">
      <c r="A66" s="58"/>
      <c r="B66" s="59"/>
      <c r="C66" s="59"/>
      <c r="D66" s="58" t="s">
        <v>357</v>
      </c>
      <c r="E66" s="60" t="s">
        <v>358</v>
      </c>
      <c r="F66" s="59" t="s">
        <v>359</v>
      </c>
      <c r="G66" s="61">
        <v>3</v>
      </c>
      <c r="H66" s="61"/>
      <c r="I66" s="61"/>
      <c r="J66" s="63"/>
      <c r="K66" s="50"/>
    </row>
    <row r="67" ht="31.2" spans="1:10">
      <c r="A67" s="58"/>
      <c r="B67" s="59"/>
      <c r="C67" s="59" t="s">
        <v>385</v>
      </c>
      <c r="D67" s="59" t="s">
        <v>363</v>
      </c>
      <c r="E67" s="60" t="s">
        <v>364</v>
      </c>
      <c r="F67" s="58" t="s">
        <v>365</v>
      </c>
      <c r="G67" s="61">
        <v>1</v>
      </c>
      <c r="H67" s="61"/>
      <c r="I67" s="61"/>
      <c r="J67" s="63"/>
    </row>
    <row r="68" ht="31.2" spans="1:10">
      <c r="A68" s="58"/>
      <c r="B68" s="59"/>
      <c r="C68" s="59"/>
      <c r="D68" s="58" t="s">
        <v>406</v>
      </c>
      <c r="E68" s="60" t="s">
        <v>423</v>
      </c>
      <c r="F68" s="58" t="s">
        <v>392</v>
      </c>
      <c r="G68" s="61">
        <v>3</v>
      </c>
      <c r="H68" s="61"/>
      <c r="I68" s="61"/>
      <c r="J68" s="63"/>
    </row>
    <row r="69" ht="109.2" spans="1:10">
      <c r="A69" s="58">
        <v>9</v>
      </c>
      <c r="B69" s="58" t="s">
        <v>424</v>
      </c>
      <c r="C69" s="59" t="s">
        <v>340</v>
      </c>
      <c r="D69" s="58" t="s">
        <v>425</v>
      </c>
      <c r="E69" s="60" t="s">
        <v>426</v>
      </c>
      <c r="F69" s="58" t="s">
        <v>213</v>
      </c>
      <c r="G69" s="61">
        <v>1</v>
      </c>
      <c r="H69" s="61"/>
      <c r="I69" s="61"/>
      <c r="J69" s="63"/>
    </row>
    <row r="70" ht="46.8" spans="1:10">
      <c r="A70" s="58"/>
      <c r="B70" s="58"/>
      <c r="C70" s="59"/>
      <c r="D70" s="58" t="s">
        <v>427</v>
      </c>
      <c r="E70" s="60" t="s">
        <v>428</v>
      </c>
      <c r="F70" s="58" t="s">
        <v>365</v>
      </c>
      <c r="G70" s="61">
        <v>10</v>
      </c>
      <c r="H70" s="61"/>
      <c r="I70" s="61"/>
      <c r="J70" s="63"/>
    </row>
    <row r="71" ht="109.2" spans="1:10">
      <c r="A71" s="58"/>
      <c r="B71" s="58"/>
      <c r="C71" s="59"/>
      <c r="D71" s="58" t="s">
        <v>429</v>
      </c>
      <c r="E71" s="60" t="s">
        <v>430</v>
      </c>
      <c r="F71" s="58" t="s">
        <v>328</v>
      </c>
      <c r="G71" s="61">
        <v>1</v>
      </c>
      <c r="H71" s="61"/>
      <c r="I71" s="61"/>
      <c r="J71" s="63"/>
    </row>
    <row r="72" ht="30" customHeight="1" spans="1:10">
      <c r="A72" s="58"/>
      <c r="B72" s="58"/>
      <c r="C72" s="59"/>
      <c r="D72" s="58" t="s">
        <v>415</v>
      </c>
      <c r="E72" s="60" t="s">
        <v>416</v>
      </c>
      <c r="F72" s="58" t="s">
        <v>328</v>
      </c>
      <c r="G72" s="61">
        <v>1</v>
      </c>
      <c r="H72" s="61"/>
      <c r="I72" s="61"/>
      <c r="J72" s="63"/>
    </row>
    <row r="73" ht="39" customHeight="1" spans="1:10">
      <c r="A73" s="58"/>
      <c r="B73" s="58"/>
      <c r="C73" s="59"/>
      <c r="D73" s="58" t="s">
        <v>419</v>
      </c>
      <c r="E73" s="60" t="s">
        <v>431</v>
      </c>
      <c r="F73" s="58" t="s">
        <v>365</v>
      </c>
      <c r="G73" s="61">
        <v>2</v>
      </c>
      <c r="H73" s="61"/>
      <c r="I73" s="61"/>
      <c r="J73" s="63"/>
    </row>
    <row r="74" ht="15.6" spans="1:10">
      <c r="A74" s="58"/>
      <c r="B74" s="58"/>
      <c r="C74" s="59"/>
      <c r="D74" s="58" t="s">
        <v>432</v>
      </c>
      <c r="E74" s="60" t="s">
        <v>433</v>
      </c>
      <c r="F74" s="58" t="s">
        <v>328</v>
      </c>
      <c r="G74" s="61">
        <v>1</v>
      </c>
      <c r="H74" s="61"/>
      <c r="I74" s="61"/>
      <c r="J74" s="63"/>
    </row>
    <row r="75" ht="31.2" spans="1:10">
      <c r="A75" s="58"/>
      <c r="B75" s="58"/>
      <c r="C75" s="59"/>
      <c r="D75" s="58" t="s">
        <v>434</v>
      </c>
      <c r="E75" s="60" t="s">
        <v>435</v>
      </c>
      <c r="F75" s="58" t="s">
        <v>328</v>
      </c>
      <c r="G75" s="61">
        <v>1</v>
      </c>
      <c r="H75" s="61"/>
      <c r="I75" s="61"/>
      <c r="J75" s="63"/>
    </row>
    <row r="76" ht="15.6" spans="1:10">
      <c r="A76" s="58"/>
      <c r="B76" s="58"/>
      <c r="C76" s="59"/>
      <c r="D76" s="58" t="s">
        <v>436</v>
      </c>
      <c r="E76" s="60" t="s">
        <v>437</v>
      </c>
      <c r="F76" s="58" t="s">
        <v>328</v>
      </c>
      <c r="G76" s="61">
        <v>1</v>
      </c>
      <c r="H76" s="61"/>
      <c r="I76" s="61"/>
      <c r="J76" s="63"/>
    </row>
    <row r="77" ht="30" customHeight="1" spans="1:10">
      <c r="A77" s="58"/>
      <c r="B77" s="58"/>
      <c r="C77" s="59"/>
      <c r="D77" s="58" t="s">
        <v>438</v>
      </c>
      <c r="E77" s="60" t="s">
        <v>439</v>
      </c>
      <c r="F77" s="58" t="s">
        <v>328</v>
      </c>
      <c r="G77" s="61">
        <v>5</v>
      </c>
      <c r="H77" s="61"/>
      <c r="I77" s="61"/>
      <c r="J77" s="63"/>
    </row>
    <row r="78" ht="30" customHeight="1" spans="1:10">
      <c r="A78" s="58"/>
      <c r="B78" s="58"/>
      <c r="C78" s="59"/>
      <c r="D78" s="58" t="s">
        <v>440</v>
      </c>
      <c r="E78" s="60" t="s">
        <v>441</v>
      </c>
      <c r="F78" s="58" t="s">
        <v>328</v>
      </c>
      <c r="G78" s="61">
        <v>2</v>
      </c>
      <c r="H78" s="61"/>
      <c r="I78" s="61"/>
      <c r="J78" s="63"/>
    </row>
    <row r="79" ht="30" customHeight="1" spans="1:10">
      <c r="A79" s="58"/>
      <c r="B79" s="58"/>
      <c r="C79" s="59"/>
      <c r="D79" s="58" t="s">
        <v>442</v>
      </c>
      <c r="E79" s="60" t="s">
        <v>443</v>
      </c>
      <c r="F79" s="58" t="s">
        <v>365</v>
      </c>
      <c r="G79" s="61">
        <v>2</v>
      </c>
      <c r="H79" s="61"/>
      <c r="I79" s="61"/>
      <c r="J79" s="63"/>
    </row>
    <row r="80" ht="30" customHeight="1" spans="1:10">
      <c r="A80" s="58"/>
      <c r="B80" s="58"/>
      <c r="C80" s="59"/>
      <c r="D80" s="58" t="s">
        <v>442</v>
      </c>
      <c r="E80" s="60" t="s">
        <v>444</v>
      </c>
      <c r="F80" s="58" t="s">
        <v>365</v>
      </c>
      <c r="G80" s="61">
        <v>2</v>
      </c>
      <c r="H80" s="61"/>
      <c r="I80" s="61"/>
      <c r="J80" s="63"/>
    </row>
    <row r="81" ht="30" customHeight="1" spans="1:10">
      <c r="A81" s="58"/>
      <c r="B81" s="58"/>
      <c r="C81" s="59"/>
      <c r="D81" s="58" t="s">
        <v>417</v>
      </c>
      <c r="E81" s="60" t="s">
        <v>418</v>
      </c>
      <c r="F81" s="58" t="s">
        <v>365</v>
      </c>
      <c r="G81" s="61">
        <v>2</v>
      </c>
      <c r="H81" s="61"/>
      <c r="I81" s="61"/>
      <c r="J81" s="63"/>
    </row>
    <row r="82" ht="31.2" spans="1:10">
      <c r="A82" s="58"/>
      <c r="B82" s="58"/>
      <c r="C82" s="59"/>
      <c r="D82" s="58" t="s">
        <v>445</v>
      </c>
      <c r="E82" s="60" t="s">
        <v>446</v>
      </c>
      <c r="F82" s="58" t="s">
        <v>447</v>
      </c>
      <c r="G82" s="61">
        <v>1</v>
      </c>
      <c r="H82" s="61"/>
      <c r="I82" s="61"/>
      <c r="J82" s="63"/>
    </row>
    <row r="83" ht="30" customHeight="1" spans="1:10">
      <c r="A83" s="58"/>
      <c r="B83" s="58"/>
      <c r="C83" s="59" t="s">
        <v>448</v>
      </c>
      <c r="D83" s="58" t="s">
        <v>449</v>
      </c>
      <c r="E83" s="60" t="s">
        <v>450</v>
      </c>
      <c r="F83" s="58" t="s">
        <v>451</v>
      </c>
      <c r="G83" s="61">
        <v>5</v>
      </c>
      <c r="H83" s="61"/>
      <c r="I83" s="61"/>
      <c r="J83" s="63"/>
    </row>
    <row r="84" ht="62.4" spans="1:10">
      <c r="A84" s="58"/>
      <c r="B84" s="58"/>
      <c r="C84" s="59"/>
      <c r="D84" s="58" t="s">
        <v>452</v>
      </c>
      <c r="E84" s="60" t="s">
        <v>453</v>
      </c>
      <c r="F84" s="58" t="s">
        <v>365</v>
      </c>
      <c r="G84" s="61">
        <v>1</v>
      </c>
      <c r="H84" s="61"/>
      <c r="I84" s="61"/>
      <c r="J84" s="63"/>
    </row>
    <row r="85" ht="31.2" spans="1:10">
      <c r="A85" s="58"/>
      <c r="B85" s="58"/>
      <c r="C85" s="59"/>
      <c r="D85" s="58" t="s">
        <v>454</v>
      </c>
      <c r="E85" s="60" t="s">
        <v>455</v>
      </c>
      <c r="F85" s="58" t="s">
        <v>365</v>
      </c>
      <c r="G85" s="61">
        <v>1</v>
      </c>
      <c r="H85" s="61"/>
      <c r="I85" s="61"/>
      <c r="J85" s="63"/>
    </row>
    <row r="86" ht="124.8" spans="1:10">
      <c r="A86" s="58"/>
      <c r="B86" s="58"/>
      <c r="C86" s="59"/>
      <c r="D86" s="58" t="s">
        <v>456</v>
      </c>
      <c r="E86" s="60" t="s">
        <v>457</v>
      </c>
      <c r="F86" s="58" t="s">
        <v>365</v>
      </c>
      <c r="G86" s="61">
        <v>1</v>
      </c>
      <c r="H86" s="61"/>
      <c r="I86" s="61"/>
      <c r="J86" s="63"/>
    </row>
    <row r="87" ht="46.8" spans="1:10">
      <c r="A87" s="58"/>
      <c r="B87" s="58"/>
      <c r="C87" s="59"/>
      <c r="D87" s="58" t="s">
        <v>458</v>
      </c>
      <c r="E87" s="60" t="s">
        <v>459</v>
      </c>
      <c r="F87" s="58" t="s">
        <v>365</v>
      </c>
      <c r="G87" s="61">
        <v>1</v>
      </c>
      <c r="H87" s="61"/>
      <c r="I87" s="61"/>
      <c r="J87" s="63"/>
    </row>
    <row r="88" ht="30" customHeight="1" spans="1:10">
      <c r="A88" s="58"/>
      <c r="B88" s="58"/>
      <c r="C88" s="59"/>
      <c r="D88" s="58" t="s">
        <v>460</v>
      </c>
      <c r="E88" s="60" t="s">
        <v>461</v>
      </c>
      <c r="F88" s="58" t="s">
        <v>365</v>
      </c>
      <c r="G88" s="61">
        <v>2</v>
      </c>
      <c r="H88" s="61"/>
      <c r="I88" s="61"/>
      <c r="J88" s="63"/>
    </row>
    <row r="89" ht="46.8" spans="1:10">
      <c r="A89" s="58">
        <v>10</v>
      </c>
      <c r="B89" s="59" t="s">
        <v>462</v>
      </c>
      <c r="C89" s="59" t="s">
        <v>340</v>
      </c>
      <c r="D89" s="58" t="s">
        <v>463</v>
      </c>
      <c r="E89" s="60" t="s">
        <v>464</v>
      </c>
      <c r="F89" s="58" t="s">
        <v>62</v>
      </c>
      <c r="G89" s="61">
        <v>231</v>
      </c>
      <c r="H89" s="61"/>
      <c r="I89" s="61"/>
      <c r="J89" s="63"/>
    </row>
    <row r="90" ht="46.8" spans="1:10">
      <c r="A90" s="58"/>
      <c r="B90" s="59"/>
      <c r="C90" s="59"/>
      <c r="D90" s="58" t="s">
        <v>463</v>
      </c>
      <c r="E90" s="60" t="s">
        <v>465</v>
      </c>
      <c r="F90" s="58" t="s">
        <v>62</v>
      </c>
      <c r="G90" s="61">
        <v>27</v>
      </c>
      <c r="H90" s="61"/>
      <c r="I90" s="61"/>
      <c r="J90" s="63"/>
    </row>
    <row r="91" ht="31.2" spans="1:10">
      <c r="A91" s="58"/>
      <c r="B91" s="59"/>
      <c r="C91" s="59"/>
      <c r="D91" s="58" t="s">
        <v>466</v>
      </c>
      <c r="E91" s="60" t="s">
        <v>467</v>
      </c>
      <c r="F91" s="58" t="s">
        <v>62</v>
      </c>
      <c r="G91" s="61">
        <v>27</v>
      </c>
      <c r="H91" s="61"/>
      <c r="I91" s="61"/>
      <c r="J91" s="63"/>
    </row>
    <row r="92" ht="15.6" spans="1:10">
      <c r="A92" s="58"/>
      <c r="B92" s="59"/>
      <c r="C92" s="59"/>
      <c r="D92" s="58" t="s">
        <v>468</v>
      </c>
      <c r="E92" s="60" t="s">
        <v>469</v>
      </c>
      <c r="F92" s="58" t="s">
        <v>470</v>
      </c>
      <c r="G92" s="61">
        <v>91.26</v>
      </c>
      <c r="H92" s="61"/>
      <c r="I92" s="61"/>
      <c r="J92" s="63"/>
    </row>
    <row r="93" ht="31.2" spans="1:10">
      <c r="A93" s="58"/>
      <c r="B93" s="59"/>
      <c r="C93" s="59"/>
      <c r="D93" s="58" t="s">
        <v>471</v>
      </c>
      <c r="E93" s="60" t="s">
        <v>472</v>
      </c>
      <c r="F93" s="58" t="s">
        <v>110</v>
      </c>
      <c r="G93" s="61">
        <v>53.4</v>
      </c>
      <c r="H93" s="61"/>
      <c r="I93" s="61"/>
      <c r="J93" s="63"/>
    </row>
    <row r="94" ht="31.2" spans="1:10">
      <c r="A94" s="58"/>
      <c r="B94" s="59"/>
      <c r="C94" s="59"/>
      <c r="D94" s="58" t="s">
        <v>463</v>
      </c>
      <c r="E94" s="60" t="s">
        <v>473</v>
      </c>
      <c r="F94" s="58" t="s">
        <v>62</v>
      </c>
      <c r="G94" s="61">
        <v>74.7</v>
      </c>
      <c r="H94" s="61"/>
      <c r="I94" s="61"/>
      <c r="J94" s="63"/>
    </row>
    <row r="95" ht="46.8" spans="1:10">
      <c r="A95" s="58"/>
      <c r="B95" s="59"/>
      <c r="C95" s="59"/>
      <c r="D95" s="58" t="s">
        <v>474</v>
      </c>
      <c r="E95" s="60" t="s">
        <v>475</v>
      </c>
      <c r="F95" s="58" t="s">
        <v>62</v>
      </c>
      <c r="G95" s="61">
        <v>1950</v>
      </c>
      <c r="H95" s="61"/>
      <c r="I95" s="61"/>
      <c r="J95" s="63"/>
    </row>
    <row r="96" ht="15.6" spans="1:10">
      <c r="A96" s="58"/>
      <c r="B96" s="59"/>
      <c r="C96" s="59"/>
      <c r="D96" s="58" t="s">
        <v>476</v>
      </c>
      <c r="E96" s="60" t="s">
        <v>477</v>
      </c>
      <c r="F96" s="58" t="s">
        <v>62</v>
      </c>
      <c r="G96" s="61">
        <v>92</v>
      </c>
      <c r="H96" s="61"/>
      <c r="I96" s="61"/>
      <c r="J96" s="63"/>
    </row>
    <row r="97" ht="15.6" spans="1:10">
      <c r="A97" s="58"/>
      <c r="B97" s="59"/>
      <c r="C97" s="59"/>
      <c r="D97" s="58" t="s">
        <v>478</v>
      </c>
      <c r="E97" s="60" t="s">
        <v>479</v>
      </c>
      <c r="F97" s="58" t="s">
        <v>62</v>
      </c>
      <c r="G97" s="61">
        <v>87</v>
      </c>
      <c r="H97" s="61"/>
      <c r="I97" s="61"/>
      <c r="J97" s="63"/>
    </row>
    <row r="98" ht="30" customHeight="1" spans="1:10">
      <c r="A98" s="58"/>
      <c r="B98" s="59" t="s">
        <v>45</v>
      </c>
      <c r="C98" s="59"/>
      <c r="D98" s="58"/>
      <c r="E98" s="60"/>
      <c r="F98" s="58"/>
      <c r="G98" s="61"/>
      <c r="H98" s="61"/>
      <c r="I98" s="61"/>
      <c r="J98" s="63"/>
    </row>
  </sheetData>
  <autoFilter xmlns:etc="http://www.wps.cn/officeDocument/2017/etCustomData" ref="A2:I99" etc:filterBottomFollowUsedRange="0">
    <extLst/>
  </autoFilter>
  <mergeCells count="36">
    <mergeCell ref="A1:J1"/>
    <mergeCell ref="A3:A13"/>
    <mergeCell ref="A14:A24"/>
    <mergeCell ref="A25:A36"/>
    <mergeCell ref="A37:A45"/>
    <mergeCell ref="A46:A48"/>
    <mergeCell ref="A49:A51"/>
    <mergeCell ref="A52:A62"/>
    <mergeCell ref="A63:A68"/>
    <mergeCell ref="A69:A88"/>
    <mergeCell ref="A89:A97"/>
    <mergeCell ref="B3:B13"/>
    <mergeCell ref="B14:B24"/>
    <mergeCell ref="B25:B36"/>
    <mergeCell ref="B37:B45"/>
    <mergeCell ref="B46:B48"/>
    <mergeCell ref="B49:B51"/>
    <mergeCell ref="B52:B62"/>
    <mergeCell ref="B63:B68"/>
    <mergeCell ref="B69:B88"/>
    <mergeCell ref="B89:B97"/>
    <mergeCell ref="C3:C10"/>
    <mergeCell ref="C11:C13"/>
    <mergeCell ref="C14:C24"/>
    <mergeCell ref="C25:C32"/>
    <mergeCell ref="C33:C36"/>
    <mergeCell ref="C37:C42"/>
    <mergeCell ref="C43:C45"/>
    <mergeCell ref="C46:C47"/>
    <mergeCell ref="C49:C50"/>
    <mergeCell ref="C52:C61"/>
    <mergeCell ref="C63:C66"/>
    <mergeCell ref="C67:C68"/>
    <mergeCell ref="C69:C82"/>
    <mergeCell ref="C83:C88"/>
    <mergeCell ref="C89:C97"/>
  </mergeCells>
  <pageMargins left="0.700694444444445" right="0.700694444444445" top="0.751388888888889" bottom="0.751388888888889" header="0.298611111111111" footer="0.298611111111111"/>
  <pageSetup paperSize="9" scale="34" fitToHeight="0"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FD30"/>
  <sheetViews>
    <sheetView showGridLines="0" zoomScale="85" zoomScaleNormal="85" zoomScaleSheetLayoutView="70" workbookViewId="0">
      <pane ySplit="2" topLeftCell="A3" activePane="bottomLeft" state="frozen"/>
      <selection/>
      <selection pane="bottomLeft" activeCell="L25" sqref="L25"/>
    </sheetView>
  </sheetViews>
  <sheetFormatPr defaultColWidth="10.6388888888889" defaultRowHeight="12" customHeight="1"/>
  <cols>
    <col min="1" max="1" width="5.25" style="30" customWidth="1"/>
    <col min="2" max="2" width="15.3888888888889" style="30" customWidth="1"/>
    <col min="3" max="3" width="40.5277777777778" style="30" customWidth="1"/>
    <col min="4" max="4" width="12.462962962963" style="30" customWidth="1"/>
    <col min="5" max="5" width="14.2592592592593" style="31" customWidth="1"/>
    <col min="6" max="6" width="15.1944444444444" style="32" customWidth="1"/>
    <col min="7" max="7" width="17.1944444444444" style="32" customWidth="1"/>
    <col min="8" max="8" width="7.59259259259259" style="33" customWidth="1"/>
    <col min="9" max="9" width="18.8425925925926" style="29"/>
    <col min="10" max="16377" width="10.6388888888889" style="29"/>
    <col min="16378" max="16384" width="10.6388888888889" style="34"/>
  </cols>
  <sheetData>
    <row r="1" ht="38" customHeight="1" spans="1:9">
      <c r="A1" s="35" t="s">
        <v>480</v>
      </c>
      <c r="B1" s="35"/>
      <c r="C1" s="35"/>
      <c r="D1" s="35"/>
      <c r="E1" s="35"/>
      <c r="F1" s="35"/>
      <c r="G1" s="35"/>
      <c r="H1" s="35"/>
      <c r="I1" s="42"/>
    </row>
    <row r="2" s="28" customFormat="1" ht="46" customHeight="1" spans="1:16384">
      <c r="A2" s="36" t="s">
        <v>29</v>
      </c>
      <c r="B2" s="36" t="s">
        <v>481</v>
      </c>
      <c r="C2" s="36" t="s">
        <v>31</v>
      </c>
      <c r="D2" s="36" t="s">
        <v>482</v>
      </c>
      <c r="E2" s="36" t="s">
        <v>47</v>
      </c>
      <c r="F2" s="36" t="s">
        <v>35</v>
      </c>
      <c r="G2" s="36" t="s">
        <v>36</v>
      </c>
      <c r="H2" s="36" t="s">
        <v>6</v>
      </c>
      <c r="I2" s="36" t="s">
        <v>48</v>
      </c>
      <c r="XEX2" s="45"/>
      <c r="XEY2" s="45"/>
      <c r="XEZ2" s="45"/>
      <c r="XFA2" s="45"/>
      <c r="XFB2" s="45"/>
      <c r="XFC2" s="45"/>
      <c r="XFD2" s="45"/>
    </row>
    <row r="3" ht="46.8" spans="1:9">
      <c r="A3" s="37">
        <v>1</v>
      </c>
      <c r="B3" s="37" t="s">
        <v>483</v>
      </c>
      <c r="C3" s="38" t="s">
        <v>484</v>
      </c>
      <c r="D3" s="37" t="s">
        <v>328</v>
      </c>
      <c r="E3" s="39">
        <v>1</v>
      </c>
      <c r="F3" s="40"/>
      <c r="G3" s="40"/>
      <c r="H3" s="40"/>
      <c r="I3" s="43"/>
    </row>
    <row r="4" ht="46.8" spans="1:9">
      <c r="A4" s="37">
        <v>2</v>
      </c>
      <c r="B4" s="37" t="s">
        <v>483</v>
      </c>
      <c r="C4" s="38" t="s">
        <v>485</v>
      </c>
      <c r="D4" s="37" t="s">
        <v>328</v>
      </c>
      <c r="E4" s="39">
        <v>1</v>
      </c>
      <c r="F4" s="40"/>
      <c r="G4" s="40"/>
      <c r="H4" s="40"/>
      <c r="I4" s="43"/>
    </row>
    <row r="5" ht="46.8" spans="1:9">
      <c r="A5" s="37">
        <v>3</v>
      </c>
      <c r="B5" s="37" t="s">
        <v>483</v>
      </c>
      <c r="C5" s="38" t="s">
        <v>486</v>
      </c>
      <c r="D5" s="37" t="s">
        <v>328</v>
      </c>
      <c r="E5" s="39">
        <v>1</v>
      </c>
      <c r="F5" s="40"/>
      <c r="G5" s="40"/>
      <c r="H5" s="40"/>
      <c r="I5" s="43"/>
    </row>
    <row r="6" ht="31.2" spans="1:9">
      <c r="A6" s="37">
        <v>4</v>
      </c>
      <c r="B6" s="37" t="s">
        <v>487</v>
      </c>
      <c r="C6" s="38" t="s">
        <v>488</v>
      </c>
      <c r="D6" s="37" t="s">
        <v>110</v>
      </c>
      <c r="E6" s="39">
        <v>306</v>
      </c>
      <c r="F6" s="40"/>
      <c r="G6" s="40"/>
      <c r="H6" s="40"/>
      <c r="I6" s="44"/>
    </row>
    <row r="7" ht="46.8" spans="1:9">
      <c r="A7" s="37">
        <v>5</v>
      </c>
      <c r="B7" s="37" t="s">
        <v>463</v>
      </c>
      <c r="C7" s="38" t="s">
        <v>464</v>
      </c>
      <c r="D7" s="37" t="s">
        <v>62</v>
      </c>
      <c r="E7" s="39">
        <v>970.35965</v>
      </c>
      <c r="F7" s="40"/>
      <c r="G7" s="40"/>
      <c r="H7" s="41"/>
      <c r="I7" s="44"/>
    </row>
    <row r="8" ht="46.8" spans="1:9">
      <c r="A8" s="37">
        <v>6</v>
      </c>
      <c r="B8" s="37" t="s">
        <v>463</v>
      </c>
      <c r="C8" s="38" t="s">
        <v>465</v>
      </c>
      <c r="D8" s="37" t="s">
        <v>62</v>
      </c>
      <c r="E8" s="39">
        <v>525.5523</v>
      </c>
      <c r="F8" s="40"/>
      <c r="G8" s="40"/>
      <c r="H8" s="41"/>
      <c r="I8" s="44"/>
    </row>
    <row r="9" ht="46.8" spans="1:9">
      <c r="A9" s="37">
        <v>7</v>
      </c>
      <c r="B9" s="37" t="s">
        <v>463</v>
      </c>
      <c r="C9" s="38" t="s">
        <v>489</v>
      </c>
      <c r="D9" s="37" t="s">
        <v>62</v>
      </c>
      <c r="E9" s="39">
        <v>145</v>
      </c>
      <c r="F9" s="40"/>
      <c r="G9" s="40"/>
      <c r="H9" s="41"/>
      <c r="I9" s="44"/>
    </row>
    <row r="10" s="29" customFormat="1" ht="31.2" spans="1:9">
      <c r="A10" s="37">
        <v>8</v>
      </c>
      <c r="B10" s="37" t="s">
        <v>490</v>
      </c>
      <c r="C10" s="38" t="s">
        <v>491</v>
      </c>
      <c r="D10" s="37" t="s">
        <v>62</v>
      </c>
      <c r="E10" s="39">
        <v>206</v>
      </c>
      <c r="F10" s="40"/>
      <c r="G10" s="40"/>
      <c r="H10" s="41"/>
      <c r="I10" s="44"/>
    </row>
    <row r="11" s="29" customFormat="1" ht="31.2" spans="1:9">
      <c r="A11" s="37">
        <v>9</v>
      </c>
      <c r="B11" s="37" t="s">
        <v>492</v>
      </c>
      <c r="C11" s="38" t="s">
        <v>493</v>
      </c>
      <c r="D11" s="37" t="s">
        <v>62</v>
      </c>
      <c r="E11" s="39">
        <v>96</v>
      </c>
      <c r="F11" s="40"/>
      <c r="G11" s="40"/>
      <c r="H11" s="41"/>
      <c r="I11" s="44"/>
    </row>
    <row r="12" s="29" customFormat="1" ht="31.2" spans="1:9">
      <c r="A12" s="37">
        <v>10</v>
      </c>
      <c r="B12" s="37" t="s">
        <v>492</v>
      </c>
      <c r="C12" s="38" t="s">
        <v>494</v>
      </c>
      <c r="D12" s="37" t="s">
        <v>62</v>
      </c>
      <c r="E12" s="37">
        <v>55</v>
      </c>
      <c r="F12" s="40"/>
      <c r="G12" s="40"/>
      <c r="H12" s="41"/>
      <c r="I12" s="44"/>
    </row>
    <row r="13" ht="30" customHeight="1" spans="1:9">
      <c r="A13" s="37">
        <v>11</v>
      </c>
      <c r="B13" s="37" t="s">
        <v>468</v>
      </c>
      <c r="C13" s="38" t="s">
        <v>469</v>
      </c>
      <c r="D13" s="37" t="s">
        <v>470</v>
      </c>
      <c r="E13" s="39">
        <v>365</v>
      </c>
      <c r="F13" s="40"/>
      <c r="G13" s="40"/>
      <c r="H13" s="41"/>
      <c r="I13" s="44"/>
    </row>
    <row r="14" ht="31.2" spans="1:9">
      <c r="A14" s="37">
        <v>12</v>
      </c>
      <c r="B14" s="37" t="s">
        <v>466</v>
      </c>
      <c r="C14" s="38" t="s">
        <v>495</v>
      </c>
      <c r="D14" s="37" t="s">
        <v>62</v>
      </c>
      <c r="E14" s="39">
        <v>262.8</v>
      </c>
      <c r="F14" s="40"/>
      <c r="G14" s="40"/>
      <c r="H14" s="41"/>
      <c r="I14" s="44"/>
    </row>
    <row r="15" ht="46.8" spans="1:9">
      <c r="A15" s="37">
        <v>13</v>
      </c>
      <c r="B15" s="37" t="s">
        <v>476</v>
      </c>
      <c r="C15" s="38" t="s">
        <v>496</v>
      </c>
      <c r="D15" s="37" t="s">
        <v>62</v>
      </c>
      <c r="E15" s="39">
        <v>10200</v>
      </c>
      <c r="F15" s="40"/>
      <c r="G15" s="40"/>
      <c r="H15" s="41"/>
      <c r="I15" s="44"/>
    </row>
    <row r="16" s="29" customFormat="1" ht="46.8" spans="1:9">
      <c r="A16" s="37">
        <v>14</v>
      </c>
      <c r="B16" s="37" t="s">
        <v>476</v>
      </c>
      <c r="C16" s="38" t="s">
        <v>497</v>
      </c>
      <c r="D16" s="37" t="s">
        <v>62</v>
      </c>
      <c r="E16" s="39">
        <v>280</v>
      </c>
      <c r="F16" s="40"/>
      <c r="G16" s="40"/>
      <c r="H16" s="41"/>
      <c r="I16" s="44"/>
    </row>
    <row r="17" s="29" customFormat="1" ht="31.2" spans="1:9">
      <c r="A17" s="37">
        <v>15</v>
      </c>
      <c r="B17" s="37" t="s">
        <v>463</v>
      </c>
      <c r="C17" s="38" t="s">
        <v>473</v>
      </c>
      <c r="D17" s="37" t="s">
        <v>62</v>
      </c>
      <c r="E17" s="39">
        <v>298</v>
      </c>
      <c r="F17" s="40"/>
      <c r="G17" s="40"/>
      <c r="H17" s="41"/>
      <c r="I17" s="44"/>
    </row>
    <row r="18" s="29" customFormat="1" ht="31.2" spans="1:9">
      <c r="A18" s="37">
        <v>16</v>
      </c>
      <c r="B18" s="37" t="s">
        <v>498</v>
      </c>
      <c r="C18" s="38" t="s">
        <v>499</v>
      </c>
      <c r="D18" s="37" t="s">
        <v>62</v>
      </c>
      <c r="E18" s="39">
        <v>1400</v>
      </c>
      <c r="F18" s="40"/>
      <c r="G18" s="40"/>
      <c r="H18" s="41"/>
      <c r="I18" s="44"/>
    </row>
    <row r="19" s="29" customFormat="1" ht="31.2" spans="1:9">
      <c r="A19" s="37">
        <v>17</v>
      </c>
      <c r="B19" s="37" t="s">
        <v>498</v>
      </c>
      <c r="C19" s="38" t="s">
        <v>500</v>
      </c>
      <c r="D19" s="37" t="s">
        <v>110</v>
      </c>
      <c r="E19" s="39">
        <v>104</v>
      </c>
      <c r="F19" s="40"/>
      <c r="G19" s="40"/>
      <c r="H19" s="41"/>
      <c r="I19" s="44"/>
    </row>
    <row r="20" s="29" customFormat="1" ht="31.2" spans="1:9">
      <c r="A20" s="37">
        <v>18</v>
      </c>
      <c r="B20" s="37" t="s">
        <v>498</v>
      </c>
      <c r="C20" s="38" t="s">
        <v>501</v>
      </c>
      <c r="D20" s="37" t="s">
        <v>110</v>
      </c>
      <c r="E20" s="37">
        <v>10</v>
      </c>
      <c r="F20" s="40"/>
      <c r="G20" s="40"/>
      <c r="H20" s="41"/>
      <c r="I20" s="44"/>
    </row>
    <row r="21" s="29" customFormat="1" ht="46.8" spans="1:9">
      <c r="A21" s="37">
        <v>19</v>
      </c>
      <c r="B21" s="37" t="s">
        <v>502</v>
      </c>
      <c r="C21" s="38" t="s">
        <v>503</v>
      </c>
      <c r="D21" s="37" t="s">
        <v>110</v>
      </c>
      <c r="E21" s="39">
        <v>29</v>
      </c>
      <c r="F21" s="40"/>
      <c r="G21" s="40"/>
      <c r="H21" s="41"/>
      <c r="I21" s="44"/>
    </row>
    <row r="22" s="29" customFormat="1" ht="46.8" spans="1:9">
      <c r="A22" s="37">
        <v>20</v>
      </c>
      <c r="B22" s="37" t="s">
        <v>502</v>
      </c>
      <c r="C22" s="38" t="s">
        <v>504</v>
      </c>
      <c r="D22" s="37" t="s">
        <v>110</v>
      </c>
      <c r="E22" s="39">
        <v>99</v>
      </c>
      <c r="F22" s="40"/>
      <c r="G22" s="40"/>
      <c r="H22" s="41"/>
      <c r="I22" s="44"/>
    </row>
    <row r="23" s="29" customFormat="1" ht="31.2" spans="1:9">
      <c r="A23" s="37">
        <v>21</v>
      </c>
      <c r="B23" s="37" t="s">
        <v>505</v>
      </c>
      <c r="C23" s="38" t="s">
        <v>506</v>
      </c>
      <c r="D23" s="37" t="s">
        <v>110</v>
      </c>
      <c r="E23" s="39">
        <v>2</v>
      </c>
      <c r="F23" s="40"/>
      <c r="G23" s="40"/>
      <c r="H23" s="41"/>
      <c r="I23" s="44"/>
    </row>
    <row r="24" s="29" customFormat="1" ht="31.2" spans="1:9">
      <c r="A24" s="37">
        <v>22</v>
      </c>
      <c r="B24" s="37" t="s">
        <v>471</v>
      </c>
      <c r="C24" s="38" t="s">
        <v>472</v>
      </c>
      <c r="D24" s="37" t="s">
        <v>110</v>
      </c>
      <c r="E24" s="39">
        <v>328</v>
      </c>
      <c r="F24" s="40"/>
      <c r="G24" s="40"/>
      <c r="H24" s="41"/>
      <c r="I24" s="44"/>
    </row>
    <row r="25" s="29" customFormat="1" ht="31.2" spans="1:9">
      <c r="A25" s="37">
        <v>23</v>
      </c>
      <c r="B25" s="37" t="s">
        <v>471</v>
      </c>
      <c r="C25" s="38" t="s">
        <v>507</v>
      </c>
      <c r="D25" s="37" t="s">
        <v>110</v>
      </c>
      <c r="E25" s="39">
        <v>130</v>
      </c>
      <c r="F25" s="40"/>
      <c r="G25" s="40"/>
      <c r="H25" s="41"/>
      <c r="I25" s="44"/>
    </row>
    <row r="26" ht="31.2" spans="1:9">
      <c r="A26" s="37">
        <v>24</v>
      </c>
      <c r="B26" s="37" t="s">
        <v>508</v>
      </c>
      <c r="C26" s="38" t="s">
        <v>509</v>
      </c>
      <c r="D26" s="37" t="s">
        <v>110</v>
      </c>
      <c r="E26" s="39">
        <v>8</v>
      </c>
      <c r="F26" s="40"/>
      <c r="G26" s="40"/>
      <c r="H26" s="41"/>
      <c r="I26" s="44"/>
    </row>
    <row r="27" ht="31.2" spans="1:9">
      <c r="A27" s="37">
        <v>25</v>
      </c>
      <c r="B27" s="37" t="s">
        <v>508</v>
      </c>
      <c r="C27" s="38" t="s">
        <v>510</v>
      </c>
      <c r="D27" s="37" t="s">
        <v>110</v>
      </c>
      <c r="E27" s="39">
        <v>1</v>
      </c>
      <c r="F27" s="40"/>
      <c r="G27" s="40"/>
      <c r="H27" s="41"/>
      <c r="I27" s="44"/>
    </row>
    <row r="28" s="29" customFormat="1" ht="31.2" spans="1:9">
      <c r="A28" s="37">
        <v>26</v>
      </c>
      <c r="B28" s="37" t="s">
        <v>511</v>
      </c>
      <c r="C28" s="38" t="s">
        <v>512</v>
      </c>
      <c r="D28" s="37" t="s">
        <v>110</v>
      </c>
      <c r="E28" s="39">
        <v>3</v>
      </c>
      <c r="F28" s="40"/>
      <c r="G28" s="40"/>
      <c r="H28" s="41"/>
      <c r="I28" s="44"/>
    </row>
    <row r="29" s="29" customFormat="1" ht="31.2" spans="1:9">
      <c r="A29" s="37">
        <v>27</v>
      </c>
      <c r="B29" s="37" t="s">
        <v>513</v>
      </c>
      <c r="C29" s="38" t="s">
        <v>514</v>
      </c>
      <c r="D29" s="37" t="s">
        <v>110</v>
      </c>
      <c r="E29" s="39">
        <v>3</v>
      </c>
      <c r="F29" s="40"/>
      <c r="G29" s="40"/>
      <c r="H29" s="41"/>
      <c r="I29" s="44"/>
    </row>
    <row r="30" s="29" customFormat="1" ht="40" customHeight="1" spans="1:9">
      <c r="A30" s="37"/>
      <c r="B30" s="37"/>
      <c r="C30" s="37" t="s">
        <v>45</v>
      </c>
      <c r="D30" s="37"/>
      <c r="E30" s="37"/>
      <c r="F30" s="40"/>
      <c r="G30" s="40"/>
      <c r="H30" s="41"/>
      <c r="I30" s="43"/>
    </row>
  </sheetData>
  <mergeCells count="2">
    <mergeCell ref="A1:I1"/>
    <mergeCell ref="C30:E30"/>
  </mergeCells>
  <pageMargins left="0.75" right="0.75" top="1" bottom="1" header="0.5" footer="0.5"/>
  <pageSetup paperSize="9" scale="68" fitToHeight="0"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1"/>
  <sheetViews>
    <sheetView workbookViewId="0">
      <selection activeCell="K32" sqref="K32"/>
    </sheetView>
  </sheetViews>
  <sheetFormatPr defaultColWidth="9" defaultRowHeight="12"/>
  <cols>
    <col min="1" max="1" width="8.75" style="16" customWidth="1"/>
    <col min="2" max="2" width="24.0277777777778" style="16" customWidth="1"/>
    <col min="3" max="3" width="41.3796296296296" style="14" customWidth="1"/>
    <col min="4" max="4" width="7.9537037037037" style="16" customWidth="1"/>
    <col min="5" max="5" width="10.6851851851852" style="17" customWidth="1"/>
    <col min="6" max="6" width="9" style="14"/>
    <col min="7" max="7" width="13.8148148148148" style="14" customWidth="1"/>
    <col min="8" max="8" width="9" style="14"/>
    <col min="9" max="9" width="11.7314814814815" style="14"/>
    <col min="10" max="16384" width="9" style="14"/>
  </cols>
  <sheetData>
    <row r="1" s="14" customFormat="1" ht="38" customHeight="1" spans="1:9">
      <c r="A1" s="11" t="s">
        <v>515</v>
      </c>
      <c r="B1" s="11"/>
      <c r="C1" s="11"/>
      <c r="D1" s="11"/>
      <c r="E1" s="11"/>
      <c r="F1" s="11"/>
      <c r="G1" s="11"/>
      <c r="H1" s="11"/>
      <c r="I1" s="25"/>
    </row>
    <row r="2" s="15" customFormat="1" ht="24.75" customHeight="1" spans="1:9">
      <c r="A2" s="10" t="s">
        <v>29</v>
      </c>
      <c r="B2" s="10" t="s">
        <v>30</v>
      </c>
      <c r="C2" s="10" t="s">
        <v>313</v>
      </c>
      <c r="D2" s="10" t="s">
        <v>32</v>
      </c>
      <c r="E2" s="18" t="s">
        <v>47</v>
      </c>
      <c r="F2" s="10" t="s">
        <v>338</v>
      </c>
      <c r="G2" s="10" t="s">
        <v>36</v>
      </c>
      <c r="H2" s="10" t="s">
        <v>6</v>
      </c>
      <c r="I2" s="10" t="s">
        <v>48</v>
      </c>
    </row>
    <row r="3" s="15" customFormat="1" ht="240" spans="1:9">
      <c r="A3" s="19">
        <v>1</v>
      </c>
      <c r="B3" s="19" t="s">
        <v>516</v>
      </c>
      <c r="C3" s="20" t="s">
        <v>517</v>
      </c>
      <c r="D3" s="19" t="s">
        <v>365</v>
      </c>
      <c r="E3" s="21">
        <v>185</v>
      </c>
      <c r="F3" s="19"/>
      <c r="G3" s="19"/>
      <c r="H3" s="19"/>
      <c r="I3" s="26"/>
    </row>
    <row r="4" s="15" customFormat="1" ht="240" spans="1:9">
      <c r="A4" s="19">
        <v>2</v>
      </c>
      <c r="B4" s="19" t="s">
        <v>516</v>
      </c>
      <c r="C4" s="20" t="s">
        <v>518</v>
      </c>
      <c r="D4" s="19" t="s">
        <v>365</v>
      </c>
      <c r="E4" s="21">
        <v>21</v>
      </c>
      <c r="F4" s="19"/>
      <c r="G4" s="19"/>
      <c r="H4" s="19"/>
      <c r="I4" s="26"/>
    </row>
    <row r="5" s="15" customFormat="1" ht="57" customHeight="1" spans="1:9">
      <c r="A5" s="19">
        <v>3</v>
      </c>
      <c r="B5" s="19" t="s">
        <v>519</v>
      </c>
      <c r="C5" s="22" t="s">
        <v>520</v>
      </c>
      <c r="D5" s="19" t="s">
        <v>359</v>
      </c>
      <c r="E5" s="21">
        <v>16</v>
      </c>
      <c r="F5" s="19"/>
      <c r="G5" s="19"/>
      <c r="H5" s="19"/>
      <c r="I5" s="26"/>
    </row>
    <row r="6" s="15" customFormat="1" ht="57" customHeight="1" spans="1:9">
      <c r="A6" s="19">
        <v>4</v>
      </c>
      <c r="B6" s="19" t="s">
        <v>521</v>
      </c>
      <c r="C6" s="22" t="s">
        <v>522</v>
      </c>
      <c r="D6" s="19" t="s">
        <v>359</v>
      </c>
      <c r="E6" s="21">
        <v>29</v>
      </c>
      <c r="F6" s="19"/>
      <c r="G6" s="19"/>
      <c r="H6" s="19"/>
      <c r="I6" s="26"/>
    </row>
    <row r="7" s="15" customFormat="1" ht="57" customHeight="1" spans="1:9">
      <c r="A7" s="19">
        <v>5</v>
      </c>
      <c r="B7" s="19" t="s">
        <v>523</v>
      </c>
      <c r="C7" s="22" t="s">
        <v>524</v>
      </c>
      <c r="D7" s="19" t="s">
        <v>359</v>
      </c>
      <c r="E7" s="21">
        <v>100</v>
      </c>
      <c r="F7" s="19"/>
      <c r="G7" s="19"/>
      <c r="H7" s="19"/>
      <c r="I7" s="26"/>
    </row>
    <row r="8" s="15" customFormat="1" ht="30" spans="1:9">
      <c r="A8" s="19">
        <v>7</v>
      </c>
      <c r="B8" s="19" t="s">
        <v>525</v>
      </c>
      <c r="C8" s="22" t="s">
        <v>526</v>
      </c>
      <c r="D8" s="19" t="s">
        <v>110</v>
      </c>
      <c r="E8" s="21">
        <v>67</v>
      </c>
      <c r="F8" s="19"/>
      <c r="G8" s="19"/>
      <c r="H8" s="19"/>
      <c r="I8" s="26"/>
    </row>
    <row r="9" s="15" customFormat="1" ht="30" customHeight="1" spans="1:9">
      <c r="A9" s="19">
        <v>8</v>
      </c>
      <c r="B9" s="19" t="s">
        <v>527</v>
      </c>
      <c r="C9" s="22" t="s">
        <v>528</v>
      </c>
      <c r="D9" s="19" t="s">
        <v>110</v>
      </c>
      <c r="E9" s="21">
        <v>28</v>
      </c>
      <c r="F9" s="19"/>
      <c r="G9" s="19"/>
      <c r="H9" s="19"/>
      <c r="I9" s="26"/>
    </row>
    <row r="10" s="15" customFormat="1" ht="30" customHeight="1" spans="1:9">
      <c r="A10" s="19">
        <v>9</v>
      </c>
      <c r="B10" s="19" t="s">
        <v>529</v>
      </c>
      <c r="C10" s="22" t="s">
        <v>530</v>
      </c>
      <c r="D10" s="19" t="s">
        <v>110</v>
      </c>
      <c r="E10" s="21">
        <v>50</v>
      </c>
      <c r="F10" s="19"/>
      <c r="G10" s="19"/>
      <c r="H10" s="19"/>
      <c r="I10" s="26"/>
    </row>
    <row r="11" s="15" customFormat="1" ht="30" customHeight="1" spans="1:9">
      <c r="A11" s="19">
        <v>10</v>
      </c>
      <c r="B11" s="19" t="s">
        <v>531</v>
      </c>
      <c r="C11" s="22" t="s">
        <v>532</v>
      </c>
      <c r="D11" s="19" t="s">
        <v>110</v>
      </c>
      <c r="E11" s="21">
        <v>50</v>
      </c>
      <c r="F11" s="19"/>
      <c r="G11" s="19"/>
      <c r="H11" s="19"/>
      <c r="I11" s="26"/>
    </row>
    <row r="12" s="15" customFormat="1" ht="30" customHeight="1" spans="1:9">
      <c r="A12" s="19">
        <v>12</v>
      </c>
      <c r="B12" s="19" t="s">
        <v>533</v>
      </c>
      <c r="C12" s="22" t="s">
        <v>534</v>
      </c>
      <c r="D12" s="19" t="s">
        <v>110</v>
      </c>
      <c r="E12" s="21">
        <v>50</v>
      </c>
      <c r="F12" s="19"/>
      <c r="G12" s="19"/>
      <c r="H12" s="19"/>
      <c r="I12" s="26"/>
    </row>
    <row r="13" s="15" customFormat="1" ht="30" customHeight="1" spans="1:9">
      <c r="A13" s="19">
        <v>13</v>
      </c>
      <c r="B13" s="19" t="s">
        <v>535</v>
      </c>
      <c r="C13" s="22" t="s">
        <v>536</v>
      </c>
      <c r="D13" s="19" t="s">
        <v>110</v>
      </c>
      <c r="E13" s="21">
        <v>70</v>
      </c>
      <c r="F13" s="19"/>
      <c r="G13" s="19"/>
      <c r="H13" s="19"/>
      <c r="I13" s="26"/>
    </row>
    <row r="14" s="15" customFormat="1" ht="90" spans="1:9">
      <c r="A14" s="19">
        <v>14</v>
      </c>
      <c r="B14" s="19" t="s">
        <v>537</v>
      </c>
      <c r="C14" s="22" t="s">
        <v>538</v>
      </c>
      <c r="D14" s="19" t="s">
        <v>110</v>
      </c>
      <c r="E14" s="21">
        <v>180</v>
      </c>
      <c r="F14" s="19"/>
      <c r="G14" s="19"/>
      <c r="H14" s="19"/>
      <c r="I14" s="26"/>
    </row>
    <row r="15" s="15" customFormat="1" ht="30" spans="1:9">
      <c r="A15" s="19">
        <v>15</v>
      </c>
      <c r="B15" s="19" t="s">
        <v>537</v>
      </c>
      <c r="C15" s="22" t="s">
        <v>539</v>
      </c>
      <c r="D15" s="19" t="s">
        <v>110</v>
      </c>
      <c r="E15" s="21">
        <v>9</v>
      </c>
      <c r="F15" s="19"/>
      <c r="G15" s="19"/>
      <c r="H15" s="19"/>
      <c r="I15" s="26"/>
    </row>
    <row r="16" ht="240" spans="1:10">
      <c r="A16" s="19">
        <v>16</v>
      </c>
      <c r="B16" s="19" t="s">
        <v>540</v>
      </c>
      <c r="C16" s="22" t="s">
        <v>541</v>
      </c>
      <c r="D16" s="19" t="s">
        <v>365</v>
      </c>
      <c r="E16" s="21">
        <v>322</v>
      </c>
      <c r="F16" s="19"/>
      <c r="G16" s="19"/>
      <c r="H16" s="19"/>
      <c r="I16" s="26"/>
      <c r="J16" s="15"/>
    </row>
    <row r="17" ht="240" spans="1:10">
      <c r="A17" s="19">
        <v>17</v>
      </c>
      <c r="B17" s="19" t="s">
        <v>540</v>
      </c>
      <c r="C17" s="22" t="s">
        <v>542</v>
      </c>
      <c r="D17" s="19" t="s">
        <v>365</v>
      </c>
      <c r="E17" s="21">
        <v>208</v>
      </c>
      <c r="F17" s="19"/>
      <c r="G17" s="19"/>
      <c r="H17" s="19"/>
      <c r="I17" s="26"/>
      <c r="J17" s="15"/>
    </row>
    <row r="18" ht="240" spans="1:10">
      <c r="A18" s="19">
        <v>18</v>
      </c>
      <c r="B18" s="19" t="s">
        <v>540</v>
      </c>
      <c r="C18" s="22" t="s">
        <v>543</v>
      </c>
      <c r="D18" s="19" t="s">
        <v>365</v>
      </c>
      <c r="E18" s="21">
        <v>78</v>
      </c>
      <c r="F18" s="19"/>
      <c r="G18" s="19"/>
      <c r="H18" s="19"/>
      <c r="I18" s="26"/>
      <c r="J18" s="15"/>
    </row>
    <row r="19" ht="255" spans="1:10">
      <c r="A19" s="19">
        <v>19</v>
      </c>
      <c r="B19" s="19" t="s">
        <v>540</v>
      </c>
      <c r="C19" s="22" t="s">
        <v>544</v>
      </c>
      <c r="D19" s="19" t="s">
        <v>365</v>
      </c>
      <c r="E19" s="21">
        <v>16</v>
      </c>
      <c r="F19" s="19"/>
      <c r="G19" s="19"/>
      <c r="H19" s="19"/>
      <c r="I19" s="26"/>
      <c r="J19" s="15"/>
    </row>
    <row r="20" ht="240" spans="1:10">
      <c r="A20" s="19">
        <v>20</v>
      </c>
      <c r="B20" s="19" t="s">
        <v>540</v>
      </c>
      <c r="C20" s="22" t="s">
        <v>545</v>
      </c>
      <c r="D20" s="19" t="s">
        <v>365</v>
      </c>
      <c r="E20" s="21">
        <v>1</v>
      </c>
      <c r="F20" s="19"/>
      <c r="G20" s="19"/>
      <c r="H20" s="19"/>
      <c r="I20" s="26"/>
      <c r="J20" s="15"/>
    </row>
    <row r="21" ht="30" customHeight="1" spans="1:10">
      <c r="A21" s="19">
        <v>21</v>
      </c>
      <c r="B21" s="19" t="s">
        <v>546</v>
      </c>
      <c r="C21" s="22" t="s">
        <v>547</v>
      </c>
      <c r="D21" s="19" t="s">
        <v>110</v>
      </c>
      <c r="E21" s="21">
        <v>77</v>
      </c>
      <c r="F21" s="19"/>
      <c r="G21" s="19"/>
      <c r="H21" s="19"/>
      <c r="I21" s="26"/>
      <c r="J21" s="15"/>
    </row>
    <row r="22" ht="45" spans="1:10">
      <c r="A22" s="19">
        <v>22</v>
      </c>
      <c r="B22" s="19" t="s">
        <v>548</v>
      </c>
      <c r="C22" s="22" t="s">
        <v>549</v>
      </c>
      <c r="D22" s="19" t="s">
        <v>359</v>
      </c>
      <c r="E22" s="21">
        <v>40</v>
      </c>
      <c r="F22" s="19"/>
      <c r="G22" s="19"/>
      <c r="H22" s="19"/>
      <c r="I22" s="26"/>
      <c r="J22" s="15"/>
    </row>
    <row r="23" ht="45" spans="1:10">
      <c r="A23" s="19">
        <v>23</v>
      </c>
      <c r="B23" s="19" t="s">
        <v>550</v>
      </c>
      <c r="C23" s="22" t="s">
        <v>551</v>
      </c>
      <c r="D23" s="19" t="s">
        <v>359</v>
      </c>
      <c r="E23" s="21">
        <v>24</v>
      </c>
      <c r="F23" s="19"/>
      <c r="G23" s="19"/>
      <c r="H23" s="19"/>
      <c r="I23" s="26"/>
      <c r="J23" s="15"/>
    </row>
    <row r="24" ht="30" customHeight="1" spans="1:10">
      <c r="A24" s="19">
        <v>24</v>
      </c>
      <c r="B24" s="19" t="s">
        <v>525</v>
      </c>
      <c r="C24" s="22" t="s">
        <v>552</v>
      </c>
      <c r="D24" s="19" t="s">
        <v>110</v>
      </c>
      <c r="E24" s="21">
        <v>12</v>
      </c>
      <c r="F24" s="19"/>
      <c r="G24" s="19"/>
      <c r="H24" s="19"/>
      <c r="I24" s="26"/>
      <c r="J24" s="15"/>
    </row>
    <row r="25" ht="30" customHeight="1" spans="1:10">
      <c r="A25" s="19">
        <v>25</v>
      </c>
      <c r="B25" s="19" t="s">
        <v>553</v>
      </c>
      <c r="C25" s="22" t="s">
        <v>554</v>
      </c>
      <c r="D25" s="19" t="s">
        <v>110</v>
      </c>
      <c r="E25" s="21">
        <v>39</v>
      </c>
      <c r="F25" s="19"/>
      <c r="G25" s="19"/>
      <c r="H25" s="19"/>
      <c r="I25" s="26"/>
      <c r="J25" s="15"/>
    </row>
    <row r="26" ht="30" customHeight="1" spans="1:10">
      <c r="A26" s="19">
        <v>26</v>
      </c>
      <c r="B26" s="19" t="s">
        <v>555</v>
      </c>
      <c r="C26" s="22" t="s">
        <v>556</v>
      </c>
      <c r="D26" s="19" t="s">
        <v>110</v>
      </c>
      <c r="E26" s="21">
        <v>13</v>
      </c>
      <c r="F26" s="19"/>
      <c r="G26" s="19"/>
      <c r="H26" s="19"/>
      <c r="I26" s="26"/>
      <c r="J26" s="15"/>
    </row>
    <row r="27" ht="30" customHeight="1" spans="1:10">
      <c r="A27" s="19">
        <v>27</v>
      </c>
      <c r="B27" s="19" t="s">
        <v>531</v>
      </c>
      <c r="C27" s="22" t="s">
        <v>557</v>
      </c>
      <c r="D27" s="19" t="s">
        <v>110</v>
      </c>
      <c r="E27" s="21">
        <v>13</v>
      </c>
      <c r="F27" s="19"/>
      <c r="G27" s="19"/>
      <c r="H27" s="19"/>
      <c r="I27" s="26"/>
      <c r="J27" s="15"/>
    </row>
    <row r="28" ht="30" customHeight="1" spans="1:10">
      <c r="A28" s="19">
        <v>28</v>
      </c>
      <c r="B28" s="19" t="s">
        <v>558</v>
      </c>
      <c r="C28" s="22" t="s">
        <v>559</v>
      </c>
      <c r="D28" s="19" t="s">
        <v>110</v>
      </c>
      <c r="E28" s="21">
        <v>413</v>
      </c>
      <c r="F28" s="19"/>
      <c r="G28" s="19"/>
      <c r="H28" s="19"/>
      <c r="I28" s="26"/>
      <c r="J28" s="15"/>
    </row>
    <row r="29" ht="30" customHeight="1" spans="1:10">
      <c r="A29" s="19">
        <v>29</v>
      </c>
      <c r="B29" s="19" t="s">
        <v>560</v>
      </c>
      <c r="C29" s="22" t="s">
        <v>561</v>
      </c>
      <c r="D29" s="19" t="s">
        <v>562</v>
      </c>
      <c r="E29" s="21">
        <v>193</v>
      </c>
      <c r="F29" s="19"/>
      <c r="G29" s="19"/>
      <c r="H29" s="19"/>
      <c r="I29" s="26"/>
      <c r="J29" s="15"/>
    </row>
    <row r="30" ht="30" customHeight="1" spans="1:10">
      <c r="A30" s="19">
        <v>30</v>
      </c>
      <c r="B30" s="19" t="s">
        <v>560</v>
      </c>
      <c r="C30" s="22" t="s">
        <v>563</v>
      </c>
      <c r="D30" s="19" t="s">
        <v>562</v>
      </c>
      <c r="E30" s="21">
        <v>413</v>
      </c>
      <c r="F30" s="19"/>
      <c r="G30" s="19"/>
      <c r="H30" s="19"/>
      <c r="I30" s="26"/>
      <c r="J30" s="15"/>
    </row>
    <row r="31" ht="28" customHeight="1" spans="1:9">
      <c r="A31" s="19"/>
      <c r="B31" s="19" t="s">
        <v>45</v>
      </c>
      <c r="C31" s="23"/>
      <c r="D31" s="19"/>
      <c r="E31" s="21"/>
      <c r="F31" s="19"/>
      <c r="G31" s="24"/>
      <c r="H31" s="19"/>
      <c r="I31" s="27"/>
    </row>
  </sheetData>
  <autoFilter xmlns:etc="http://www.wps.cn/officeDocument/2017/etCustomData" ref="A2:E31" etc:filterBottomFollowUsedRange="0">
    <extLst/>
  </autoFilter>
  <mergeCells count="1">
    <mergeCell ref="A1:I1"/>
  </mergeCells>
  <pageMargins left="0.751388888888889" right="0.751388888888889" top="1" bottom="1" header="0.5" footer="0.5"/>
  <pageSetup paperSize="9" scale="70" fitToHeight="0" orientation="portrait" horizontalDpi="600"/>
  <headerFooter/>
  <rowBreaks count="1" manualBreakCount="1">
    <brk id="12" max="7"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zoomScale="85" zoomScaleNormal="85" workbookViewId="0">
      <selection activeCell="J25" sqref="J25:J26"/>
    </sheetView>
  </sheetViews>
  <sheetFormatPr defaultColWidth="8.73148148148148" defaultRowHeight="14.4"/>
  <cols>
    <col min="1" max="1" width="13" customWidth="1"/>
    <col min="2" max="2" width="23.3611111111111" customWidth="1"/>
    <col min="3" max="3" width="31.2685185185185" customWidth="1"/>
    <col min="4" max="4" width="12.4537037037037" customWidth="1"/>
    <col min="6" max="6" width="12.0925925925926" customWidth="1"/>
    <col min="7" max="7" width="9.90740740740741" customWidth="1"/>
  </cols>
  <sheetData>
    <row r="1" ht="28.2" spans="1:9">
      <c r="A1" s="11" t="s">
        <v>564</v>
      </c>
      <c r="B1" s="11"/>
      <c r="C1" s="11"/>
      <c r="D1" s="11"/>
      <c r="E1" s="11"/>
      <c r="F1" s="11"/>
      <c r="G1" s="11"/>
      <c r="H1" s="11"/>
      <c r="I1" s="12"/>
    </row>
    <row r="2" ht="30" customHeight="1" spans="1:9">
      <c r="A2" s="10" t="s">
        <v>29</v>
      </c>
      <c r="B2" s="10" t="s">
        <v>481</v>
      </c>
      <c r="C2" s="10" t="s">
        <v>31</v>
      </c>
      <c r="D2" s="10" t="s">
        <v>32</v>
      </c>
      <c r="E2" s="10" t="s">
        <v>219</v>
      </c>
      <c r="F2" s="10" t="s">
        <v>565</v>
      </c>
      <c r="G2" s="10" t="s">
        <v>315</v>
      </c>
      <c r="H2" s="10" t="s">
        <v>6</v>
      </c>
      <c r="I2" s="10" t="s">
        <v>48</v>
      </c>
    </row>
    <row r="3" ht="30" customHeight="1" spans="1:9">
      <c r="A3" s="9" t="s">
        <v>566</v>
      </c>
      <c r="B3" s="9"/>
      <c r="C3" s="9"/>
      <c r="D3" s="9"/>
      <c r="E3" s="9"/>
      <c r="F3" s="9"/>
      <c r="G3" s="9"/>
      <c r="H3" s="9"/>
      <c r="I3" s="13"/>
    </row>
    <row r="4" ht="94" customHeight="1" spans="1:9">
      <c r="A4" s="5">
        <v>1</v>
      </c>
      <c r="B4" s="5" t="s">
        <v>567</v>
      </c>
      <c r="C4" s="6" t="s">
        <v>568</v>
      </c>
      <c r="D4" s="5" t="s">
        <v>328</v>
      </c>
      <c r="E4" s="5">
        <v>1</v>
      </c>
      <c r="F4" s="5"/>
      <c r="G4" s="5"/>
      <c r="H4" s="7"/>
      <c r="I4" s="13"/>
    </row>
    <row r="5" ht="94" customHeight="1" spans="1:9">
      <c r="A5" s="5">
        <v>2</v>
      </c>
      <c r="B5" s="5" t="s">
        <v>567</v>
      </c>
      <c r="C5" s="6" t="s">
        <v>569</v>
      </c>
      <c r="D5" s="5" t="s">
        <v>328</v>
      </c>
      <c r="E5" s="5">
        <v>2</v>
      </c>
      <c r="F5" s="5"/>
      <c r="G5" s="5"/>
      <c r="H5" s="7"/>
      <c r="I5" s="13"/>
    </row>
    <row r="6" ht="94" customHeight="1" spans="1:9">
      <c r="A6" s="5">
        <v>3</v>
      </c>
      <c r="B6" s="5" t="s">
        <v>567</v>
      </c>
      <c r="C6" s="6" t="s">
        <v>570</v>
      </c>
      <c r="D6" s="5" t="s">
        <v>328</v>
      </c>
      <c r="E6" s="5">
        <v>1</v>
      </c>
      <c r="F6" s="5"/>
      <c r="G6" s="5"/>
      <c r="H6" s="7"/>
      <c r="I6" s="13"/>
    </row>
    <row r="7" ht="56" customHeight="1" spans="1:9">
      <c r="A7" s="5">
        <v>4</v>
      </c>
      <c r="B7" s="5" t="s">
        <v>571</v>
      </c>
      <c r="C7" s="6" t="s">
        <v>572</v>
      </c>
      <c r="D7" s="5" t="s">
        <v>110</v>
      </c>
      <c r="E7" s="5">
        <v>27</v>
      </c>
      <c r="F7" s="5"/>
      <c r="G7" s="5"/>
      <c r="H7" s="7"/>
      <c r="I7" s="13"/>
    </row>
    <row r="8" ht="30" customHeight="1" spans="1:9">
      <c r="A8" s="9" t="s">
        <v>573</v>
      </c>
      <c r="B8" s="9"/>
      <c r="C8" s="9"/>
      <c r="D8" s="9"/>
      <c r="E8" s="9"/>
      <c r="F8" s="9"/>
      <c r="G8" s="9"/>
      <c r="H8" s="9"/>
      <c r="I8" s="13"/>
    </row>
    <row r="9" ht="30" customHeight="1" spans="1:9">
      <c r="A9" s="5">
        <v>1</v>
      </c>
      <c r="B9" s="5" t="s">
        <v>574</v>
      </c>
      <c r="C9" s="6" t="s">
        <v>575</v>
      </c>
      <c r="D9" s="5" t="s">
        <v>576</v>
      </c>
      <c r="E9" s="5">
        <v>10</v>
      </c>
      <c r="F9" s="5"/>
      <c r="G9" s="5"/>
      <c r="H9" s="7"/>
      <c r="I9" s="13"/>
    </row>
    <row r="10" ht="30" customHeight="1" spans="1:9">
      <c r="A10" s="5">
        <v>2</v>
      </c>
      <c r="B10" s="5" t="s">
        <v>577</v>
      </c>
      <c r="C10" s="6" t="s">
        <v>578</v>
      </c>
      <c r="D10" s="5" t="s">
        <v>576</v>
      </c>
      <c r="E10" s="5">
        <v>10</v>
      </c>
      <c r="F10" s="5"/>
      <c r="G10" s="5"/>
      <c r="H10" s="7"/>
      <c r="I10" s="13"/>
    </row>
    <row r="11" ht="30" customHeight="1" spans="1:9">
      <c r="A11" s="5">
        <v>3</v>
      </c>
      <c r="B11" s="5" t="s">
        <v>574</v>
      </c>
      <c r="C11" s="6" t="s">
        <v>579</v>
      </c>
      <c r="D11" s="5" t="s">
        <v>576</v>
      </c>
      <c r="E11" s="5">
        <v>10</v>
      </c>
      <c r="F11" s="5"/>
      <c r="G11" s="5"/>
      <c r="H11" s="7"/>
      <c r="I11" s="13"/>
    </row>
    <row r="12" ht="30" customHeight="1" spans="1:9">
      <c r="A12" s="5">
        <v>4</v>
      </c>
      <c r="B12" s="5" t="s">
        <v>577</v>
      </c>
      <c r="C12" s="6" t="s">
        <v>580</v>
      </c>
      <c r="D12" s="5" t="s">
        <v>576</v>
      </c>
      <c r="E12" s="5">
        <v>10</v>
      </c>
      <c r="F12" s="5"/>
      <c r="G12" s="5"/>
      <c r="H12" s="7"/>
      <c r="I12" s="13"/>
    </row>
    <row r="13" ht="30" customHeight="1" spans="1:9">
      <c r="A13" s="5">
        <v>5</v>
      </c>
      <c r="B13" s="5" t="s">
        <v>574</v>
      </c>
      <c r="C13" s="6" t="s">
        <v>581</v>
      </c>
      <c r="D13" s="5" t="s">
        <v>576</v>
      </c>
      <c r="E13" s="5">
        <v>10</v>
      </c>
      <c r="F13" s="5"/>
      <c r="G13" s="5"/>
      <c r="H13" s="7"/>
      <c r="I13" s="13"/>
    </row>
    <row r="14" ht="30" customHeight="1" spans="1:9">
      <c r="A14" s="5">
        <v>6</v>
      </c>
      <c r="B14" s="5" t="s">
        <v>577</v>
      </c>
      <c r="C14" s="6" t="s">
        <v>582</v>
      </c>
      <c r="D14" s="5" t="s">
        <v>576</v>
      </c>
      <c r="E14" s="5">
        <v>10</v>
      </c>
      <c r="F14" s="5"/>
      <c r="G14" s="5"/>
      <c r="H14" s="7"/>
      <c r="I14" s="13"/>
    </row>
    <row r="15" ht="30" customHeight="1" spans="1:9">
      <c r="A15" s="5">
        <v>7</v>
      </c>
      <c r="B15" s="5" t="s">
        <v>574</v>
      </c>
      <c r="C15" s="6" t="s">
        <v>583</v>
      </c>
      <c r="D15" s="5" t="s">
        <v>576</v>
      </c>
      <c r="E15" s="5">
        <v>10</v>
      </c>
      <c r="F15" s="5"/>
      <c r="G15" s="5"/>
      <c r="H15" s="7"/>
      <c r="I15" s="13"/>
    </row>
    <row r="16" ht="30" customHeight="1" spans="1:9">
      <c r="A16" s="5">
        <v>8</v>
      </c>
      <c r="B16" s="5" t="s">
        <v>577</v>
      </c>
      <c r="C16" s="6" t="s">
        <v>584</v>
      </c>
      <c r="D16" s="5" t="s">
        <v>576</v>
      </c>
      <c r="E16" s="5">
        <v>10</v>
      </c>
      <c r="F16" s="5"/>
      <c r="G16" s="5"/>
      <c r="H16" s="7"/>
      <c r="I16" s="13"/>
    </row>
    <row r="17" ht="30" customHeight="1" spans="1:9">
      <c r="A17" s="5">
        <v>9</v>
      </c>
      <c r="B17" s="5" t="s">
        <v>574</v>
      </c>
      <c r="C17" s="6" t="s">
        <v>585</v>
      </c>
      <c r="D17" s="5" t="s">
        <v>576</v>
      </c>
      <c r="E17" s="5">
        <v>10</v>
      </c>
      <c r="F17" s="5"/>
      <c r="G17" s="5"/>
      <c r="H17" s="7"/>
      <c r="I17" s="13"/>
    </row>
    <row r="18" ht="30" customHeight="1" spans="1:9">
      <c r="A18" s="5">
        <v>10</v>
      </c>
      <c r="B18" s="5" t="s">
        <v>577</v>
      </c>
      <c r="C18" s="6" t="s">
        <v>586</v>
      </c>
      <c r="D18" s="5" t="s">
        <v>576</v>
      </c>
      <c r="E18" s="5">
        <v>10</v>
      </c>
      <c r="F18" s="5"/>
      <c r="G18" s="5"/>
      <c r="H18" s="7"/>
      <c r="I18" s="13"/>
    </row>
    <row r="19" ht="30" customHeight="1" spans="1:9">
      <c r="A19" s="5">
        <v>11</v>
      </c>
      <c r="B19" s="5" t="s">
        <v>587</v>
      </c>
      <c r="C19" s="6" t="s">
        <v>588</v>
      </c>
      <c r="D19" s="5" t="s">
        <v>470</v>
      </c>
      <c r="E19" s="5">
        <v>40</v>
      </c>
      <c r="F19" s="5"/>
      <c r="G19" s="5"/>
      <c r="H19" s="7"/>
      <c r="I19" s="13"/>
    </row>
    <row r="20" ht="30" customHeight="1" spans="1:9">
      <c r="A20" s="9" t="s">
        <v>589</v>
      </c>
      <c r="B20" s="9"/>
      <c r="C20" s="9"/>
      <c r="D20" s="9"/>
      <c r="E20" s="9"/>
      <c r="F20" s="9"/>
      <c r="G20" s="9"/>
      <c r="H20" s="9"/>
      <c r="I20" s="13"/>
    </row>
    <row r="21" ht="30" customHeight="1" spans="1:9">
      <c r="A21" s="5">
        <v>1</v>
      </c>
      <c r="B21" s="5" t="s">
        <v>590</v>
      </c>
      <c r="C21" s="6" t="s">
        <v>590</v>
      </c>
      <c r="D21" s="5" t="s">
        <v>591</v>
      </c>
      <c r="E21" s="5">
        <v>16</v>
      </c>
      <c r="F21" s="5"/>
      <c r="G21" s="5"/>
      <c r="H21" s="7"/>
      <c r="I21" s="13"/>
    </row>
    <row r="22" ht="30" customHeight="1" spans="1:9">
      <c r="A22" s="5">
        <v>2</v>
      </c>
      <c r="B22" s="5" t="s">
        <v>592</v>
      </c>
      <c r="C22" s="6" t="s">
        <v>593</v>
      </c>
      <c r="D22" s="5" t="s">
        <v>594</v>
      </c>
      <c r="E22" s="5">
        <v>1</v>
      </c>
      <c r="F22" s="5"/>
      <c r="G22" s="5"/>
      <c r="H22" s="7"/>
      <c r="I22" s="13"/>
    </row>
    <row r="23" ht="30" customHeight="1" spans="1:9">
      <c r="A23" s="5">
        <v>3</v>
      </c>
      <c r="B23" s="5" t="s">
        <v>595</v>
      </c>
      <c r="C23" s="6" t="s">
        <v>595</v>
      </c>
      <c r="D23" s="5" t="s">
        <v>328</v>
      </c>
      <c r="E23" s="5">
        <v>22</v>
      </c>
      <c r="F23" s="5"/>
      <c r="G23" s="5"/>
      <c r="H23" s="7"/>
      <c r="I23" s="13"/>
    </row>
    <row r="24" ht="30" customHeight="1" spans="1:9">
      <c r="A24" s="5">
        <v>4</v>
      </c>
      <c r="B24" s="5" t="s">
        <v>596</v>
      </c>
      <c r="C24" s="6" t="s">
        <v>596</v>
      </c>
      <c r="D24" s="5" t="s">
        <v>328</v>
      </c>
      <c r="E24" s="5">
        <v>22</v>
      </c>
      <c r="F24" s="5"/>
      <c r="G24" s="5"/>
      <c r="H24" s="7"/>
      <c r="I24" s="13"/>
    </row>
    <row r="25" ht="30" customHeight="1" spans="1:9">
      <c r="A25" s="5">
        <v>5</v>
      </c>
      <c r="B25" s="5" t="s">
        <v>597</v>
      </c>
      <c r="C25" s="6" t="s">
        <v>597</v>
      </c>
      <c r="D25" s="5" t="s">
        <v>328</v>
      </c>
      <c r="E25" s="5">
        <v>27</v>
      </c>
      <c r="F25" s="5"/>
      <c r="G25" s="5"/>
      <c r="H25" s="7"/>
      <c r="I25" s="13"/>
    </row>
    <row r="26" ht="30" customHeight="1" spans="1:9">
      <c r="A26" s="5">
        <v>6</v>
      </c>
      <c r="B26" s="5" t="s">
        <v>598</v>
      </c>
      <c r="C26" s="6" t="s">
        <v>598</v>
      </c>
      <c r="D26" s="5" t="s">
        <v>365</v>
      </c>
      <c r="E26" s="5">
        <v>4</v>
      </c>
      <c r="F26" s="5"/>
      <c r="G26" s="5"/>
      <c r="H26" s="7"/>
      <c r="I26" s="13"/>
    </row>
    <row r="27" ht="30" customHeight="1" spans="1:9">
      <c r="A27" s="5">
        <v>7</v>
      </c>
      <c r="B27" s="5" t="s">
        <v>599</v>
      </c>
      <c r="C27" s="6" t="s">
        <v>599</v>
      </c>
      <c r="D27" s="5" t="s">
        <v>213</v>
      </c>
      <c r="E27" s="5">
        <v>1</v>
      </c>
      <c r="F27" s="5"/>
      <c r="G27" s="5"/>
      <c r="H27" s="7"/>
      <c r="I27" s="13"/>
    </row>
    <row r="28" ht="30" customHeight="1" spans="1:9">
      <c r="A28" s="5">
        <v>8</v>
      </c>
      <c r="B28" s="5" t="s">
        <v>600</v>
      </c>
      <c r="C28" s="6" t="s">
        <v>600</v>
      </c>
      <c r="D28" s="5" t="s">
        <v>365</v>
      </c>
      <c r="E28" s="5">
        <v>4</v>
      </c>
      <c r="F28" s="5"/>
      <c r="G28" s="5"/>
      <c r="H28" s="7"/>
      <c r="I28" s="13"/>
    </row>
    <row r="29" ht="30" customHeight="1" spans="1:9">
      <c r="A29" s="5">
        <v>9</v>
      </c>
      <c r="B29" s="5" t="s">
        <v>601</v>
      </c>
      <c r="C29" s="6" t="s">
        <v>601</v>
      </c>
      <c r="D29" s="5" t="s">
        <v>328</v>
      </c>
      <c r="E29" s="5">
        <v>4</v>
      </c>
      <c r="F29" s="5"/>
      <c r="G29" s="5"/>
      <c r="H29" s="7"/>
      <c r="I29" s="13"/>
    </row>
    <row r="30" ht="30" customHeight="1" spans="1:9">
      <c r="A30" s="5"/>
      <c r="B30" s="5" t="s">
        <v>45</v>
      </c>
      <c r="C30" s="8"/>
      <c r="D30" s="8"/>
      <c r="E30" s="8"/>
      <c r="F30" s="5"/>
      <c r="G30" s="5"/>
      <c r="H30" s="7"/>
      <c r="I30" s="13"/>
    </row>
  </sheetData>
  <mergeCells count="4">
    <mergeCell ref="A1:I1"/>
    <mergeCell ref="A3:H3"/>
    <mergeCell ref="A8:H8"/>
    <mergeCell ref="A20:H20"/>
  </mergeCells>
  <pageMargins left="0.75" right="0.75" top="1" bottom="1" header="0.5" footer="0.5"/>
  <pageSetup paperSize="9" scale="73"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11</vt:i4>
      </vt:variant>
    </vt:vector>
  </HeadingPairs>
  <TitlesOfParts>
    <vt:vector size="11" baseType="lpstr">
      <vt:lpstr>汇总表</vt:lpstr>
      <vt:lpstr>拆除</vt:lpstr>
      <vt:lpstr>全馆装饰 </vt:lpstr>
      <vt:lpstr>展陈</vt:lpstr>
      <vt:lpstr>展柜</vt:lpstr>
      <vt:lpstr>多媒体</vt:lpstr>
      <vt:lpstr>水电安装</vt:lpstr>
      <vt:lpstr>专业灯具</vt:lpstr>
      <vt:lpstr>空调改造</vt:lpstr>
      <vt:lpstr>消防改造</vt:lpstr>
      <vt:lpstr>智能化改造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余管琦</cp:lastModifiedBy>
  <dcterms:created xsi:type="dcterms:W3CDTF">2022-12-31T06:38:00Z</dcterms:created>
  <dcterms:modified xsi:type="dcterms:W3CDTF">2025-09-11T04:34:54Z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8B82124E465440588772D2AB70524B0D_13</vt:lpwstr>
  </property>
  <property fmtid="{D5CDD505-2E9C-101B-9397-08002B2CF9AE}" pid="3" name="KSOProductBuildVer">
    <vt:lpwstr>2052-12.1.0.22529</vt:lpwstr>
  </property>
</Properties>
</file>