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扉-1 招标工程量清单扉页" sheetId="24" r:id="rId1"/>
    <sheet name="【01-1】总概（预）算汇总表" sheetId="6" r:id="rId2"/>
    <sheet name="（堰下村）诚信路" sheetId="26" r:id="rId3"/>
    <sheet name="（堰下村）幸福路" sheetId="28" r:id="rId4"/>
    <sheet name="（堰下村）东湖路" sheetId="29" r:id="rId5"/>
    <sheet name="（沙湾村）圩东路" sheetId="31" r:id="rId6"/>
    <sheet name="（沙湾村）沙湾中心路" sheetId="32" r:id="rId7"/>
    <sheet name="（沙湾村）李湾路" sheetId="33" r:id="rId8"/>
    <sheet name="（沙湾村）杜巷南路、杜巷北路" sheetId="34" r:id="rId9"/>
    <sheet name="（沙湾村）虞姬大道南侧新建人行步道" sheetId="35" r:id="rId10"/>
    <sheet name="（沙湾村）虞姬大道亮化" sheetId="3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<sst xmlns="http://schemas.openxmlformats.org/spreadsheetml/2006/main" count="1555" uniqueCount="322">
  <si>
    <t>沭阳县颜集镇2025年度宜居宜业和美乡村建设道路提升工程</t>
  </si>
  <si>
    <t>工程</t>
  </si>
  <si>
    <t>招 标 工 程 量 清 单</t>
  </si>
  <si>
    <t>招  标  人：</t>
  </si>
  <si>
    <t>造价咨询人：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</si>
  <si>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</si>
  <si>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</si>
  <si>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</si>
  <si>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</si>
  <si>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</si>
  <si>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</si>
  <si>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</si>
  <si>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</si>
  <si>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</si>
  <si>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</si>
  <si>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>复 核 时 间：</t>
  </si>
  <si>
    <t>扉-1</t>
  </si>
  <si>
    <t>总概（预）算汇总表</t>
  </si>
  <si>
    <t>建设项目名称：沭阳县颜集镇2025年度宜居宜业和美乡村建设道路提升工程</t>
  </si>
  <si>
    <t>分项编号</t>
  </si>
  <si>
    <t>工程或费用名称</t>
  </si>
  <si>
    <t>（堰下村）诚信路</t>
  </si>
  <si>
    <t>（堰下村）幸福路</t>
  </si>
  <si>
    <t>（堰下村）东湖路</t>
  </si>
  <si>
    <t>（沙湾村）圩东路</t>
  </si>
  <si>
    <t>（沙湾村）沙湾中心路</t>
  </si>
  <si>
    <t>（沙湾村）李湾路</t>
  </si>
  <si>
    <t>（沙湾村）杜巷南路、杜巷北路</t>
  </si>
  <si>
    <t>（沙湾村）虞姬大道南侧新建人行步道</t>
  </si>
  <si>
    <t>（沙湾村）虞姬大道亮化</t>
  </si>
  <si>
    <t xml:space="preserve">总金额(元) </t>
  </si>
  <si>
    <t>金额(元)</t>
  </si>
  <si>
    <t>1</t>
  </si>
  <si>
    <t>第100章至第700章合计</t>
  </si>
  <si>
    <t>100</t>
  </si>
  <si>
    <t>第100章 总则</t>
  </si>
  <si>
    <t>200</t>
  </si>
  <si>
    <t>第200章 路基</t>
  </si>
  <si>
    <t>300</t>
  </si>
  <si>
    <t>第300章 路面</t>
  </si>
  <si>
    <t>400</t>
  </si>
  <si>
    <t>第400章 桥梁、涵洞</t>
  </si>
  <si>
    <t>600</t>
  </si>
  <si>
    <t>第600章 安全设施及预埋管线</t>
  </si>
  <si>
    <t>第700章 绿化及环境保护设施</t>
  </si>
  <si>
    <t>已包含在清单合计中的材料、工程设备、专业工程暂估价合计</t>
  </si>
  <si>
    <t>清单合计减去材料、工程设备、专业工程暂估价合计</t>
  </si>
  <si>
    <t>2</t>
  </si>
  <si>
    <t>计日工合计</t>
  </si>
  <si>
    <t>2-1</t>
  </si>
  <si>
    <t>劳务</t>
  </si>
  <si>
    <t>2-2</t>
  </si>
  <si>
    <t>材料</t>
  </si>
  <si>
    <t>2-3</t>
  </si>
  <si>
    <t>施工机械</t>
  </si>
  <si>
    <t>12</t>
  </si>
  <si>
    <t>暂列金额（不含计日工总额）</t>
  </si>
  <si>
    <t>13</t>
  </si>
  <si>
    <t>投标报价</t>
  </si>
  <si>
    <t>编制：</t>
  </si>
  <si>
    <t xml:space="preserve"> </t>
  </si>
  <si>
    <t>工程量清单表（招标）</t>
  </si>
  <si>
    <t>合同段：（堰下村）诚信路</t>
  </si>
  <si>
    <t>标表2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</si>
  <si>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</si>
  <si>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</si>
  <si>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</si>
  <si>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</si>
  <si>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</si>
  <si>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</si>
  <si>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</si>
  <si>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</si>
  <si>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</si>
  <si>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</si>
  <si>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</si>
  <si>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</si>
  <si>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</si>
  <si>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</si>
  <si>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</si>
  <si>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</si>
  <si>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</si>
  <si>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</si>
  <si>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</si>
  <si>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</si>
  <si>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施工环保费(含扬尘污染防治费)</t>
  </si>
  <si>
    <t>102-3</t>
  </si>
  <si>
    <t>安全生产费（不低于最高投标限价的1.5%）</t>
  </si>
  <si>
    <t>103</t>
  </si>
  <si>
    <t>临时工程与设施</t>
  </si>
  <si>
    <t>103-2</t>
  </si>
  <si>
    <t>临时占地、临时供电、承包人驻地建设及施工驻地等</t>
  </si>
  <si>
    <t>清单 第  1  页  共  6  页</t>
  </si>
  <si>
    <t>202</t>
  </si>
  <si>
    <t>场地清理</t>
  </si>
  <si>
    <t>202-1</t>
  </si>
  <si>
    <t>清理与掘除</t>
  </si>
  <si>
    <t>清除地表杂土及耕植土20cm，含土方外运，运土运距请各投标单位勘察现场，综合考虑，合理报价</t>
  </si>
  <si>
    <t>m3</t>
  </si>
  <si>
    <t>202-2</t>
  </si>
  <si>
    <t>挖除旧路面</t>
  </si>
  <si>
    <t>铣刨原有道路沥青层，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</si>
  <si>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挖除16cm厚水泥砼面层，包含切缝等相关内容；将所拆废料破碎处理作为填筑材料，填筑材料要求需满足图纸设计，破碎处理方式及费用由投标人自行考虑在投标报价内，运距综合考虑，结算时不得增加任何相关费用。</t>
  </si>
  <si>
    <t>203</t>
  </si>
  <si>
    <t>挖方路基</t>
  </si>
  <si>
    <t>203-1</t>
  </si>
  <si>
    <t>路基挖方</t>
  </si>
  <si>
    <t>挖除18cm厚老路路基（挖除至原混凝土面层底34cm）并原地夯实，清理、外运，运距综合考虑，投标人综合报价，结算不调整</t>
  </si>
  <si>
    <t>204</t>
  </si>
  <si>
    <t>填方路基</t>
  </si>
  <si>
    <t>204-1</t>
  </si>
  <si>
    <t>路基填筑（包括填前压实）</t>
  </si>
  <si>
    <t>素土回填，土方来源自行考虑，请各投标单位综合考虑，合理报价</t>
  </si>
  <si>
    <t>清单 第  2  页  共  6  页</t>
  </si>
  <si>
    <t>302</t>
  </si>
  <si>
    <t>垫层</t>
  </si>
  <si>
    <t>302-1</t>
  </si>
  <si>
    <t>碎石垫层</t>
  </si>
  <si>
    <t>回填16cm厚老路废料，压实度满足设计要求，运距综合考虑，投标人综合报价，结算不调整</t>
  </si>
  <si>
    <t>m2</t>
  </si>
  <si>
    <t>回填10cm厚老路废料（外购），压实度满足设计要求，运距综合考虑，投标人综合报价，结算不调整</t>
  </si>
  <si>
    <t>308</t>
  </si>
  <si>
    <t>透层和黏层</t>
  </si>
  <si>
    <t>308-2</t>
  </si>
  <si>
    <t>黏层</t>
  </si>
  <si>
    <t>粘层油宜采用PC-3中裂乳化沥青，用量为 0.3-0.6L/m2；砼路面加铺前清除表面的松散碎屑、油迹或轮胎擦痕，具体做法及要求详见图纸</t>
  </si>
  <si>
    <t>309</t>
  </si>
  <si>
    <t>热拌沥青混合料面层</t>
  </si>
  <si>
    <t>309-2</t>
  </si>
  <si>
    <t>中粒式沥青混凝土</t>
  </si>
  <si>
    <t>6cm厚AC-16C中粒式沥青混凝土，具体做法及要求详见图纸</t>
  </si>
  <si>
    <t>312</t>
  </si>
  <si>
    <t>水泥混凝土面板</t>
  </si>
  <si>
    <t>312-1</t>
  </si>
  <si>
    <t>18cm厚C30商品砼路面（抗弯拉强度≥4.0Mpa），含切缝、接缝填缝、路面养生及模板等一切相关费用，具体做法及要求详见图纸</t>
  </si>
  <si>
    <t>15cm厚C30压花商品砼路面，含提示盲道（抗弯拉强度≥4.0Mpa），含切缝、接缝填缝、路面养生及模板等一切相关费用，具体做法及要求详见图纸</t>
  </si>
  <si>
    <t>-c</t>
  </si>
  <si>
    <t>32cm宽高性能抗裂贴，具体做法及要求详见图纸</t>
  </si>
  <si>
    <t>312-2</t>
  </si>
  <si>
    <t>钢筋</t>
  </si>
  <si>
    <t>植入传力杆和拉杆，具体做法及要求详见图纸</t>
  </si>
  <si>
    <t>kg</t>
  </si>
  <si>
    <t>313</t>
  </si>
  <si>
    <t>路肩培土、中央分隔带回填土、土路肩加固及路缘石</t>
  </si>
  <si>
    <t>313-4</t>
  </si>
  <si>
    <t>C20混凝土抗肩，具体详见图纸</t>
  </si>
  <si>
    <t>313-5</t>
  </si>
  <si>
    <t>缘石10cm*10cm*60cm花岗岩（芝麻灰）含相关粘结层、转角处成品弧形石、相关土方、基层清理等费用</t>
  </si>
  <si>
    <t>m</t>
  </si>
  <si>
    <t>侧石12cm*20cm*60cm花岗岩（芝麻灰）含相关粘结层、转角处成品弧形石、相关土方、基层清理等费用</t>
  </si>
  <si>
    <t>314</t>
  </si>
  <si>
    <t>路面及中央分隔带排水</t>
  </si>
  <si>
    <t>挖沟槽土方，土壤类别:按实；挖土深度深度：按实；人工开挖及配合，均自行考虑；含土方外运或现场堆土、场内转土、余方弃置、堆土租赁等相关费用，运距投标单位综合考虑在报价内</t>
  </si>
  <si>
    <t>回填方，密实度要求：符合规范及相关设计要求；填方材料品种：满足各回填部位设计要求；填方来源、运距：土源及运距由投标单位自行考虑</t>
  </si>
  <si>
    <t>第300章 合计 人民币  元</t>
  </si>
  <si>
    <t>清单 第  3  页  共  6  页</t>
  </si>
  <si>
    <t>回填砂，密实度要求：符合规范及相关设计要求；填方材料品种：满足各回填部位设计要求；填方来源、运距：土源及运距由投标单位自行考虑，具体详见图纸</t>
  </si>
  <si>
    <t>-d</t>
  </si>
  <si>
    <t>多余土方外运，运土运距请各投标单位综合考虑、合理报价</t>
  </si>
  <si>
    <t>-e</t>
  </si>
  <si>
    <t>HDPE中空缠绕管，环刚度≥8KN/M²；规格：DN300；连接形式：承插接口；管道检验及试验要求：闭水试验，具体做法及要求详见图纸</t>
  </si>
  <si>
    <t>-f</t>
  </si>
  <si>
    <t>砖砌乙型单篦雨水口，雨水篦为球墨铸铁，具体详见图纸及图集16S518-8</t>
  </si>
  <si>
    <t>座</t>
  </si>
  <si>
    <t>清单 第  4  页  共  6  页</t>
  </si>
  <si>
    <t>419</t>
  </si>
  <si>
    <t>圆管涵及倒虹吸管涵</t>
  </si>
  <si>
    <t>419-1</t>
  </si>
  <si>
    <t>现状涵洞单侧接长2m，管节采用φ1000钢筋混凝土二级国标管，施工时长管底高程与现状管保持一致，含相关管道基础、垫层、挡墙、钢筋、土方等一切相关内容，具体详见图纸，请各投标单位勘察现场自行考虑、合理报价</t>
  </si>
  <si>
    <t>道</t>
  </si>
  <si>
    <t>清单 第  5  页  共  6  页</t>
  </si>
  <si>
    <t>604</t>
  </si>
  <si>
    <t>道路交通标志</t>
  </si>
  <si>
    <t>604-1</t>
  </si>
  <si>
    <t>单柱式交通标志</t>
  </si>
  <si>
    <t>单柱式交通标志，（边长700，钢筋砼基础），具体做法及要求详见图纸</t>
  </si>
  <si>
    <t>个</t>
  </si>
  <si>
    <t>单柱式交通标志，（D600，钢筋砼基础），具体做法及要求详见图纸</t>
  </si>
  <si>
    <t>604-10</t>
  </si>
  <si>
    <t>警示柱</t>
  </si>
  <si>
    <t>警示柱，具体做法及要求详见图纸</t>
  </si>
  <si>
    <t>605</t>
  </si>
  <si>
    <t>道路交通标线</t>
  </si>
  <si>
    <t>605-1</t>
  </si>
  <si>
    <t>热熔型涂料路面标线</t>
  </si>
  <si>
    <t>标线采用热熔型反光涂料，涂层厚度1.8±0.2mm，表面撒布玻璃微珠，具体做法及要求详见图纸</t>
  </si>
  <si>
    <t>清单 第  6  页  共  6  页</t>
  </si>
  <si>
    <t>合同段：（堰下村）幸福路</t>
  </si>
  <si>
    <t>清单 第  1  页  共  4  页</t>
  </si>
  <si>
    <t>挖除18cm厚水泥砼面层，包含切缝等相关内容；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</si>
  <si>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清单 第  2  页  共  4  页</t>
  </si>
  <si>
    <t>3cm厚碎石垫层，压实度满足设计要求</t>
  </si>
  <si>
    <t>老路局部出现裂缝（缝宽＜5mm），对裂缝灌缝胶处理，具体做法及要求详见图纸</t>
  </si>
  <si>
    <t>老路局部出现裂缝（缝宽≥5mm），对裂缝灌砂浆处理，具体做法及要求详见图纸</t>
  </si>
  <si>
    <t>清单 第  3  页  共  4  页</t>
  </si>
  <si>
    <t>清单 第  4  页  共  4  页</t>
  </si>
  <si>
    <t>合同段：（堰下村）东湖路</t>
  </si>
  <si>
    <t>合同段：（沙湾村）圩东路</t>
  </si>
  <si>
    <t>合同段：（沙湾村）沙湾中心路</t>
  </si>
  <si>
    <t>挖除18cm厚水泥砼面层（含铺设管网拆除部分），包含切缝等相关内容；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</si>
  <si>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202-3</t>
  </si>
  <si>
    <t>拆除结构物</t>
  </si>
  <si>
    <t>拆除现状浆砌块石沟渠，含相关建筑垃圾清理、外运等，请各投标单位勘察现场自行考虑、合理报价</t>
  </si>
  <si>
    <t>3cm厚碎石垫层（破碎板、断裂处理处），压实度满足设计要求</t>
  </si>
  <si>
    <t>16cm厚碎石垫层（拓宽及道路恢复），压实度满足设计要求</t>
  </si>
  <si>
    <t>18cm厚C30商品砼路面（破碎板、断裂处理处）（抗弯拉强度≥4.0Mpa），含切缝、接缝填缝、路面养生及模板等一切相关费用，具体做法及要求详见图纸</t>
  </si>
  <si>
    <t>18cm厚C30商品砼路面（拓宽及道路恢复）（抗弯拉强度≥4.0Mpa），含切缝、接缝填缝、路面养生及模板等一切相关费用，具体做法及要求详见图纸</t>
  </si>
  <si>
    <t>植入传力杆和拉杆（含扩建及修复处），具体做法及要求详见图纸</t>
  </si>
  <si>
    <t>回填方，密实度要求：符合规范及相关设计要求；填方材料品种：满足各回填部位设计要求；填方来源：外购，运距：运距由投标单位自行考虑</t>
  </si>
  <si>
    <t>C30混凝土管道包封，具体详见图纸</t>
  </si>
  <si>
    <t>-g</t>
  </si>
  <si>
    <t>φ600mm钢筋混凝土国标二级承插管，胶圈承插链接，采用120°中粗砂包封，具体详见图纸</t>
  </si>
  <si>
    <t>-h</t>
  </si>
  <si>
    <t>φ1000mm钢筋混凝土国标二级承插管，胶圈承插链接，采用120°中粗砂包封，具体详见图纸</t>
  </si>
  <si>
    <t>-i</t>
  </si>
  <si>
    <t>φ1100mm圆形混凝土模块式检查井，具体详见图纸及图集12S522-P21</t>
  </si>
  <si>
    <t>-j</t>
  </si>
  <si>
    <t>3000*2600矩形混凝土模块式检查井，具体详见图纸及图集12S522-P61</t>
  </si>
  <si>
    <t>-k</t>
  </si>
  <si>
    <t>D400球墨铸铁井盖及井盖座（φ700）含防坠网，具体详见图纸及图集S01-2021-P313</t>
  </si>
  <si>
    <t>-l</t>
  </si>
  <si>
    <t>-m</t>
  </si>
  <si>
    <t>新建八字出水口，具体详见图集S01-2021-P379</t>
  </si>
  <si>
    <t>602</t>
  </si>
  <si>
    <t>护栏</t>
  </si>
  <si>
    <t>602-3</t>
  </si>
  <si>
    <t>波形梁钢护栏</t>
  </si>
  <si>
    <t>新建路侧波形护栏（Gr-B-4E、Gr-B-2E），含立柱钢筋砼基础、路侧端头、反光标识、附着式轮廓标等，具体做法及要求详见图纸</t>
  </si>
  <si>
    <t>新建白色栅栏，含相关基础及土方等，具体做法及要求详见图纸及效果图</t>
  </si>
  <si>
    <t>603</t>
  </si>
  <si>
    <t>隔离栅和防落物网</t>
  </si>
  <si>
    <t>603-5</t>
  </si>
  <si>
    <t>膜结构非机动车棚，长约5m，宽约2.5m，含相关土方、基础、新建充电设备、控制设备、配管配线等一切相关费用，具体详见图纸</t>
  </si>
  <si>
    <t>702</t>
  </si>
  <si>
    <t>铺设表土</t>
  </si>
  <si>
    <t>702-1</t>
  </si>
  <si>
    <t>1、清理场地内的杂草、杂树、杂土、碎砖、硬化地坪、零星围栏、零星墙体、零星构筑物及建筑垃圾等并外运，外运运距及弃置场地投标单位自行考虑
2、土方开挖或回填至设计标高，具体工程量由投标单位自行考虑，外运运距投标单位自行考虑，结算不调整
3、地形微整理及起坡造型
4、对种植区的土壤进行检测并对不合格的土壤进行改良，施工前应将检测结果及改良方案提交业主和景观设计师认可，得到确认后方可施工
5、土源投标单位自行考虑，含在投标报价内，结算不调整
6、包含土壤改良、地形微整理、起坡造型、挖土方、回填土方、土方外运、土方转运、外购土方、外购种植土、拆除硬化地坪并外运、拆除零星砌体并外运、拆除零星构筑物并外运及建筑垃圾清理外运等一切相关费用，含在投标报价内，结算不调整
7、具体做法以甲方要求为准，投标人综合报价</t>
  </si>
  <si>
    <t>1、道路两侧绿化修剪
2、含相关垃圾清理、外运等</t>
  </si>
  <si>
    <t>项</t>
  </si>
  <si>
    <t>704</t>
  </si>
  <si>
    <t>种植乔木、灌木和攀缘植物</t>
  </si>
  <si>
    <t>704-2</t>
  </si>
  <si>
    <t>人工种植灌木</t>
  </si>
  <si>
    <t>1、苗木名称：草坪
2、规格：满铺百慕大+黑麦草满铺
3、养护期其他要求详见施工图纸及相关规范</t>
  </si>
  <si>
    <t>1、苗木名称：冬青
2、规格：高度40-50cm，冠幅20-30cm，36株/㎡
3、养护期及其他要求详见施工图纸及相关规范</t>
  </si>
  <si>
    <t>合同段：（沙湾村）李湾路</t>
  </si>
  <si>
    <t>素土回填（含土路基及高填方），土方来源自行考虑，请各投标单位综合考虑，合理报价，具体详见图纸</t>
  </si>
  <si>
    <t>16cm厚碎石垫层（错车道），压实度满足设计要求</t>
  </si>
  <si>
    <t>18cm厚C30商品砼路面（错车道）（抗弯拉强度≥4.0Mpa），含切缝、接缝填缝、路面养生及模板等一切相关费用，具体做法及要求详见图纸</t>
  </si>
  <si>
    <t>单柱式交通标志，（1600*600，钢筋砼基础），具体做法及要求详见图纸</t>
  </si>
  <si>
    <t>桥梁出新约40m2，拆除原有墙梁装饰层，找平粉刷大白两遍，含相关建筑垃圾清理外运，请各投标单位勘察现场自行考虑，合理报价</t>
  </si>
  <si>
    <t>合同段：（沙湾村）杜巷南路、杜巷北路</t>
  </si>
  <si>
    <t>清单 第  1  页  共  7  页</t>
  </si>
  <si>
    <t>场地清理（杜巷南路）</t>
  </si>
  <si>
    <t>（杜巷南路）清除地表杂土及耕植土20cm，含土方外运，运土运距请各投标单位勘察现场，综合考虑，合理报价</t>
  </si>
  <si>
    <t>（杜巷北路）清除地表杂土及耕植土20cm，含土方外运，运土运距请各投标单位勘察现场，综合考虑，合理报价</t>
  </si>
  <si>
    <t>（杜巷南路）挖除18cm厚水泥砼面层，包含切缝等相关内容；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</si>
  <si>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（杜巷北路）挖除18cm厚水泥砼面层，包含切缝等相关内容；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</si>
  <si>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（杜巷南路）素土回填（含土路基及高填方），土方来源自行考虑，请各投标单位综合考虑，合理报价，具体详见图纸</t>
  </si>
  <si>
    <t>（杜巷北路）素土回填（含土路基及高填方），土方来源自行考虑，请各投标单位综合考虑，合理报价，具体详见图纸</t>
  </si>
  <si>
    <t>清单 第  2  页  共  7  页</t>
  </si>
  <si>
    <t>（杜巷南路）3cm厚碎石垫层（破碎板、断裂处理处），压实度满足设计要求</t>
  </si>
  <si>
    <t>（杜巷南路）16cm厚碎石垫层（拓宽及道路恢复），压实度满足设计要求</t>
  </si>
  <si>
    <t>（杜巷北路）3cm厚碎石垫层（破碎板、断裂处理处），压实度满足设计要求</t>
  </si>
  <si>
    <t>（杜巷北路）16cm厚碎石垫层（拓宽及道路恢复），压实度满足设计要求</t>
  </si>
  <si>
    <t>（杜巷南路）粘层油宜采用PC-3中裂乳化沥青，用量为 0.3-0.6L/m2；砼路面加铺前清除表面的松散碎屑、油迹或轮胎擦痕，具体做法及要求详见图纸</t>
  </si>
  <si>
    <t>（杜巷北路）粘层油宜采用PC-3中裂乳化沥青，用量为 0.3-0.6L/m2；砼路面加铺前清除表面的松散碎屑、油迹或轮胎擦痕，具体做法及要求详见图纸</t>
  </si>
  <si>
    <t>（杜巷南路）6cm厚AC-16C中粒式沥青混凝土，具体做法及要求详见图纸</t>
  </si>
  <si>
    <t>（杜巷北路）6cm厚AC-16C中粒式沥青混凝土，具体做法及要求详见图纸</t>
  </si>
  <si>
    <t>（杜巷南路）18cm厚C30商品砼路面（破碎板、断裂处理处）（抗弯拉强度≥4.0Mpa），含切缝、接缝填缝、路面养生及模板等一切相关费用，具体做法及要求详见图纸</t>
  </si>
  <si>
    <t>（杜巷南路）18cm厚C30商品砼路面（拓宽及道路恢复）（抗弯拉强度≥4.0Mpa），含切缝、接缝填缝、路面养生及模板等一切相关费用，具体做法及要求详见图纸</t>
  </si>
  <si>
    <t>（杜巷南路）老路局部出现裂缝（缝宽＜5mm），对裂缝灌缝胶处理，具体做法及要求详见图纸</t>
  </si>
  <si>
    <t>（杜巷南路）老路局部出现裂缝（缝宽≥5mm），对裂缝灌砂浆处理，具体做法及要求详见图纸</t>
  </si>
  <si>
    <t>（杜巷南路）32cm宽高性能抗裂贴，具体做法及要求详见图纸</t>
  </si>
  <si>
    <t>（杜巷北路）18cm厚C30商品砼路面（破碎板、断裂处理处）（抗弯拉强度≥4.0Mpa），含切缝、接缝填缝、路面养生及模板等一切相关费用，具体做法及要求详见图纸</t>
  </si>
  <si>
    <t>清单 第  3  页  共  7  页</t>
  </si>
  <si>
    <t>（杜巷北路）18cm厚C30商品砼路面（拓宽及道路恢复）（抗弯拉强度≥4.0Mpa），含切缝、接缝填缝、路面养生及模板等一切相关费用，具体做法及要求详见图纸</t>
  </si>
  <si>
    <t>（杜巷北路）老路局部出现裂缝（缝宽＜5mm），对裂缝灌缝胶处理，具体做法及要求详见图纸</t>
  </si>
  <si>
    <t>（杜巷北路）老路局部出现裂缝（缝宽≥5mm），对裂缝灌砂浆处理，具体做法及要求详见图纸</t>
  </si>
  <si>
    <t>（杜巷北路）32cm宽高性能抗裂贴，具体做法及要求详见图纸</t>
  </si>
  <si>
    <t>（杜巷南路）植入传力杆和拉杆（含扩建及修复处），具体做法及要求详见图纸</t>
  </si>
  <si>
    <t>（杜巷北路）植入传力杆和拉杆（含扩建及修复处），具体做法及要求详见图纸</t>
  </si>
  <si>
    <t>新建砖砌挡墙，含基础、抹灰等，具体样式以现场原有为准，请各投标单位勘察现场自行考虑，合理报价</t>
  </si>
  <si>
    <t>清单 第  4  页  共  7  页</t>
  </si>
  <si>
    <t>（杜巷南路）单柱式交通标志，（边长700，钢筋砼基础），具体做法及要求详见图纸</t>
  </si>
  <si>
    <t>（杜巷北路）单柱式交通标志，（边长700，钢筋砼基础），具体做法及要求详见图纸</t>
  </si>
  <si>
    <t>（杜巷南路）警示柱，具体做法及要求详见图纸</t>
  </si>
  <si>
    <t>（杜巷北路）警示柱，具体做法及要求详见图纸</t>
  </si>
  <si>
    <t>（杜巷南路）标线采用热熔型反光涂料，涂层厚度1.8±0.2mm，表面撒布玻璃微珠，具体做法及要求详见图纸</t>
  </si>
  <si>
    <t>（杜巷北路）标线采用热熔型反光涂料，涂层厚度1.8±0.2mm，表面撒布玻璃微珠，具体做法及要求详见图纸</t>
  </si>
  <si>
    <t>清单 第  5  页  共  7  页</t>
  </si>
  <si>
    <t>703</t>
  </si>
  <si>
    <t>撒播草种和铺植草皮</t>
  </si>
  <si>
    <t>703-1</t>
  </si>
  <si>
    <t>1、苗木名称：草坪
2、规格：成品草坪满铺（百慕大+黑麦草）
3、养护期等其他要求详见施工图纸及相关规范</t>
  </si>
  <si>
    <t>704-1</t>
  </si>
  <si>
    <t>人工种植乔木</t>
  </si>
  <si>
    <t>1、苗木名称：垂柳
2、规格：胸径15cm，高度350-400cm，冠幅400-450cm，分支点2.3-2.5m、三级分枝，全冠，树形优美
3、支撑、草绳等栽植技术措施自行考虑，含在报价内
4、养护及其他要求详见施工图纸及相关规范</t>
  </si>
  <si>
    <t>棵</t>
  </si>
  <si>
    <t>1、苗木名称：美人梅
2、规格：地径5cm，高度220-250cm，冠幅180-200cm，分支点1.3-1.5m、三级分枝，全冠，树形优美
3、支撑、草绳等栽植技术措施自行考虑，含在报价内
4、养护及其他要求详见施工图纸及相关规范</t>
  </si>
  <si>
    <t>1、苗木名称：碧桃
2、规格：地径5cm，高度220-250cm，冠幅180-200cm，分支点1.3-1.5m、三级分枝，全冠，树形优美
3、支撑、草绳等栽植技术措施自行考虑，含在报价内
4、养护及其他要求详见施工图纸及相关规范</t>
  </si>
  <si>
    <t>第700章 合计 人民币  元</t>
  </si>
  <si>
    <t>清单 第  6  页  共  7  页</t>
  </si>
  <si>
    <t>1、苗木名称：红枫
2、规格：地径3-4cm，高度120-150cm，冠幅80-100cm，分支点0.3-0.5m、三级分枝，全冠，树形优美
3、支撑、草绳等栽植技术措施自行考虑，含在报价内
4、养护及其他要求详见施工图纸及相关规范</t>
  </si>
  <si>
    <t>1、苗木名称：黄杨，具体样式详见效果图
2、规格：地径8-10cm，高度180-200cm，冠幅160-180cm，三级分枝，全冠，树形优美
3、支撑、草绳等栽植技术措施自行考虑，含在报价内
4、养护及其他要求详见施工图纸及相关规范</t>
  </si>
  <si>
    <t>1、苗木名称：小叶黄杨球
2、规格：高度120cm，冠幅100cm，球形饱满
3、支撑、草绳等栽植技术措施自行考虑，含在报价内
4、养护及其他要求详见施工图纸及相关规范</t>
  </si>
  <si>
    <t>1、苗木名称：红叶石楠球
2、规格：高度120cm，冠幅100cm，球形饱满
3、支撑、草绳等栽植技术措施自行考虑，含在报价内
4、养护及其他要求详见施工图纸及相关规范</t>
  </si>
  <si>
    <t>1、苗木名称：亮晶女贞球
2、规格：高度120cm，冠幅150cm，球形饱满
3、支撑、草绳等栽植技术措施自行考虑，含在报价内
4、养护及其他要求详见施工图纸及相关规范</t>
  </si>
  <si>
    <t>清单 第  7  页  共  7  页</t>
  </si>
  <si>
    <t>合同段：（沙湾村）虞姬大道南侧新建人行步道</t>
  </si>
  <si>
    <t>清单 第  1  页  共  3  页</t>
  </si>
  <si>
    <t>挖除原有水泥砼面层，包含切缝等相关内容；该项目拆除部分的废旧料残值自行抵扣，现已将该费用在招标控制价中扣除，请投标人在投标报价时需综合考虑此费用，拆除后的废旧料归中标人所有，由中标人自行处置，结算时不得增加任何相关费用。</t>
  </si>
  <si>
    <t>清单 第  2  页  共  3  页</t>
  </si>
  <si>
    <t>10cm厚碎石垫层，压实度满足设计要求</t>
  </si>
  <si>
    <t>缘石30cm*10cm*100cm花岗岩（芝麻灰）含相关粘结层、转角处成品弧形石、相关土方、基层清理等费用</t>
  </si>
  <si>
    <t>侧石10cm*10cm*60cm花岗岩（芝麻灰）含相关粘结层、转角处成品弧形石、相关土方、基层清理等费用</t>
  </si>
  <si>
    <t>清单 第  3  页  共  3  页</t>
  </si>
  <si>
    <t>合同段：（沙湾村）虞姬大道亮化</t>
  </si>
  <si>
    <t>清单 第  1  页  共  2  页</t>
  </si>
  <si>
    <t>314-3</t>
  </si>
  <si>
    <t>路灯，新建9米高路灯，灯杆为Q235材质，需经过热镀锌后进行喷塑处理，一次成型，壁厚≥4.0mm，上口85，下口200；支臂长度1m；太阳能板采用140W单晶硅太阳能板，转换率19%以上；电池采用90AH专用锂电池，使用寿命不小于7年；控制器为光控+时控，智能控制；含相相关基础、管内配线、原有路灯拆除等一切相关费用，具体详见图纸，请各投标单位勘察现场，综合考虑、合理报价</t>
  </si>
  <si>
    <t>套</t>
  </si>
  <si>
    <t>清单 第  2  页  共  2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</si>
</sst>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49"/>
    <xf numFmtId="0" fontId="0" fillId="0" borderId="0" xfId="0" applyFont="1" applyFill="1" applyAlignment="1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 applyProtection="1">
      <alignment horizontal="right" vertical="center" wrapText="1"/>
      <protection locked="0"/>
    </xf>
    <xf numFmtId="0" fontId="0" fillId="0" borderId="7" xfId="49" applyFont="1" applyFill="1" applyBorder="1" applyAlignment="1" applyProtection="1"/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 applyProtection="1">
      <alignment horizontal="right" vertical="center" wrapText="1"/>
      <protection locked="0"/>
    </xf>
    <xf numFmtId="0" fontId="0" fillId="0" borderId="7" xfId="49" applyFont="1" applyFill="1" applyBorder="1" applyAlignment="1" applyProtection="1">
      <protection locked="0"/>
    </xf>
    <xf numFmtId="49" fontId="2" fillId="2" borderId="4" xfId="49" applyNumberFormat="1" applyFont="1" applyFill="1" applyBorder="1" applyAlignment="1">
      <alignment horizontal="center" vertical="center" wrapText="1"/>
    </xf>
    <xf numFmtId="0" fontId="0" fillId="0" borderId="7" xfId="49" applyFont="1" applyFill="1" applyBorder="1" applyAlignment="1" applyProtection="1">
      <protection locked="0"/>
    </xf>
    <xf numFmtId="0" fontId="0" fillId="0" borderId="0" xfId="0" applyFont="1" applyFill="1" applyAlignment="1">
      <alignment vertical="center" wrapText="1"/>
    </xf>
    <xf numFmtId="0" fontId="0" fillId="0" borderId="0" xfId="49" applyFont="1" applyFill="1" applyAlignment="1"/>
    <xf numFmtId="176" fontId="0" fillId="0" borderId="0" xfId="49" applyNumberFormat="1" applyFont="1" applyFill="1" applyAlignment="1"/>
    <xf numFmtId="176" fontId="1" fillId="2" borderId="0" xfId="49" applyNumberFormat="1" applyFont="1" applyFill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right" vertical="center" wrapText="1"/>
    </xf>
    <xf numFmtId="176" fontId="2" fillId="2" borderId="0" xfId="49" applyNumberFormat="1" applyFont="1" applyFill="1" applyAlignment="1">
      <alignment horizontal="left" vertical="center" wrapText="1"/>
    </xf>
    <xf numFmtId="0" fontId="1" fillId="2" borderId="0" xfId="49" applyFont="1" applyFill="1" applyAlignment="1">
      <alignment vertical="center" wrapText="1"/>
    </xf>
    <xf numFmtId="0" fontId="1" fillId="2" borderId="11" xfId="49" applyFont="1" applyFill="1" applyBorder="1" applyAlignment="1">
      <alignment horizontal="center" wrapText="1"/>
    </xf>
    <xf numFmtId="0" fontId="1" fillId="2" borderId="0" xfId="49" applyFont="1" applyFill="1" applyAlignment="1">
      <alignment wrapText="1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wrapText="1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wrapText="1"/>
    </xf>
    <xf numFmtId="0" fontId="4" fillId="2" borderId="11" xfId="49" applyFont="1" applyFill="1" applyBorder="1" applyAlignment="1">
      <alignment horizontal="left" wrapText="1"/>
    </xf>
    <xf numFmtId="0" fontId="6" fillId="2" borderId="0" xfId="49" applyFont="1" applyFill="1" applyAlignment="1">
      <alignment horizontal="right" wrapText="1"/>
    </xf>
    <xf numFmtId="0" fontId="6" fillId="2" borderId="0" xfId="49" applyFont="1" applyFill="1" applyAlignment="1">
      <alignment horizontal="right" vertical="center" wrapText="1"/>
    </xf>
    <xf numFmtId="0" fontId="5" fillId="2" borderId="12" xfId="49" applyFont="1" applyFill="1" applyBorder="1" applyAlignment="1">
      <alignment horizontal="center" vertical="top" wrapText="1"/>
    </xf>
    <xf numFmtId="0" fontId="5" fillId="2" borderId="0" xfId="49" applyFont="1" applyFill="1" applyAlignment="1">
      <alignment horizontal="center" wrapText="1"/>
    </xf>
    <xf numFmtId="0" fontId="5" fillId="2" borderId="0" xfId="49" applyFont="1" applyFill="1" applyAlignment="1">
      <alignment horizontal="center" vertical="top" wrapText="1"/>
    </xf>
    <xf numFmtId="0" fontId="2" fillId="2" borderId="0" xfId="49" applyFont="1" applyFill="1" applyAlignment="1">
      <alignment horizontal="right" vertical="top" wrapText="1"/>
    </xf>
    <xf numFmtId="0" fontId="2" fillId="2" borderId="12" xfId="49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tabSelected="1" workbookViewId="0">
      <selection activeCell="G1" sqref="G1"/>
    </sheetView>
  </sheetViews>
  <sheetFormatPr defaultColWidth="9" defaultRowHeight="12" outlineLevelCol="6"/>
  <cols>
    <col min="1" max="1" width="17.8571428571429" customWidth="1"/>
    <col min="2" max="2" width="0.333333333333333" customWidth="1"/>
    <col min="3" max="3" width="16.5047619047619" customWidth="1"/>
    <col min="4" max="4" width="16.8380952380952" customWidth="1"/>
    <col min="5" max="5" width="27.3333333333333" customWidth="1"/>
    <col min="6" max="6" width="9.82857142857143" customWidth="1"/>
    <col min="7" max="7" width="23.6666666666667" customWidth="1"/>
  </cols>
  <sheetData>
    <row r="1" ht="66" customHeight="1" spans="1:7">
      <c r="A1" s="32"/>
      <c r="B1" s="32"/>
      <c r="C1" s="33" t="s">
        <v>0</v>
      </c>
      <c r="D1" s="33"/>
      <c r="E1" s="33"/>
      <c r="F1" s="33"/>
      <c r="G1" s="34" t="s">
        <v>1</v>
      </c>
    </row>
    <row r="2" ht="69.75" customHeight="1" spans="1:7">
      <c r="A2" s="35" t="s">
        <v>2</v>
      </c>
      <c r="B2" s="35"/>
      <c r="C2" s="35"/>
      <c r="D2" s="35"/>
      <c r="E2" s="35"/>
      <c r="F2" s="35"/>
      <c r="G2" s="35"/>
    </row>
    <row r="3" ht="24" customHeight="1" spans="1:7">
      <c r="A3" s="36"/>
      <c r="B3" s="36"/>
      <c r="C3" s="36"/>
      <c r="D3" s="36"/>
      <c r="E3" s="37"/>
      <c r="F3" s="37"/>
      <c r="G3" s="37"/>
    </row>
    <row r="4" ht="71.25" customHeight="1" spans="1:7">
      <c r="A4" s="38" t="s">
        <v>3</v>
      </c>
      <c r="B4" s="39"/>
      <c r="C4" s="39"/>
      <c r="D4" s="39"/>
      <c r="E4" s="40" t="s">
        <v>4</v>
      </c>
      <c r="F4" s="39"/>
      <c r="G4" s="39"/>
    </row>
    <row r="5" ht="42.75" customHeight="1" spans="1:7">
      <c r="A5" s="41"/>
      <c r="B5" s="42" t="s">
        <v>5</v>
      </c>
      <c r="C5" s="42"/>
      <c r="D5" s="42"/>
      <c r="E5" s="43"/>
      <c r="F5" s="44" t="s">
        <v>6</v>
      </c>
      <c r="G5" s="44"/>
    </row>
    <row r="6" ht="71.25" customHeight="1" spans="1:7">
      <c r="A6" s="38" t="s">
        <v>7</v>
      </c>
      <c r="B6" s="39"/>
      <c r="C6" s="39"/>
      <c r="D6" s="39"/>
      <c r="E6" s="40" t="s">
        <v>8</v>
      </c>
      <c r="F6" s="39"/>
      <c r="G6" s="39"/>
    </row>
    <row r="7" ht="42.75" customHeight="1" spans="1:7">
      <c r="A7" s="38"/>
      <c r="B7" s="42" t="s">
        <v>9</v>
      </c>
      <c r="C7" s="42"/>
      <c r="D7" s="42"/>
      <c r="E7" s="43"/>
      <c r="F7" s="42" t="s">
        <v>9</v>
      </c>
      <c r="G7" s="42"/>
    </row>
    <row r="8" ht="71.25" customHeight="1" spans="1:7">
      <c r="A8" s="38" t="s">
        <v>10</v>
      </c>
      <c r="B8" s="39"/>
      <c r="C8" s="39"/>
      <c r="D8" s="39"/>
      <c r="E8" s="40" t="s">
        <v>11</v>
      </c>
      <c r="F8" s="39"/>
      <c r="G8" s="39"/>
    </row>
    <row r="9" ht="42.75" customHeight="1" spans="1:7">
      <c r="A9" s="40"/>
      <c r="B9" s="42" t="s">
        <v>12</v>
      </c>
      <c r="C9" s="42"/>
      <c r="D9" s="42"/>
      <c r="E9" s="45"/>
      <c r="F9" s="46" t="s">
        <v>13</v>
      </c>
      <c r="G9" s="46"/>
    </row>
    <row r="10" ht="71.25" customHeight="1" spans="1:7">
      <c r="A10" s="38" t="s">
        <v>14</v>
      </c>
      <c r="B10" s="39"/>
      <c r="C10" s="39"/>
      <c r="D10" s="39"/>
      <c r="E10" s="40" t="s">
        <v>15</v>
      </c>
      <c r="F10" s="39"/>
      <c r="G10" s="39"/>
    </row>
    <row r="11" ht="18" customHeight="1" spans="1:7">
      <c r="A11" s="3"/>
      <c r="B11" s="3"/>
      <c r="C11" s="4"/>
      <c r="D11" s="4"/>
      <c r="E11" s="4"/>
      <c r="F11" s="4"/>
      <c r="G11" s="5" t="s">
        <v>16</v>
      </c>
    </row>
  </sheetData>
  <sheetProtection algorithmName="SHA-512" hashValue="hFL4K2Q1PcMFjkD4fQyCgHivhAotsmjuvrzm53knH7sTinXXoxoM/HYWnDH+15nRiGplxUC/v/nP+0+VFO8W5Q==" saltValue="Da5/AMt+GWMq2L0TNWlrlA==" spinCount="100000" sheet="1" objects="1"/>
  <mergeCells count="21">
    <mergeCell ref="A1:B1"/>
    <mergeCell ref="C1:F1"/>
    <mergeCell ref="A2:G2"/>
    <mergeCell ref="B3:C3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8:D8"/>
    <mergeCell ref="F8:G8"/>
    <mergeCell ref="B9:D9"/>
    <mergeCell ref="F9:G9"/>
    <mergeCell ref="B10:D10"/>
    <mergeCell ref="F10:G10"/>
    <mergeCell ref="A11:B11"/>
    <mergeCell ref="C11:F11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showGridLines="0" topLeftCell="A7" workbookViewId="0">
      <selection activeCell="F10" sqref="F10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308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4396.75</v>
      </c>
      <c r="G12" s="14">
        <f t="shared" si="0"/>
        <v>4396.75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ht="12.75" spans="1:7">
      <c r="A47" s="17">
        <f>SUM((G7,G8,G10,G11,G12,G14))</f>
        <v>4396.75</v>
      </c>
      <c r="B47" s="18"/>
      <c r="C47" s="18"/>
      <c r="D47" s="18"/>
      <c r="E47" s="18"/>
      <c r="F47" s="18"/>
      <c r="G47" s="19"/>
    </row>
    <row r="48" spans="1:7">
      <c r="A48" s="3"/>
      <c r="B48" s="3"/>
      <c r="C48" s="4"/>
      <c r="D48" s="4"/>
      <c r="E48" s="5" t="s">
        <v>309</v>
      </c>
      <c r="F48" s="5"/>
      <c r="G48" s="5"/>
    </row>
    <row r="49" ht="22.5" spans="1:7">
      <c r="A49" s="2" t="s">
        <v>61</v>
      </c>
      <c r="B49" s="2"/>
      <c r="C49" s="2"/>
      <c r="D49" s="2"/>
      <c r="E49" s="2"/>
      <c r="F49" s="2"/>
      <c r="G49" s="2"/>
    </row>
    <row r="50" ht="12.75" spans="1:7">
      <c r="A50" s="3" t="s">
        <v>308</v>
      </c>
      <c r="B50" s="3"/>
      <c r="C50" s="4"/>
      <c r="D50" s="4"/>
      <c r="E50" s="5" t="s">
        <v>63</v>
      </c>
      <c r="F50" s="5"/>
      <c r="G50" s="5"/>
    </row>
    <row r="51" spans="1:7">
      <c r="A51" s="6" t="s">
        <v>37</v>
      </c>
      <c r="B51" s="7"/>
      <c r="C51" s="7"/>
      <c r="D51" s="7"/>
      <c r="E51" s="7"/>
      <c r="F51" s="7"/>
      <c r="G51" s="8"/>
    </row>
    <row r="52" spans="1:7">
      <c r="A52" s="9" t="s">
        <v>64</v>
      </c>
      <c r="B52" s="10" t="s">
        <v>65</v>
      </c>
      <c r="C52" s="10" t="s">
        <v>66</v>
      </c>
      <c r="D52" s="10" t="s">
        <v>67</v>
      </c>
      <c r="E52" s="10"/>
      <c r="F52" s="10" t="s">
        <v>68</v>
      </c>
      <c r="G52" s="11" t="s">
        <v>69</v>
      </c>
    </row>
    <row r="53" spans="1:7">
      <c r="A53" s="9" t="s">
        <v>92</v>
      </c>
      <c r="B53" s="12" t="s">
        <v>93</v>
      </c>
      <c r="C53" s="10"/>
      <c r="D53" s="13"/>
      <c r="E53" s="13"/>
      <c r="F53" s="13"/>
      <c r="G53" s="14" t="str">
        <f t="shared" ref="G53:G57" si="1">IF(ROUND(D53*F53,2)=0," ",ROUND(D53*F53,2))</f>
        <v> </v>
      </c>
    </row>
    <row r="54" spans="1:7">
      <c r="A54" s="9" t="s">
        <v>94</v>
      </c>
      <c r="B54" s="12" t="s">
        <v>95</v>
      </c>
      <c r="C54" s="10"/>
      <c r="D54" s="13"/>
      <c r="E54" s="13"/>
      <c r="F54" s="13"/>
      <c r="G54" s="14" t="str">
        <f t="shared" si="1"/>
        <v> </v>
      </c>
    </row>
    <row r="55" ht="33.75" spans="1:7">
      <c r="A55" s="9" t="s">
        <v>74</v>
      </c>
      <c r="B55" s="12" t="s">
        <v>96</v>
      </c>
      <c r="C55" s="10" t="s">
        <v>97</v>
      </c>
      <c r="D55" s="13">
        <v>112</v>
      </c>
      <c r="E55" s="13"/>
      <c r="F55" s="15"/>
      <c r="G55" s="14" t="str">
        <f t="shared" si="1"/>
        <v> </v>
      </c>
    </row>
    <row r="56" spans="1:7">
      <c r="A56" s="9" t="s">
        <v>98</v>
      </c>
      <c r="B56" s="12" t="s">
        <v>99</v>
      </c>
      <c r="C56" s="10"/>
      <c r="D56" s="13"/>
      <c r="E56" s="13"/>
      <c r="F56" s="13"/>
      <c r="G56" s="14" t="str">
        <f t="shared" si="1"/>
        <v> </v>
      </c>
    </row>
    <row r="57" ht="90" spans="1:7">
      <c r="A57" s="9" t="s">
        <v>77</v>
      </c>
      <c r="B57" s="12" t="s">
        <v>310</v>
      </c>
      <c r="C57" s="10" t="s">
        <v>97</v>
      </c>
      <c r="D57" s="13">
        <v>349</v>
      </c>
      <c r="E57" s="13"/>
      <c r="F57" s="15"/>
      <c r="G57" s="14" t="str">
        <f t="shared" si="1"/>
        <v> </v>
      </c>
    </row>
    <row r="58" spans="1:7">
      <c r="A58" s="9"/>
      <c r="B58" s="12"/>
      <c r="C58" s="10"/>
      <c r="D58" s="13"/>
      <c r="E58" s="13"/>
      <c r="F58" s="13"/>
      <c r="G58" s="14"/>
    </row>
    <row r="59" spans="1:7">
      <c r="A59" s="9"/>
      <c r="B59" s="12"/>
      <c r="C59" s="10"/>
      <c r="D59" s="13"/>
      <c r="E59" s="13"/>
      <c r="F59" s="13"/>
      <c r="G59" s="14"/>
    </row>
    <row r="60" spans="1:7">
      <c r="A60" s="9"/>
      <c r="B60" s="12"/>
      <c r="C60" s="10"/>
      <c r="D60" s="13"/>
      <c r="E60" s="13"/>
      <c r="F60" s="13"/>
      <c r="G60" s="14"/>
    </row>
    <row r="61" spans="1:7">
      <c r="A61" s="9"/>
      <c r="B61" s="12"/>
      <c r="C61" s="10"/>
      <c r="D61" s="13"/>
      <c r="E61" s="13"/>
      <c r="F61" s="13"/>
      <c r="G61" s="14"/>
    </row>
    <row r="62" spans="1:7">
      <c r="A62" s="9"/>
      <c r="B62" s="12"/>
      <c r="C62" s="10"/>
      <c r="D62" s="13"/>
      <c r="E62" s="13"/>
      <c r="F62" s="13"/>
      <c r="G62" s="14"/>
    </row>
    <row r="63" spans="1:7">
      <c r="A63" s="9"/>
      <c r="B63" s="12"/>
      <c r="C63" s="10"/>
      <c r="D63" s="13"/>
      <c r="E63" s="13"/>
      <c r="F63" s="13"/>
      <c r="G63" s="14"/>
    </row>
    <row r="64" spans="1:7">
      <c r="A64" s="9"/>
      <c r="B64" s="12"/>
      <c r="C64" s="10"/>
      <c r="D64" s="13"/>
      <c r="E64" s="13"/>
      <c r="F64" s="13"/>
      <c r="G64" s="14"/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spans="1:7">
      <c r="A88" s="9"/>
      <c r="B88" s="12"/>
      <c r="C88" s="10"/>
      <c r="D88" s="13"/>
      <c r="E88" s="13"/>
      <c r="F88" s="13"/>
      <c r="G88" s="14"/>
    </row>
    <row r="89" spans="1:7">
      <c r="A89" s="9"/>
      <c r="B89" s="12"/>
      <c r="C89" s="10"/>
      <c r="D89" s="13"/>
      <c r="E89" s="13"/>
      <c r="F89" s="13"/>
      <c r="G89" s="14"/>
    </row>
    <row r="90" spans="1:7">
      <c r="A90" s="9"/>
      <c r="B90" s="12"/>
      <c r="C90" s="10"/>
      <c r="D90" s="13"/>
      <c r="E90" s="13"/>
      <c r="F90" s="13"/>
      <c r="G90" s="14"/>
    </row>
    <row r="91" spans="1:7">
      <c r="A91" s="9"/>
      <c r="B91" s="12"/>
      <c r="C91" s="10"/>
      <c r="D91" s="13"/>
      <c r="E91" s="13"/>
      <c r="F91" s="13"/>
      <c r="G91" s="14"/>
    </row>
    <row r="92" ht="12.75" spans="1:7">
      <c r="A92" s="17">
        <f>SUM((G55,G57))</f>
        <v>0</v>
      </c>
      <c r="B92" s="18"/>
      <c r="C92" s="18"/>
      <c r="D92" s="18"/>
      <c r="E92" s="18"/>
      <c r="F92" s="18"/>
      <c r="G92" s="19"/>
    </row>
    <row r="93" spans="1:7">
      <c r="A93" s="3"/>
      <c r="B93" s="3"/>
      <c r="C93" s="4"/>
      <c r="D93" s="4"/>
      <c r="E93" s="5" t="s">
        <v>311</v>
      </c>
      <c r="F93" s="5"/>
      <c r="G93" s="5"/>
    </row>
    <row r="94" ht="22.5" spans="1:7">
      <c r="A94" s="2" t="s">
        <v>61</v>
      </c>
      <c r="B94" s="2"/>
      <c r="C94" s="2"/>
      <c r="D94" s="2"/>
      <c r="E94" s="2"/>
      <c r="F94" s="2"/>
      <c r="G94" s="2"/>
    </row>
    <row r="95" ht="12.75" spans="1:7">
      <c r="A95" s="3" t="s">
        <v>308</v>
      </c>
      <c r="B95" s="3"/>
      <c r="C95" s="4"/>
      <c r="D95" s="4"/>
      <c r="E95" s="5" t="s">
        <v>63</v>
      </c>
      <c r="F95" s="5"/>
      <c r="G95" s="5"/>
    </row>
    <row r="96" spans="1:7">
      <c r="A96" s="6" t="s">
        <v>39</v>
      </c>
      <c r="B96" s="7"/>
      <c r="C96" s="7"/>
      <c r="D96" s="7"/>
      <c r="E96" s="7"/>
      <c r="F96" s="7"/>
      <c r="G96" s="8"/>
    </row>
    <row r="97" spans="1:7">
      <c r="A97" s="9" t="s">
        <v>64</v>
      </c>
      <c r="B97" s="10" t="s">
        <v>65</v>
      </c>
      <c r="C97" s="10" t="s">
        <v>66</v>
      </c>
      <c r="D97" s="10" t="s">
        <v>67</v>
      </c>
      <c r="E97" s="10"/>
      <c r="F97" s="10" t="s">
        <v>68</v>
      </c>
      <c r="G97" s="11" t="s">
        <v>69</v>
      </c>
    </row>
    <row r="98" spans="1:7">
      <c r="A98" s="9" t="s">
        <v>113</v>
      </c>
      <c r="B98" s="12" t="s">
        <v>114</v>
      </c>
      <c r="C98" s="10"/>
      <c r="D98" s="13"/>
      <c r="E98" s="13"/>
      <c r="F98" s="13"/>
      <c r="G98" s="14" t="str">
        <f t="shared" ref="G98:G107" si="2">IF(ROUND(D98*F98,2)=0," ",ROUND(D98*F98,2))</f>
        <v> </v>
      </c>
    </row>
    <row r="99" spans="1:7">
      <c r="A99" s="9" t="s">
        <v>115</v>
      </c>
      <c r="B99" s="12" t="s">
        <v>116</v>
      </c>
      <c r="C99" s="10"/>
      <c r="D99" s="13"/>
      <c r="E99" s="13"/>
      <c r="F99" s="13"/>
      <c r="G99" s="14" t="str">
        <f t="shared" si="2"/>
        <v> </v>
      </c>
    </row>
    <row r="100" ht="22.5" spans="1:7">
      <c r="A100" s="9" t="s">
        <v>74</v>
      </c>
      <c r="B100" s="12" t="s">
        <v>312</v>
      </c>
      <c r="C100" s="10" t="s">
        <v>118</v>
      </c>
      <c r="D100" s="13">
        <v>2015</v>
      </c>
      <c r="E100" s="13"/>
      <c r="F100" s="15"/>
      <c r="G100" s="14" t="str">
        <f t="shared" si="2"/>
        <v> </v>
      </c>
    </row>
    <row r="101" spans="1:7">
      <c r="A101" s="9" t="s">
        <v>130</v>
      </c>
      <c r="B101" s="12" t="s">
        <v>131</v>
      </c>
      <c r="C101" s="10"/>
      <c r="D101" s="13"/>
      <c r="E101" s="13"/>
      <c r="F101" s="13"/>
      <c r="G101" s="14" t="str">
        <f t="shared" si="2"/>
        <v> </v>
      </c>
    </row>
    <row r="102" spans="1:7">
      <c r="A102" s="9" t="s">
        <v>132</v>
      </c>
      <c r="B102" s="12" t="s">
        <v>131</v>
      </c>
      <c r="C102" s="10"/>
      <c r="D102" s="13"/>
      <c r="E102" s="13"/>
      <c r="F102" s="13"/>
      <c r="G102" s="14" t="str">
        <f t="shared" si="2"/>
        <v> </v>
      </c>
    </row>
    <row r="103" ht="56.25" spans="1:7">
      <c r="A103" s="9" t="s">
        <v>77</v>
      </c>
      <c r="B103" s="12" t="s">
        <v>134</v>
      </c>
      <c r="C103" s="10" t="s">
        <v>118</v>
      </c>
      <c r="D103" s="13">
        <v>1950</v>
      </c>
      <c r="E103" s="13"/>
      <c r="F103" s="15"/>
      <c r="G103" s="14" t="str">
        <f t="shared" si="2"/>
        <v> </v>
      </c>
    </row>
    <row r="104" ht="22.5" spans="1:7">
      <c r="A104" s="9" t="s">
        <v>141</v>
      </c>
      <c r="B104" s="12" t="s">
        <v>142</v>
      </c>
      <c r="C104" s="10"/>
      <c r="D104" s="13"/>
      <c r="E104" s="13"/>
      <c r="F104" s="13"/>
      <c r="G104" s="14" t="str">
        <f t="shared" si="2"/>
        <v> </v>
      </c>
    </row>
    <row r="105" spans="1:7">
      <c r="A105" s="9" t="s">
        <v>143</v>
      </c>
      <c r="B105" s="12" t="s">
        <v>144</v>
      </c>
      <c r="C105" s="10" t="s">
        <v>97</v>
      </c>
      <c r="D105" s="13">
        <v>16.6</v>
      </c>
      <c r="E105" s="13"/>
      <c r="F105" s="15"/>
      <c r="G105" s="14" t="str">
        <f t="shared" si="2"/>
        <v> </v>
      </c>
    </row>
    <row r="106" ht="33.75" spans="1:7">
      <c r="A106" s="9" t="s">
        <v>145</v>
      </c>
      <c r="B106" s="12" t="s">
        <v>313</v>
      </c>
      <c r="C106" s="10" t="s">
        <v>147</v>
      </c>
      <c r="D106" s="13">
        <v>600</v>
      </c>
      <c r="E106" s="13"/>
      <c r="F106" s="15"/>
      <c r="G106" s="14" t="str">
        <f t="shared" si="2"/>
        <v> </v>
      </c>
    </row>
    <row r="107" ht="33.75" spans="1:7">
      <c r="A107" s="9" t="s">
        <v>145</v>
      </c>
      <c r="B107" s="12" t="s">
        <v>314</v>
      </c>
      <c r="C107" s="10" t="s">
        <v>147</v>
      </c>
      <c r="D107" s="13">
        <v>600</v>
      </c>
      <c r="E107" s="13"/>
      <c r="F107" s="15"/>
      <c r="G107" s="14" t="str">
        <f t="shared" si="2"/>
        <v> </v>
      </c>
    </row>
    <row r="108" spans="1:7">
      <c r="A108" s="9"/>
      <c r="B108" s="12"/>
      <c r="C108" s="10"/>
      <c r="D108" s="13"/>
      <c r="E108" s="13"/>
      <c r="F108" s="13"/>
      <c r="G108" s="14"/>
    </row>
    <row r="109" spans="1:7">
      <c r="A109" s="9"/>
      <c r="B109" s="12"/>
      <c r="C109" s="10"/>
      <c r="D109" s="13"/>
      <c r="E109" s="13"/>
      <c r="F109" s="13"/>
      <c r="G109" s="14"/>
    </row>
    <row r="110" spans="1:7">
      <c r="A110" s="9"/>
      <c r="B110" s="12"/>
      <c r="C110" s="10"/>
      <c r="D110" s="13"/>
      <c r="E110" s="13"/>
      <c r="F110" s="13"/>
      <c r="G110" s="14"/>
    </row>
    <row r="111" spans="1:7">
      <c r="A111" s="9"/>
      <c r="B111" s="12"/>
      <c r="C111" s="10"/>
      <c r="D111" s="13"/>
      <c r="E111" s="13"/>
      <c r="F111" s="13"/>
      <c r="G111" s="14"/>
    </row>
    <row r="112" spans="1:7">
      <c r="A112" s="9"/>
      <c r="B112" s="12"/>
      <c r="C112" s="10"/>
      <c r="D112" s="13"/>
      <c r="E112" s="13"/>
      <c r="F112" s="13"/>
      <c r="G112" s="14"/>
    </row>
    <row r="113" spans="1:7">
      <c r="A113" s="9"/>
      <c r="B113" s="12"/>
      <c r="C113" s="10"/>
      <c r="D113" s="13"/>
      <c r="E113" s="13"/>
      <c r="F113" s="13"/>
      <c r="G113" s="14"/>
    </row>
    <row r="114" spans="1:7">
      <c r="A114" s="9"/>
      <c r="B114" s="12"/>
      <c r="C114" s="10"/>
      <c r="D114" s="13"/>
      <c r="E114" s="13"/>
      <c r="F114" s="13"/>
      <c r="G114" s="14"/>
    </row>
    <row r="115" spans="1:7">
      <c r="A115" s="9"/>
      <c r="B115" s="12"/>
      <c r="C115" s="10"/>
      <c r="D115" s="13"/>
      <c r="E115" s="13"/>
      <c r="F115" s="13"/>
      <c r="G115" s="14"/>
    </row>
    <row r="116" spans="1:7">
      <c r="A116" s="9"/>
      <c r="B116" s="12"/>
      <c r="C116" s="10"/>
      <c r="D116" s="13"/>
      <c r="E116" s="13"/>
      <c r="F116" s="13"/>
      <c r="G116" s="14"/>
    </row>
    <row r="117" spans="1:7">
      <c r="A117" s="9"/>
      <c r="B117" s="12"/>
      <c r="C117" s="10"/>
      <c r="D117" s="13"/>
      <c r="E117" s="13"/>
      <c r="F117" s="13"/>
      <c r="G117" s="14"/>
    </row>
    <row r="118" spans="1:7">
      <c r="A118" s="9"/>
      <c r="B118" s="12"/>
      <c r="C118" s="10"/>
      <c r="D118" s="13"/>
      <c r="E118" s="13"/>
      <c r="F118" s="13"/>
      <c r="G118" s="14"/>
    </row>
    <row r="119" spans="1:7">
      <c r="A119" s="9"/>
      <c r="B119" s="12"/>
      <c r="C119" s="10"/>
      <c r="D119" s="13"/>
      <c r="E119" s="13"/>
      <c r="F119" s="13"/>
      <c r="G119" s="14"/>
    </row>
    <row r="120" spans="1:7">
      <c r="A120" s="9"/>
      <c r="B120" s="12"/>
      <c r="C120" s="10"/>
      <c r="D120" s="13"/>
      <c r="E120" s="13"/>
      <c r="F120" s="13"/>
      <c r="G120" s="14"/>
    </row>
    <row r="121" spans="1:7">
      <c r="A121" s="9"/>
      <c r="B121" s="12"/>
      <c r="C121" s="10"/>
      <c r="D121" s="13"/>
      <c r="E121" s="13"/>
      <c r="F121" s="13"/>
      <c r="G121" s="14"/>
    </row>
    <row r="122" spans="1:7">
      <c r="A122" s="9"/>
      <c r="B122" s="12"/>
      <c r="C122" s="10"/>
      <c r="D122" s="13"/>
      <c r="E122" s="13"/>
      <c r="F122" s="13"/>
      <c r="G122" s="14"/>
    </row>
    <row r="123" spans="1:7">
      <c r="A123" s="9"/>
      <c r="B123" s="12"/>
      <c r="C123" s="10"/>
      <c r="D123" s="13"/>
      <c r="E123" s="13"/>
      <c r="F123" s="13"/>
      <c r="G123" s="14"/>
    </row>
    <row r="124" spans="1:7">
      <c r="A124" s="9"/>
      <c r="B124" s="12"/>
      <c r="C124" s="10"/>
      <c r="D124" s="13"/>
      <c r="E124" s="13"/>
      <c r="F124" s="13"/>
      <c r="G124" s="14"/>
    </row>
    <row r="125" spans="1:7">
      <c r="A125" s="9"/>
      <c r="B125" s="12"/>
      <c r="C125" s="10"/>
      <c r="D125" s="13"/>
      <c r="E125" s="13"/>
      <c r="F125" s="13"/>
      <c r="G125" s="14"/>
    </row>
    <row r="126" spans="1:7">
      <c r="A126" s="9"/>
      <c r="B126" s="12"/>
      <c r="C126" s="10"/>
      <c r="D126" s="13"/>
      <c r="E126" s="13"/>
      <c r="F126" s="13"/>
      <c r="G126" s="14"/>
    </row>
    <row r="127" spans="1:7">
      <c r="A127" s="9"/>
      <c r="B127" s="12"/>
      <c r="C127" s="10"/>
      <c r="D127" s="13"/>
      <c r="E127" s="13"/>
      <c r="F127" s="13"/>
      <c r="G127" s="14"/>
    </row>
    <row r="128" spans="1:7">
      <c r="A128" s="9"/>
      <c r="B128" s="12"/>
      <c r="C128" s="10"/>
      <c r="D128" s="13"/>
      <c r="E128" s="13"/>
      <c r="F128" s="13"/>
      <c r="G128" s="14"/>
    </row>
    <row r="129" spans="1:7">
      <c r="A129" s="9"/>
      <c r="B129" s="12"/>
      <c r="C129" s="10"/>
      <c r="D129" s="13"/>
      <c r="E129" s="13"/>
      <c r="F129" s="13"/>
      <c r="G129" s="14"/>
    </row>
    <row r="130" spans="1:7">
      <c r="A130" s="9"/>
      <c r="B130" s="12"/>
      <c r="C130" s="10"/>
      <c r="D130" s="13"/>
      <c r="E130" s="13"/>
      <c r="F130" s="13"/>
      <c r="G130" s="14"/>
    </row>
    <row r="131" spans="1:7">
      <c r="A131" s="9"/>
      <c r="B131" s="12"/>
      <c r="C131" s="10"/>
      <c r="D131" s="13"/>
      <c r="E131" s="13"/>
      <c r="F131" s="13"/>
      <c r="G131" s="14"/>
    </row>
    <row r="132" spans="1:7">
      <c r="A132" s="9"/>
      <c r="B132" s="12"/>
      <c r="C132" s="10"/>
      <c r="D132" s="13"/>
      <c r="E132" s="13"/>
      <c r="F132" s="13"/>
      <c r="G132" s="14"/>
    </row>
    <row r="133" spans="1:7">
      <c r="A133" s="9"/>
      <c r="B133" s="12"/>
      <c r="C133" s="10"/>
      <c r="D133" s="13"/>
      <c r="E133" s="13"/>
      <c r="F133" s="13"/>
      <c r="G133" s="14"/>
    </row>
    <row r="134" spans="1:7">
      <c r="A134" s="9"/>
      <c r="B134" s="12"/>
      <c r="C134" s="10"/>
      <c r="D134" s="13"/>
      <c r="E134" s="13"/>
      <c r="F134" s="13"/>
      <c r="G134" s="14"/>
    </row>
    <row r="135" ht="12.75" spans="1:7">
      <c r="A135" s="17">
        <f>SUM((G100,G103,G105,G106,G107))</f>
        <v>0</v>
      </c>
      <c r="B135" s="18"/>
      <c r="C135" s="18"/>
      <c r="D135" s="18"/>
      <c r="E135" s="18"/>
      <c r="F135" s="18"/>
      <c r="G135" s="19"/>
    </row>
    <row r="136" spans="1:7">
      <c r="A136" s="3"/>
      <c r="B136" s="3"/>
      <c r="C136" s="4"/>
      <c r="D136" s="4"/>
      <c r="E136" s="5" t="s">
        <v>315</v>
      </c>
      <c r="F136" s="5"/>
      <c r="G136" s="5"/>
    </row>
  </sheetData>
  <sheetProtection algorithmName="SHA-512" hashValue="8y7bjV5SdWOJDN2v6N0iNjEjJW72GxFPXO5sBPXGPXoVVvuT2GRYhpHYB1L2BciWCvsuHuk4LhGtDBIWj4ozlw==" saltValue="0wOIimmQGdal0JD1QIQj1Q==" spinCount="100000" sheet="1" selectLockedCells="1" objects="1"/>
  <mergeCells count="148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47:G47"/>
    <mergeCell ref="A48:B48"/>
    <mergeCell ref="C48:D48"/>
    <mergeCell ref="E48:G48"/>
    <mergeCell ref="A49:G49"/>
    <mergeCell ref="A50:B50"/>
    <mergeCell ref="C50:D50"/>
    <mergeCell ref="E50:G50"/>
    <mergeCell ref="A51:G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A92:G92"/>
    <mergeCell ref="A93:B93"/>
    <mergeCell ref="C93:D93"/>
    <mergeCell ref="E93:G93"/>
    <mergeCell ref="A94:G94"/>
    <mergeCell ref="A95:B95"/>
    <mergeCell ref="C95:D95"/>
    <mergeCell ref="E95:G95"/>
    <mergeCell ref="A96:G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A135:G135"/>
    <mergeCell ref="A136:B136"/>
    <mergeCell ref="C136:D136"/>
    <mergeCell ref="E136:G136"/>
  </mergeCells>
  <printOptions horizontalCentered="1"/>
  <pageMargins left="0.19975" right="0.19975" top="0.59375" bottom="0" header="0.59375" footer="0"/>
  <pageSetup paperSize="9" orientation="portrait"/>
  <headerFooter/>
  <rowBreaks count="2" manualBreakCount="2">
    <brk id="48" max="16383" man="1"/>
    <brk id="9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showGridLines="0" topLeftCell="A7" workbookViewId="0">
      <selection activeCell="F10" sqref="F10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316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1530</v>
      </c>
      <c r="G12" s="14">
        <f t="shared" si="0"/>
        <v>1530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1530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317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316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39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149</v>
      </c>
      <c r="B54" s="12" t="s">
        <v>150</v>
      </c>
      <c r="C54" s="10"/>
      <c r="D54" s="13"/>
      <c r="E54" s="13"/>
      <c r="F54" s="13"/>
      <c r="G54" s="14" t="str">
        <f>IF(ROUND(D54*F54,2)=0," ",ROUND(D54*F54,2))</f>
        <v> </v>
      </c>
    </row>
    <row r="55" ht="135" spans="1:7">
      <c r="A55" s="9" t="s">
        <v>318</v>
      </c>
      <c r="B55" s="12" t="s">
        <v>319</v>
      </c>
      <c r="C55" s="10" t="s">
        <v>320</v>
      </c>
      <c r="D55" s="13">
        <v>51</v>
      </c>
      <c r="E55" s="13"/>
      <c r="F55" s="15"/>
      <c r="G55" s="14" t="str">
        <f>IF(ROUND(D55*F55,2)=0," ",ROUND(D55*F55,2))</f>
        <v> </v>
      </c>
    </row>
    <row r="56" spans="1:7">
      <c r="A56" s="9"/>
      <c r="B56" s="12"/>
      <c r="C56" s="10"/>
      <c r="D56" s="13"/>
      <c r="E56" s="13"/>
      <c r="F56" s="13"/>
      <c r="G56" s="14"/>
    </row>
    <row r="57" spans="1:7">
      <c r="A57" s="9"/>
      <c r="B57" s="12"/>
      <c r="C57" s="10"/>
      <c r="D57" s="13"/>
      <c r="E57" s="13"/>
      <c r="F57" s="13"/>
      <c r="G57" s="14"/>
    </row>
    <row r="58" spans="1:7">
      <c r="A58" s="9"/>
      <c r="B58" s="12"/>
      <c r="C58" s="10"/>
      <c r="D58" s="13"/>
      <c r="E58" s="13"/>
      <c r="F58" s="13"/>
      <c r="G58" s="14"/>
    </row>
    <row r="59" spans="1:7">
      <c r="A59" s="9"/>
      <c r="B59" s="12"/>
      <c r="C59" s="10"/>
      <c r="D59" s="13"/>
      <c r="E59" s="13"/>
      <c r="F59" s="13"/>
      <c r="G59" s="14"/>
    </row>
    <row r="60" spans="1:7">
      <c r="A60" s="9"/>
      <c r="B60" s="12"/>
      <c r="C60" s="10"/>
      <c r="D60" s="13"/>
      <c r="E60" s="13"/>
      <c r="F60" s="13"/>
      <c r="G60" s="14"/>
    </row>
    <row r="61" spans="1:7">
      <c r="A61" s="9"/>
      <c r="B61" s="12"/>
      <c r="C61" s="10"/>
      <c r="D61" s="13"/>
      <c r="E61" s="13"/>
      <c r="F61" s="13"/>
      <c r="G61" s="14"/>
    </row>
    <row r="62" spans="1:7">
      <c r="A62" s="9"/>
      <c r="B62" s="12"/>
      <c r="C62" s="10"/>
      <c r="D62" s="13"/>
      <c r="E62" s="13"/>
      <c r="F62" s="13"/>
      <c r="G62" s="14"/>
    </row>
    <row r="63" spans="1:7">
      <c r="A63" s="9"/>
      <c r="B63" s="12"/>
      <c r="C63" s="10"/>
      <c r="D63" s="13"/>
      <c r="E63" s="13"/>
      <c r="F63" s="13"/>
      <c r="G63" s="14"/>
    </row>
    <row r="64" spans="1:7">
      <c r="A64" s="9"/>
      <c r="B64" s="12"/>
      <c r="C64" s="10"/>
      <c r="D64" s="13"/>
      <c r="E64" s="13"/>
      <c r="F64" s="13"/>
      <c r="G64" s="14"/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spans="1:7">
      <c r="A88" s="9"/>
      <c r="B88" s="12"/>
      <c r="C88" s="10"/>
      <c r="D88" s="13"/>
      <c r="E88" s="13"/>
      <c r="F88" s="13"/>
      <c r="G88" s="14"/>
    </row>
    <row r="89" spans="1:7">
      <c r="A89" s="9"/>
      <c r="B89" s="12"/>
      <c r="C89" s="10"/>
      <c r="D89" s="13"/>
      <c r="E89" s="13"/>
      <c r="F89" s="13"/>
      <c r="G89" s="14"/>
    </row>
    <row r="90" spans="1:7">
      <c r="A90" s="9"/>
      <c r="B90" s="12"/>
      <c r="C90" s="10"/>
      <c r="D90" s="13"/>
      <c r="E90" s="13"/>
      <c r="F90" s="13"/>
      <c r="G90" s="14"/>
    </row>
    <row r="91" spans="1:7">
      <c r="A91" s="9"/>
      <c r="B91" s="12"/>
      <c r="C91" s="10"/>
      <c r="D91" s="13"/>
      <c r="E91" s="13"/>
      <c r="F91" s="13"/>
      <c r="G91" s="14"/>
    </row>
    <row r="92" ht="12.75" spans="1:7">
      <c r="A92" s="17">
        <f>SUM((G55))</f>
        <v>0</v>
      </c>
      <c r="B92" s="18"/>
      <c r="C92" s="18"/>
      <c r="D92" s="18"/>
      <c r="E92" s="18"/>
      <c r="F92" s="18"/>
      <c r="G92" s="19"/>
    </row>
    <row r="93" spans="1:7">
      <c r="A93" s="3"/>
      <c r="B93" s="3"/>
      <c r="C93" s="4"/>
      <c r="D93" s="4"/>
      <c r="E93" s="5" t="s">
        <v>321</v>
      </c>
      <c r="F93" s="5"/>
      <c r="G93" s="5"/>
    </row>
  </sheetData>
  <sheetProtection algorithmName="SHA-512" hashValue="9KWyQrWJYozXb/ZRgyKrminjBX7h3CB7LIKBULSPhmyFdLLwR+ueI1Tm05QkD8SU7BB8pcKq/QtrRJ0DUy9mwA==" saltValue="vIj8/aWWJoEBLFzJUzQk3Q==" spinCount="100000" sheet="1" selectLockedCells="1" objects="1"/>
  <mergeCells count="101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A92:G92"/>
    <mergeCell ref="A93:B93"/>
    <mergeCell ref="C93:D93"/>
    <mergeCell ref="E93:G93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workbookViewId="0">
      <selection activeCell="L7" sqref="L7"/>
    </sheetView>
  </sheetViews>
  <sheetFormatPr defaultColWidth="9" defaultRowHeight="12"/>
  <cols>
    <col min="1" max="1" width="10" style="25" customWidth="1"/>
    <col min="2" max="2" width="24.4285714285714" style="25" customWidth="1"/>
    <col min="3" max="12" width="10.2190476190476" style="26" customWidth="1"/>
    <col min="13" max="16384" width="9" style="25"/>
  </cols>
  <sheetData>
    <row r="1" ht="23" customHeight="1" spans="1:12">
      <c r="A1" s="2" t="s">
        <v>17</v>
      </c>
      <c r="B1" s="2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ht="19" customHeight="1" spans="1:12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9" customHeight="1" spans="1:12">
      <c r="A3" s="6" t="s">
        <v>19</v>
      </c>
      <c r="B3" s="7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8" t="s">
        <v>28</v>
      </c>
      <c r="K3" s="28" t="s">
        <v>29</v>
      </c>
      <c r="L3" s="28" t="s">
        <v>30</v>
      </c>
    </row>
    <row r="4" ht="30" customHeight="1" spans="1:12">
      <c r="A4" s="9"/>
      <c r="B4" s="10"/>
      <c r="C4" s="29" t="s">
        <v>31</v>
      </c>
      <c r="D4" s="29" t="s">
        <v>31</v>
      </c>
      <c r="E4" s="29" t="s">
        <v>31</v>
      </c>
      <c r="F4" s="29" t="s">
        <v>31</v>
      </c>
      <c r="G4" s="29" t="s">
        <v>31</v>
      </c>
      <c r="H4" s="29" t="s">
        <v>31</v>
      </c>
      <c r="I4" s="29" t="s">
        <v>31</v>
      </c>
      <c r="J4" s="29" t="s">
        <v>31</v>
      </c>
      <c r="K4" s="29" t="s">
        <v>31</v>
      </c>
      <c r="L4" s="29"/>
    </row>
    <row r="5" ht="28" customHeight="1" spans="1:12">
      <c r="A5" s="9" t="s">
        <v>32</v>
      </c>
      <c r="B5" s="12" t="s">
        <v>33</v>
      </c>
      <c r="C5" s="30">
        <f t="shared" ref="C5:L5" si="0">SUM(C6:C11)</f>
        <v>17539.35</v>
      </c>
      <c r="D5" s="30">
        <f t="shared" si="0"/>
        <v>1955.39</v>
      </c>
      <c r="E5" s="30">
        <f t="shared" si="0"/>
        <v>1703.78</v>
      </c>
      <c r="F5" s="30">
        <f t="shared" si="0"/>
        <v>2335.23</v>
      </c>
      <c r="G5" s="30">
        <f t="shared" si="0"/>
        <v>15212.03</v>
      </c>
      <c r="H5" s="30">
        <f t="shared" si="0"/>
        <v>2610.03</v>
      </c>
      <c r="I5" s="30">
        <f t="shared" si="0"/>
        <v>6863.31</v>
      </c>
      <c r="J5" s="30">
        <f t="shared" si="0"/>
        <v>4396.75</v>
      </c>
      <c r="K5" s="30">
        <f t="shared" si="0"/>
        <v>1530</v>
      </c>
      <c r="L5" s="30">
        <f t="shared" si="0"/>
        <v>54145.87</v>
      </c>
    </row>
    <row r="6" ht="28" customHeight="1" spans="1:12">
      <c r="A6" s="9" t="s">
        <v>34</v>
      </c>
      <c r="B6" s="12" t="s">
        <v>35</v>
      </c>
      <c r="C6" s="30">
        <f>+'（堰下村）诚信路'!A48</f>
        <v>17539.35</v>
      </c>
      <c r="D6" s="30">
        <f>+'（堰下村）幸福路'!A48</f>
        <v>1955.39</v>
      </c>
      <c r="E6" s="30">
        <f>+'（堰下村）东湖路'!A48</f>
        <v>1703.78</v>
      </c>
      <c r="F6" s="30">
        <f>+'（沙湾村）圩东路'!A48</f>
        <v>2335.23</v>
      </c>
      <c r="G6" s="30">
        <f>+'（沙湾村）沙湾中心路'!A48</f>
        <v>15212.03</v>
      </c>
      <c r="H6" s="30">
        <f>+'（沙湾村）李湾路'!A48</f>
        <v>2610.03</v>
      </c>
      <c r="I6" s="30">
        <f>+'（沙湾村）杜巷南路、杜巷北路'!A48</f>
        <v>6863.31</v>
      </c>
      <c r="J6" s="30">
        <f>+'（沙湾村）虞姬大道南侧新建人行步道'!A47</f>
        <v>4396.75</v>
      </c>
      <c r="K6" s="30">
        <f>+'（沙湾村）虞姬大道亮化'!A48</f>
        <v>1530</v>
      </c>
      <c r="L6" s="30">
        <f t="shared" ref="L6:L11" si="1">SUM(C6:K6)</f>
        <v>54145.87</v>
      </c>
    </row>
    <row r="7" ht="28" customHeight="1" spans="1:12">
      <c r="A7" s="9" t="s">
        <v>36</v>
      </c>
      <c r="B7" s="12" t="s">
        <v>37</v>
      </c>
      <c r="C7" s="30">
        <f>+'（堰下村）诚信路'!A88</f>
        <v>0</v>
      </c>
      <c r="D7" s="30">
        <f>+'（堰下村）幸福路'!A95</f>
        <v>0</v>
      </c>
      <c r="E7" s="30">
        <f>+'（堰下村）东湖路'!A95</f>
        <v>0</v>
      </c>
      <c r="F7" s="30">
        <f>+'（沙湾村）圩东路'!A95</f>
        <v>0</v>
      </c>
      <c r="G7" s="30">
        <f>+'（沙湾村）沙湾中心路'!A91</f>
        <v>0</v>
      </c>
      <c r="H7" s="30">
        <f>+'（沙湾村）李湾路'!A94</f>
        <v>0</v>
      </c>
      <c r="I7" s="30">
        <f>+'（沙湾村）杜巷南路、杜巷北路'!A83</f>
        <v>0</v>
      </c>
      <c r="J7" s="30">
        <f>+'（沙湾村）虞姬大道南侧新建人行步道'!A92</f>
        <v>0</v>
      </c>
      <c r="K7" s="30">
        <v>0</v>
      </c>
      <c r="L7" s="30">
        <f t="shared" si="1"/>
        <v>0</v>
      </c>
    </row>
    <row r="8" ht="28" customHeight="1" spans="1:12">
      <c r="A8" s="9" t="s">
        <v>38</v>
      </c>
      <c r="B8" s="12" t="s">
        <v>39</v>
      </c>
      <c r="C8" s="30">
        <f>+'（堰下村）诚信路'!A163</f>
        <v>0</v>
      </c>
      <c r="D8" s="30">
        <f>+'（堰下村）幸福路'!A138</f>
        <v>0</v>
      </c>
      <c r="E8" s="30">
        <f>+'（堰下村）东湖路'!A138</f>
        <v>0</v>
      </c>
      <c r="F8" s="30">
        <f>+'（沙湾村）圩东路'!A138</f>
        <v>0</v>
      </c>
      <c r="G8" s="30">
        <f>+'（沙湾村）沙湾中心路'!A162</f>
        <v>0</v>
      </c>
      <c r="H8" s="30">
        <f>+'（沙湾村）李湾路'!A132</f>
        <v>0</v>
      </c>
      <c r="I8" s="30">
        <f>+'（沙湾村）杜巷南路、杜巷北路'!A152</f>
        <v>0</v>
      </c>
      <c r="J8" s="30">
        <f>+'（沙湾村）虞姬大道南侧新建人行步道'!A135</f>
        <v>0</v>
      </c>
      <c r="K8" s="30">
        <f>+'（沙湾村）虞姬大道亮化'!A92</f>
        <v>0</v>
      </c>
      <c r="L8" s="30">
        <f t="shared" si="1"/>
        <v>0</v>
      </c>
    </row>
    <row r="9" ht="28" customHeight="1" spans="1:12">
      <c r="A9" s="9" t="s">
        <v>40</v>
      </c>
      <c r="B9" s="12" t="s">
        <v>41</v>
      </c>
      <c r="C9" s="30">
        <f>+'（堰下村）诚信路'!A211</f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f t="shared" si="1"/>
        <v>0</v>
      </c>
    </row>
    <row r="10" ht="28" customHeight="1" spans="1:12">
      <c r="A10" s="9" t="s">
        <v>42</v>
      </c>
      <c r="B10" s="12" t="s">
        <v>43</v>
      </c>
      <c r="C10" s="30">
        <f>+'（堰下村）诚信路'!A258</f>
        <v>0</v>
      </c>
      <c r="D10" s="30">
        <f>+'（堰下村）幸福路'!A186</f>
        <v>0</v>
      </c>
      <c r="E10" s="30">
        <f>+'（堰下村）东湖路'!A186</f>
        <v>0</v>
      </c>
      <c r="F10" s="30">
        <f>+'（沙湾村）圩东路'!A186</f>
        <v>0</v>
      </c>
      <c r="G10" s="30">
        <f>+'（沙湾村）沙湾中心路'!A205</f>
        <v>0</v>
      </c>
      <c r="H10" s="30">
        <f>+'（沙湾村）李湾路'!A177</f>
        <v>0</v>
      </c>
      <c r="I10" s="30">
        <f>+'（沙湾村）杜巷南路、杜巷北路'!A196</f>
        <v>0</v>
      </c>
      <c r="J10" s="30">
        <v>0</v>
      </c>
      <c r="K10" s="30">
        <v>0</v>
      </c>
      <c r="L10" s="30">
        <f t="shared" si="1"/>
        <v>0</v>
      </c>
    </row>
    <row r="11" ht="28" customHeight="1" spans="1:12">
      <c r="A11" s="9">
        <v>700</v>
      </c>
      <c r="B11" s="12" t="s">
        <v>44</v>
      </c>
      <c r="C11" s="30">
        <v>0</v>
      </c>
      <c r="D11" s="30">
        <v>0</v>
      </c>
      <c r="E11" s="30">
        <v>0</v>
      </c>
      <c r="F11" s="30">
        <v>0</v>
      </c>
      <c r="G11" s="30">
        <f>+'（沙湾村）沙湾中心路'!A235</f>
        <v>0</v>
      </c>
      <c r="H11" s="30">
        <v>0</v>
      </c>
      <c r="I11" s="30">
        <f>+'（沙湾村）杜巷南路、杜巷北路'!A241</f>
        <v>0</v>
      </c>
      <c r="J11" s="30">
        <v>0</v>
      </c>
      <c r="K11" s="30">
        <v>0</v>
      </c>
      <c r="L11" s="30">
        <f t="shared" si="1"/>
        <v>0</v>
      </c>
    </row>
    <row r="12" ht="40" customHeight="1" spans="1:12">
      <c r="A12" s="9"/>
      <c r="B12" s="12" t="s">
        <v>45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ht="28" customHeight="1" spans="1:12">
      <c r="A13" s="9"/>
      <c r="B13" s="12" t="s">
        <v>46</v>
      </c>
      <c r="C13" s="30">
        <f t="shared" ref="C13:L13" si="2">+C5+C12</f>
        <v>17539.35</v>
      </c>
      <c r="D13" s="30">
        <f t="shared" si="2"/>
        <v>1955.39</v>
      </c>
      <c r="E13" s="30">
        <f t="shared" si="2"/>
        <v>1703.78</v>
      </c>
      <c r="F13" s="30">
        <f t="shared" si="2"/>
        <v>2335.23</v>
      </c>
      <c r="G13" s="30">
        <f t="shared" si="2"/>
        <v>15212.03</v>
      </c>
      <c r="H13" s="30">
        <f t="shared" si="2"/>
        <v>2610.03</v>
      </c>
      <c r="I13" s="30">
        <f t="shared" si="2"/>
        <v>6863.31</v>
      </c>
      <c r="J13" s="30">
        <f t="shared" si="2"/>
        <v>4396.75</v>
      </c>
      <c r="K13" s="30">
        <f t="shared" si="2"/>
        <v>1530</v>
      </c>
      <c r="L13" s="30">
        <f t="shared" si="2"/>
        <v>54145.87</v>
      </c>
    </row>
    <row r="14" ht="28" customHeight="1" spans="1:12">
      <c r="A14" s="9" t="s">
        <v>47</v>
      </c>
      <c r="B14" s="12" t="s">
        <v>48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ht="28" customHeight="1" spans="1:12">
      <c r="A15" s="9" t="s">
        <v>49</v>
      </c>
      <c r="B15" s="12" t="s">
        <v>50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ht="28" customHeight="1" spans="1:12">
      <c r="A16" s="9" t="s">
        <v>51</v>
      </c>
      <c r="B16" s="12" t="s">
        <v>52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ht="28" customHeight="1" spans="1:12">
      <c r="A17" s="9" t="s">
        <v>53</v>
      </c>
      <c r="B17" s="12" t="s">
        <v>54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ht="28" customHeight="1" spans="1:12">
      <c r="A18" s="9" t="s">
        <v>55</v>
      </c>
      <c r="B18" s="12" t="s">
        <v>56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ht="28" customHeight="1" spans="1:12">
      <c r="A19" s="9" t="s">
        <v>57</v>
      </c>
      <c r="B19" s="12" t="s">
        <v>58</v>
      </c>
      <c r="C19" s="30">
        <f t="shared" ref="C19:K19" si="3">+C13</f>
        <v>17539.35</v>
      </c>
      <c r="D19" s="30">
        <f t="shared" si="3"/>
        <v>1955.39</v>
      </c>
      <c r="E19" s="30">
        <f t="shared" si="3"/>
        <v>1703.78</v>
      </c>
      <c r="F19" s="30">
        <f t="shared" si="3"/>
        <v>2335.23</v>
      </c>
      <c r="G19" s="30">
        <f t="shared" si="3"/>
        <v>15212.03</v>
      </c>
      <c r="H19" s="30">
        <f t="shared" si="3"/>
        <v>2610.03</v>
      </c>
      <c r="I19" s="30">
        <f t="shared" si="3"/>
        <v>6863.31</v>
      </c>
      <c r="J19" s="30">
        <f t="shared" si="3"/>
        <v>4396.75</v>
      </c>
      <c r="K19" s="30">
        <f t="shared" si="3"/>
        <v>1530</v>
      </c>
      <c r="L19" s="30">
        <f>SUM(C19:K19)</f>
        <v>54145.87</v>
      </c>
    </row>
    <row r="20" ht="28" customHeight="1" spans="1:12">
      <c r="A20" s="3" t="s">
        <v>59</v>
      </c>
      <c r="B20" s="3"/>
      <c r="C20" s="31" t="s">
        <v>60</v>
      </c>
      <c r="D20" s="31"/>
      <c r="E20" s="31"/>
      <c r="F20" s="31"/>
      <c r="G20" s="31"/>
      <c r="H20" s="31"/>
      <c r="I20" s="31"/>
      <c r="J20" s="31"/>
      <c r="K20" s="31"/>
      <c r="L20" s="31"/>
    </row>
  </sheetData>
  <sheetProtection algorithmName="SHA-512" hashValue="wbHCcYOMcKRaJYcHrVhP2p5GrKp9htGlxlvi1+UctiooXJb7ek8FqcAis5/20xmz49WWBnZ242Jh2WRvSLT3tQ==" saltValue="37SEZV+8JjMN9JI17JsJnQ==" spinCount="100000" sheet="1" objects="1"/>
  <mergeCells count="8">
    <mergeCell ref="A1:L1"/>
    <mergeCell ref="A2:L2"/>
    <mergeCell ref="A20:B20"/>
    <mergeCell ref="C20:D20"/>
    <mergeCell ref="E20:L20"/>
    <mergeCell ref="A3:A4"/>
    <mergeCell ref="B3:B4"/>
    <mergeCell ref="L3:L4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9"/>
  <sheetViews>
    <sheetView showGridLines="0" topLeftCell="A7" workbookViewId="0">
      <selection activeCell="F10" sqref="F10"/>
    </sheetView>
  </sheetViews>
  <sheetFormatPr defaultColWidth="7.71428571428571" defaultRowHeight="12" outlineLevelCol="6"/>
  <cols>
    <col min="1" max="1" width="18.2857142857143" style="1" customWidth="1"/>
    <col min="2" max="2" width="27.2857142857143" style="24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31" width="7.71428571428571" style="1"/>
    <col min="32" max="16383" width="14.8571428571429" style="1"/>
    <col min="16384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62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17539.35</v>
      </c>
      <c r="G12" s="14">
        <f t="shared" si="0"/>
        <v>17539.35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17539.35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91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62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37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92</v>
      </c>
      <c r="B54" s="12" t="s">
        <v>93</v>
      </c>
      <c r="C54" s="10"/>
      <c r="D54" s="13"/>
      <c r="E54" s="13"/>
      <c r="F54" s="13"/>
      <c r="G54" s="14" t="str">
        <f t="shared" ref="G54:G65" si="1">IF(ROUND(D54*F54,2)=0," ",ROUND(D54*F54,2))</f>
        <v> </v>
      </c>
    </row>
    <row r="55" spans="1:7">
      <c r="A55" s="9" t="s">
        <v>94</v>
      </c>
      <c r="B55" s="12" t="s">
        <v>95</v>
      </c>
      <c r="C55" s="10"/>
      <c r="D55" s="13"/>
      <c r="E55" s="13"/>
      <c r="F55" s="13"/>
      <c r="G55" s="14" t="str">
        <f t="shared" si="1"/>
        <v> </v>
      </c>
    </row>
    <row r="56" ht="33.75" spans="1:7">
      <c r="A56" s="9" t="s">
        <v>74</v>
      </c>
      <c r="B56" s="12" t="s">
        <v>96</v>
      </c>
      <c r="C56" s="10" t="s">
        <v>97</v>
      </c>
      <c r="D56" s="13">
        <v>662</v>
      </c>
      <c r="E56" s="13"/>
      <c r="F56" s="15"/>
      <c r="G56" s="14" t="str">
        <f t="shared" si="1"/>
        <v> </v>
      </c>
    </row>
    <row r="57" spans="1:7">
      <c r="A57" s="9" t="s">
        <v>98</v>
      </c>
      <c r="B57" s="12" t="s">
        <v>99</v>
      </c>
      <c r="C57" s="10"/>
      <c r="D57" s="13"/>
      <c r="E57" s="13"/>
      <c r="F57" s="13"/>
      <c r="G57" s="14" t="str">
        <f t="shared" si="1"/>
        <v> </v>
      </c>
    </row>
    <row r="58" ht="78.75" spans="1:7">
      <c r="A58" s="9" t="s">
        <v>74</v>
      </c>
      <c r="B58" s="12" t="s">
        <v>100</v>
      </c>
      <c r="C58" s="10" t="s">
        <v>97</v>
      </c>
      <c r="D58" s="13">
        <v>407</v>
      </c>
      <c r="E58" s="13"/>
      <c r="F58" s="15"/>
      <c r="G58" s="14" t="str">
        <f t="shared" si="1"/>
        <v> </v>
      </c>
    </row>
    <row r="59" ht="78.75" spans="1:7">
      <c r="A59" s="9" t="s">
        <v>77</v>
      </c>
      <c r="B59" s="12" t="s">
        <v>101</v>
      </c>
      <c r="C59" s="10" t="s">
        <v>97</v>
      </c>
      <c r="D59" s="13">
        <v>345.6</v>
      </c>
      <c r="E59" s="13"/>
      <c r="F59" s="15"/>
      <c r="G59" s="14" t="str">
        <f t="shared" si="1"/>
        <v> </v>
      </c>
    </row>
    <row r="60" spans="1:7">
      <c r="A60" s="9" t="s">
        <v>102</v>
      </c>
      <c r="B60" s="12" t="s">
        <v>103</v>
      </c>
      <c r="C60" s="10"/>
      <c r="D60" s="13"/>
      <c r="E60" s="13"/>
      <c r="F60" s="13"/>
      <c r="G60" s="14" t="str">
        <f t="shared" si="1"/>
        <v> </v>
      </c>
    </row>
    <row r="61" spans="1:7">
      <c r="A61" s="9" t="s">
        <v>104</v>
      </c>
      <c r="B61" s="12" t="s">
        <v>105</v>
      </c>
      <c r="C61" s="10"/>
      <c r="D61" s="13"/>
      <c r="E61" s="13"/>
      <c r="F61" s="13"/>
      <c r="G61" s="14" t="str">
        <f t="shared" si="1"/>
        <v> </v>
      </c>
    </row>
    <row r="62" ht="45" spans="1:7">
      <c r="A62" s="9" t="s">
        <v>74</v>
      </c>
      <c r="B62" s="12" t="s">
        <v>106</v>
      </c>
      <c r="C62" s="10" t="s">
        <v>97</v>
      </c>
      <c r="D62" s="13">
        <v>388.8</v>
      </c>
      <c r="E62" s="13"/>
      <c r="F62" s="15"/>
      <c r="G62" s="14" t="str">
        <f t="shared" si="1"/>
        <v> </v>
      </c>
    </row>
    <row r="63" spans="1:7">
      <c r="A63" s="9" t="s">
        <v>107</v>
      </c>
      <c r="B63" s="12" t="s">
        <v>108</v>
      </c>
      <c r="C63" s="10"/>
      <c r="D63" s="13"/>
      <c r="E63" s="13"/>
      <c r="F63" s="13"/>
      <c r="G63" s="14" t="str">
        <f t="shared" si="1"/>
        <v> </v>
      </c>
    </row>
    <row r="64" spans="1:7">
      <c r="A64" s="9" t="s">
        <v>109</v>
      </c>
      <c r="B64" s="12" t="s">
        <v>110</v>
      </c>
      <c r="C64" s="10"/>
      <c r="D64" s="13"/>
      <c r="E64" s="13"/>
      <c r="F64" s="13"/>
      <c r="G64" s="14" t="str">
        <f t="shared" si="1"/>
        <v> </v>
      </c>
    </row>
    <row r="65" ht="22.5" spans="1:7">
      <c r="A65" s="9" t="s">
        <v>74</v>
      </c>
      <c r="B65" s="12" t="s">
        <v>111</v>
      </c>
      <c r="C65" s="10" t="s">
        <v>97</v>
      </c>
      <c r="D65" s="13">
        <v>497</v>
      </c>
      <c r="E65" s="13"/>
      <c r="F65" s="15"/>
      <c r="G65" s="14" t="str">
        <f t="shared" si="1"/>
        <v> </v>
      </c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ht="12.75" spans="1:7">
      <c r="A88" s="17">
        <f>SUM((G56,G58,G59,G62,G65))</f>
        <v>0</v>
      </c>
      <c r="B88" s="18"/>
      <c r="C88" s="18"/>
      <c r="D88" s="18"/>
      <c r="E88" s="18"/>
      <c r="F88" s="18"/>
      <c r="G88" s="19"/>
    </row>
    <row r="89" spans="1:7">
      <c r="A89" s="3"/>
      <c r="B89" s="3"/>
      <c r="C89" s="4"/>
      <c r="D89" s="4"/>
      <c r="E89" s="5" t="s">
        <v>112</v>
      </c>
      <c r="F89" s="5"/>
      <c r="G89" s="5"/>
    </row>
    <row r="90" ht="22.5" spans="1:7">
      <c r="A90" s="2" t="s">
        <v>61</v>
      </c>
      <c r="B90" s="2"/>
      <c r="C90" s="2"/>
      <c r="D90" s="2"/>
      <c r="E90" s="2"/>
      <c r="F90" s="2"/>
      <c r="G90" s="2"/>
    </row>
    <row r="91" ht="12.75" spans="1:7">
      <c r="A91" s="3" t="s">
        <v>62</v>
      </c>
      <c r="B91" s="3"/>
      <c r="C91" s="4"/>
      <c r="D91" s="4"/>
      <c r="E91" s="5" t="s">
        <v>63</v>
      </c>
      <c r="F91" s="5"/>
      <c r="G91" s="5"/>
    </row>
    <row r="92" spans="1:7">
      <c r="A92" s="6" t="s">
        <v>39</v>
      </c>
      <c r="B92" s="7"/>
      <c r="C92" s="7"/>
      <c r="D92" s="7"/>
      <c r="E92" s="7"/>
      <c r="F92" s="7"/>
      <c r="G92" s="8"/>
    </row>
    <row r="93" spans="1:7">
      <c r="A93" s="9" t="s">
        <v>64</v>
      </c>
      <c r="B93" s="10" t="s">
        <v>65</v>
      </c>
      <c r="C93" s="10" t="s">
        <v>66</v>
      </c>
      <c r="D93" s="10" t="s">
        <v>67</v>
      </c>
      <c r="E93" s="10"/>
      <c r="F93" s="10" t="s">
        <v>68</v>
      </c>
      <c r="G93" s="11" t="s">
        <v>69</v>
      </c>
    </row>
    <row r="94" spans="1:7">
      <c r="A94" s="9" t="s">
        <v>113</v>
      </c>
      <c r="B94" s="12" t="s">
        <v>114</v>
      </c>
      <c r="C94" s="10"/>
      <c r="D94" s="13"/>
      <c r="E94" s="13"/>
      <c r="F94" s="13"/>
      <c r="G94" s="14" t="str">
        <f t="shared" ref="G94:G117" si="2">IF(ROUND(D94*F94,2)=0," ",ROUND(D94*F94,2))</f>
        <v> </v>
      </c>
    </row>
    <row r="95" spans="1:7">
      <c r="A95" s="9" t="s">
        <v>115</v>
      </c>
      <c r="B95" s="12" t="s">
        <v>116</v>
      </c>
      <c r="C95" s="10"/>
      <c r="D95" s="13"/>
      <c r="E95" s="13"/>
      <c r="F95" s="13"/>
      <c r="G95" s="14" t="str">
        <f t="shared" si="2"/>
        <v> </v>
      </c>
    </row>
    <row r="96" ht="33.75" spans="1:7">
      <c r="A96" s="9" t="s">
        <v>74</v>
      </c>
      <c r="B96" s="12" t="s">
        <v>117</v>
      </c>
      <c r="C96" s="10" t="s">
        <v>118</v>
      </c>
      <c r="D96" s="13">
        <v>2160</v>
      </c>
      <c r="E96" s="13"/>
      <c r="F96" s="15"/>
      <c r="G96" s="14" t="str">
        <f t="shared" si="2"/>
        <v> </v>
      </c>
    </row>
    <row r="97" ht="33.75" spans="1:7">
      <c r="A97" s="9" t="s">
        <v>77</v>
      </c>
      <c r="B97" s="12" t="s">
        <v>119</v>
      </c>
      <c r="C97" s="10" t="s">
        <v>118</v>
      </c>
      <c r="D97" s="13">
        <v>2153</v>
      </c>
      <c r="E97" s="13"/>
      <c r="F97" s="15"/>
      <c r="G97" s="14" t="str">
        <f t="shared" si="2"/>
        <v> </v>
      </c>
    </row>
    <row r="98" spans="1:7">
      <c r="A98" s="9" t="s">
        <v>120</v>
      </c>
      <c r="B98" s="12" t="s">
        <v>121</v>
      </c>
      <c r="C98" s="10"/>
      <c r="D98" s="13"/>
      <c r="E98" s="13"/>
      <c r="F98" s="13"/>
      <c r="G98" s="14" t="str">
        <f t="shared" si="2"/>
        <v> </v>
      </c>
    </row>
    <row r="99" spans="1:7">
      <c r="A99" s="9" t="s">
        <v>122</v>
      </c>
      <c r="B99" s="12" t="s">
        <v>123</v>
      </c>
      <c r="C99" s="10"/>
      <c r="D99" s="13"/>
      <c r="E99" s="13"/>
      <c r="F99" s="13"/>
      <c r="G99" s="14" t="str">
        <f t="shared" si="2"/>
        <v> </v>
      </c>
    </row>
    <row r="100" ht="45" spans="1:7">
      <c r="A100" s="9" t="s">
        <v>74</v>
      </c>
      <c r="B100" s="12" t="s">
        <v>124</v>
      </c>
      <c r="C100" s="10" t="s">
        <v>118</v>
      </c>
      <c r="D100" s="13">
        <v>6666</v>
      </c>
      <c r="E100" s="13"/>
      <c r="F100" s="15"/>
      <c r="G100" s="14" t="str">
        <f t="shared" si="2"/>
        <v> </v>
      </c>
    </row>
    <row r="101" spans="1:7">
      <c r="A101" s="9" t="s">
        <v>125</v>
      </c>
      <c r="B101" s="12" t="s">
        <v>126</v>
      </c>
      <c r="C101" s="10"/>
      <c r="D101" s="13"/>
      <c r="E101" s="13"/>
      <c r="F101" s="13"/>
      <c r="G101" s="14" t="str">
        <f t="shared" si="2"/>
        <v> </v>
      </c>
    </row>
    <row r="102" spans="1:7">
      <c r="A102" s="9" t="s">
        <v>127</v>
      </c>
      <c r="B102" s="12" t="s">
        <v>128</v>
      </c>
      <c r="C102" s="10"/>
      <c r="D102" s="13"/>
      <c r="E102" s="13"/>
      <c r="F102" s="13"/>
      <c r="G102" s="14" t="str">
        <f t="shared" si="2"/>
        <v> </v>
      </c>
    </row>
    <row r="103" ht="22.5" spans="1:7">
      <c r="A103" s="9" t="s">
        <v>74</v>
      </c>
      <c r="B103" s="12" t="s">
        <v>129</v>
      </c>
      <c r="C103" s="10" t="s">
        <v>118</v>
      </c>
      <c r="D103" s="13">
        <v>6666</v>
      </c>
      <c r="E103" s="13"/>
      <c r="F103" s="15"/>
      <c r="G103" s="14" t="str">
        <f t="shared" si="2"/>
        <v> </v>
      </c>
    </row>
    <row r="104" spans="1:7">
      <c r="A104" s="9" t="s">
        <v>130</v>
      </c>
      <c r="B104" s="12" t="s">
        <v>131</v>
      </c>
      <c r="C104" s="10"/>
      <c r="D104" s="13"/>
      <c r="E104" s="13"/>
      <c r="F104" s="13"/>
      <c r="G104" s="14" t="str">
        <f t="shared" si="2"/>
        <v> </v>
      </c>
    </row>
    <row r="105" spans="1:7">
      <c r="A105" s="9" t="s">
        <v>132</v>
      </c>
      <c r="B105" s="12" t="s">
        <v>131</v>
      </c>
      <c r="C105" s="10"/>
      <c r="D105" s="13"/>
      <c r="E105" s="13"/>
      <c r="F105" s="13"/>
      <c r="G105" s="14" t="str">
        <f t="shared" si="2"/>
        <v> </v>
      </c>
    </row>
    <row r="106" ht="45" spans="1:7">
      <c r="A106" s="9" t="s">
        <v>74</v>
      </c>
      <c r="B106" s="12" t="s">
        <v>133</v>
      </c>
      <c r="C106" s="10" t="s">
        <v>118</v>
      </c>
      <c r="D106" s="13">
        <v>2160</v>
      </c>
      <c r="E106" s="13"/>
      <c r="F106" s="15"/>
      <c r="G106" s="14" t="str">
        <f t="shared" si="2"/>
        <v> </v>
      </c>
    </row>
    <row r="107" ht="56.25" spans="1:7">
      <c r="A107" s="9" t="s">
        <v>77</v>
      </c>
      <c r="B107" s="12" t="s">
        <v>134</v>
      </c>
      <c r="C107" s="10" t="s">
        <v>118</v>
      </c>
      <c r="D107" s="13">
        <v>2153</v>
      </c>
      <c r="E107" s="13"/>
      <c r="F107" s="15"/>
      <c r="G107" s="14" t="str">
        <f t="shared" si="2"/>
        <v> </v>
      </c>
    </row>
    <row r="108" ht="22.5" spans="1:7">
      <c r="A108" s="9" t="s">
        <v>135</v>
      </c>
      <c r="B108" s="12" t="s">
        <v>136</v>
      </c>
      <c r="C108" s="10" t="s">
        <v>118</v>
      </c>
      <c r="D108" s="13">
        <v>477</v>
      </c>
      <c r="E108" s="13"/>
      <c r="F108" s="15"/>
      <c r="G108" s="14" t="str">
        <f t="shared" si="2"/>
        <v> </v>
      </c>
    </row>
    <row r="109" spans="1:7">
      <c r="A109" s="9" t="s">
        <v>137</v>
      </c>
      <c r="B109" s="12" t="s">
        <v>138</v>
      </c>
      <c r="C109" s="10"/>
      <c r="D109" s="13"/>
      <c r="E109" s="13"/>
      <c r="F109" s="13"/>
      <c r="G109" s="14" t="str">
        <f t="shared" si="2"/>
        <v> </v>
      </c>
    </row>
    <row r="110" ht="22.5" spans="1:7">
      <c r="A110" s="9" t="s">
        <v>74</v>
      </c>
      <c r="B110" s="12" t="s">
        <v>139</v>
      </c>
      <c r="C110" s="10" t="s">
        <v>140</v>
      </c>
      <c r="D110" s="13">
        <v>263</v>
      </c>
      <c r="E110" s="13"/>
      <c r="F110" s="15"/>
      <c r="G110" s="14" t="str">
        <f t="shared" si="2"/>
        <v> </v>
      </c>
    </row>
    <row r="111" ht="22.5" spans="1:7">
      <c r="A111" s="9" t="s">
        <v>141</v>
      </c>
      <c r="B111" s="12" t="s">
        <v>142</v>
      </c>
      <c r="C111" s="10"/>
      <c r="D111" s="13"/>
      <c r="E111" s="13"/>
      <c r="F111" s="13"/>
      <c r="G111" s="14" t="str">
        <f t="shared" si="2"/>
        <v> </v>
      </c>
    </row>
    <row r="112" spans="1:7">
      <c r="A112" s="9" t="s">
        <v>143</v>
      </c>
      <c r="B112" s="12" t="s">
        <v>144</v>
      </c>
      <c r="C112" s="10" t="s">
        <v>97</v>
      </c>
      <c r="D112" s="13">
        <v>51</v>
      </c>
      <c r="E112" s="13"/>
      <c r="F112" s="15"/>
      <c r="G112" s="14" t="str">
        <f t="shared" si="2"/>
        <v> </v>
      </c>
    </row>
    <row r="113" ht="33.75" spans="1:7">
      <c r="A113" s="9" t="s">
        <v>145</v>
      </c>
      <c r="B113" s="12" t="s">
        <v>146</v>
      </c>
      <c r="C113" s="10" t="s">
        <v>147</v>
      </c>
      <c r="D113" s="13">
        <v>1656</v>
      </c>
      <c r="E113" s="13"/>
      <c r="F113" s="15"/>
      <c r="G113" s="14" t="str">
        <f t="shared" si="2"/>
        <v> </v>
      </c>
    </row>
    <row r="114" ht="33.75" spans="1:7">
      <c r="A114" s="9" t="s">
        <v>145</v>
      </c>
      <c r="B114" s="12" t="s">
        <v>148</v>
      </c>
      <c r="C114" s="10" t="s">
        <v>147</v>
      </c>
      <c r="D114" s="13">
        <v>1656</v>
      </c>
      <c r="E114" s="13"/>
      <c r="F114" s="15"/>
      <c r="G114" s="14" t="str">
        <f t="shared" si="2"/>
        <v> </v>
      </c>
    </row>
    <row r="115" spans="1:7">
      <c r="A115" s="9" t="s">
        <v>149</v>
      </c>
      <c r="B115" s="12" t="s">
        <v>150</v>
      </c>
      <c r="C115" s="10"/>
      <c r="D115" s="13"/>
      <c r="E115" s="13"/>
      <c r="F115" s="13"/>
      <c r="G115" s="14" t="str">
        <f t="shared" si="2"/>
        <v> </v>
      </c>
    </row>
    <row r="116" ht="67.5" spans="1:7">
      <c r="A116" s="9" t="s">
        <v>74</v>
      </c>
      <c r="B116" s="12" t="s">
        <v>151</v>
      </c>
      <c r="C116" s="10" t="s">
        <v>97</v>
      </c>
      <c r="D116" s="13">
        <v>264</v>
      </c>
      <c r="E116" s="13"/>
      <c r="F116" s="15"/>
      <c r="G116" s="14" t="str">
        <f t="shared" si="2"/>
        <v> </v>
      </c>
    </row>
    <row r="117" ht="56.25" spans="1:7">
      <c r="A117" s="9" t="s">
        <v>77</v>
      </c>
      <c r="B117" s="12" t="s">
        <v>152</v>
      </c>
      <c r="C117" s="10" t="s">
        <v>97</v>
      </c>
      <c r="D117" s="13">
        <v>211</v>
      </c>
      <c r="E117" s="13"/>
      <c r="F117" s="15"/>
      <c r="G117" s="14" t="str">
        <f t="shared" si="2"/>
        <v> </v>
      </c>
    </row>
    <row r="118" ht="12.75" spans="1:7">
      <c r="A118" s="17" t="s">
        <v>153</v>
      </c>
      <c r="B118" s="18"/>
      <c r="C118" s="18"/>
      <c r="D118" s="18"/>
      <c r="E118" s="18"/>
      <c r="F118" s="18"/>
      <c r="G118" s="19"/>
    </row>
    <row r="119" spans="1:7">
      <c r="A119" s="3"/>
      <c r="B119" s="3"/>
      <c r="C119" s="4"/>
      <c r="D119" s="4"/>
      <c r="E119" s="5" t="s">
        <v>154</v>
      </c>
      <c r="F119" s="5"/>
      <c r="G119" s="5"/>
    </row>
    <row r="120" ht="22.5" spans="1:7">
      <c r="A120" s="2" t="s">
        <v>61</v>
      </c>
      <c r="B120" s="2"/>
      <c r="C120" s="2"/>
      <c r="D120" s="2"/>
      <c r="E120" s="2"/>
      <c r="F120" s="2"/>
      <c r="G120" s="2"/>
    </row>
    <row r="121" ht="12.75" spans="1:7">
      <c r="A121" s="3" t="s">
        <v>62</v>
      </c>
      <c r="B121" s="3"/>
      <c r="C121" s="4"/>
      <c r="D121" s="4"/>
      <c r="E121" s="5" t="s">
        <v>63</v>
      </c>
      <c r="F121" s="5"/>
      <c r="G121" s="5"/>
    </row>
    <row r="122" spans="1:7">
      <c r="A122" s="6" t="s">
        <v>39</v>
      </c>
      <c r="B122" s="7"/>
      <c r="C122" s="7"/>
      <c r="D122" s="7"/>
      <c r="E122" s="7"/>
      <c r="F122" s="7"/>
      <c r="G122" s="8"/>
    </row>
    <row r="123" spans="1:7">
      <c r="A123" s="9" t="s">
        <v>64</v>
      </c>
      <c r="B123" s="10" t="s">
        <v>65</v>
      </c>
      <c r="C123" s="10" t="s">
        <v>66</v>
      </c>
      <c r="D123" s="10" t="s">
        <v>67</v>
      </c>
      <c r="E123" s="10"/>
      <c r="F123" s="10" t="s">
        <v>68</v>
      </c>
      <c r="G123" s="11" t="s">
        <v>69</v>
      </c>
    </row>
    <row r="124" ht="56.25" spans="1:7">
      <c r="A124" s="9" t="s">
        <v>135</v>
      </c>
      <c r="B124" s="12" t="s">
        <v>155</v>
      </c>
      <c r="C124" s="10" t="s">
        <v>97</v>
      </c>
      <c r="D124" s="13">
        <v>40</v>
      </c>
      <c r="E124" s="13"/>
      <c r="F124" s="21"/>
      <c r="G124" s="14" t="str">
        <f t="shared" ref="G124:G127" si="3">IF(ROUND(D124*F124,2)=0," ",ROUND(D124*F124,2))</f>
        <v> </v>
      </c>
    </row>
    <row r="125" ht="22.5" spans="1:7">
      <c r="A125" s="9" t="s">
        <v>156</v>
      </c>
      <c r="B125" s="12" t="s">
        <v>157</v>
      </c>
      <c r="C125" s="10" t="s">
        <v>97</v>
      </c>
      <c r="D125" s="13">
        <v>245</v>
      </c>
      <c r="E125" s="13"/>
      <c r="F125" s="21"/>
      <c r="G125" s="14" t="str">
        <f t="shared" si="3"/>
        <v> </v>
      </c>
    </row>
    <row r="126" ht="56.25" spans="1:7">
      <c r="A126" s="9" t="s">
        <v>158</v>
      </c>
      <c r="B126" s="12" t="s">
        <v>159</v>
      </c>
      <c r="C126" s="10" t="s">
        <v>147</v>
      </c>
      <c r="D126" s="13">
        <v>190</v>
      </c>
      <c r="E126" s="13"/>
      <c r="F126" s="15"/>
      <c r="G126" s="14" t="str">
        <f t="shared" si="3"/>
        <v> </v>
      </c>
    </row>
    <row r="127" ht="33.75" spans="1:7">
      <c r="A127" s="9" t="s">
        <v>160</v>
      </c>
      <c r="B127" s="12" t="s">
        <v>161</v>
      </c>
      <c r="C127" s="10" t="s">
        <v>162</v>
      </c>
      <c r="D127" s="13">
        <v>53</v>
      </c>
      <c r="E127" s="13"/>
      <c r="F127" s="15"/>
      <c r="G127" s="14" t="str">
        <f t="shared" si="3"/>
        <v> </v>
      </c>
    </row>
    <row r="128" spans="1:7">
      <c r="A128" s="9"/>
      <c r="B128" s="12"/>
      <c r="C128" s="10"/>
      <c r="D128" s="13"/>
      <c r="E128" s="13"/>
      <c r="F128" s="13"/>
      <c r="G128" s="14"/>
    </row>
    <row r="129" spans="1:7">
      <c r="A129" s="9"/>
      <c r="B129" s="12"/>
      <c r="C129" s="10"/>
      <c r="D129" s="13"/>
      <c r="E129" s="13"/>
      <c r="F129" s="13"/>
      <c r="G129" s="14"/>
    </row>
    <row r="130" spans="1:7">
      <c r="A130" s="9"/>
      <c r="B130" s="12"/>
      <c r="C130" s="10"/>
      <c r="D130" s="13"/>
      <c r="E130" s="13"/>
      <c r="F130" s="13"/>
      <c r="G130" s="14"/>
    </row>
    <row r="131" spans="1:7">
      <c r="A131" s="9"/>
      <c r="B131" s="12"/>
      <c r="C131" s="10"/>
      <c r="D131" s="13"/>
      <c r="E131" s="13"/>
      <c r="F131" s="13"/>
      <c r="G131" s="14"/>
    </row>
    <row r="132" spans="1:7">
      <c r="A132" s="9"/>
      <c r="B132" s="12"/>
      <c r="C132" s="10"/>
      <c r="D132" s="13"/>
      <c r="E132" s="13"/>
      <c r="F132" s="13"/>
      <c r="G132" s="14"/>
    </row>
    <row r="133" spans="1:7">
      <c r="A133" s="9"/>
      <c r="B133" s="12"/>
      <c r="C133" s="10"/>
      <c r="D133" s="13"/>
      <c r="E133" s="13"/>
      <c r="F133" s="13"/>
      <c r="G133" s="14"/>
    </row>
    <row r="134" spans="1:7">
      <c r="A134" s="9"/>
      <c r="B134" s="12"/>
      <c r="C134" s="10"/>
      <c r="D134" s="13"/>
      <c r="E134" s="13"/>
      <c r="F134" s="13"/>
      <c r="G134" s="14"/>
    </row>
    <row r="135" spans="1:7">
      <c r="A135" s="9"/>
      <c r="B135" s="12"/>
      <c r="C135" s="10"/>
      <c r="D135" s="13"/>
      <c r="E135" s="13"/>
      <c r="F135" s="13"/>
      <c r="G135" s="14"/>
    </row>
    <row r="136" spans="1:7">
      <c r="A136" s="9"/>
      <c r="B136" s="12"/>
      <c r="C136" s="10"/>
      <c r="D136" s="13"/>
      <c r="E136" s="13"/>
      <c r="F136" s="13"/>
      <c r="G136" s="14"/>
    </row>
    <row r="137" spans="1:7">
      <c r="A137" s="9"/>
      <c r="B137" s="12"/>
      <c r="C137" s="10"/>
      <c r="D137" s="13"/>
      <c r="E137" s="13"/>
      <c r="F137" s="13"/>
      <c r="G137" s="14"/>
    </row>
    <row r="138" spans="1:7">
      <c r="A138" s="9"/>
      <c r="B138" s="12"/>
      <c r="C138" s="10"/>
      <c r="D138" s="13"/>
      <c r="E138" s="13"/>
      <c r="F138" s="13"/>
      <c r="G138" s="14"/>
    </row>
    <row r="139" spans="1:7">
      <c r="A139" s="9"/>
      <c r="B139" s="12"/>
      <c r="C139" s="10"/>
      <c r="D139" s="13"/>
      <c r="E139" s="13"/>
      <c r="F139" s="13"/>
      <c r="G139" s="14"/>
    </row>
    <row r="140" spans="1:7">
      <c r="A140" s="9"/>
      <c r="B140" s="12"/>
      <c r="C140" s="10"/>
      <c r="D140" s="13"/>
      <c r="E140" s="13"/>
      <c r="F140" s="13"/>
      <c r="G140" s="14"/>
    </row>
    <row r="141" spans="1:7">
      <c r="A141" s="9"/>
      <c r="B141" s="12"/>
      <c r="C141" s="10"/>
      <c r="D141" s="13"/>
      <c r="E141" s="13"/>
      <c r="F141" s="13"/>
      <c r="G141" s="14"/>
    </row>
    <row r="142" spans="1:7">
      <c r="A142" s="9"/>
      <c r="B142" s="12"/>
      <c r="C142" s="10"/>
      <c r="D142" s="13"/>
      <c r="E142" s="13"/>
      <c r="F142" s="13"/>
      <c r="G142" s="14"/>
    </row>
    <row r="143" spans="1:7">
      <c r="A143" s="9"/>
      <c r="B143" s="12"/>
      <c r="C143" s="10"/>
      <c r="D143" s="13"/>
      <c r="E143" s="13"/>
      <c r="F143" s="13"/>
      <c r="G143" s="14"/>
    </row>
    <row r="144" spans="1:7">
      <c r="A144" s="9"/>
      <c r="B144" s="12"/>
      <c r="C144" s="10"/>
      <c r="D144" s="13"/>
      <c r="E144" s="13"/>
      <c r="F144" s="13"/>
      <c r="G144" s="14"/>
    </row>
    <row r="145" spans="1:7">
      <c r="A145" s="9"/>
      <c r="B145" s="12"/>
      <c r="C145" s="10"/>
      <c r="D145" s="13"/>
      <c r="E145" s="13"/>
      <c r="F145" s="13"/>
      <c r="G145" s="14"/>
    </row>
    <row r="146" spans="1:7">
      <c r="A146" s="9"/>
      <c r="B146" s="12"/>
      <c r="C146" s="10"/>
      <c r="D146" s="13"/>
      <c r="E146" s="13"/>
      <c r="F146" s="13"/>
      <c r="G146" s="14"/>
    </row>
    <row r="147" spans="1:7">
      <c r="A147" s="9"/>
      <c r="B147" s="12"/>
      <c r="C147" s="10"/>
      <c r="D147" s="13"/>
      <c r="E147" s="13"/>
      <c r="F147" s="13"/>
      <c r="G147" s="14"/>
    </row>
    <row r="148" spans="1:7">
      <c r="A148" s="9"/>
      <c r="B148" s="12"/>
      <c r="C148" s="10"/>
      <c r="D148" s="13"/>
      <c r="E148" s="13"/>
      <c r="F148" s="13"/>
      <c r="G148" s="14"/>
    </row>
    <row r="149" spans="1:7">
      <c r="A149" s="9"/>
      <c r="B149" s="12"/>
      <c r="C149" s="10"/>
      <c r="D149" s="13"/>
      <c r="E149" s="13"/>
      <c r="F149" s="13"/>
      <c r="G149" s="14"/>
    </row>
    <row r="150" spans="1:7">
      <c r="A150" s="9"/>
      <c r="B150" s="12"/>
      <c r="C150" s="10"/>
      <c r="D150" s="13"/>
      <c r="E150" s="13"/>
      <c r="F150" s="13"/>
      <c r="G150" s="14"/>
    </row>
    <row r="151" spans="1:7">
      <c r="A151" s="9"/>
      <c r="B151" s="12"/>
      <c r="C151" s="10"/>
      <c r="D151" s="13"/>
      <c r="E151" s="13"/>
      <c r="F151" s="13"/>
      <c r="G151" s="14"/>
    </row>
    <row r="152" spans="1:7">
      <c r="A152" s="9"/>
      <c r="B152" s="12"/>
      <c r="C152" s="10"/>
      <c r="D152" s="13"/>
      <c r="E152" s="13"/>
      <c r="F152" s="13"/>
      <c r="G152" s="14"/>
    </row>
    <row r="153" spans="1:7">
      <c r="A153" s="9"/>
      <c r="B153" s="12"/>
      <c r="C153" s="10"/>
      <c r="D153" s="13"/>
      <c r="E153" s="13"/>
      <c r="F153" s="13"/>
      <c r="G153" s="14"/>
    </row>
    <row r="154" spans="1:7">
      <c r="A154" s="9"/>
      <c r="B154" s="12"/>
      <c r="C154" s="10"/>
      <c r="D154" s="13"/>
      <c r="E154" s="13"/>
      <c r="F154" s="13"/>
      <c r="G154" s="14"/>
    </row>
    <row r="155" spans="1:7">
      <c r="A155" s="9"/>
      <c r="B155" s="12"/>
      <c r="C155" s="10"/>
      <c r="D155" s="13"/>
      <c r="E155" s="13"/>
      <c r="F155" s="13"/>
      <c r="G155" s="14"/>
    </row>
    <row r="156" spans="1:7">
      <c r="A156" s="9"/>
      <c r="B156" s="12"/>
      <c r="C156" s="10"/>
      <c r="D156" s="13"/>
      <c r="E156" s="13"/>
      <c r="F156" s="13"/>
      <c r="G156" s="14"/>
    </row>
    <row r="157" spans="1:7">
      <c r="A157" s="9"/>
      <c r="B157" s="12"/>
      <c r="C157" s="10"/>
      <c r="D157" s="13"/>
      <c r="E157" s="13"/>
      <c r="F157" s="13"/>
      <c r="G157" s="14"/>
    </row>
    <row r="158" spans="1:7">
      <c r="A158" s="9"/>
      <c r="B158" s="12"/>
      <c r="C158" s="10"/>
      <c r="D158" s="13"/>
      <c r="E158" s="13"/>
      <c r="F158" s="13"/>
      <c r="G158" s="14"/>
    </row>
    <row r="159" spans="1:7">
      <c r="A159" s="9"/>
      <c r="B159" s="12"/>
      <c r="C159" s="10"/>
      <c r="D159" s="13"/>
      <c r="E159" s="13"/>
      <c r="F159" s="13"/>
      <c r="G159" s="14"/>
    </row>
    <row r="160" spans="1:7">
      <c r="A160" s="9"/>
      <c r="B160" s="12"/>
      <c r="C160" s="10"/>
      <c r="D160" s="13"/>
      <c r="E160" s="13"/>
      <c r="F160" s="13"/>
      <c r="G160" s="14"/>
    </row>
    <row r="161" spans="1:7">
      <c r="A161" s="9"/>
      <c r="B161" s="12"/>
      <c r="C161" s="10"/>
      <c r="D161" s="13"/>
      <c r="E161" s="13"/>
      <c r="F161" s="13"/>
      <c r="G161" s="14"/>
    </row>
    <row r="162" spans="1:7">
      <c r="A162" s="9"/>
      <c r="B162" s="12"/>
      <c r="C162" s="10"/>
      <c r="D162" s="13"/>
      <c r="E162" s="13"/>
      <c r="F162" s="13"/>
      <c r="G162" s="14"/>
    </row>
    <row r="163" ht="12.75" spans="1:7">
      <c r="A163" s="17">
        <f>SUM((G96,G97,G100,G103,G106,G107,G108,G110,G112,G113,G114,G116,G117,G124,G125,G126,G127))</f>
        <v>0</v>
      </c>
      <c r="B163" s="18"/>
      <c r="C163" s="18"/>
      <c r="D163" s="18"/>
      <c r="E163" s="18"/>
      <c r="F163" s="18"/>
      <c r="G163" s="19"/>
    </row>
    <row r="164" spans="1:7">
      <c r="A164" s="3"/>
      <c r="B164" s="3"/>
      <c r="C164" s="4"/>
      <c r="D164" s="4"/>
      <c r="E164" s="5" t="s">
        <v>163</v>
      </c>
      <c r="F164" s="5"/>
      <c r="G164" s="5"/>
    </row>
    <row r="165" ht="22.5" spans="1:7">
      <c r="A165" s="2" t="s">
        <v>61</v>
      </c>
      <c r="B165" s="2"/>
      <c r="C165" s="2"/>
      <c r="D165" s="2"/>
      <c r="E165" s="2"/>
      <c r="F165" s="2"/>
      <c r="G165" s="2"/>
    </row>
    <row r="166" ht="12.75" spans="1:7">
      <c r="A166" s="3" t="s">
        <v>62</v>
      </c>
      <c r="B166" s="3"/>
      <c r="C166" s="4"/>
      <c r="D166" s="4"/>
      <c r="E166" s="5" t="s">
        <v>63</v>
      </c>
      <c r="F166" s="5"/>
      <c r="G166" s="5"/>
    </row>
    <row r="167" spans="1:7">
      <c r="A167" s="6" t="s">
        <v>41</v>
      </c>
      <c r="B167" s="7"/>
      <c r="C167" s="7"/>
      <c r="D167" s="7"/>
      <c r="E167" s="7"/>
      <c r="F167" s="7"/>
      <c r="G167" s="8"/>
    </row>
    <row r="168" spans="1:7">
      <c r="A168" s="9" t="s">
        <v>64</v>
      </c>
      <c r="B168" s="10" t="s">
        <v>65</v>
      </c>
      <c r="C168" s="10" t="s">
        <v>66</v>
      </c>
      <c r="D168" s="10" t="s">
        <v>67</v>
      </c>
      <c r="E168" s="10"/>
      <c r="F168" s="10" t="s">
        <v>68</v>
      </c>
      <c r="G168" s="11" t="s">
        <v>69</v>
      </c>
    </row>
    <row r="169" spans="1:7">
      <c r="A169" s="9" t="s">
        <v>164</v>
      </c>
      <c r="B169" s="12" t="s">
        <v>165</v>
      </c>
      <c r="C169" s="10"/>
      <c r="D169" s="13"/>
      <c r="E169" s="13"/>
      <c r="F169" s="13"/>
      <c r="G169" s="14" t="str">
        <f>IF(ROUND(D169*F169,2)=0," ",ROUND(D169*F169,2))</f>
        <v> </v>
      </c>
    </row>
    <row r="170" ht="78.75" spans="1:7">
      <c r="A170" s="9" t="s">
        <v>166</v>
      </c>
      <c r="B170" s="12" t="s">
        <v>167</v>
      </c>
      <c r="C170" s="10" t="s">
        <v>168</v>
      </c>
      <c r="D170" s="13">
        <v>2</v>
      </c>
      <c r="E170" s="13"/>
      <c r="F170" s="15"/>
      <c r="G170" s="14" t="str">
        <f>IF(ROUND(D170*F170,2)=0," ",ROUND(D170*F170,2))</f>
        <v> </v>
      </c>
    </row>
    <row r="171" spans="1:7">
      <c r="A171" s="9"/>
      <c r="B171" s="12"/>
      <c r="C171" s="10"/>
      <c r="D171" s="13"/>
      <c r="E171" s="13"/>
      <c r="F171" s="13"/>
      <c r="G171" s="14"/>
    </row>
    <row r="172" spans="1:7">
      <c r="A172" s="9"/>
      <c r="B172" s="12"/>
      <c r="C172" s="10"/>
      <c r="D172" s="13"/>
      <c r="E172" s="13"/>
      <c r="F172" s="13"/>
      <c r="G172" s="14"/>
    </row>
    <row r="173" spans="1:7">
      <c r="A173" s="9"/>
      <c r="B173" s="12"/>
      <c r="C173" s="10"/>
      <c r="D173" s="13"/>
      <c r="E173" s="13"/>
      <c r="F173" s="13"/>
      <c r="G173" s="14"/>
    </row>
    <row r="174" spans="1:7">
      <c r="A174" s="9"/>
      <c r="B174" s="12"/>
      <c r="C174" s="10"/>
      <c r="D174" s="13"/>
      <c r="E174" s="13"/>
      <c r="F174" s="13"/>
      <c r="G174" s="14"/>
    </row>
    <row r="175" spans="1:7">
      <c r="A175" s="9"/>
      <c r="B175" s="12"/>
      <c r="C175" s="10"/>
      <c r="D175" s="13"/>
      <c r="E175" s="13"/>
      <c r="F175" s="13"/>
      <c r="G175" s="14"/>
    </row>
    <row r="176" spans="1:7">
      <c r="A176" s="9"/>
      <c r="B176" s="12"/>
      <c r="C176" s="10"/>
      <c r="D176" s="13"/>
      <c r="E176" s="13"/>
      <c r="F176" s="13"/>
      <c r="G176" s="14"/>
    </row>
    <row r="177" spans="1:7">
      <c r="A177" s="9"/>
      <c r="B177" s="12"/>
      <c r="C177" s="10"/>
      <c r="D177" s="13"/>
      <c r="E177" s="13"/>
      <c r="F177" s="13"/>
      <c r="G177" s="14"/>
    </row>
    <row r="178" spans="1:7">
      <c r="A178" s="9"/>
      <c r="B178" s="12"/>
      <c r="C178" s="10"/>
      <c r="D178" s="13"/>
      <c r="E178" s="13"/>
      <c r="F178" s="13"/>
      <c r="G178" s="14"/>
    </row>
    <row r="179" spans="1:7">
      <c r="A179" s="9"/>
      <c r="B179" s="12"/>
      <c r="C179" s="10"/>
      <c r="D179" s="13"/>
      <c r="E179" s="13"/>
      <c r="F179" s="13"/>
      <c r="G179" s="14"/>
    </row>
    <row r="180" spans="1:7">
      <c r="A180" s="9"/>
      <c r="B180" s="12"/>
      <c r="C180" s="10"/>
      <c r="D180" s="13"/>
      <c r="E180" s="13"/>
      <c r="F180" s="13"/>
      <c r="G180" s="14"/>
    </row>
    <row r="181" spans="1:7">
      <c r="A181" s="9"/>
      <c r="B181" s="12"/>
      <c r="C181" s="10"/>
      <c r="D181" s="13"/>
      <c r="E181" s="13"/>
      <c r="F181" s="13"/>
      <c r="G181" s="14"/>
    </row>
    <row r="182" spans="1:7">
      <c r="A182" s="9"/>
      <c r="B182" s="12"/>
      <c r="C182" s="10"/>
      <c r="D182" s="13"/>
      <c r="E182" s="13"/>
      <c r="F182" s="13"/>
      <c r="G182" s="14"/>
    </row>
    <row r="183" spans="1:7">
      <c r="A183" s="9"/>
      <c r="B183" s="12"/>
      <c r="C183" s="10"/>
      <c r="D183" s="13"/>
      <c r="E183" s="13"/>
      <c r="F183" s="13"/>
      <c r="G183" s="14"/>
    </row>
    <row r="184" spans="1:7">
      <c r="A184" s="9"/>
      <c r="B184" s="12"/>
      <c r="C184" s="10"/>
      <c r="D184" s="13"/>
      <c r="E184" s="13"/>
      <c r="F184" s="13"/>
      <c r="G184" s="14"/>
    </row>
    <row r="185" spans="1:7">
      <c r="A185" s="9"/>
      <c r="B185" s="12"/>
      <c r="C185" s="10"/>
      <c r="D185" s="13"/>
      <c r="E185" s="13"/>
      <c r="F185" s="13"/>
      <c r="G185" s="14"/>
    </row>
    <row r="186" spans="1:7">
      <c r="A186" s="9"/>
      <c r="B186" s="12"/>
      <c r="C186" s="10"/>
      <c r="D186" s="13"/>
      <c r="E186" s="13"/>
      <c r="F186" s="13"/>
      <c r="G186" s="14"/>
    </row>
    <row r="187" spans="1:7">
      <c r="A187" s="9"/>
      <c r="B187" s="12"/>
      <c r="C187" s="10"/>
      <c r="D187" s="13"/>
      <c r="E187" s="13"/>
      <c r="F187" s="13"/>
      <c r="G187" s="14"/>
    </row>
    <row r="188" spans="1:7">
      <c r="A188" s="9"/>
      <c r="B188" s="12"/>
      <c r="C188" s="10"/>
      <c r="D188" s="13"/>
      <c r="E188" s="13"/>
      <c r="F188" s="13"/>
      <c r="G188" s="14"/>
    </row>
    <row r="189" spans="1:7">
      <c r="A189" s="9"/>
      <c r="B189" s="12"/>
      <c r="C189" s="10"/>
      <c r="D189" s="13"/>
      <c r="E189" s="13"/>
      <c r="F189" s="13"/>
      <c r="G189" s="14"/>
    </row>
    <row r="190" spans="1:7">
      <c r="A190" s="9"/>
      <c r="B190" s="12"/>
      <c r="C190" s="10"/>
      <c r="D190" s="13"/>
      <c r="E190" s="13"/>
      <c r="F190" s="13"/>
      <c r="G190" s="14"/>
    </row>
    <row r="191" spans="1:7">
      <c r="A191" s="9"/>
      <c r="B191" s="12"/>
      <c r="C191" s="10"/>
      <c r="D191" s="13"/>
      <c r="E191" s="13"/>
      <c r="F191" s="13"/>
      <c r="G191" s="14"/>
    </row>
    <row r="192" spans="1:7">
      <c r="A192" s="9"/>
      <c r="B192" s="12"/>
      <c r="C192" s="10"/>
      <c r="D192" s="13"/>
      <c r="E192" s="13"/>
      <c r="F192" s="13"/>
      <c r="G192" s="14"/>
    </row>
    <row r="193" spans="1:7">
      <c r="A193" s="9"/>
      <c r="B193" s="12"/>
      <c r="C193" s="10"/>
      <c r="D193" s="13"/>
      <c r="E193" s="13"/>
      <c r="F193" s="13"/>
      <c r="G193" s="14"/>
    </row>
    <row r="194" spans="1:7">
      <c r="A194" s="9"/>
      <c r="B194" s="12"/>
      <c r="C194" s="10"/>
      <c r="D194" s="13"/>
      <c r="E194" s="13"/>
      <c r="F194" s="13"/>
      <c r="G194" s="14"/>
    </row>
    <row r="195" spans="1:7">
      <c r="A195" s="9"/>
      <c r="B195" s="12"/>
      <c r="C195" s="10"/>
      <c r="D195" s="13"/>
      <c r="E195" s="13"/>
      <c r="F195" s="13"/>
      <c r="G195" s="14"/>
    </row>
    <row r="196" spans="1:7">
      <c r="A196" s="9"/>
      <c r="B196" s="12"/>
      <c r="C196" s="10"/>
      <c r="D196" s="13"/>
      <c r="E196" s="13"/>
      <c r="F196" s="13"/>
      <c r="G196" s="14"/>
    </row>
    <row r="197" spans="1:7">
      <c r="A197" s="9"/>
      <c r="B197" s="12"/>
      <c r="C197" s="10"/>
      <c r="D197" s="13"/>
      <c r="E197" s="13"/>
      <c r="F197" s="13"/>
      <c r="G197" s="14"/>
    </row>
    <row r="198" spans="1:7">
      <c r="A198" s="9"/>
      <c r="B198" s="12"/>
      <c r="C198" s="10"/>
      <c r="D198" s="13"/>
      <c r="E198" s="13"/>
      <c r="F198" s="13"/>
      <c r="G198" s="14"/>
    </row>
    <row r="199" spans="1:7">
      <c r="A199" s="9"/>
      <c r="B199" s="12"/>
      <c r="C199" s="10"/>
      <c r="D199" s="13"/>
      <c r="E199" s="13"/>
      <c r="F199" s="13"/>
      <c r="G199" s="14"/>
    </row>
    <row r="200" spans="1:7">
      <c r="A200" s="9"/>
      <c r="B200" s="12"/>
      <c r="C200" s="10"/>
      <c r="D200" s="13"/>
      <c r="E200" s="13"/>
      <c r="F200" s="13"/>
      <c r="G200" s="14"/>
    </row>
    <row r="201" spans="1:7">
      <c r="A201" s="9"/>
      <c r="B201" s="12"/>
      <c r="C201" s="10"/>
      <c r="D201" s="13"/>
      <c r="E201" s="13"/>
      <c r="F201" s="13"/>
      <c r="G201" s="14"/>
    </row>
    <row r="202" spans="1:7">
      <c r="A202" s="9"/>
      <c r="B202" s="12"/>
      <c r="C202" s="10"/>
      <c r="D202" s="13"/>
      <c r="E202" s="13"/>
      <c r="F202" s="13"/>
      <c r="G202" s="14"/>
    </row>
    <row r="203" spans="1:7">
      <c r="A203" s="9"/>
      <c r="B203" s="12"/>
      <c r="C203" s="10"/>
      <c r="D203" s="13"/>
      <c r="E203" s="13"/>
      <c r="F203" s="13"/>
      <c r="G203" s="14"/>
    </row>
    <row r="204" spans="1:7">
      <c r="A204" s="9"/>
      <c r="B204" s="12"/>
      <c r="C204" s="10"/>
      <c r="D204" s="13"/>
      <c r="E204" s="13"/>
      <c r="F204" s="13"/>
      <c r="G204" s="14"/>
    </row>
    <row r="205" spans="1:7">
      <c r="A205" s="9"/>
      <c r="B205" s="12"/>
      <c r="C205" s="10"/>
      <c r="D205" s="13"/>
      <c r="E205" s="13"/>
      <c r="F205" s="13"/>
      <c r="G205" s="14"/>
    </row>
    <row r="206" spans="1:7">
      <c r="A206" s="9"/>
      <c r="B206" s="12"/>
      <c r="C206" s="10"/>
      <c r="D206" s="13"/>
      <c r="E206" s="13"/>
      <c r="F206" s="13"/>
      <c r="G206" s="14"/>
    </row>
    <row r="207" spans="1:7">
      <c r="A207" s="9"/>
      <c r="B207" s="12"/>
      <c r="C207" s="10"/>
      <c r="D207" s="13"/>
      <c r="E207" s="13"/>
      <c r="F207" s="13"/>
      <c r="G207" s="14"/>
    </row>
    <row r="208" spans="1:7">
      <c r="A208" s="9"/>
      <c r="B208" s="12"/>
      <c r="C208" s="10"/>
      <c r="D208" s="13"/>
      <c r="E208" s="13"/>
      <c r="F208" s="13"/>
      <c r="G208" s="14"/>
    </row>
    <row r="209" spans="1:7">
      <c r="A209" s="9"/>
      <c r="B209" s="12"/>
      <c r="C209" s="10"/>
      <c r="D209" s="13"/>
      <c r="E209" s="13"/>
      <c r="F209" s="13"/>
      <c r="G209" s="14"/>
    </row>
    <row r="210" spans="1:7">
      <c r="A210" s="9"/>
      <c r="B210" s="12"/>
      <c r="C210" s="10"/>
      <c r="D210" s="13"/>
      <c r="E210" s="13"/>
      <c r="F210" s="13"/>
      <c r="G210" s="14"/>
    </row>
    <row r="211" ht="12.75" spans="1:7">
      <c r="A211" s="17">
        <f>SUM((G170))</f>
        <v>0</v>
      </c>
      <c r="B211" s="18"/>
      <c r="C211" s="18"/>
      <c r="D211" s="18"/>
      <c r="E211" s="18"/>
      <c r="F211" s="18"/>
      <c r="G211" s="19"/>
    </row>
    <row r="212" spans="1:7">
      <c r="A212" s="3"/>
      <c r="B212" s="3"/>
      <c r="C212" s="4"/>
      <c r="D212" s="4"/>
      <c r="E212" s="5" t="s">
        <v>169</v>
      </c>
      <c r="F212" s="5"/>
      <c r="G212" s="5"/>
    </row>
    <row r="213" ht="22.5" spans="1:7">
      <c r="A213" s="2" t="s">
        <v>61</v>
      </c>
      <c r="B213" s="2"/>
      <c r="C213" s="2"/>
      <c r="D213" s="2"/>
      <c r="E213" s="2"/>
      <c r="F213" s="2"/>
      <c r="G213" s="2"/>
    </row>
    <row r="214" ht="12.75" spans="1:7">
      <c r="A214" s="3" t="s">
        <v>62</v>
      </c>
      <c r="B214" s="3"/>
      <c r="C214" s="4"/>
      <c r="D214" s="4"/>
      <c r="E214" s="5" t="s">
        <v>63</v>
      </c>
      <c r="F214" s="5"/>
      <c r="G214" s="5"/>
    </row>
    <row r="215" spans="1:7">
      <c r="A215" s="6" t="s">
        <v>43</v>
      </c>
      <c r="B215" s="7"/>
      <c r="C215" s="7"/>
      <c r="D215" s="7"/>
      <c r="E215" s="7"/>
      <c r="F215" s="7"/>
      <c r="G215" s="8"/>
    </row>
    <row r="216" spans="1:7">
      <c r="A216" s="9" t="s">
        <v>64</v>
      </c>
      <c r="B216" s="10" t="s">
        <v>65</v>
      </c>
      <c r="C216" s="10" t="s">
        <v>66</v>
      </c>
      <c r="D216" s="10" t="s">
        <v>67</v>
      </c>
      <c r="E216" s="10"/>
      <c r="F216" s="10" t="s">
        <v>68</v>
      </c>
      <c r="G216" s="11" t="s">
        <v>69</v>
      </c>
    </row>
    <row r="217" spans="1:7">
      <c r="A217" s="9" t="s">
        <v>170</v>
      </c>
      <c r="B217" s="12" t="s">
        <v>171</v>
      </c>
      <c r="C217" s="10"/>
      <c r="D217" s="13"/>
      <c r="E217" s="13"/>
      <c r="F217" s="13"/>
      <c r="G217" s="14" t="str">
        <f t="shared" ref="G217:G225" si="4">IF(ROUND(D217*F217,2)=0," ",ROUND(D217*F217,2))</f>
        <v> </v>
      </c>
    </row>
    <row r="218" spans="1:7">
      <c r="A218" s="9" t="s">
        <v>172</v>
      </c>
      <c r="B218" s="12" t="s">
        <v>173</v>
      </c>
      <c r="C218" s="10"/>
      <c r="D218" s="13"/>
      <c r="E218" s="13"/>
      <c r="F218" s="13"/>
      <c r="G218" s="14" t="str">
        <f t="shared" si="4"/>
        <v> </v>
      </c>
    </row>
    <row r="219" ht="33.75" spans="1:7">
      <c r="A219" s="9" t="s">
        <v>74</v>
      </c>
      <c r="B219" s="12" t="s">
        <v>174</v>
      </c>
      <c r="C219" s="10" t="s">
        <v>175</v>
      </c>
      <c r="D219" s="13">
        <v>3</v>
      </c>
      <c r="E219" s="13"/>
      <c r="F219" s="15"/>
      <c r="G219" s="14" t="str">
        <f t="shared" si="4"/>
        <v> </v>
      </c>
    </row>
    <row r="220" ht="22.5" spans="1:7">
      <c r="A220" s="9" t="s">
        <v>77</v>
      </c>
      <c r="B220" s="12" t="s">
        <v>176</v>
      </c>
      <c r="C220" s="10" t="s">
        <v>175</v>
      </c>
      <c r="D220" s="13">
        <v>2</v>
      </c>
      <c r="E220" s="13"/>
      <c r="F220" s="15"/>
      <c r="G220" s="14" t="str">
        <f t="shared" si="4"/>
        <v> </v>
      </c>
    </row>
    <row r="221" spans="1:7">
      <c r="A221" s="9" t="s">
        <v>177</v>
      </c>
      <c r="B221" s="12" t="s">
        <v>178</v>
      </c>
      <c r="C221" s="10"/>
      <c r="D221" s="13"/>
      <c r="E221" s="13"/>
      <c r="F221" s="13"/>
      <c r="G221" s="14" t="str">
        <f t="shared" si="4"/>
        <v> </v>
      </c>
    </row>
    <row r="222" spans="1:7">
      <c r="A222" s="9" t="s">
        <v>74</v>
      </c>
      <c r="B222" s="12" t="s">
        <v>179</v>
      </c>
      <c r="C222" s="10" t="s">
        <v>175</v>
      </c>
      <c r="D222" s="13">
        <v>4</v>
      </c>
      <c r="E222" s="13"/>
      <c r="F222" s="15"/>
      <c r="G222" s="14" t="str">
        <f t="shared" si="4"/>
        <v> </v>
      </c>
    </row>
    <row r="223" spans="1:7">
      <c r="A223" s="9" t="s">
        <v>180</v>
      </c>
      <c r="B223" s="12" t="s">
        <v>181</v>
      </c>
      <c r="C223" s="10"/>
      <c r="D223" s="13"/>
      <c r="E223" s="13"/>
      <c r="F223" s="13"/>
      <c r="G223" s="14" t="str">
        <f t="shared" si="4"/>
        <v> </v>
      </c>
    </row>
    <row r="224" spans="1:7">
      <c r="A224" s="9" t="s">
        <v>182</v>
      </c>
      <c r="B224" s="12" t="s">
        <v>183</v>
      </c>
      <c r="C224" s="10"/>
      <c r="D224" s="13"/>
      <c r="E224" s="13"/>
      <c r="F224" s="13"/>
      <c r="G224" s="14" t="str">
        <f t="shared" si="4"/>
        <v> </v>
      </c>
    </row>
    <row r="225" ht="33.75" spans="1:7">
      <c r="A225" s="9" t="s">
        <v>74</v>
      </c>
      <c r="B225" s="12" t="s">
        <v>184</v>
      </c>
      <c r="C225" s="10" t="s">
        <v>118</v>
      </c>
      <c r="D225" s="13">
        <v>255</v>
      </c>
      <c r="E225" s="13"/>
      <c r="F225" s="15"/>
      <c r="G225" s="14" t="str">
        <f t="shared" si="4"/>
        <v> </v>
      </c>
    </row>
    <row r="226" spans="1:7">
      <c r="A226" s="9"/>
      <c r="B226" s="12"/>
      <c r="C226" s="10"/>
      <c r="D226" s="13"/>
      <c r="E226" s="13"/>
      <c r="F226" s="13"/>
      <c r="G226" s="14"/>
    </row>
    <row r="227" spans="1:7">
      <c r="A227" s="9"/>
      <c r="B227" s="12"/>
      <c r="C227" s="10"/>
      <c r="D227" s="13"/>
      <c r="E227" s="13"/>
      <c r="F227" s="13"/>
      <c r="G227" s="14"/>
    </row>
    <row r="228" spans="1:7">
      <c r="A228" s="9"/>
      <c r="B228" s="12"/>
      <c r="C228" s="10"/>
      <c r="D228" s="13"/>
      <c r="E228" s="13"/>
      <c r="F228" s="13"/>
      <c r="G228" s="14"/>
    </row>
    <row r="229" spans="1:7">
      <c r="A229" s="9"/>
      <c r="B229" s="12"/>
      <c r="C229" s="10"/>
      <c r="D229" s="13"/>
      <c r="E229" s="13"/>
      <c r="F229" s="13"/>
      <c r="G229" s="14"/>
    </row>
    <row r="230" spans="1:7">
      <c r="A230" s="9"/>
      <c r="B230" s="12"/>
      <c r="C230" s="10"/>
      <c r="D230" s="13"/>
      <c r="E230" s="13"/>
      <c r="F230" s="13"/>
      <c r="G230" s="14"/>
    </row>
    <row r="231" spans="1:7">
      <c r="A231" s="9"/>
      <c r="B231" s="12"/>
      <c r="C231" s="10"/>
      <c r="D231" s="13"/>
      <c r="E231" s="13"/>
      <c r="F231" s="13"/>
      <c r="G231" s="14"/>
    </row>
    <row r="232" spans="1:7">
      <c r="A232" s="9"/>
      <c r="B232" s="12"/>
      <c r="C232" s="10"/>
      <c r="D232" s="13"/>
      <c r="E232" s="13"/>
      <c r="F232" s="13"/>
      <c r="G232" s="14"/>
    </row>
    <row r="233" spans="1:7">
      <c r="A233" s="9"/>
      <c r="B233" s="12"/>
      <c r="C233" s="10"/>
      <c r="D233" s="13"/>
      <c r="E233" s="13"/>
      <c r="F233" s="13"/>
      <c r="G233" s="14"/>
    </row>
    <row r="234" spans="1:7">
      <c r="A234" s="9"/>
      <c r="B234" s="12"/>
      <c r="C234" s="10"/>
      <c r="D234" s="13"/>
      <c r="E234" s="13"/>
      <c r="F234" s="13"/>
      <c r="G234" s="14"/>
    </row>
    <row r="235" spans="1:7">
      <c r="A235" s="9"/>
      <c r="B235" s="12"/>
      <c r="C235" s="10"/>
      <c r="D235" s="13"/>
      <c r="E235" s="13"/>
      <c r="F235" s="13"/>
      <c r="G235" s="14"/>
    </row>
    <row r="236" spans="1:7">
      <c r="A236" s="9"/>
      <c r="B236" s="12"/>
      <c r="C236" s="10"/>
      <c r="D236" s="13"/>
      <c r="E236" s="13"/>
      <c r="F236" s="13"/>
      <c r="G236" s="14"/>
    </row>
    <row r="237" spans="1:7">
      <c r="A237" s="9"/>
      <c r="B237" s="12"/>
      <c r="C237" s="10"/>
      <c r="D237" s="13"/>
      <c r="E237" s="13"/>
      <c r="F237" s="13"/>
      <c r="G237" s="14"/>
    </row>
    <row r="238" spans="1:7">
      <c r="A238" s="9"/>
      <c r="B238" s="12"/>
      <c r="C238" s="10"/>
      <c r="D238" s="13"/>
      <c r="E238" s="13"/>
      <c r="F238" s="13"/>
      <c r="G238" s="14"/>
    </row>
    <row r="239" spans="1:7">
      <c r="A239" s="9"/>
      <c r="B239" s="12"/>
      <c r="C239" s="10"/>
      <c r="D239" s="13"/>
      <c r="E239" s="13"/>
      <c r="F239" s="13"/>
      <c r="G239" s="14"/>
    </row>
    <row r="240" spans="1:7">
      <c r="A240" s="9"/>
      <c r="B240" s="12"/>
      <c r="C240" s="10"/>
      <c r="D240" s="13"/>
      <c r="E240" s="13"/>
      <c r="F240" s="13"/>
      <c r="G240" s="14"/>
    </row>
    <row r="241" spans="1:7">
      <c r="A241" s="9"/>
      <c r="B241" s="12"/>
      <c r="C241" s="10"/>
      <c r="D241" s="13"/>
      <c r="E241" s="13"/>
      <c r="F241" s="13"/>
      <c r="G241" s="14"/>
    </row>
    <row r="242" spans="1:7">
      <c r="A242" s="9"/>
      <c r="B242" s="12"/>
      <c r="C242" s="10"/>
      <c r="D242" s="13"/>
      <c r="E242" s="13"/>
      <c r="F242" s="13"/>
      <c r="G242" s="14"/>
    </row>
    <row r="243" spans="1:7">
      <c r="A243" s="9"/>
      <c r="B243" s="12"/>
      <c r="C243" s="10"/>
      <c r="D243" s="13"/>
      <c r="E243" s="13"/>
      <c r="F243" s="13"/>
      <c r="G243" s="14"/>
    </row>
    <row r="244" spans="1:7">
      <c r="A244" s="9"/>
      <c r="B244" s="12"/>
      <c r="C244" s="10"/>
      <c r="D244" s="13"/>
      <c r="E244" s="13"/>
      <c r="F244" s="13"/>
      <c r="G244" s="14"/>
    </row>
    <row r="245" spans="1:7">
      <c r="A245" s="9"/>
      <c r="B245" s="12"/>
      <c r="C245" s="10"/>
      <c r="D245" s="13"/>
      <c r="E245" s="13"/>
      <c r="F245" s="13"/>
      <c r="G245" s="14"/>
    </row>
    <row r="246" spans="1:7">
      <c r="A246" s="9"/>
      <c r="B246" s="12"/>
      <c r="C246" s="10"/>
      <c r="D246" s="13"/>
      <c r="E246" s="13"/>
      <c r="F246" s="13"/>
      <c r="G246" s="14"/>
    </row>
    <row r="247" spans="1:7">
      <c r="A247" s="9"/>
      <c r="B247" s="12"/>
      <c r="C247" s="10"/>
      <c r="D247" s="13"/>
      <c r="E247" s="13"/>
      <c r="F247" s="13"/>
      <c r="G247" s="14"/>
    </row>
    <row r="248" spans="1:7">
      <c r="A248" s="9"/>
      <c r="B248" s="12"/>
      <c r="C248" s="10"/>
      <c r="D248" s="13"/>
      <c r="E248" s="13"/>
      <c r="F248" s="13"/>
      <c r="G248" s="14"/>
    </row>
    <row r="249" spans="1:7">
      <c r="A249" s="9"/>
      <c r="B249" s="12"/>
      <c r="C249" s="10"/>
      <c r="D249" s="13"/>
      <c r="E249" s="13"/>
      <c r="F249" s="13"/>
      <c r="G249" s="14"/>
    </row>
    <row r="250" spans="1:7">
      <c r="A250" s="9"/>
      <c r="B250" s="12"/>
      <c r="C250" s="10"/>
      <c r="D250" s="13"/>
      <c r="E250" s="13"/>
      <c r="F250" s="13"/>
      <c r="G250" s="14"/>
    </row>
    <row r="251" spans="1:7">
      <c r="A251" s="9"/>
      <c r="B251" s="12"/>
      <c r="C251" s="10"/>
      <c r="D251" s="13"/>
      <c r="E251" s="13"/>
      <c r="F251" s="13"/>
      <c r="G251" s="14"/>
    </row>
    <row r="252" spans="1:7">
      <c r="A252" s="9"/>
      <c r="B252" s="12"/>
      <c r="C252" s="10"/>
      <c r="D252" s="13"/>
      <c r="E252" s="13"/>
      <c r="F252" s="13"/>
      <c r="G252" s="14"/>
    </row>
    <row r="253" spans="1:7">
      <c r="A253" s="9"/>
      <c r="B253" s="12"/>
      <c r="C253" s="10"/>
      <c r="D253" s="13"/>
      <c r="E253" s="13"/>
      <c r="F253" s="13"/>
      <c r="G253" s="14"/>
    </row>
    <row r="254" spans="1:7">
      <c r="A254" s="9"/>
      <c r="B254" s="12"/>
      <c r="C254" s="10"/>
      <c r="D254" s="13"/>
      <c r="E254" s="13"/>
      <c r="F254" s="13"/>
      <c r="G254" s="14"/>
    </row>
    <row r="255" spans="1:7">
      <c r="A255" s="9"/>
      <c r="B255" s="12"/>
      <c r="C255" s="10"/>
      <c r="D255" s="13"/>
      <c r="E255" s="13"/>
      <c r="F255" s="13"/>
      <c r="G255" s="14"/>
    </row>
    <row r="256" spans="1:7">
      <c r="A256" s="9"/>
      <c r="B256" s="12"/>
      <c r="C256" s="10"/>
      <c r="D256" s="13"/>
      <c r="E256" s="13"/>
      <c r="F256" s="13"/>
      <c r="G256" s="14"/>
    </row>
    <row r="257" spans="1:7">
      <c r="A257" s="9"/>
      <c r="B257" s="12"/>
      <c r="C257" s="10"/>
      <c r="D257" s="13"/>
      <c r="E257" s="13"/>
      <c r="F257" s="13"/>
      <c r="G257" s="14"/>
    </row>
    <row r="258" ht="12.75" spans="1:7">
      <c r="A258" s="17">
        <f>SUM((G219,G220,G222,G225))</f>
        <v>0</v>
      </c>
      <c r="B258" s="18"/>
      <c r="C258" s="18"/>
      <c r="D258" s="18"/>
      <c r="E258" s="18"/>
      <c r="F258" s="18"/>
      <c r="G258" s="19"/>
    </row>
    <row r="259" spans="1:7">
      <c r="A259" s="3"/>
      <c r="B259" s="3"/>
      <c r="C259" s="4"/>
      <c r="D259" s="4"/>
      <c r="E259" s="5" t="s">
        <v>185</v>
      </c>
      <c r="F259" s="5"/>
      <c r="G259" s="5"/>
    </row>
  </sheetData>
  <sheetProtection algorithmName="SHA-512" hashValue="YjETmZ8rKxeYW+izVOqHz3zFIgSUECzcJoEag3ZSXa2slnMseQdLq6me3/B0zspGOUapr52/xxceaW89xyuQ8Q==" saltValue="hU5gq3PmoulJZPp5i9QiWg==" spinCount="100000" sheet="1" selectLockedCells="1" objects="1"/>
  <mergeCells count="283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A88:G88"/>
    <mergeCell ref="A89:B89"/>
    <mergeCell ref="C89:D89"/>
    <mergeCell ref="E89:G89"/>
    <mergeCell ref="A90:G90"/>
    <mergeCell ref="A91:B91"/>
    <mergeCell ref="C91:D91"/>
    <mergeCell ref="E91:G91"/>
    <mergeCell ref="A92:G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A118:G118"/>
    <mergeCell ref="A119:B119"/>
    <mergeCell ref="C119:D119"/>
    <mergeCell ref="E119:G119"/>
    <mergeCell ref="A120:G120"/>
    <mergeCell ref="A121:B121"/>
    <mergeCell ref="C121:D121"/>
    <mergeCell ref="E121:G121"/>
    <mergeCell ref="A122:G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A163:G163"/>
    <mergeCell ref="A164:B164"/>
    <mergeCell ref="C164:D164"/>
    <mergeCell ref="E164:G164"/>
    <mergeCell ref="A165:G165"/>
    <mergeCell ref="A166:B166"/>
    <mergeCell ref="C166:D166"/>
    <mergeCell ref="E166:G166"/>
    <mergeCell ref="A167:G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A211:G211"/>
    <mergeCell ref="A212:B212"/>
    <mergeCell ref="C212:D212"/>
    <mergeCell ref="E212:G212"/>
    <mergeCell ref="A213:G213"/>
    <mergeCell ref="A214:B214"/>
    <mergeCell ref="C214:D214"/>
    <mergeCell ref="E214:G214"/>
    <mergeCell ref="A215:G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A258:G258"/>
    <mergeCell ref="A259:B259"/>
    <mergeCell ref="C259:D259"/>
    <mergeCell ref="E259:G259"/>
  </mergeCells>
  <printOptions horizontalCentered="1"/>
  <pageMargins left="0.19975" right="0.19975" top="0.59375" bottom="0" header="0.59375" footer="0"/>
  <pageSetup paperSize="9" orientation="portrait"/>
  <headerFooter/>
  <rowBreaks count="5" manualBreakCount="5">
    <brk id="49" max="16383" man="1"/>
    <brk id="89" max="16383" man="1"/>
    <brk id="119" max="16383" man="1"/>
    <brk id="164" max="16383" man="1"/>
    <brk id="2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showGridLines="0" topLeftCell="A16" workbookViewId="0">
      <selection activeCell="F56" sqref="F56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186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1955.39</v>
      </c>
      <c r="G12" s="14">
        <f t="shared" si="0"/>
        <v>1955.39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1955.39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187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186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37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92</v>
      </c>
      <c r="B54" s="12" t="s">
        <v>93</v>
      </c>
      <c r="C54" s="10"/>
      <c r="D54" s="13"/>
      <c r="E54" s="13"/>
      <c r="F54" s="13"/>
      <c r="G54" s="14" t="str">
        <f t="shared" ref="G54:G56" si="1">IF(ROUND(D54*F54,2)=0," ",ROUND(D54*F54,2))</f>
        <v> </v>
      </c>
    </row>
    <row r="55" spans="1:7">
      <c r="A55" s="9" t="s">
        <v>98</v>
      </c>
      <c r="B55" s="12" t="s">
        <v>99</v>
      </c>
      <c r="C55" s="10"/>
      <c r="D55" s="13"/>
      <c r="E55" s="13"/>
      <c r="F55" s="13"/>
      <c r="G55" s="14" t="str">
        <f t="shared" si="1"/>
        <v> </v>
      </c>
    </row>
    <row r="56" ht="90" spans="1:7">
      <c r="A56" s="9" t="s">
        <v>74</v>
      </c>
      <c r="B56" s="12" t="s">
        <v>188</v>
      </c>
      <c r="C56" s="10" t="s">
        <v>97</v>
      </c>
      <c r="D56" s="13">
        <v>9</v>
      </c>
      <c r="E56" s="13"/>
      <c r="F56" s="15"/>
      <c r="G56" s="14" t="str">
        <f t="shared" si="1"/>
        <v> </v>
      </c>
    </row>
    <row r="57" spans="1:7">
      <c r="A57" s="9"/>
      <c r="B57" s="12"/>
      <c r="C57" s="10"/>
      <c r="D57" s="13"/>
      <c r="E57" s="13"/>
      <c r="F57" s="13"/>
      <c r="G57" s="14"/>
    </row>
    <row r="58" spans="1:7">
      <c r="A58" s="9"/>
      <c r="B58" s="12"/>
      <c r="C58" s="10"/>
      <c r="D58" s="13"/>
      <c r="E58" s="13"/>
      <c r="F58" s="13"/>
      <c r="G58" s="14"/>
    </row>
    <row r="59" spans="1:7">
      <c r="A59" s="9"/>
      <c r="B59" s="12"/>
      <c r="C59" s="10"/>
      <c r="D59" s="13"/>
      <c r="E59" s="13"/>
      <c r="F59" s="13"/>
      <c r="G59" s="14"/>
    </row>
    <row r="60" spans="1:7">
      <c r="A60" s="9"/>
      <c r="B60" s="12"/>
      <c r="C60" s="10"/>
      <c r="D60" s="13"/>
      <c r="E60" s="13"/>
      <c r="F60" s="13"/>
      <c r="G60" s="14"/>
    </row>
    <row r="61" spans="1:7">
      <c r="A61" s="9"/>
      <c r="B61" s="12"/>
      <c r="C61" s="10"/>
      <c r="D61" s="13"/>
      <c r="E61" s="13"/>
      <c r="F61" s="13"/>
      <c r="G61" s="14"/>
    </row>
    <row r="62" spans="1:7">
      <c r="A62" s="9"/>
      <c r="B62" s="12"/>
      <c r="C62" s="10"/>
      <c r="D62" s="13"/>
      <c r="E62" s="13"/>
      <c r="F62" s="13"/>
      <c r="G62" s="14"/>
    </row>
    <row r="63" spans="1:7">
      <c r="A63" s="9"/>
      <c r="B63" s="12"/>
      <c r="C63" s="10"/>
      <c r="D63" s="13"/>
      <c r="E63" s="13"/>
      <c r="F63" s="13"/>
      <c r="G63" s="14"/>
    </row>
    <row r="64" spans="1:7">
      <c r="A64" s="9"/>
      <c r="B64" s="12"/>
      <c r="C64" s="10"/>
      <c r="D64" s="13"/>
      <c r="E64" s="13"/>
      <c r="F64" s="13"/>
      <c r="G64" s="14"/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spans="1:7">
      <c r="A88" s="9"/>
      <c r="B88" s="12"/>
      <c r="C88" s="10"/>
      <c r="D88" s="13"/>
      <c r="E88" s="13"/>
      <c r="F88" s="13"/>
      <c r="G88" s="14"/>
    </row>
    <row r="89" spans="1:7">
      <c r="A89" s="9"/>
      <c r="B89" s="12"/>
      <c r="C89" s="10"/>
      <c r="D89" s="13"/>
      <c r="E89" s="13"/>
      <c r="F89" s="13"/>
      <c r="G89" s="14"/>
    </row>
    <row r="90" spans="1:7">
      <c r="A90" s="9"/>
      <c r="B90" s="12"/>
      <c r="C90" s="10"/>
      <c r="D90" s="13"/>
      <c r="E90" s="13"/>
      <c r="F90" s="13"/>
      <c r="G90" s="14"/>
    </row>
    <row r="91" spans="1:7">
      <c r="A91" s="9"/>
      <c r="B91" s="12"/>
      <c r="C91" s="10"/>
      <c r="D91" s="13"/>
      <c r="E91" s="13"/>
      <c r="F91" s="13"/>
      <c r="G91" s="14"/>
    </row>
    <row r="92" spans="1:7">
      <c r="A92" s="9"/>
      <c r="B92" s="12"/>
      <c r="C92" s="10"/>
      <c r="D92" s="13"/>
      <c r="E92" s="13"/>
      <c r="F92" s="13"/>
      <c r="G92" s="14"/>
    </row>
    <row r="93" spans="1:7">
      <c r="A93" s="9"/>
      <c r="B93" s="12"/>
      <c r="C93" s="10"/>
      <c r="D93" s="13"/>
      <c r="E93" s="13"/>
      <c r="F93" s="13"/>
      <c r="G93" s="14"/>
    </row>
    <row r="94" spans="1:7">
      <c r="A94" s="9"/>
      <c r="B94" s="12"/>
      <c r="C94" s="10"/>
      <c r="D94" s="13"/>
      <c r="E94" s="13"/>
      <c r="F94" s="13"/>
      <c r="G94" s="14"/>
    </row>
    <row r="95" ht="12.75" spans="1:7">
      <c r="A95" s="17">
        <f>SUM((G56))</f>
        <v>0</v>
      </c>
      <c r="B95" s="18"/>
      <c r="C95" s="18"/>
      <c r="D95" s="18"/>
      <c r="E95" s="18"/>
      <c r="F95" s="18"/>
      <c r="G95" s="19"/>
    </row>
    <row r="96" spans="1:7">
      <c r="A96" s="3"/>
      <c r="B96" s="3"/>
      <c r="C96" s="4"/>
      <c r="D96" s="4"/>
      <c r="E96" s="5" t="s">
        <v>189</v>
      </c>
      <c r="F96" s="5"/>
      <c r="G96" s="5"/>
    </row>
    <row r="97" ht="22.5" spans="1:7">
      <c r="A97" s="2" t="s">
        <v>61</v>
      </c>
      <c r="B97" s="2"/>
      <c r="C97" s="2"/>
      <c r="D97" s="2"/>
      <c r="E97" s="2"/>
      <c r="F97" s="2"/>
      <c r="G97" s="2"/>
    </row>
    <row r="98" ht="12.75" spans="1:7">
      <c r="A98" s="3" t="s">
        <v>186</v>
      </c>
      <c r="B98" s="3"/>
      <c r="C98" s="4"/>
      <c r="D98" s="4"/>
      <c r="E98" s="5" t="s">
        <v>63</v>
      </c>
      <c r="F98" s="5"/>
      <c r="G98" s="5"/>
    </row>
    <row r="99" spans="1:7">
      <c r="A99" s="6" t="s">
        <v>39</v>
      </c>
      <c r="B99" s="7"/>
      <c r="C99" s="7"/>
      <c r="D99" s="7"/>
      <c r="E99" s="7"/>
      <c r="F99" s="7"/>
      <c r="G99" s="8"/>
    </row>
    <row r="100" spans="1:7">
      <c r="A100" s="9" t="s">
        <v>64</v>
      </c>
      <c r="B100" s="10" t="s">
        <v>65</v>
      </c>
      <c r="C100" s="10" t="s">
        <v>66</v>
      </c>
      <c r="D100" s="10" t="s">
        <v>67</v>
      </c>
      <c r="E100" s="10"/>
      <c r="F100" s="10" t="s">
        <v>68</v>
      </c>
      <c r="G100" s="11" t="s">
        <v>69</v>
      </c>
    </row>
    <row r="101" spans="1:7">
      <c r="A101" s="9" t="s">
        <v>113</v>
      </c>
      <c r="B101" s="12" t="s">
        <v>114</v>
      </c>
      <c r="C101" s="10"/>
      <c r="D101" s="13"/>
      <c r="E101" s="13"/>
      <c r="F101" s="13"/>
      <c r="G101" s="14" t="str">
        <f t="shared" ref="G101:G117" si="2">IF(ROUND(D101*F101,2)=0," ",ROUND(D101*F101,2))</f>
        <v> </v>
      </c>
    </row>
    <row r="102" spans="1:7">
      <c r="A102" s="9" t="s">
        <v>115</v>
      </c>
      <c r="B102" s="12" t="s">
        <v>116</v>
      </c>
      <c r="C102" s="10"/>
      <c r="D102" s="13"/>
      <c r="E102" s="13"/>
      <c r="F102" s="13"/>
      <c r="G102" s="14" t="str">
        <f t="shared" si="2"/>
        <v> </v>
      </c>
    </row>
    <row r="103" ht="22.5" spans="1:7">
      <c r="A103" s="9" t="s">
        <v>74</v>
      </c>
      <c r="B103" s="12" t="s">
        <v>190</v>
      </c>
      <c r="C103" s="10" t="s">
        <v>118</v>
      </c>
      <c r="D103" s="13">
        <v>48</v>
      </c>
      <c r="E103" s="13"/>
      <c r="F103" s="15"/>
      <c r="G103" s="14" t="str">
        <f t="shared" si="2"/>
        <v> </v>
      </c>
    </row>
    <row r="104" spans="1:7">
      <c r="A104" s="9" t="s">
        <v>120</v>
      </c>
      <c r="B104" s="12" t="s">
        <v>121</v>
      </c>
      <c r="C104" s="10"/>
      <c r="D104" s="13"/>
      <c r="E104" s="13"/>
      <c r="F104" s="13"/>
      <c r="G104" s="14" t="str">
        <f t="shared" si="2"/>
        <v> </v>
      </c>
    </row>
    <row r="105" spans="1:7">
      <c r="A105" s="9" t="s">
        <v>122</v>
      </c>
      <c r="B105" s="12" t="s">
        <v>123</v>
      </c>
      <c r="C105" s="10"/>
      <c r="D105" s="13"/>
      <c r="E105" s="13"/>
      <c r="F105" s="13"/>
      <c r="G105" s="14" t="str">
        <f t="shared" si="2"/>
        <v> </v>
      </c>
    </row>
    <row r="106" ht="45" spans="1:7">
      <c r="A106" s="9" t="s">
        <v>74</v>
      </c>
      <c r="B106" s="12" t="s">
        <v>124</v>
      </c>
      <c r="C106" s="10" t="s">
        <v>118</v>
      </c>
      <c r="D106" s="13">
        <v>1694</v>
      </c>
      <c r="E106" s="13"/>
      <c r="F106" s="15"/>
      <c r="G106" s="14" t="str">
        <f t="shared" si="2"/>
        <v> </v>
      </c>
    </row>
    <row r="107" spans="1:7">
      <c r="A107" s="9" t="s">
        <v>125</v>
      </c>
      <c r="B107" s="12" t="s">
        <v>126</v>
      </c>
      <c r="C107" s="10"/>
      <c r="D107" s="13"/>
      <c r="E107" s="13"/>
      <c r="F107" s="13"/>
      <c r="G107" s="14" t="str">
        <f t="shared" si="2"/>
        <v> </v>
      </c>
    </row>
    <row r="108" spans="1:7">
      <c r="A108" s="9" t="s">
        <v>127</v>
      </c>
      <c r="B108" s="12" t="s">
        <v>128</v>
      </c>
      <c r="C108" s="10"/>
      <c r="D108" s="13"/>
      <c r="E108" s="13"/>
      <c r="F108" s="13"/>
      <c r="G108" s="14" t="str">
        <f t="shared" si="2"/>
        <v> </v>
      </c>
    </row>
    <row r="109" ht="22.5" spans="1:7">
      <c r="A109" s="9" t="s">
        <v>74</v>
      </c>
      <c r="B109" s="12" t="s">
        <v>129</v>
      </c>
      <c r="C109" s="10" t="s">
        <v>118</v>
      </c>
      <c r="D109" s="13">
        <v>1694</v>
      </c>
      <c r="E109" s="13"/>
      <c r="F109" s="15"/>
      <c r="G109" s="14" t="str">
        <f t="shared" si="2"/>
        <v> </v>
      </c>
    </row>
    <row r="110" spans="1:7">
      <c r="A110" s="9" t="s">
        <v>130</v>
      </c>
      <c r="B110" s="12" t="s">
        <v>131</v>
      </c>
      <c r="C110" s="10"/>
      <c r="D110" s="13"/>
      <c r="E110" s="13"/>
      <c r="F110" s="13"/>
      <c r="G110" s="14" t="str">
        <f t="shared" si="2"/>
        <v> </v>
      </c>
    </row>
    <row r="111" spans="1:7">
      <c r="A111" s="9" t="s">
        <v>132</v>
      </c>
      <c r="B111" s="12" t="s">
        <v>131</v>
      </c>
      <c r="C111" s="10"/>
      <c r="D111" s="13"/>
      <c r="E111" s="13"/>
      <c r="F111" s="13"/>
      <c r="G111" s="14" t="str">
        <f t="shared" si="2"/>
        <v> </v>
      </c>
    </row>
    <row r="112" ht="45" spans="1:7">
      <c r="A112" s="9" t="s">
        <v>74</v>
      </c>
      <c r="B112" s="12" t="s">
        <v>133</v>
      </c>
      <c r="C112" s="10" t="s">
        <v>118</v>
      </c>
      <c r="D112" s="13">
        <v>48</v>
      </c>
      <c r="E112" s="13"/>
      <c r="F112" s="15"/>
      <c r="G112" s="14" t="str">
        <f t="shared" si="2"/>
        <v> </v>
      </c>
    </row>
    <row r="113" ht="33.75" spans="1:7">
      <c r="A113" s="9" t="s">
        <v>77</v>
      </c>
      <c r="B113" s="12" t="s">
        <v>191</v>
      </c>
      <c r="C113" s="10" t="s">
        <v>147</v>
      </c>
      <c r="D113" s="13">
        <v>100</v>
      </c>
      <c r="E113" s="13"/>
      <c r="F113" s="15"/>
      <c r="G113" s="14" t="str">
        <f t="shared" si="2"/>
        <v> </v>
      </c>
    </row>
    <row r="114" ht="33.75" spans="1:7">
      <c r="A114" s="9" t="s">
        <v>135</v>
      </c>
      <c r="B114" s="12" t="s">
        <v>192</v>
      </c>
      <c r="C114" s="10" t="s">
        <v>97</v>
      </c>
      <c r="D114" s="13">
        <v>0.5</v>
      </c>
      <c r="E114" s="13"/>
      <c r="F114" s="15"/>
      <c r="G114" s="14" t="str">
        <f t="shared" si="2"/>
        <v> </v>
      </c>
    </row>
    <row r="115" ht="22.5" spans="1:7">
      <c r="A115" s="9" t="s">
        <v>156</v>
      </c>
      <c r="B115" s="12" t="s">
        <v>136</v>
      </c>
      <c r="C115" s="10" t="s">
        <v>118</v>
      </c>
      <c r="D115" s="13">
        <v>160</v>
      </c>
      <c r="E115" s="13"/>
      <c r="F115" s="15"/>
      <c r="G115" s="14" t="str">
        <f t="shared" si="2"/>
        <v> </v>
      </c>
    </row>
    <row r="116" spans="1:7">
      <c r="A116" s="9" t="s">
        <v>137</v>
      </c>
      <c r="B116" s="12" t="s">
        <v>138</v>
      </c>
      <c r="C116" s="10"/>
      <c r="D116" s="13"/>
      <c r="E116" s="13"/>
      <c r="F116" s="13"/>
      <c r="G116" s="14" t="str">
        <f t="shared" si="2"/>
        <v> </v>
      </c>
    </row>
    <row r="117" ht="22.5" spans="1:7">
      <c r="A117" s="9" t="s">
        <v>74</v>
      </c>
      <c r="B117" s="12" t="s">
        <v>139</v>
      </c>
      <c r="C117" s="10" t="s">
        <v>140</v>
      </c>
      <c r="D117" s="13">
        <v>30</v>
      </c>
      <c r="E117" s="13"/>
      <c r="F117" s="15"/>
      <c r="G117" s="14" t="str">
        <f t="shared" si="2"/>
        <v> </v>
      </c>
    </row>
    <row r="118" spans="1:7">
      <c r="A118" s="9"/>
      <c r="B118" s="12"/>
      <c r="C118" s="10"/>
      <c r="D118" s="13"/>
      <c r="E118" s="13"/>
      <c r="F118" s="13"/>
      <c r="G118" s="14"/>
    </row>
    <row r="119" spans="1:7">
      <c r="A119" s="9"/>
      <c r="B119" s="12"/>
      <c r="C119" s="10"/>
      <c r="D119" s="13"/>
      <c r="E119" s="13"/>
      <c r="F119" s="13"/>
      <c r="G119" s="14"/>
    </row>
    <row r="120" spans="1:7">
      <c r="A120" s="9"/>
      <c r="B120" s="12"/>
      <c r="C120" s="10"/>
      <c r="D120" s="13"/>
      <c r="E120" s="13"/>
      <c r="F120" s="13"/>
      <c r="G120" s="14"/>
    </row>
    <row r="121" spans="1:7">
      <c r="A121" s="9"/>
      <c r="B121" s="12"/>
      <c r="C121" s="10"/>
      <c r="D121" s="13"/>
      <c r="E121" s="13"/>
      <c r="F121" s="13"/>
      <c r="G121" s="14"/>
    </row>
    <row r="122" spans="1:7">
      <c r="A122" s="9"/>
      <c r="B122" s="12"/>
      <c r="C122" s="10"/>
      <c r="D122" s="13"/>
      <c r="E122" s="13"/>
      <c r="F122" s="13"/>
      <c r="G122" s="14"/>
    </row>
    <row r="123" spans="1:7">
      <c r="A123" s="9"/>
      <c r="B123" s="12"/>
      <c r="C123" s="10"/>
      <c r="D123" s="13"/>
      <c r="E123" s="13"/>
      <c r="F123" s="13"/>
      <c r="G123" s="14"/>
    </row>
    <row r="124" spans="1:7">
      <c r="A124" s="9"/>
      <c r="B124" s="12"/>
      <c r="C124" s="10"/>
      <c r="D124" s="13"/>
      <c r="E124" s="13"/>
      <c r="F124" s="13"/>
      <c r="G124" s="14"/>
    </row>
    <row r="125" spans="1:7">
      <c r="A125" s="9"/>
      <c r="B125" s="12"/>
      <c r="C125" s="10"/>
      <c r="D125" s="13"/>
      <c r="E125" s="13"/>
      <c r="F125" s="13"/>
      <c r="G125" s="14"/>
    </row>
    <row r="126" spans="1:7">
      <c r="A126" s="9"/>
      <c r="B126" s="12"/>
      <c r="C126" s="10"/>
      <c r="D126" s="13"/>
      <c r="E126" s="13"/>
      <c r="F126" s="13"/>
      <c r="G126" s="14"/>
    </row>
    <row r="127" spans="1:7">
      <c r="A127" s="9"/>
      <c r="B127" s="12"/>
      <c r="C127" s="10"/>
      <c r="D127" s="13"/>
      <c r="E127" s="13"/>
      <c r="F127" s="13"/>
      <c r="G127" s="14"/>
    </row>
    <row r="128" spans="1:7">
      <c r="A128" s="9"/>
      <c r="B128" s="12"/>
      <c r="C128" s="10"/>
      <c r="D128" s="13"/>
      <c r="E128" s="13"/>
      <c r="F128" s="13"/>
      <c r="G128" s="14"/>
    </row>
    <row r="129" spans="1:7">
      <c r="A129" s="9"/>
      <c r="B129" s="12"/>
      <c r="C129" s="10"/>
      <c r="D129" s="13"/>
      <c r="E129" s="13"/>
      <c r="F129" s="13"/>
      <c r="G129" s="14"/>
    </row>
    <row r="130" spans="1:7">
      <c r="A130" s="9"/>
      <c r="B130" s="12"/>
      <c r="C130" s="10"/>
      <c r="D130" s="13"/>
      <c r="E130" s="13"/>
      <c r="F130" s="13"/>
      <c r="G130" s="14"/>
    </row>
    <row r="131" spans="1:7">
      <c r="A131" s="9"/>
      <c r="B131" s="12"/>
      <c r="C131" s="10"/>
      <c r="D131" s="13"/>
      <c r="E131" s="13"/>
      <c r="F131" s="13"/>
      <c r="G131" s="14"/>
    </row>
    <row r="132" spans="1:7">
      <c r="A132" s="9"/>
      <c r="B132" s="12"/>
      <c r="C132" s="10"/>
      <c r="D132" s="13"/>
      <c r="E132" s="13"/>
      <c r="F132" s="13"/>
      <c r="G132" s="14"/>
    </row>
    <row r="133" spans="1:7">
      <c r="A133" s="9"/>
      <c r="B133" s="12"/>
      <c r="C133" s="10"/>
      <c r="D133" s="13"/>
      <c r="E133" s="13"/>
      <c r="F133" s="13"/>
      <c r="G133" s="14"/>
    </row>
    <row r="134" spans="1:7">
      <c r="A134" s="9"/>
      <c r="B134" s="12"/>
      <c r="C134" s="10"/>
      <c r="D134" s="13"/>
      <c r="E134" s="13"/>
      <c r="F134" s="13"/>
      <c r="G134" s="14"/>
    </row>
    <row r="135" spans="1:7">
      <c r="A135" s="9"/>
      <c r="B135" s="12"/>
      <c r="C135" s="10"/>
      <c r="D135" s="13"/>
      <c r="E135" s="13"/>
      <c r="F135" s="13"/>
      <c r="G135" s="14"/>
    </row>
    <row r="136" spans="1:7">
      <c r="A136" s="9"/>
      <c r="B136" s="12"/>
      <c r="C136" s="10"/>
      <c r="D136" s="13"/>
      <c r="E136" s="13"/>
      <c r="F136" s="13"/>
      <c r="G136" s="14"/>
    </row>
    <row r="137" spans="1:7">
      <c r="A137" s="9"/>
      <c r="B137" s="12"/>
      <c r="C137" s="10"/>
      <c r="D137" s="13"/>
      <c r="E137" s="13"/>
      <c r="F137" s="13"/>
      <c r="G137" s="14"/>
    </row>
    <row r="138" ht="12.75" spans="1:7">
      <c r="A138" s="17">
        <f>SUM((G103,G106,G109,G112,G113,G114,G115,G117))</f>
        <v>0</v>
      </c>
      <c r="B138" s="18"/>
      <c r="C138" s="18"/>
      <c r="D138" s="18"/>
      <c r="E138" s="18"/>
      <c r="F138" s="18"/>
      <c r="G138" s="19"/>
    </row>
    <row r="139" spans="1:7">
      <c r="A139" s="3"/>
      <c r="B139" s="3"/>
      <c r="C139" s="4"/>
      <c r="D139" s="4"/>
      <c r="E139" s="5" t="s">
        <v>193</v>
      </c>
      <c r="F139" s="5"/>
      <c r="G139" s="5"/>
    </row>
    <row r="140" ht="22.5" spans="1:7">
      <c r="A140" s="2" t="s">
        <v>61</v>
      </c>
      <c r="B140" s="2"/>
      <c r="C140" s="2"/>
      <c r="D140" s="2"/>
      <c r="E140" s="2"/>
      <c r="F140" s="2"/>
      <c r="G140" s="2"/>
    </row>
    <row r="141" ht="12.75" spans="1:7">
      <c r="A141" s="3" t="s">
        <v>186</v>
      </c>
      <c r="B141" s="3"/>
      <c r="C141" s="4"/>
      <c r="D141" s="4"/>
      <c r="E141" s="5" t="s">
        <v>63</v>
      </c>
      <c r="F141" s="5"/>
      <c r="G141" s="5"/>
    </row>
    <row r="142" spans="1:7">
      <c r="A142" s="6" t="s">
        <v>43</v>
      </c>
      <c r="B142" s="7"/>
      <c r="C142" s="7"/>
      <c r="D142" s="7"/>
      <c r="E142" s="7"/>
      <c r="F142" s="7"/>
      <c r="G142" s="8"/>
    </row>
    <row r="143" spans="1:7">
      <c r="A143" s="9" t="s">
        <v>64</v>
      </c>
      <c r="B143" s="10" t="s">
        <v>65</v>
      </c>
      <c r="C143" s="10" t="s">
        <v>66</v>
      </c>
      <c r="D143" s="10" t="s">
        <v>67</v>
      </c>
      <c r="E143" s="10"/>
      <c r="F143" s="10" t="s">
        <v>68</v>
      </c>
      <c r="G143" s="11" t="s">
        <v>69</v>
      </c>
    </row>
    <row r="144" spans="1:7">
      <c r="A144" s="9" t="s">
        <v>170</v>
      </c>
      <c r="B144" s="12" t="s">
        <v>171</v>
      </c>
      <c r="C144" s="10"/>
      <c r="D144" s="13"/>
      <c r="E144" s="13"/>
      <c r="F144" s="13"/>
      <c r="G144" s="14" t="str">
        <f t="shared" ref="G144:G151" si="3">IF(ROUND(D144*F144,2)=0," ",ROUND(D144*F144,2))</f>
        <v> </v>
      </c>
    </row>
    <row r="145" spans="1:7">
      <c r="A145" s="9" t="s">
        <v>172</v>
      </c>
      <c r="B145" s="12" t="s">
        <v>173</v>
      </c>
      <c r="C145" s="10"/>
      <c r="D145" s="13"/>
      <c r="E145" s="13"/>
      <c r="F145" s="13"/>
      <c r="G145" s="14" t="str">
        <f t="shared" si="3"/>
        <v> </v>
      </c>
    </row>
    <row r="146" ht="33.75" spans="1:7">
      <c r="A146" s="9" t="s">
        <v>74</v>
      </c>
      <c r="B146" s="12" t="s">
        <v>174</v>
      </c>
      <c r="C146" s="10" t="s">
        <v>175</v>
      </c>
      <c r="D146" s="13">
        <v>1</v>
      </c>
      <c r="E146" s="13"/>
      <c r="F146" s="15"/>
      <c r="G146" s="14" t="str">
        <f t="shared" si="3"/>
        <v> </v>
      </c>
    </row>
    <row r="147" spans="1:7">
      <c r="A147" s="9" t="s">
        <v>177</v>
      </c>
      <c r="B147" s="12" t="s">
        <v>178</v>
      </c>
      <c r="C147" s="10"/>
      <c r="D147" s="13"/>
      <c r="E147" s="13"/>
      <c r="F147" s="13"/>
      <c r="G147" s="14" t="str">
        <f t="shared" si="3"/>
        <v> </v>
      </c>
    </row>
    <row r="148" spans="1:7">
      <c r="A148" s="9" t="s">
        <v>74</v>
      </c>
      <c r="B148" s="12" t="s">
        <v>179</v>
      </c>
      <c r="C148" s="10" t="s">
        <v>175</v>
      </c>
      <c r="D148" s="13">
        <v>2</v>
      </c>
      <c r="E148" s="13"/>
      <c r="F148" s="15"/>
      <c r="G148" s="14" t="str">
        <f t="shared" si="3"/>
        <v> </v>
      </c>
    </row>
    <row r="149" spans="1:7">
      <c r="A149" s="9" t="s">
        <v>180</v>
      </c>
      <c r="B149" s="12" t="s">
        <v>181</v>
      </c>
      <c r="C149" s="10"/>
      <c r="D149" s="13"/>
      <c r="E149" s="13"/>
      <c r="F149" s="13"/>
      <c r="G149" s="14" t="str">
        <f t="shared" si="3"/>
        <v> </v>
      </c>
    </row>
    <row r="150" spans="1:7">
      <c r="A150" s="9" t="s">
        <v>182</v>
      </c>
      <c r="B150" s="12" t="s">
        <v>183</v>
      </c>
      <c r="C150" s="10"/>
      <c r="D150" s="13"/>
      <c r="E150" s="13"/>
      <c r="F150" s="13"/>
      <c r="G150" s="14" t="str">
        <f t="shared" si="3"/>
        <v> </v>
      </c>
    </row>
    <row r="151" ht="33.75" spans="1:7">
      <c r="A151" s="9" t="s">
        <v>74</v>
      </c>
      <c r="B151" s="12" t="s">
        <v>184</v>
      </c>
      <c r="C151" s="10" t="s">
        <v>118</v>
      </c>
      <c r="D151" s="13">
        <v>108</v>
      </c>
      <c r="E151" s="13"/>
      <c r="F151" s="15"/>
      <c r="G151" s="14" t="str">
        <f t="shared" si="3"/>
        <v> </v>
      </c>
    </row>
    <row r="152" spans="1:7">
      <c r="A152" s="9"/>
      <c r="B152" s="12"/>
      <c r="C152" s="10"/>
      <c r="D152" s="13"/>
      <c r="E152" s="13"/>
      <c r="F152" s="13"/>
      <c r="G152" s="14"/>
    </row>
    <row r="153" spans="1:7">
      <c r="A153" s="9"/>
      <c r="B153" s="12"/>
      <c r="C153" s="10"/>
      <c r="D153" s="13"/>
      <c r="E153" s="13"/>
      <c r="F153" s="13"/>
      <c r="G153" s="14"/>
    </row>
    <row r="154" spans="1:7">
      <c r="A154" s="9"/>
      <c r="B154" s="12"/>
      <c r="C154" s="10"/>
      <c r="D154" s="13"/>
      <c r="E154" s="13"/>
      <c r="F154" s="13"/>
      <c r="G154" s="14"/>
    </row>
    <row r="155" spans="1:7">
      <c r="A155" s="9"/>
      <c r="B155" s="12"/>
      <c r="C155" s="10"/>
      <c r="D155" s="13"/>
      <c r="E155" s="13"/>
      <c r="F155" s="13"/>
      <c r="G155" s="14"/>
    </row>
    <row r="156" spans="1:7">
      <c r="A156" s="9"/>
      <c r="B156" s="12"/>
      <c r="C156" s="10"/>
      <c r="D156" s="13"/>
      <c r="E156" s="13"/>
      <c r="F156" s="13"/>
      <c r="G156" s="14"/>
    </row>
    <row r="157" spans="1:7">
      <c r="A157" s="9"/>
      <c r="B157" s="12"/>
      <c r="C157" s="10"/>
      <c r="D157" s="13"/>
      <c r="E157" s="13"/>
      <c r="F157" s="13"/>
      <c r="G157" s="14"/>
    </row>
    <row r="158" spans="1:7">
      <c r="A158" s="9"/>
      <c r="B158" s="12"/>
      <c r="C158" s="10"/>
      <c r="D158" s="13"/>
      <c r="E158" s="13"/>
      <c r="F158" s="13"/>
      <c r="G158" s="14"/>
    </row>
    <row r="159" spans="1:7">
      <c r="A159" s="9"/>
      <c r="B159" s="12"/>
      <c r="C159" s="10"/>
      <c r="D159" s="13"/>
      <c r="E159" s="13"/>
      <c r="F159" s="13"/>
      <c r="G159" s="14"/>
    </row>
    <row r="160" spans="1:7">
      <c r="A160" s="9"/>
      <c r="B160" s="12"/>
      <c r="C160" s="10"/>
      <c r="D160" s="13"/>
      <c r="E160" s="13"/>
      <c r="F160" s="13"/>
      <c r="G160" s="14"/>
    </row>
    <row r="161" spans="1:7">
      <c r="A161" s="9"/>
      <c r="B161" s="12"/>
      <c r="C161" s="10"/>
      <c r="D161" s="13"/>
      <c r="E161" s="13"/>
      <c r="F161" s="13"/>
      <c r="G161" s="14"/>
    </row>
    <row r="162" spans="1:7">
      <c r="A162" s="9"/>
      <c r="B162" s="12"/>
      <c r="C162" s="10"/>
      <c r="D162" s="13"/>
      <c r="E162" s="13"/>
      <c r="F162" s="13"/>
      <c r="G162" s="14"/>
    </row>
    <row r="163" spans="1:7">
      <c r="A163" s="9"/>
      <c r="B163" s="12"/>
      <c r="C163" s="10"/>
      <c r="D163" s="13"/>
      <c r="E163" s="13"/>
      <c r="F163" s="13"/>
      <c r="G163" s="14"/>
    </row>
    <row r="164" spans="1:7">
      <c r="A164" s="9"/>
      <c r="B164" s="12"/>
      <c r="C164" s="10"/>
      <c r="D164" s="13"/>
      <c r="E164" s="13"/>
      <c r="F164" s="13"/>
      <c r="G164" s="14"/>
    </row>
    <row r="165" spans="1:7">
      <c r="A165" s="9"/>
      <c r="B165" s="12"/>
      <c r="C165" s="10"/>
      <c r="D165" s="13"/>
      <c r="E165" s="13"/>
      <c r="F165" s="13"/>
      <c r="G165" s="14"/>
    </row>
    <row r="166" spans="1:7">
      <c r="A166" s="9"/>
      <c r="B166" s="12"/>
      <c r="C166" s="10"/>
      <c r="D166" s="13"/>
      <c r="E166" s="13"/>
      <c r="F166" s="13"/>
      <c r="G166" s="14"/>
    </row>
    <row r="167" spans="1:7">
      <c r="A167" s="9"/>
      <c r="B167" s="12"/>
      <c r="C167" s="10"/>
      <c r="D167" s="13"/>
      <c r="E167" s="13"/>
      <c r="F167" s="13"/>
      <c r="G167" s="14"/>
    </row>
    <row r="168" spans="1:7">
      <c r="A168" s="9"/>
      <c r="B168" s="12"/>
      <c r="C168" s="10"/>
      <c r="D168" s="13"/>
      <c r="E168" s="13"/>
      <c r="F168" s="13"/>
      <c r="G168" s="14"/>
    </row>
    <row r="169" spans="1:7">
      <c r="A169" s="9"/>
      <c r="B169" s="12"/>
      <c r="C169" s="10"/>
      <c r="D169" s="13"/>
      <c r="E169" s="13"/>
      <c r="F169" s="13"/>
      <c r="G169" s="14"/>
    </row>
    <row r="170" spans="1:7">
      <c r="A170" s="9"/>
      <c r="B170" s="12"/>
      <c r="C170" s="10"/>
      <c r="D170" s="13"/>
      <c r="E170" s="13"/>
      <c r="F170" s="13"/>
      <c r="G170" s="14"/>
    </row>
    <row r="171" spans="1:7">
      <c r="A171" s="9"/>
      <c r="B171" s="12"/>
      <c r="C171" s="10"/>
      <c r="D171" s="13"/>
      <c r="E171" s="13"/>
      <c r="F171" s="13"/>
      <c r="G171" s="14"/>
    </row>
    <row r="172" spans="1:7">
      <c r="A172" s="9"/>
      <c r="B172" s="12"/>
      <c r="C172" s="10"/>
      <c r="D172" s="13"/>
      <c r="E172" s="13"/>
      <c r="F172" s="13"/>
      <c r="G172" s="14"/>
    </row>
    <row r="173" spans="1:7">
      <c r="A173" s="9"/>
      <c r="B173" s="12"/>
      <c r="C173" s="10"/>
      <c r="D173" s="13"/>
      <c r="E173" s="13"/>
      <c r="F173" s="13"/>
      <c r="G173" s="14"/>
    </row>
    <row r="174" spans="1:7">
      <c r="A174" s="9"/>
      <c r="B174" s="12"/>
      <c r="C174" s="10"/>
      <c r="D174" s="13"/>
      <c r="E174" s="13"/>
      <c r="F174" s="13"/>
      <c r="G174" s="14"/>
    </row>
    <row r="175" spans="1:7">
      <c r="A175" s="9"/>
      <c r="B175" s="12"/>
      <c r="C175" s="10"/>
      <c r="D175" s="13"/>
      <c r="E175" s="13"/>
      <c r="F175" s="13"/>
      <c r="G175" s="14"/>
    </row>
    <row r="176" spans="1:7">
      <c r="A176" s="9"/>
      <c r="B176" s="12"/>
      <c r="C176" s="10"/>
      <c r="D176" s="13"/>
      <c r="E176" s="13"/>
      <c r="F176" s="13"/>
      <c r="G176" s="14"/>
    </row>
    <row r="177" spans="1:7">
      <c r="A177" s="9"/>
      <c r="B177" s="12"/>
      <c r="C177" s="10"/>
      <c r="D177" s="13"/>
      <c r="E177" s="13"/>
      <c r="F177" s="13"/>
      <c r="G177" s="14"/>
    </row>
    <row r="178" spans="1:7">
      <c r="A178" s="9"/>
      <c r="B178" s="12"/>
      <c r="C178" s="10"/>
      <c r="D178" s="13"/>
      <c r="E178" s="13"/>
      <c r="F178" s="13"/>
      <c r="G178" s="14"/>
    </row>
    <row r="179" spans="1:7">
      <c r="A179" s="9"/>
      <c r="B179" s="12"/>
      <c r="C179" s="10"/>
      <c r="D179" s="13"/>
      <c r="E179" s="13"/>
      <c r="F179" s="13"/>
      <c r="G179" s="14"/>
    </row>
    <row r="180" spans="1:7">
      <c r="A180" s="9"/>
      <c r="B180" s="12"/>
      <c r="C180" s="10"/>
      <c r="D180" s="13"/>
      <c r="E180" s="13"/>
      <c r="F180" s="13"/>
      <c r="G180" s="14"/>
    </row>
    <row r="181" spans="1:7">
      <c r="A181" s="9"/>
      <c r="B181" s="12"/>
      <c r="C181" s="10"/>
      <c r="D181" s="13"/>
      <c r="E181" s="13"/>
      <c r="F181" s="13"/>
      <c r="G181" s="14"/>
    </row>
    <row r="182" spans="1:7">
      <c r="A182" s="9"/>
      <c r="B182" s="12"/>
      <c r="C182" s="10"/>
      <c r="D182" s="13"/>
      <c r="E182" s="13"/>
      <c r="F182" s="13"/>
      <c r="G182" s="14"/>
    </row>
    <row r="183" spans="1:7">
      <c r="A183" s="9"/>
      <c r="B183" s="12"/>
      <c r="C183" s="10"/>
      <c r="D183" s="13"/>
      <c r="E183" s="13"/>
      <c r="F183" s="13"/>
      <c r="G183" s="14"/>
    </row>
    <row r="184" spans="1:7">
      <c r="A184" s="9"/>
      <c r="B184" s="12"/>
      <c r="C184" s="10"/>
      <c r="D184" s="13"/>
      <c r="E184" s="13"/>
      <c r="F184" s="13"/>
      <c r="G184" s="14"/>
    </row>
    <row r="185" spans="1:7">
      <c r="A185" s="9"/>
      <c r="B185" s="12"/>
      <c r="C185" s="10"/>
      <c r="D185" s="13"/>
      <c r="E185" s="13"/>
      <c r="F185" s="13"/>
      <c r="G185" s="14"/>
    </row>
    <row r="186" ht="12.75" spans="1:7">
      <c r="A186" s="17">
        <f>SUM((G146,G148,G151))</f>
        <v>0</v>
      </c>
      <c r="B186" s="18"/>
      <c r="C186" s="18"/>
      <c r="D186" s="18"/>
      <c r="E186" s="18"/>
      <c r="F186" s="18"/>
      <c r="G186" s="19"/>
    </row>
    <row r="187" spans="1:7">
      <c r="A187" s="3"/>
      <c r="B187" s="3"/>
      <c r="C187" s="4"/>
      <c r="D187" s="4"/>
      <c r="E187" s="5" t="s">
        <v>194</v>
      </c>
      <c r="F187" s="5"/>
      <c r="G187" s="5"/>
    </row>
  </sheetData>
  <sheetProtection algorithmName="SHA-512" hashValue="3Jtmb8i0nMn+6MQfF02j92JxskK6skEW4RcbHe1hVrbM+qOIHyR76zNROCvacgsKdA4Pbshm9AjzICCRtNcYNg==" saltValue="CsgknPciqsCj91D2D7OzNg==" spinCount="100000" sheet="1" selectLockedCells="1" objects="1"/>
  <mergeCells count="203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A95:G95"/>
    <mergeCell ref="A96:B96"/>
    <mergeCell ref="C96:D96"/>
    <mergeCell ref="E96:G96"/>
    <mergeCell ref="A97:G97"/>
    <mergeCell ref="A98:B98"/>
    <mergeCell ref="C98:D98"/>
    <mergeCell ref="E98:G98"/>
    <mergeCell ref="A99:G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A138:G138"/>
    <mergeCell ref="A139:B139"/>
    <mergeCell ref="C139:D139"/>
    <mergeCell ref="E139:G139"/>
    <mergeCell ref="A140:G140"/>
    <mergeCell ref="A141:B141"/>
    <mergeCell ref="C141:D141"/>
    <mergeCell ref="E141:G141"/>
    <mergeCell ref="A142:G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A186:G186"/>
    <mergeCell ref="A187:B187"/>
    <mergeCell ref="C187:D187"/>
    <mergeCell ref="E187:G187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6" max="16383" man="1"/>
    <brk id="1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showGridLines="0" topLeftCell="A7" workbookViewId="0">
      <selection activeCell="F10" sqref="F10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195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1703.78</v>
      </c>
      <c r="G12" s="14">
        <f t="shared" si="0"/>
        <v>1703.78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1703.78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187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195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37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92</v>
      </c>
      <c r="B54" s="12" t="s">
        <v>93</v>
      </c>
      <c r="C54" s="10"/>
      <c r="D54" s="13"/>
      <c r="E54" s="13"/>
      <c r="F54" s="13"/>
      <c r="G54" s="14" t="str">
        <f t="shared" ref="G54:G56" si="1">IF(ROUND(D54*F54,2)=0," ",ROUND(D54*F54,2))</f>
        <v> </v>
      </c>
    </row>
    <row r="55" spans="1:7">
      <c r="A55" s="9" t="s">
        <v>98</v>
      </c>
      <c r="B55" s="12" t="s">
        <v>99</v>
      </c>
      <c r="C55" s="10"/>
      <c r="D55" s="13"/>
      <c r="E55" s="13"/>
      <c r="F55" s="13"/>
      <c r="G55" s="14" t="str">
        <f t="shared" si="1"/>
        <v> </v>
      </c>
    </row>
    <row r="56" ht="90" spans="1:7">
      <c r="A56" s="9" t="s">
        <v>74</v>
      </c>
      <c r="B56" s="12" t="s">
        <v>188</v>
      </c>
      <c r="C56" s="10" t="s">
        <v>97</v>
      </c>
      <c r="D56" s="13">
        <v>9</v>
      </c>
      <c r="E56" s="13"/>
      <c r="F56" s="15"/>
      <c r="G56" s="14" t="str">
        <f t="shared" si="1"/>
        <v> </v>
      </c>
    </row>
    <row r="57" spans="1:7">
      <c r="A57" s="9"/>
      <c r="B57" s="12"/>
      <c r="C57" s="10"/>
      <c r="D57" s="13"/>
      <c r="E57" s="13"/>
      <c r="F57" s="13"/>
      <c r="G57" s="14"/>
    </row>
    <row r="58" spans="1:7">
      <c r="A58" s="9"/>
      <c r="B58" s="12"/>
      <c r="C58" s="10"/>
      <c r="D58" s="13"/>
      <c r="E58" s="13"/>
      <c r="F58" s="13"/>
      <c r="G58" s="14"/>
    </row>
    <row r="59" spans="1:7">
      <c r="A59" s="9"/>
      <c r="B59" s="12"/>
      <c r="C59" s="10"/>
      <c r="D59" s="13"/>
      <c r="E59" s="13"/>
      <c r="F59" s="13"/>
      <c r="G59" s="14"/>
    </row>
    <row r="60" spans="1:7">
      <c r="A60" s="9"/>
      <c r="B60" s="12"/>
      <c r="C60" s="10"/>
      <c r="D60" s="13"/>
      <c r="E60" s="13"/>
      <c r="F60" s="13"/>
      <c r="G60" s="14"/>
    </row>
    <row r="61" spans="1:7">
      <c r="A61" s="9"/>
      <c r="B61" s="12"/>
      <c r="C61" s="10"/>
      <c r="D61" s="13"/>
      <c r="E61" s="13"/>
      <c r="F61" s="13"/>
      <c r="G61" s="14"/>
    </row>
    <row r="62" spans="1:7">
      <c r="A62" s="9"/>
      <c r="B62" s="12"/>
      <c r="C62" s="10"/>
      <c r="D62" s="13"/>
      <c r="E62" s="13"/>
      <c r="F62" s="13"/>
      <c r="G62" s="14"/>
    </row>
    <row r="63" spans="1:7">
      <c r="A63" s="9"/>
      <c r="B63" s="12"/>
      <c r="C63" s="10"/>
      <c r="D63" s="13"/>
      <c r="E63" s="13"/>
      <c r="F63" s="13"/>
      <c r="G63" s="14"/>
    </row>
    <row r="64" spans="1:7">
      <c r="A64" s="9"/>
      <c r="B64" s="12"/>
      <c r="C64" s="10"/>
      <c r="D64" s="13"/>
      <c r="E64" s="13"/>
      <c r="F64" s="13"/>
      <c r="G64" s="14"/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spans="1:7">
      <c r="A88" s="9"/>
      <c r="B88" s="12"/>
      <c r="C88" s="10"/>
      <c r="D88" s="13"/>
      <c r="E88" s="13"/>
      <c r="F88" s="13"/>
      <c r="G88" s="14"/>
    </row>
    <row r="89" spans="1:7">
      <c r="A89" s="9"/>
      <c r="B89" s="12"/>
      <c r="C89" s="10"/>
      <c r="D89" s="13"/>
      <c r="E89" s="13"/>
      <c r="F89" s="13"/>
      <c r="G89" s="14"/>
    </row>
    <row r="90" spans="1:7">
      <c r="A90" s="9"/>
      <c r="B90" s="12"/>
      <c r="C90" s="10"/>
      <c r="D90" s="13"/>
      <c r="E90" s="13"/>
      <c r="F90" s="13"/>
      <c r="G90" s="14"/>
    </row>
    <row r="91" spans="1:7">
      <c r="A91" s="9"/>
      <c r="B91" s="12"/>
      <c r="C91" s="10"/>
      <c r="D91" s="13"/>
      <c r="E91" s="13"/>
      <c r="F91" s="13"/>
      <c r="G91" s="14"/>
    </row>
    <row r="92" spans="1:7">
      <c r="A92" s="9"/>
      <c r="B92" s="12"/>
      <c r="C92" s="10"/>
      <c r="D92" s="13"/>
      <c r="E92" s="13"/>
      <c r="F92" s="13"/>
      <c r="G92" s="14"/>
    </row>
    <row r="93" spans="1:7">
      <c r="A93" s="9"/>
      <c r="B93" s="12"/>
      <c r="C93" s="10"/>
      <c r="D93" s="13"/>
      <c r="E93" s="13"/>
      <c r="F93" s="13"/>
      <c r="G93" s="14"/>
    </row>
    <row r="94" spans="1:7">
      <c r="A94" s="9"/>
      <c r="B94" s="12"/>
      <c r="C94" s="10"/>
      <c r="D94" s="13"/>
      <c r="E94" s="13"/>
      <c r="F94" s="13"/>
      <c r="G94" s="14"/>
    </row>
    <row r="95" ht="12.75" spans="1:7">
      <c r="A95" s="17">
        <f>SUM((G56))</f>
        <v>0</v>
      </c>
      <c r="B95" s="18"/>
      <c r="C95" s="18"/>
      <c r="D95" s="18"/>
      <c r="E95" s="18"/>
      <c r="F95" s="18"/>
      <c r="G95" s="19"/>
    </row>
    <row r="96" spans="1:7">
      <c r="A96" s="3"/>
      <c r="B96" s="3"/>
      <c r="C96" s="4"/>
      <c r="D96" s="4"/>
      <c r="E96" s="5" t="s">
        <v>189</v>
      </c>
      <c r="F96" s="5"/>
      <c r="G96" s="5"/>
    </row>
    <row r="97" ht="22.5" spans="1:7">
      <c r="A97" s="2" t="s">
        <v>61</v>
      </c>
      <c r="B97" s="2"/>
      <c r="C97" s="2"/>
      <c r="D97" s="2"/>
      <c r="E97" s="2"/>
      <c r="F97" s="2"/>
      <c r="G97" s="2"/>
    </row>
    <row r="98" ht="12.75" spans="1:7">
      <c r="A98" s="3" t="s">
        <v>195</v>
      </c>
      <c r="B98" s="3"/>
      <c r="C98" s="4"/>
      <c r="D98" s="4"/>
      <c r="E98" s="5" t="s">
        <v>63</v>
      </c>
      <c r="F98" s="5"/>
      <c r="G98" s="5"/>
    </row>
    <row r="99" spans="1:7">
      <c r="A99" s="6" t="s">
        <v>39</v>
      </c>
      <c r="B99" s="7"/>
      <c r="C99" s="7"/>
      <c r="D99" s="7"/>
      <c r="E99" s="7"/>
      <c r="F99" s="7"/>
      <c r="G99" s="8"/>
    </row>
    <row r="100" spans="1:7">
      <c r="A100" s="9" t="s">
        <v>64</v>
      </c>
      <c r="B100" s="10" t="s">
        <v>65</v>
      </c>
      <c r="C100" s="10" t="s">
        <v>66</v>
      </c>
      <c r="D100" s="10" t="s">
        <v>67</v>
      </c>
      <c r="E100" s="10"/>
      <c r="F100" s="10" t="s">
        <v>68</v>
      </c>
      <c r="G100" s="11" t="s">
        <v>69</v>
      </c>
    </row>
    <row r="101" spans="1:7">
      <c r="A101" s="9" t="s">
        <v>113</v>
      </c>
      <c r="B101" s="12" t="s">
        <v>114</v>
      </c>
      <c r="C101" s="10"/>
      <c r="D101" s="13"/>
      <c r="E101" s="13"/>
      <c r="F101" s="13"/>
      <c r="G101" s="14" t="str">
        <f t="shared" ref="G101:G117" si="2">IF(ROUND(D101*F101,2)=0," ",ROUND(D101*F101,2))</f>
        <v> </v>
      </c>
    </row>
    <row r="102" spans="1:7">
      <c r="A102" s="9" t="s">
        <v>115</v>
      </c>
      <c r="B102" s="12" t="s">
        <v>116</v>
      </c>
      <c r="C102" s="10"/>
      <c r="D102" s="13"/>
      <c r="E102" s="13"/>
      <c r="F102" s="13"/>
      <c r="G102" s="14" t="str">
        <f t="shared" si="2"/>
        <v> </v>
      </c>
    </row>
    <row r="103" ht="22.5" spans="1:7">
      <c r="A103" s="9" t="s">
        <v>74</v>
      </c>
      <c r="B103" s="12" t="s">
        <v>190</v>
      </c>
      <c r="C103" s="10" t="s">
        <v>118</v>
      </c>
      <c r="D103" s="13">
        <v>52</v>
      </c>
      <c r="E103" s="13"/>
      <c r="F103" s="15"/>
      <c r="G103" s="14" t="str">
        <f t="shared" si="2"/>
        <v> </v>
      </c>
    </row>
    <row r="104" spans="1:7">
      <c r="A104" s="9" t="s">
        <v>120</v>
      </c>
      <c r="B104" s="12" t="s">
        <v>121</v>
      </c>
      <c r="C104" s="10"/>
      <c r="D104" s="13"/>
      <c r="E104" s="13"/>
      <c r="F104" s="13"/>
      <c r="G104" s="14" t="str">
        <f t="shared" si="2"/>
        <v> </v>
      </c>
    </row>
    <row r="105" spans="1:7">
      <c r="A105" s="9" t="s">
        <v>122</v>
      </c>
      <c r="B105" s="12" t="s">
        <v>123</v>
      </c>
      <c r="C105" s="10"/>
      <c r="D105" s="13"/>
      <c r="E105" s="13"/>
      <c r="F105" s="13"/>
      <c r="G105" s="14" t="str">
        <f t="shared" si="2"/>
        <v> </v>
      </c>
    </row>
    <row r="106" ht="45" spans="1:7">
      <c r="A106" s="9" t="s">
        <v>74</v>
      </c>
      <c r="B106" s="12" t="s">
        <v>124</v>
      </c>
      <c r="C106" s="10" t="s">
        <v>118</v>
      </c>
      <c r="D106" s="13">
        <v>1458</v>
      </c>
      <c r="E106" s="13"/>
      <c r="F106" s="15"/>
      <c r="G106" s="14" t="str">
        <f t="shared" si="2"/>
        <v> </v>
      </c>
    </row>
    <row r="107" spans="1:7">
      <c r="A107" s="9" t="s">
        <v>125</v>
      </c>
      <c r="B107" s="12" t="s">
        <v>126</v>
      </c>
      <c r="C107" s="10"/>
      <c r="D107" s="13"/>
      <c r="E107" s="13"/>
      <c r="F107" s="13"/>
      <c r="G107" s="14" t="str">
        <f t="shared" si="2"/>
        <v> </v>
      </c>
    </row>
    <row r="108" spans="1:7">
      <c r="A108" s="9" t="s">
        <v>127</v>
      </c>
      <c r="B108" s="12" t="s">
        <v>128</v>
      </c>
      <c r="C108" s="10"/>
      <c r="D108" s="13"/>
      <c r="E108" s="13"/>
      <c r="F108" s="13"/>
      <c r="G108" s="14" t="str">
        <f t="shared" si="2"/>
        <v> </v>
      </c>
    </row>
    <row r="109" ht="22.5" spans="1:7">
      <c r="A109" s="9" t="s">
        <v>74</v>
      </c>
      <c r="B109" s="12" t="s">
        <v>129</v>
      </c>
      <c r="C109" s="10" t="s">
        <v>118</v>
      </c>
      <c r="D109" s="13">
        <v>1458</v>
      </c>
      <c r="E109" s="13"/>
      <c r="F109" s="15"/>
      <c r="G109" s="14" t="str">
        <f t="shared" si="2"/>
        <v> </v>
      </c>
    </row>
    <row r="110" spans="1:7">
      <c r="A110" s="9" t="s">
        <v>130</v>
      </c>
      <c r="B110" s="12" t="s">
        <v>131</v>
      </c>
      <c r="C110" s="10"/>
      <c r="D110" s="13"/>
      <c r="E110" s="13"/>
      <c r="F110" s="13"/>
      <c r="G110" s="14" t="str">
        <f t="shared" si="2"/>
        <v> </v>
      </c>
    </row>
    <row r="111" spans="1:7">
      <c r="A111" s="9" t="s">
        <v>132</v>
      </c>
      <c r="B111" s="12" t="s">
        <v>131</v>
      </c>
      <c r="C111" s="10"/>
      <c r="D111" s="13"/>
      <c r="E111" s="13"/>
      <c r="F111" s="13"/>
      <c r="G111" s="14" t="str">
        <f t="shared" si="2"/>
        <v> </v>
      </c>
    </row>
    <row r="112" ht="45" spans="1:7">
      <c r="A112" s="9" t="s">
        <v>74</v>
      </c>
      <c r="B112" s="12" t="s">
        <v>133</v>
      </c>
      <c r="C112" s="10" t="s">
        <v>118</v>
      </c>
      <c r="D112" s="13">
        <v>52</v>
      </c>
      <c r="E112" s="13"/>
      <c r="F112" s="15"/>
      <c r="G112" s="14" t="str">
        <f t="shared" si="2"/>
        <v> </v>
      </c>
    </row>
    <row r="113" ht="33.75" spans="1:7">
      <c r="A113" s="9" t="s">
        <v>77</v>
      </c>
      <c r="B113" s="12" t="s">
        <v>191</v>
      </c>
      <c r="C113" s="10" t="s">
        <v>147</v>
      </c>
      <c r="D113" s="13">
        <v>100</v>
      </c>
      <c r="E113" s="13"/>
      <c r="F113" s="15"/>
      <c r="G113" s="14" t="str">
        <f t="shared" si="2"/>
        <v> </v>
      </c>
    </row>
    <row r="114" ht="33.75" spans="1:7">
      <c r="A114" s="9" t="s">
        <v>135</v>
      </c>
      <c r="B114" s="12" t="s">
        <v>192</v>
      </c>
      <c r="C114" s="10" t="s">
        <v>97</v>
      </c>
      <c r="D114" s="13">
        <v>0.5</v>
      </c>
      <c r="E114" s="13"/>
      <c r="F114" s="15"/>
      <c r="G114" s="14" t="str">
        <f t="shared" si="2"/>
        <v> </v>
      </c>
    </row>
    <row r="115" ht="22.5" spans="1:7">
      <c r="A115" s="9" t="s">
        <v>156</v>
      </c>
      <c r="B115" s="12" t="s">
        <v>136</v>
      </c>
      <c r="C115" s="10" t="s">
        <v>118</v>
      </c>
      <c r="D115" s="13">
        <v>137</v>
      </c>
      <c r="E115" s="13"/>
      <c r="F115" s="15"/>
      <c r="G115" s="14" t="str">
        <f t="shared" si="2"/>
        <v> </v>
      </c>
    </row>
    <row r="116" spans="1:7">
      <c r="A116" s="9" t="s">
        <v>137</v>
      </c>
      <c r="B116" s="12" t="s">
        <v>138</v>
      </c>
      <c r="C116" s="10"/>
      <c r="D116" s="13"/>
      <c r="E116" s="13"/>
      <c r="F116" s="13"/>
      <c r="G116" s="14" t="str">
        <f t="shared" si="2"/>
        <v> </v>
      </c>
    </row>
    <row r="117" ht="22.5" spans="1:7">
      <c r="A117" s="9" t="s">
        <v>74</v>
      </c>
      <c r="B117" s="12" t="s">
        <v>139</v>
      </c>
      <c r="C117" s="10" t="s">
        <v>140</v>
      </c>
      <c r="D117" s="13">
        <v>30</v>
      </c>
      <c r="E117" s="13"/>
      <c r="F117" s="15"/>
      <c r="G117" s="14" t="str">
        <f t="shared" si="2"/>
        <v> </v>
      </c>
    </row>
    <row r="118" spans="1:7">
      <c r="A118" s="9"/>
      <c r="B118" s="12"/>
      <c r="C118" s="10"/>
      <c r="D118" s="13"/>
      <c r="E118" s="13"/>
      <c r="F118" s="13"/>
      <c r="G118" s="14"/>
    </row>
    <row r="119" spans="1:7">
      <c r="A119" s="9"/>
      <c r="B119" s="12"/>
      <c r="C119" s="10"/>
      <c r="D119" s="13"/>
      <c r="E119" s="13"/>
      <c r="F119" s="13"/>
      <c r="G119" s="14"/>
    </row>
    <row r="120" spans="1:7">
      <c r="A120" s="9"/>
      <c r="B120" s="12"/>
      <c r="C120" s="10"/>
      <c r="D120" s="13"/>
      <c r="E120" s="13"/>
      <c r="F120" s="13"/>
      <c r="G120" s="14"/>
    </row>
    <row r="121" spans="1:7">
      <c r="A121" s="9"/>
      <c r="B121" s="12"/>
      <c r="C121" s="10"/>
      <c r="D121" s="13"/>
      <c r="E121" s="13"/>
      <c r="F121" s="13"/>
      <c r="G121" s="14"/>
    </row>
    <row r="122" spans="1:7">
      <c r="A122" s="9"/>
      <c r="B122" s="12"/>
      <c r="C122" s="10"/>
      <c r="D122" s="13"/>
      <c r="E122" s="13"/>
      <c r="F122" s="13"/>
      <c r="G122" s="14"/>
    </row>
    <row r="123" spans="1:7">
      <c r="A123" s="9"/>
      <c r="B123" s="12"/>
      <c r="C123" s="10"/>
      <c r="D123" s="13"/>
      <c r="E123" s="13"/>
      <c r="F123" s="13"/>
      <c r="G123" s="14"/>
    </row>
    <row r="124" spans="1:7">
      <c r="A124" s="9"/>
      <c r="B124" s="12"/>
      <c r="C124" s="10"/>
      <c r="D124" s="13"/>
      <c r="E124" s="13"/>
      <c r="F124" s="13"/>
      <c r="G124" s="14"/>
    </row>
    <row r="125" spans="1:7">
      <c r="A125" s="9"/>
      <c r="B125" s="12"/>
      <c r="C125" s="10"/>
      <c r="D125" s="13"/>
      <c r="E125" s="13"/>
      <c r="F125" s="13"/>
      <c r="G125" s="14"/>
    </row>
    <row r="126" spans="1:7">
      <c r="A126" s="9"/>
      <c r="B126" s="12"/>
      <c r="C126" s="10"/>
      <c r="D126" s="13"/>
      <c r="E126" s="13"/>
      <c r="F126" s="13"/>
      <c r="G126" s="14"/>
    </row>
    <row r="127" spans="1:7">
      <c r="A127" s="9"/>
      <c r="B127" s="12"/>
      <c r="C127" s="10"/>
      <c r="D127" s="13"/>
      <c r="E127" s="13"/>
      <c r="F127" s="13"/>
      <c r="G127" s="14"/>
    </row>
    <row r="128" spans="1:7">
      <c r="A128" s="9"/>
      <c r="B128" s="12"/>
      <c r="C128" s="10"/>
      <c r="D128" s="13"/>
      <c r="E128" s="13"/>
      <c r="F128" s="13"/>
      <c r="G128" s="14"/>
    </row>
    <row r="129" spans="1:7">
      <c r="A129" s="9"/>
      <c r="B129" s="12"/>
      <c r="C129" s="10"/>
      <c r="D129" s="13"/>
      <c r="E129" s="13"/>
      <c r="F129" s="13"/>
      <c r="G129" s="14"/>
    </row>
    <row r="130" spans="1:7">
      <c r="A130" s="9"/>
      <c r="B130" s="12"/>
      <c r="C130" s="10"/>
      <c r="D130" s="13"/>
      <c r="E130" s="13"/>
      <c r="F130" s="13"/>
      <c r="G130" s="14"/>
    </row>
    <row r="131" spans="1:7">
      <c r="A131" s="9"/>
      <c r="B131" s="12"/>
      <c r="C131" s="10"/>
      <c r="D131" s="13"/>
      <c r="E131" s="13"/>
      <c r="F131" s="13"/>
      <c r="G131" s="14"/>
    </row>
    <row r="132" spans="1:7">
      <c r="A132" s="9"/>
      <c r="B132" s="12"/>
      <c r="C132" s="10"/>
      <c r="D132" s="13"/>
      <c r="E132" s="13"/>
      <c r="F132" s="13"/>
      <c r="G132" s="14"/>
    </row>
    <row r="133" spans="1:7">
      <c r="A133" s="9"/>
      <c r="B133" s="12"/>
      <c r="C133" s="10"/>
      <c r="D133" s="13"/>
      <c r="E133" s="13"/>
      <c r="F133" s="13"/>
      <c r="G133" s="14"/>
    </row>
    <row r="134" spans="1:7">
      <c r="A134" s="9"/>
      <c r="B134" s="12"/>
      <c r="C134" s="10"/>
      <c r="D134" s="13"/>
      <c r="E134" s="13"/>
      <c r="F134" s="13"/>
      <c r="G134" s="14"/>
    </row>
    <row r="135" spans="1:7">
      <c r="A135" s="9"/>
      <c r="B135" s="12"/>
      <c r="C135" s="10"/>
      <c r="D135" s="13"/>
      <c r="E135" s="13"/>
      <c r="F135" s="13"/>
      <c r="G135" s="14"/>
    </row>
    <row r="136" spans="1:7">
      <c r="A136" s="9"/>
      <c r="B136" s="12"/>
      <c r="C136" s="10"/>
      <c r="D136" s="13"/>
      <c r="E136" s="13"/>
      <c r="F136" s="13"/>
      <c r="G136" s="14"/>
    </row>
    <row r="137" spans="1:7">
      <c r="A137" s="9"/>
      <c r="B137" s="12"/>
      <c r="C137" s="10"/>
      <c r="D137" s="13"/>
      <c r="E137" s="13"/>
      <c r="F137" s="13"/>
      <c r="G137" s="14"/>
    </row>
    <row r="138" ht="12.75" spans="1:7">
      <c r="A138" s="17">
        <f>SUM((G103,G106,G109,G112,G113,G114,G115,G117))</f>
        <v>0</v>
      </c>
      <c r="B138" s="18"/>
      <c r="C138" s="18"/>
      <c r="D138" s="18"/>
      <c r="E138" s="18"/>
      <c r="F138" s="18"/>
      <c r="G138" s="19"/>
    </row>
    <row r="139" spans="1:7">
      <c r="A139" s="3"/>
      <c r="B139" s="3"/>
      <c r="C139" s="4"/>
      <c r="D139" s="4"/>
      <c r="E139" s="5" t="s">
        <v>193</v>
      </c>
      <c r="F139" s="5"/>
      <c r="G139" s="5"/>
    </row>
    <row r="140" ht="22.5" spans="1:7">
      <c r="A140" s="2" t="s">
        <v>61</v>
      </c>
      <c r="B140" s="2"/>
      <c r="C140" s="2"/>
      <c r="D140" s="2"/>
      <c r="E140" s="2"/>
      <c r="F140" s="2"/>
      <c r="G140" s="2"/>
    </row>
    <row r="141" ht="12.75" spans="1:7">
      <c r="A141" s="3" t="s">
        <v>195</v>
      </c>
      <c r="B141" s="3"/>
      <c r="C141" s="4"/>
      <c r="D141" s="4"/>
      <c r="E141" s="5" t="s">
        <v>63</v>
      </c>
      <c r="F141" s="5"/>
      <c r="G141" s="5"/>
    </row>
    <row r="142" spans="1:7">
      <c r="A142" s="6" t="s">
        <v>43</v>
      </c>
      <c r="B142" s="7"/>
      <c r="C142" s="7"/>
      <c r="D142" s="7"/>
      <c r="E142" s="7"/>
      <c r="F142" s="7"/>
      <c r="G142" s="8"/>
    </row>
    <row r="143" spans="1:7">
      <c r="A143" s="9" t="s">
        <v>64</v>
      </c>
      <c r="B143" s="10" t="s">
        <v>65</v>
      </c>
      <c r="C143" s="10" t="s">
        <v>66</v>
      </c>
      <c r="D143" s="10" t="s">
        <v>67</v>
      </c>
      <c r="E143" s="10"/>
      <c r="F143" s="10" t="s">
        <v>68</v>
      </c>
      <c r="G143" s="11" t="s">
        <v>69</v>
      </c>
    </row>
    <row r="144" spans="1:7">
      <c r="A144" s="9" t="s">
        <v>170</v>
      </c>
      <c r="B144" s="12" t="s">
        <v>171</v>
      </c>
      <c r="C144" s="10"/>
      <c r="D144" s="13"/>
      <c r="E144" s="13"/>
      <c r="F144" s="13"/>
      <c r="G144" s="14" t="str">
        <f t="shared" ref="G144:G151" si="3">IF(ROUND(D144*F144,2)=0," ",ROUND(D144*F144,2))</f>
        <v> </v>
      </c>
    </row>
    <row r="145" spans="1:7">
      <c r="A145" s="9" t="s">
        <v>172</v>
      </c>
      <c r="B145" s="12" t="s">
        <v>173</v>
      </c>
      <c r="C145" s="10"/>
      <c r="D145" s="13"/>
      <c r="E145" s="13"/>
      <c r="F145" s="13"/>
      <c r="G145" s="14" t="str">
        <f t="shared" si="3"/>
        <v> </v>
      </c>
    </row>
    <row r="146" ht="33.75" spans="1:7">
      <c r="A146" s="9" t="s">
        <v>74</v>
      </c>
      <c r="B146" s="12" t="s">
        <v>174</v>
      </c>
      <c r="C146" s="10" t="s">
        <v>175</v>
      </c>
      <c r="D146" s="13">
        <v>2</v>
      </c>
      <c r="E146" s="13"/>
      <c r="F146" s="15"/>
      <c r="G146" s="14" t="str">
        <f t="shared" si="3"/>
        <v> </v>
      </c>
    </row>
    <row r="147" spans="1:7">
      <c r="A147" s="9" t="s">
        <v>177</v>
      </c>
      <c r="B147" s="12" t="s">
        <v>178</v>
      </c>
      <c r="C147" s="10"/>
      <c r="D147" s="13"/>
      <c r="E147" s="13"/>
      <c r="F147" s="13"/>
      <c r="G147" s="14" t="str">
        <f t="shared" si="3"/>
        <v> </v>
      </c>
    </row>
    <row r="148" spans="1:7">
      <c r="A148" s="9" t="s">
        <v>74</v>
      </c>
      <c r="B148" s="12" t="s">
        <v>179</v>
      </c>
      <c r="C148" s="10" t="s">
        <v>175</v>
      </c>
      <c r="D148" s="13">
        <v>4</v>
      </c>
      <c r="E148" s="13"/>
      <c r="F148" s="15"/>
      <c r="G148" s="14" t="str">
        <f t="shared" si="3"/>
        <v> </v>
      </c>
    </row>
    <row r="149" spans="1:7">
      <c r="A149" s="9" t="s">
        <v>180</v>
      </c>
      <c r="B149" s="12" t="s">
        <v>181</v>
      </c>
      <c r="C149" s="10"/>
      <c r="D149" s="13"/>
      <c r="E149" s="13"/>
      <c r="F149" s="13"/>
      <c r="G149" s="14" t="str">
        <f t="shared" si="3"/>
        <v> </v>
      </c>
    </row>
    <row r="150" spans="1:7">
      <c r="A150" s="9" t="s">
        <v>182</v>
      </c>
      <c r="B150" s="12" t="s">
        <v>183</v>
      </c>
      <c r="C150" s="10"/>
      <c r="D150" s="13"/>
      <c r="E150" s="13"/>
      <c r="F150" s="13"/>
      <c r="G150" s="14" t="str">
        <f t="shared" si="3"/>
        <v> </v>
      </c>
    </row>
    <row r="151" ht="33.75" spans="1:7">
      <c r="A151" s="9" t="s">
        <v>74</v>
      </c>
      <c r="B151" s="12" t="s">
        <v>184</v>
      </c>
      <c r="C151" s="10" t="s">
        <v>118</v>
      </c>
      <c r="D151" s="13">
        <v>91</v>
      </c>
      <c r="E151" s="13"/>
      <c r="F151" s="15"/>
      <c r="G151" s="14" t="str">
        <f t="shared" si="3"/>
        <v> </v>
      </c>
    </row>
    <row r="152" spans="1:7">
      <c r="A152" s="9"/>
      <c r="B152" s="12"/>
      <c r="C152" s="10"/>
      <c r="D152" s="13"/>
      <c r="E152" s="13"/>
      <c r="F152" s="13"/>
      <c r="G152" s="14"/>
    </row>
    <row r="153" spans="1:7">
      <c r="A153" s="9"/>
      <c r="B153" s="12"/>
      <c r="C153" s="10"/>
      <c r="D153" s="13"/>
      <c r="E153" s="13"/>
      <c r="F153" s="13"/>
      <c r="G153" s="14"/>
    </row>
    <row r="154" spans="1:7">
      <c r="A154" s="9"/>
      <c r="B154" s="12"/>
      <c r="C154" s="10"/>
      <c r="D154" s="13"/>
      <c r="E154" s="13"/>
      <c r="F154" s="13"/>
      <c r="G154" s="14"/>
    </row>
    <row r="155" spans="1:7">
      <c r="A155" s="9"/>
      <c r="B155" s="12"/>
      <c r="C155" s="10"/>
      <c r="D155" s="13"/>
      <c r="E155" s="13"/>
      <c r="F155" s="13"/>
      <c r="G155" s="14"/>
    </row>
    <row r="156" spans="1:7">
      <c r="A156" s="9"/>
      <c r="B156" s="12"/>
      <c r="C156" s="10"/>
      <c r="D156" s="13"/>
      <c r="E156" s="13"/>
      <c r="F156" s="13"/>
      <c r="G156" s="14"/>
    </row>
    <row r="157" spans="1:7">
      <c r="A157" s="9"/>
      <c r="B157" s="12"/>
      <c r="C157" s="10"/>
      <c r="D157" s="13"/>
      <c r="E157" s="13"/>
      <c r="F157" s="13"/>
      <c r="G157" s="14"/>
    </row>
    <row r="158" spans="1:7">
      <c r="A158" s="9"/>
      <c r="B158" s="12"/>
      <c r="C158" s="10"/>
      <c r="D158" s="13"/>
      <c r="E158" s="13"/>
      <c r="F158" s="13"/>
      <c r="G158" s="14"/>
    </row>
    <row r="159" spans="1:7">
      <c r="A159" s="9"/>
      <c r="B159" s="12"/>
      <c r="C159" s="10"/>
      <c r="D159" s="13"/>
      <c r="E159" s="13"/>
      <c r="F159" s="13"/>
      <c r="G159" s="14"/>
    </row>
    <row r="160" spans="1:7">
      <c r="A160" s="9"/>
      <c r="B160" s="12"/>
      <c r="C160" s="10"/>
      <c r="D160" s="13"/>
      <c r="E160" s="13"/>
      <c r="F160" s="13"/>
      <c r="G160" s="14"/>
    </row>
    <row r="161" spans="1:7">
      <c r="A161" s="9"/>
      <c r="B161" s="12"/>
      <c r="C161" s="10"/>
      <c r="D161" s="13"/>
      <c r="E161" s="13"/>
      <c r="F161" s="13"/>
      <c r="G161" s="14"/>
    </row>
    <row r="162" spans="1:7">
      <c r="A162" s="9"/>
      <c r="B162" s="12"/>
      <c r="C162" s="10"/>
      <c r="D162" s="13"/>
      <c r="E162" s="13"/>
      <c r="F162" s="13"/>
      <c r="G162" s="14"/>
    </row>
    <row r="163" spans="1:7">
      <c r="A163" s="9"/>
      <c r="B163" s="12"/>
      <c r="C163" s="10"/>
      <c r="D163" s="13"/>
      <c r="E163" s="13"/>
      <c r="F163" s="13"/>
      <c r="G163" s="14"/>
    </row>
    <row r="164" spans="1:7">
      <c r="A164" s="9"/>
      <c r="B164" s="12"/>
      <c r="C164" s="10"/>
      <c r="D164" s="13"/>
      <c r="E164" s="13"/>
      <c r="F164" s="13"/>
      <c r="G164" s="14"/>
    </row>
    <row r="165" spans="1:7">
      <c r="A165" s="9"/>
      <c r="B165" s="12"/>
      <c r="C165" s="10"/>
      <c r="D165" s="13"/>
      <c r="E165" s="13"/>
      <c r="F165" s="13"/>
      <c r="G165" s="14"/>
    </row>
    <row r="166" spans="1:7">
      <c r="A166" s="9"/>
      <c r="B166" s="12"/>
      <c r="C166" s="10"/>
      <c r="D166" s="13"/>
      <c r="E166" s="13"/>
      <c r="F166" s="13"/>
      <c r="G166" s="14"/>
    </row>
    <row r="167" spans="1:7">
      <c r="A167" s="9"/>
      <c r="B167" s="12"/>
      <c r="C167" s="10"/>
      <c r="D167" s="13"/>
      <c r="E167" s="13"/>
      <c r="F167" s="13"/>
      <c r="G167" s="14"/>
    </row>
    <row r="168" spans="1:7">
      <c r="A168" s="9"/>
      <c r="B168" s="12"/>
      <c r="C168" s="10"/>
      <c r="D168" s="13"/>
      <c r="E168" s="13"/>
      <c r="F168" s="13"/>
      <c r="G168" s="14"/>
    </row>
    <row r="169" spans="1:7">
      <c r="A169" s="9"/>
      <c r="B169" s="12"/>
      <c r="C169" s="10"/>
      <c r="D169" s="13"/>
      <c r="E169" s="13"/>
      <c r="F169" s="13"/>
      <c r="G169" s="14"/>
    </row>
    <row r="170" spans="1:7">
      <c r="A170" s="9"/>
      <c r="B170" s="12"/>
      <c r="C170" s="10"/>
      <c r="D170" s="13"/>
      <c r="E170" s="13"/>
      <c r="F170" s="13"/>
      <c r="G170" s="14"/>
    </row>
    <row r="171" spans="1:7">
      <c r="A171" s="9"/>
      <c r="B171" s="12"/>
      <c r="C171" s="10"/>
      <c r="D171" s="13"/>
      <c r="E171" s="13"/>
      <c r="F171" s="13"/>
      <c r="G171" s="14"/>
    </row>
    <row r="172" spans="1:7">
      <c r="A172" s="9"/>
      <c r="B172" s="12"/>
      <c r="C172" s="10"/>
      <c r="D172" s="13"/>
      <c r="E172" s="13"/>
      <c r="F172" s="13"/>
      <c r="G172" s="14"/>
    </row>
    <row r="173" spans="1:7">
      <c r="A173" s="9"/>
      <c r="B173" s="12"/>
      <c r="C173" s="10"/>
      <c r="D173" s="13"/>
      <c r="E173" s="13"/>
      <c r="F173" s="13"/>
      <c r="G173" s="14"/>
    </row>
    <row r="174" spans="1:7">
      <c r="A174" s="9"/>
      <c r="B174" s="12"/>
      <c r="C174" s="10"/>
      <c r="D174" s="13"/>
      <c r="E174" s="13"/>
      <c r="F174" s="13"/>
      <c r="G174" s="14"/>
    </row>
    <row r="175" spans="1:7">
      <c r="A175" s="9"/>
      <c r="B175" s="12"/>
      <c r="C175" s="10"/>
      <c r="D175" s="13"/>
      <c r="E175" s="13"/>
      <c r="F175" s="13"/>
      <c r="G175" s="14"/>
    </row>
    <row r="176" spans="1:7">
      <c r="A176" s="9"/>
      <c r="B176" s="12"/>
      <c r="C176" s="10"/>
      <c r="D176" s="13"/>
      <c r="E176" s="13"/>
      <c r="F176" s="13"/>
      <c r="G176" s="14"/>
    </row>
    <row r="177" spans="1:7">
      <c r="A177" s="9"/>
      <c r="B177" s="12"/>
      <c r="C177" s="10"/>
      <c r="D177" s="13"/>
      <c r="E177" s="13"/>
      <c r="F177" s="13"/>
      <c r="G177" s="14"/>
    </row>
    <row r="178" spans="1:7">
      <c r="A178" s="9"/>
      <c r="B178" s="12"/>
      <c r="C178" s="10"/>
      <c r="D178" s="13"/>
      <c r="E178" s="13"/>
      <c r="F178" s="13"/>
      <c r="G178" s="14"/>
    </row>
    <row r="179" spans="1:7">
      <c r="A179" s="9"/>
      <c r="B179" s="12"/>
      <c r="C179" s="10"/>
      <c r="D179" s="13"/>
      <c r="E179" s="13"/>
      <c r="F179" s="13"/>
      <c r="G179" s="14"/>
    </row>
    <row r="180" spans="1:7">
      <c r="A180" s="9"/>
      <c r="B180" s="12"/>
      <c r="C180" s="10"/>
      <c r="D180" s="13"/>
      <c r="E180" s="13"/>
      <c r="F180" s="13"/>
      <c r="G180" s="14"/>
    </row>
    <row r="181" spans="1:7">
      <c r="A181" s="9"/>
      <c r="B181" s="12"/>
      <c r="C181" s="10"/>
      <c r="D181" s="13"/>
      <c r="E181" s="13"/>
      <c r="F181" s="13"/>
      <c r="G181" s="14"/>
    </row>
    <row r="182" spans="1:7">
      <c r="A182" s="9"/>
      <c r="B182" s="12"/>
      <c r="C182" s="10"/>
      <c r="D182" s="13"/>
      <c r="E182" s="13"/>
      <c r="F182" s="13"/>
      <c r="G182" s="14"/>
    </row>
    <row r="183" spans="1:7">
      <c r="A183" s="9"/>
      <c r="B183" s="12"/>
      <c r="C183" s="10"/>
      <c r="D183" s="13"/>
      <c r="E183" s="13"/>
      <c r="F183" s="13"/>
      <c r="G183" s="14"/>
    </row>
    <row r="184" spans="1:7">
      <c r="A184" s="9"/>
      <c r="B184" s="12"/>
      <c r="C184" s="10"/>
      <c r="D184" s="13"/>
      <c r="E184" s="13"/>
      <c r="F184" s="13"/>
      <c r="G184" s="14"/>
    </row>
    <row r="185" spans="1:7">
      <c r="A185" s="9"/>
      <c r="B185" s="12"/>
      <c r="C185" s="10"/>
      <c r="D185" s="13"/>
      <c r="E185" s="13"/>
      <c r="F185" s="13"/>
      <c r="G185" s="14"/>
    </row>
    <row r="186" ht="12.75" spans="1:7">
      <c r="A186" s="17">
        <f>SUM((G146,G148,G151))</f>
        <v>0</v>
      </c>
      <c r="B186" s="18"/>
      <c r="C186" s="18"/>
      <c r="D186" s="18"/>
      <c r="E186" s="18"/>
      <c r="F186" s="18"/>
      <c r="G186" s="19"/>
    </row>
    <row r="187" spans="1:7">
      <c r="A187" s="3"/>
      <c r="B187" s="3"/>
      <c r="C187" s="4"/>
      <c r="D187" s="4"/>
      <c r="E187" s="5" t="s">
        <v>194</v>
      </c>
      <c r="F187" s="5"/>
      <c r="G187" s="5"/>
    </row>
  </sheetData>
  <sheetProtection algorithmName="SHA-512" hashValue="MXMme9ouV9oslpJKeat0dQUWUAWpWySV/rux/7PwRhYBl5OoS+ho0lr9FjiP+7dQTFk4k00x3qmDECJZvORxsQ==" saltValue="iiVKZqoQU+YimUlWBUGYTw==" spinCount="100000" sheet="1" selectLockedCells="1" objects="1"/>
  <mergeCells count="203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A95:G95"/>
    <mergeCell ref="A96:B96"/>
    <mergeCell ref="C96:D96"/>
    <mergeCell ref="E96:G96"/>
    <mergeCell ref="A97:G97"/>
    <mergeCell ref="A98:B98"/>
    <mergeCell ref="C98:D98"/>
    <mergeCell ref="E98:G98"/>
    <mergeCell ref="A99:G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A138:G138"/>
    <mergeCell ref="A139:B139"/>
    <mergeCell ref="C139:D139"/>
    <mergeCell ref="E139:G139"/>
    <mergeCell ref="A140:G140"/>
    <mergeCell ref="A141:B141"/>
    <mergeCell ref="C141:D141"/>
    <mergeCell ref="E141:G141"/>
    <mergeCell ref="A142:G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A186:G186"/>
    <mergeCell ref="A187:B187"/>
    <mergeCell ref="C187:D187"/>
    <mergeCell ref="E187:G187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6" max="16383" man="1"/>
    <brk id="1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showGridLines="0" topLeftCell="A7" workbookViewId="0">
      <selection activeCell="F10" sqref="F10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196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2335.23</v>
      </c>
      <c r="G12" s="14">
        <f t="shared" si="0"/>
        <v>2335.23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2335.23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187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196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37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92</v>
      </c>
      <c r="B54" s="12" t="s">
        <v>93</v>
      </c>
      <c r="C54" s="10"/>
      <c r="D54" s="13"/>
      <c r="E54" s="13"/>
      <c r="F54" s="13"/>
      <c r="G54" s="14" t="str">
        <f t="shared" ref="G54:G56" si="1">IF(ROUND(D54*F54,2)=0," ",ROUND(D54*F54,2))</f>
        <v> </v>
      </c>
    </row>
    <row r="55" spans="1:7">
      <c r="A55" s="9" t="s">
        <v>98</v>
      </c>
      <c r="B55" s="12" t="s">
        <v>99</v>
      </c>
      <c r="C55" s="10"/>
      <c r="D55" s="13"/>
      <c r="E55" s="13"/>
      <c r="F55" s="13"/>
      <c r="G55" s="14" t="str">
        <f t="shared" si="1"/>
        <v> </v>
      </c>
    </row>
    <row r="56" ht="90" spans="1:7">
      <c r="A56" s="9" t="s">
        <v>74</v>
      </c>
      <c r="B56" s="12" t="s">
        <v>188</v>
      </c>
      <c r="C56" s="10" t="s">
        <v>97</v>
      </c>
      <c r="D56" s="13">
        <v>9</v>
      </c>
      <c r="E56" s="13"/>
      <c r="F56" s="15"/>
      <c r="G56" s="14" t="str">
        <f t="shared" si="1"/>
        <v> </v>
      </c>
    </row>
    <row r="57" spans="1:7">
      <c r="A57" s="9"/>
      <c r="B57" s="12"/>
      <c r="C57" s="10"/>
      <c r="D57" s="13"/>
      <c r="E57" s="13"/>
      <c r="F57" s="13"/>
      <c r="G57" s="14"/>
    </row>
    <row r="58" spans="1:7">
      <c r="A58" s="9"/>
      <c r="B58" s="12"/>
      <c r="C58" s="10"/>
      <c r="D58" s="13"/>
      <c r="E58" s="13"/>
      <c r="F58" s="13"/>
      <c r="G58" s="14"/>
    </row>
    <row r="59" spans="1:7">
      <c r="A59" s="9"/>
      <c r="B59" s="12"/>
      <c r="C59" s="10"/>
      <c r="D59" s="13"/>
      <c r="E59" s="13"/>
      <c r="F59" s="13"/>
      <c r="G59" s="14"/>
    </row>
    <row r="60" spans="1:7">
      <c r="A60" s="9"/>
      <c r="B60" s="12"/>
      <c r="C60" s="10"/>
      <c r="D60" s="13"/>
      <c r="E60" s="13"/>
      <c r="F60" s="13"/>
      <c r="G60" s="14"/>
    </row>
    <row r="61" spans="1:7">
      <c r="A61" s="9"/>
      <c r="B61" s="12"/>
      <c r="C61" s="10"/>
      <c r="D61" s="13"/>
      <c r="E61" s="13"/>
      <c r="F61" s="13"/>
      <c r="G61" s="14"/>
    </row>
    <row r="62" spans="1:7">
      <c r="A62" s="9"/>
      <c r="B62" s="12"/>
      <c r="C62" s="10"/>
      <c r="D62" s="13"/>
      <c r="E62" s="13"/>
      <c r="F62" s="13"/>
      <c r="G62" s="14"/>
    </row>
    <row r="63" spans="1:7">
      <c r="A63" s="9"/>
      <c r="B63" s="12"/>
      <c r="C63" s="10"/>
      <c r="D63" s="13"/>
      <c r="E63" s="13"/>
      <c r="F63" s="13"/>
      <c r="G63" s="14"/>
    </row>
    <row r="64" spans="1:7">
      <c r="A64" s="9"/>
      <c r="B64" s="12"/>
      <c r="C64" s="10"/>
      <c r="D64" s="13"/>
      <c r="E64" s="13"/>
      <c r="F64" s="13"/>
      <c r="G64" s="14"/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spans="1:7">
      <c r="A88" s="9"/>
      <c r="B88" s="12"/>
      <c r="C88" s="10"/>
      <c r="D88" s="13"/>
      <c r="E88" s="13"/>
      <c r="F88" s="13"/>
      <c r="G88" s="14"/>
    </row>
    <row r="89" spans="1:7">
      <c r="A89" s="9"/>
      <c r="B89" s="12"/>
      <c r="C89" s="10"/>
      <c r="D89" s="13"/>
      <c r="E89" s="13"/>
      <c r="F89" s="13"/>
      <c r="G89" s="14"/>
    </row>
    <row r="90" spans="1:7">
      <c r="A90" s="9"/>
      <c r="B90" s="12"/>
      <c r="C90" s="10"/>
      <c r="D90" s="13"/>
      <c r="E90" s="13"/>
      <c r="F90" s="13"/>
      <c r="G90" s="14"/>
    </row>
    <row r="91" spans="1:7">
      <c r="A91" s="9"/>
      <c r="B91" s="12"/>
      <c r="C91" s="10"/>
      <c r="D91" s="13"/>
      <c r="E91" s="13"/>
      <c r="F91" s="13"/>
      <c r="G91" s="14"/>
    </row>
    <row r="92" spans="1:7">
      <c r="A92" s="9"/>
      <c r="B92" s="12"/>
      <c r="C92" s="10"/>
      <c r="D92" s="13"/>
      <c r="E92" s="13"/>
      <c r="F92" s="13"/>
      <c r="G92" s="14"/>
    </row>
    <row r="93" spans="1:7">
      <c r="A93" s="9"/>
      <c r="B93" s="12"/>
      <c r="C93" s="10"/>
      <c r="D93" s="13"/>
      <c r="E93" s="13"/>
      <c r="F93" s="13"/>
      <c r="G93" s="14"/>
    </row>
    <row r="94" spans="1:7">
      <c r="A94" s="9"/>
      <c r="B94" s="12"/>
      <c r="C94" s="10"/>
      <c r="D94" s="13"/>
      <c r="E94" s="13"/>
      <c r="F94" s="13"/>
      <c r="G94" s="14"/>
    </row>
    <row r="95" ht="12.75" spans="1:7">
      <c r="A95" s="17">
        <f>SUM((G56))</f>
        <v>0</v>
      </c>
      <c r="B95" s="18"/>
      <c r="C95" s="18"/>
      <c r="D95" s="18"/>
      <c r="E95" s="18"/>
      <c r="F95" s="18"/>
      <c r="G95" s="19"/>
    </row>
    <row r="96" spans="1:7">
      <c r="A96" s="3"/>
      <c r="B96" s="3"/>
      <c r="C96" s="4"/>
      <c r="D96" s="4"/>
      <c r="E96" s="5" t="s">
        <v>189</v>
      </c>
      <c r="F96" s="5"/>
      <c r="G96" s="5"/>
    </row>
    <row r="97" ht="22.5" spans="1:7">
      <c r="A97" s="2" t="s">
        <v>61</v>
      </c>
      <c r="B97" s="2"/>
      <c r="C97" s="2"/>
      <c r="D97" s="2"/>
      <c r="E97" s="2"/>
      <c r="F97" s="2"/>
      <c r="G97" s="2"/>
    </row>
    <row r="98" ht="12.75" spans="1:7">
      <c r="A98" s="3" t="s">
        <v>196</v>
      </c>
      <c r="B98" s="3"/>
      <c r="C98" s="4"/>
      <c r="D98" s="4"/>
      <c r="E98" s="5" t="s">
        <v>63</v>
      </c>
      <c r="F98" s="5"/>
      <c r="G98" s="5"/>
    </row>
    <row r="99" spans="1:7">
      <c r="A99" s="6" t="s">
        <v>39</v>
      </c>
      <c r="B99" s="7"/>
      <c r="C99" s="7"/>
      <c r="D99" s="7"/>
      <c r="E99" s="7"/>
      <c r="F99" s="7"/>
      <c r="G99" s="8"/>
    </row>
    <row r="100" spans="1:7">
      <c r="A100" s="9" t="s">
        <v>64</v>
      </c>
      <c r="B100" s="10" t="s">
        <v>65</v>
      </c>
      <c r="C100" s="10" t="s">
        <v>66</v>
      </c>
      <c r="D100" s="10" t="s">
        <v>67</v>
      </c>
      <c r="E100" s="10"/>
      <c r="F100" s="10" t="s">
        <v>68</v>
      </c>
      <c r="G100" s="11" t="s">
        <v>69</v>
      </c>
    </row>
    <row r="101" spans="1:7">
      <c r="A101" s="9" t="s">
        <v>113</v>
      </c>
      <c r="B101" s="12" t="s">
        <v>114</v>
      </c>
      <c r="C101" s="10"/>
      <c r="D101" s="13"/>
      <c r="E101" s="13"/>
      <c r="F101" s="13"/>
      <c r="G101" s="14" t="str">
        <f t="shared" ref="G101:G117" si="2">IF(ROUND(D101*F101,2)=0," ",ROUND(D101*F101,2))</f>
        <v> </v>
      </c>
    </row>
    <row r="102" spans="1:7">
      <c r="A102" s="9" t="s">
        <v>115</v>
      </c>
      <c r="B102" s="12" t="s">
        <v>116</v>
      </c>
      <c r="C102" s="10"/>
      <c r="D102" s="13"/>
      <c r="E102" s="13"/>
      <c r="F102" s="13"/>
      <c r="G102" s="14" t="str">
        <f t="shared" si="2"/>
        <v> </v>
      </c>
    </row>
    <row r="103" ht="22.5" spans="1:7">
      <c r="A103" s="9" t="s">
        <v>74</v>
      </c>
      <c r="B103" s="12" t="s">
        <v>190</v>
      </c>
      <c r="C103" s="10" t="s">
        <v>118</v>
      </c>
      <c r="D103" s="13">
        <v>50</v>
      </c>
      <c r="E103" s="13"/>
      <c r="F103" s="15"/>
      <c r="G103" s="14" t="str">
        <f t="shared" si="2"/>
        <v> </v>
      </c>
    </row>
    <row r="104" spans="1:7">
      <c r="A104" s="9" t="s">
        <v>120</v>
      </c>
      <c r="B104" s="12" t="s">
        <v>121</v>
      </c>
      <c r="C104" s="10"/>
      <c r="D104" s="13"/>
      <c r="E104" s="13"/>
      <c r="F104" s="13"/>
      <c r="G104" s="14" t="str">
        <f t="shared" si="2"/>
        <v> </v>
      </c>
    </row>
    <row r="105" spans="1:7">
      <c r="A105" s="9" t="s">
        <v>122</v>
      </c>
      <c r="B105" s="12" t="s">
        <v>123</v>
      </c>
      <c r="C105" s="10"/>
      <c r="D105" s="13"/>
      <c r="E105" s="13"/>
      <c r="F105" s="13"/>
      <c r="G105" s="14" t="str">
        <f t="shared" si="2"/>
        <v> </v>
      </c>
    </row>
    <row r="106" ht="45" spans="1:7">
      <c r="A106" s="9" t="s">
        <v>74</v>
      </c>
      <c r="B106" s="12" t="s">
        <v>124</v>
      </c>
      <c r="C106" s="10" t="s">
        <v>118</v>
      </c>
      <c r="D106" s="13">
        <v>2048</v>
      </c>
      <c r="E106" s="13"/>
      <c r="F106" s="15"/>
      <c r="G106" s="14" t="str">
        <f t="shared" si="2"/>
        <v> </v>
      </c>
    </row>
    <row r="107" spans="1:7">
      <c r="A107" s="9" t="s">
        <v>125</v>
      </c>
      <c r="B107" s="12" t="s">
        <v>126</v>
      </c>
      <c r="C107" s="10"/>
      <c r="D107" s="13"/>
      <c r="E107" s="13"/>
      <c r="F107" s="13"/>
      <c r="G107" s="14" t="str">
        <f t="shared" si="2"/>
        <v> </v>
      </c>
    </row>
    <row r="108" spans="1:7">
      <c r="A108" s="9" t="s">
        <v>127</v>
      </c>
      <c r="B108" s="12" t="s">
        <v>128</v>
      </c>
      <c r="C108" s="10"/>
      <c r="D108" s="13"/>
      <c r="E108" s="13"/>
      <c r="F108" s="13"/>
      <c r="G108" s="14" t="str">
        <f t="shared" si="2"/>
        <v> </v>
      </c>
    </row>
    <row r="109" ht="22.5" spans="1:7">
      <c r="A109" s="9" t="s">
        <v>74</v>
      </c>
      <c r="B109" s="12" t="s">
        <v>129</v>
      </c>
      <c r="C109" s="10" t="s">
        <v>118</v>
      </c>
      <c r="D109" s="13">
        <v>2048</v>
      </c>
      <c r="E109" s="13"/>
      <c r="F109" s="15"/>
      <c r="G109" s="14" t="str">
        <f t="shared" si="2"/>
        <v> </v>
      </c>
    </row>
    <row r="110" spans="1:7">
      <c r="A110" s="9" t="s">
        <v>130</v>
      </c>
      <c r="B110" s="12" t="s">
        <v>131</v>
      </c>
      <c r="C110" s="10"/>
      <c r="D110" s="13"/>
      <c r="E110" s="13"/>
      <c r="F110" s="13"/>
      <c r="G110" s="14" t="str">
        <f t="shared" si="2"/>
        <v> </v>
      </c>
    </row>
    <row r="111" spans="1:7">
      <c r="A111" s="9" t="s">
        <v>132</v>
      </c>
      <c r="B111" s="12" t="s">
        <v>131</v>
      </c>
      <c r="C111" s="10"/>
      <c r="D111" s="13"/>
      <c r="E111" s="13"/>
      <c r="F111" s="13"/>
      <c r="G111" s="14" t="str">
        <f t="shared" si="2"/>
        <v> </v>
      </c>
    </row>
    <row r="112" ht="45" spans="1:7">
      <c r="A112" s="9" t="s">
        <v>74</v>
      </c>
      <c r="B112" s="12" t="s">
        <v>133</v>
      </c>
      <c r="C112" s="10" t="s">
        <v>118</v>
      </c>
      <c r="D112" s="13">
        <v>50</v>
      </c>
      <c r="E112" s="13"/>
      <c r="F112" s="15"/>
      <c r="G112" s="14" t="str">
        <f t="shared" si="2"/>
        <v> </v>
      </c>
    </row>
    <row r="113" ht="33.75" spans="1:7">
      <c r="A113" s="9" t="s">
        <v>77</v>
      </c>
      <c r="B113" s="12" t="s">
        <v>191</v>
      </c>
      <c r="C113" s="10" t="s">
        <v>147</v>
      </c>
      <c r="D113" s="13">
        <v>100</v>
      </c>
      <c r="E113" s="13"/>
      <c r="F113" s="15"/>
      <c r="G113" s="14" t="str">
        <f t="shared" si="2"/>
        <v> </v>
      </c>
    </row>
    <row r="114" ht="33.75" spans="1:7">
      <c r="A114" s="9" t="s">
        <v>135</v>
      </c>
      <c r="B114" s="12" t="s">
        <v>192</v>
      </c>
      <c r="C114" s="10" t="s">
        <v>97</v>
      </c>
      <c r="D114" s="13">
        <v>0.5</v>
      </c>
      <c r="E114" s="13"/>
      <c r="F114" s="15"/>
      <c r="G114" s="14" t="str">
        <f t="shared" si="2"/>
        <v> </v>
      </c>
    </row>
    <row r="115" ht="22.5" spans="1:7">
      <c r="A115" s="9" t="s">
        <v>156</v>
      </c>
      <c r="B115" s="12" t="s">
        <v>136</v>
      </c>
      <c r="C115" s="10" t="s">
        <v>118</v>
      </c>
      <c r="D115" s="13">
        <v>197</v>
      </c>
      <c r="E115" s="13"/>
      <c r="F115" s="15"/>
      <c r="G115" s="14" t="str">
        <f t="shared" si="2"/>
        <v> </v>
      </c>
    </row>
    <row r="116" spans="1:7">
      <c r="A116" s="9" t="s">
        <v>137</v>
      </c>
      <c r="B116" s="12" t="s">
        <v>138</v>
      </c>
      <c r="C116" s="10"/>
      <c r="D116" s="13"/>
      <c r="E116" s="13"/>
      <c r="F116" s="13"/>
      <c r="G116" s="14" t="str">
        <f t="shared" si="2"/>
        <v> </v>
      </c>
    </row>
    <row r="117" ht="22.5" spans="1:7">
      <c r="A117" s="9" t="s">
        <v>74</v>
      </c>
      <c r="B117" s="12" t="s">
        <v>139</v>
      </c>
      <c r="C117" s="10" t="s">
        <v>140</v>
      </c>
      <c r="D117" s="13">
        <v>30</v>
      </c>
      <c r="E117" s="13"/>
      <c r="F117" s="15"/>
      <c r="G117" s="14" t="str">
        <f t="shared" si="2"/>
        <v> </v>
      </c>
    </row>
    <row r="118" spans="1:7">
      <c r="A118" s="9"/>
      <c r="B118" s="12"/>
      <c r="C118" s="10"/>
      <c r="D118" s="13"/>
      <c r="E118" s="13"/>
      <c r="F118" s="13"/>
      <c r="G118" s="14"/>
    </row>
    <row r="119" spans="1:7">
      <c r="A119" s="9"/>
      <c r="B119" s="12"/>
      <c r="C119" s="10"/>
      <c r="D119" s="13"/>
      <c r="E119" s="13"/>
      <c r="F119" s="13"/>
      <c r="G119" s="14"/>
    </row>
    <row r="120" spans="1:7">
      <c r="A120" s="9"/>
      <c r="B120" s="12"/>
      <c r="C120" s="10"/>
      <c r="D120" s="13"/>
      <c r="E120" s="13"/>
      <c r="F120" s="13"/>
      <c r="G120" s="14"/>
    </row>
    <row r="121" spans="1:7">
      <c r="A121" s="9"/>
      <c r="B121" s="12"/>
      <c r="C121" s="10"/>
      <c r="D121" s="13"/>
      <c r="E121" s="13"/>
      <c r="F121" s="13"/>
      <c r="G121" s="14"/>
    </row>
    <row r="122" spans="1:7">
      <c r="A122" s="9"/>
      <c r="B122" s="12"/>
      <c r="C122" s="10"/>
      <c r="D122" s="13"/>
      <c r="E122" s="13"/>
      <c r="F122" s="13"/>
      <c r="G122" s="14"/>
    </row>
    <row r="123" spans="1:7">
      <c r="A123" s="9"/>
      <c r="B123" s="12"/>
      <c r="C123" s="10"/>
      <c r="D123" s="13"/>
      <c r="E123" s="13"/>
      <c r="F123" s="13"/>
      <c r="G123" s="14"/>
    </row>
    <row r="124" spans="1:7">
      <c r="A124" s="9"/>
      <c r="B124" s="12"/>
      <c r="C124" s="10"/>
      <c r="D124" s="13"/>
      <c r="E124" s="13"/>
      <c r="F124" s="13"/>
      <c r="G124" s="14"/>
    </row>
    <row r="125" spans="1:7">
      <c r="A125" s="9"/>
      <c r="B125" s="12"/>
      <c r="C125" s="10"/>
      <c r="D125" s="13"/>
      <c r="E125" s="13"/>
      <c r="F125" s="13"/>
      <c r="G125" s="14"/>
    </row>
    <row r="126" spans="1:7">
      <c r="A126" s="9"/>
      <c r="B126" s="12"/>
      <c r="C126" s="10"/>
      <c r="D126" s="13"/>
      <c r="E126" s="13"/>
      <c r="F126" s="13"/>
      <c r="G126" s="14"/>
    </row>
    <row r="127" spans="1:7">
      <c r="A127" s="9"/>
      <c r="B127" s="12"/>
      <c r="C127" s="10"/>
      <c r="D127" s="13"/>
      <c r="E127" s="13"/>
      <c r="F127" s="13"/>
      <c r="G127" s="14"/>
    </row>
    <row r="128" spans="1:7">
      <c r="A128" s="9"/>
      <c r="B128" s="12"/>
      <c r="C128" s="10"/>
      <c r="D128" s="13"/>
      <c r="E128" s="13"/>
      <c r="F128" s="13"/>
      <c r="G128" s="14"/>
    </row>
    <row r="129" spans="1:7">
      <c r="A129" s="9"/>
      <c r="B129" s="12"/>
      <c r="C129" s="10"/>
      <c r="D129" s="13"/>
      <c r="E129" s="13"/>
      <c r="F129" s="13"/>
      <c r="G129" s="14"/>
    </row>
    <row r="130" spans="1:7">
      <c r="A130" s="9"/>
      <c r="B130" s="12"/>
      <c r="C130" s="10"/>
      <c r="D130" s="13"/>
      <c r="E130" s="13"/>
      <c r="F130" s="13"/>
      <c r="G130" s="14"/>
    </row>
    <row r="131" spans="1:7">
      <c r="A131" s="9"/>
      <c r="B131" s="12"/>
      <c r="C131" s="10"/>
      <c r="D131" s="13"/>
      <c r="E131" s="13"/>
      <c r="F131" s="13"/>
      <c r="G131" s="14"/>
    </row>
    <row r="132" spans="1:7">
      <c r="A132" s="9"/>
      <c r="B132" s="12"/>
      <c r="C132" s="10"/>
      <c r="D132" s="13"/>
      <c r="E132" s="13"/>
      <c r="F132" s="13"/>
      <c r="G132" s="14"/>
    </row>
    <row r="133" spans="1:7">
      <c r="A133" s="9"/>
      <c r="B133" s="12"/>
      <c r="C133" s="10"/>
      <c r="D133" s="13"/>
      <c r="E133" s="13"/>
      <c r="F133" s="13"/>
      <c r="G133" s="14"/>
    </row>
    <row r="134" spans="1:7">
      <c r="A134" s="9"/>
      <c r="B134" s="12"/>
      <c r="C134" s="10"/>
      <c r="D134" s="13"/>
      <c r="E134" s="13"/>
      <c r="F134" s="13"/>
      <c r="G134" s="14"/>
    </row>
    <row r="135" spans="1:7">
      <c r="A135" s="9"/>
      <c r="B135" s="12"/>
      <c r="C135" s="10"/>
      <c r="D135" s="13"/>
      <c r="E135" s="13"/>
      <c r="F135" s="13"/>
      <c r="G135" s="14"/>
    </row>
    <row r="136" spans="1:7">
      <c r="A136" s="9"/>
      <c r="B136" s="12"/>
      <c r="C136" s="10"/>
      <c r="D136" s="13"/>
      <c r="E136" s="13"/>
      <c r="F136" s="13"/>
      <c r="G136" s="14"/>
    </row>
    <row r="137" spans="1:7">
      <c r="A137" s="9"/>
      <c r="B137" s="12"/>
      <c r="C137" s="10"/>
      <c r="D137" s="13"/>
      <c r="E137" s="13"/>
      <c r="F137" s="13"/>
      <c r="G137" s="14"/>
    </row>
    <row r="138" ht="12.75" spans="1:7">
      <c r="A138" s="17">
        <f>SUM((G103,G106,G109,G112,G113,G114,G115,G117))</f>
        <v>0</v>
      </c>
      <c r="B138" s="18"/>
      <c r="C138" s="18"/>
      <c r="D138" s="18"/>
      <c r="E138" s="18"/>
      <c r="F138" s="18"/>
      <c r="G138" s="19"/>
    </row>
    <row r="139" spans="1:7">
      <c r="A139" s="3"/>
      <c r="B139" s="3"/>
      <c r="C139" s="4"/>
      <c r="D139" s="4"/>
      <c r="E139" s="5" t="s">
        <v>193</v>
      </c>
      <c r="F139" s="5"/>
      <c r="G139" s="5"/>
    </row>
    <row r="140" ht="22.5" spans="1:7">
      <c r="A140" s="2" t="s">
        <v>61</v>
      </c>
      <c r="B140" s="2"/>
      <c r="C140" s="2"/>
      <c r="D140" s="2"/>
      <c r="E140" s="2"/>
      <c r="F140" s="2"/>
      <c r="G140" s="2"/>
    </row>
    <row r="141" ht="12.75" spans="1:7">
      <c r="A141" s="3" t="s">
        <v>196</v>
      </c>
      <c r="B141" s="3"/>
      <c r="C141" s="4"/>
      <c r="D141" s="4"/>
      <c r="E141" s="5" t="s">
        <v>63</v>
      </c>
      <c r="F141" s="5"/>
      <c r="G141" s="5"/>
    </row>
    <row r="142" spans="1:7">
      <c r="A142" s="6" t="s">
        <v>43</v>
      </c>
      <c r="B142" s="7"/>
      <c r="C142" s="7"/>
      <c r="D142" s="7"/>
      <c r="E142" s="7"/>
      <c r="F142" s="7"/>
      <c r="G142" s="8"/>
    </row>
    <row r="143" spans="1:7">
      <c r="A143" s="9" t="s">
        <v>64</v>
      </c>
      <c r="B143" s="10" t="s">
        <v>65</v>
      </c>
      <c r="C143" s="10" t="s">
        <v>66</v>
      </c>
      <c r="D143" s="10" t="s">
        <v>67</v>
      </c>
      <c r="E143" s="10"/>
      <c r="F143" s="10" t="s">
        <v>68</v>
      </c>
      <c r="G143" s="11" t="s">
        <v>69</v>
      </c>
    </row>
    <row r="144" spans="1:7">
      <c r="A144" s="9" t="s">
        <v>170</v>
      </c>
      <c r="B144" s="12" t="s">
        <v>171</v>
      </c>
      <c r="C144" s="10"/>
      <c r="D144" s="13"/>
      <c r="E144" s="13"/>
      <c r="F144" s="13"/>
      <c r="G144" s="14" t="str">
        <f t="shared" ref="G144:G151" si="3">IF(ROUND(D144*F144,2)=0," ",ROUND(D144*F144,2))</f>
        <v> </v>
      </c>
    </row>
    <row r="145" spans="1:7">
      <c r="A145" s="9" t="s">
        <v>172</v>
      </c>
      <c r="B145" s="12" t="s">
        <v>173</v>
      </c>
      <c r="C145" s="10"/>
      <c r="D145" s="13"/>
      <c r="E145" s="13"/>
      <c r="F145" s="13"/>
      <c r="G145" s="14" t="str">
        <f t="shared" si="3"/>
        <v> </v>
      </c>
    </row>
    <row r="146" ht="33.75" spans="1:7">
      <c r="A146" s="9" t="s">
        <v>74</v>
      </c>
      <c r="B146" s="12" t="s">
        <v>174</v>
      </c>
      <c r="C146" s="10" t="s">
        <v>175</v>
      </c>
      <c r="D146" s="13">
        <v>1</v>
      </c>
      <c r="E146" s="13"/>
      <c r="F146" s="15"/>
      <c r="G146" s="14" t="str">
        <f t="shared" si="3"/>
        <v> </v>
      </c>
    </row>
    <row r="147" spans="1:7">
      <c r="A147" s="9" t="s">
        <v>177</v>
      </c>
      <c r="B147" s="12" t="s">
        <v>178</v>
      </c>
      <c r="C147" s="10"/>
      <c r="D147" s="13"/>
      <c r="E147" s="13"/>
      <c r="F147" s="13"/>
      <c r="G147" s="14" t="str">
        <f t="shared" si="3"/>
        <v> </v>
      </c>
    </row>
    <row r="148" spans="1:7">
      <c r="A148" s="9" t="s">
        <v>74</v>
      </c>
      <c r="B148" s="12" t="s">
        <v>179</v>
      </c>
      <c r="C148" s="10" t="s">
        <v>175</v>
      </c>
      <c r="D148" s="13">
        <v>4</v>
      </c>
      <c r="E148" s="13"/>
      <c r="F148" s="15"/>
      <c r="G148" s="14" t="str">
        <f t="shared" si="3"/>
        <v> </v>
      </c>
    </row>
    <row r="149" spans="1:7">
      <c r="A149" s="9" t="s">
        <v>180</v>
      </c>
      <c r="B149" s="12" t="s">
        <v>181</v>
      </c>
      <c r="C149" s="10"/>
      <c r="D149" s="13"/>
      <c r="E149" s="13"/>
      <c r="F149" s="13"/>
      <c r="G149" s="14" t="str">
        <f t="shared" si="3"/>
        <v> </v>
      </c>
    </row>
    <row r="150" spans="1:7">
      <c r="A150" s="9" t="s">
        <v>182</v>
      </c>
      <c r="B150" s="12" t="s">
        <v>183</v>
      </c>
      <c r="C150" s="10"/>
      <c r="D150" s="13"/>
      <c r="E150" s="13"/>
      <c r="F150" s="13"/>
      <c r="G150" s="14" t="str">
        <f t="shared" si="3"/>
        <v> </v>
      </c>
    </row>
    <row r="151" ht="33.75" spans="1:7">
      <c r="A151" s="9" t="s">
        <v>74</v>
      </c>
      <c r="B151" s="12" t="s">
        <v>184</v>
      </c>
      <c r="C151" s="10" t="s">
        <v>118</v>
      </c>
      <c r="D151" s="13">
        <v>112</v>
      </c>
      <c r="E151" s="13"/>
      <c r="F151" s="15"/>
      <c r="G151" s="14" t="str">
        <f t="shared" si="3"/>
        <v> </v>
      </c>
    </row>
    <row r="152" spans="1:7">
      <c r="A152" s="9"/>
      <c r="B152" s="12"/>
      <c r="C152" s="10"/>
      <c r="D152" s="13"/>
      <c r="E152" s="13"/>
      <c r="F152" s="13"/>
      <c r="G152" s="14"/>
    </row>
    <row r="153" spans="1:7">
      <c r="A153" s="9"/>
      <c r="B153" s="12"/>
      <c r="C153" s="10"/>
      <c r="D153" s="13"/>
      <c r="E153" s="13"/>
      <c r="F153" s="13"/>
      <c r="G153" s="14"/>
    </row>
    <row r="154" spans="1:7">
      <c r="A154" s="9"/>
      <c r="B154" s="12"/>
      <c r="C154" s="10"/>
      <c r="D154" s="13"/>
      <c r="E154" s="13"/>
      <c r="F154" s="13"/>
      <c r="G154" s="14"/>
    </row>
    <row r="155" spans="1:7">
      <c r="A155" s="9"/>
      <c r="B155" s="12"/>
      <c r="C155" s="10"/>
      <c r="D155" s="13"/>
      <c r="E155" s="13"/>
      <c r="F155" s="13"/>
      <c r="G155" s="14"/>
    </row>
    <row r="156" spans="1:7">
      <c r="A156" s="9"/>
      <c r="B156" s="12"/>
      <c r="C156" s="10"/>
      <c r="D156" s="13"/>
      <c r="E156" s="13"/>
      <c r="F156" s="13"/>
      <c r="G156" s="14"/>
    </row>
    <row r="157" spans="1:7">
      <c r="A157" s="9"/>
      <c r="B157" s="12"/>
      <c r="C157" s="10"/>
      <c r="D157" s="13"/>
      <c r="E157" s="13"/>
      <c r="F157" s="13"/>
      <c r="G157" s="14"/>
    </row>
    <row r="158" spans="1:7">
      <c r="A158" s="9"/>
      <c r="B158" s="12"/>
      <c r="C158" s="10"/>
      <c r="D158" s="13"/>
      <c r="E158" s="13"/>
      <c r="F158" s="13"/>
      <c r="G158" s="14"/>
    </row>
    <row r="159" spans="1:7">
      <c r="A159" s="9"/>
      <c r="B159" s="12"/>
      <c r="C159" s="10"/>
      <c r="D159" s="13"/>
      <c r="E159" s="13"/>
      <c r="F159" s="13"/>
      <c r="G159" s="14"/>
    </row>
    <row r="160" spans="1:7">
      <c r="A160" s="9"/>
      <c r="B160" s="12"/>
      <c r="C160" s="10"/>
      <c r="D160" s="13"/>
      <c r="E160" s="13"/>
      <c r="F160" s="13"/>
      <c r="G160" s="14"/>
    </row>
    <row r="161" spans="1:7">
      <c r="A161" s="9"/>
      <c r="B161" s="12"/>
      <c r="C161" s="10"/>
      <c r="D161" s="13"/>
      <c r="E161" s="13"/>
      <c r="F161" s="13"/>
      <c r="G161" s="14"/>
    </row>
    <row r="162" spans="1:7">
      <c r="A162" s="9"/>
      <c r="B162" s="12"/>
      <c r="C162" s="10"/>
      <c r="D162" s="13"/>
      <c r="E162" s="13"/>
      <c r="F162" s="13"/>
      <c r="G162" s="14"/>
    </row>
    <row r="163" spans="1:7">
      <c r="A163" s="9"/>
      <c r="B163" s="12"/>
      <c r="C163" s="10"/>
      <c r="D163" s="13"/>
      <c r="E163" s="13"/>
      <c r="F163" s="13"/>
      <c r="G163" s="14"/>
    </row>
    <row r="164" spans="1:7">
      <c r="A164" s="9"/>
      <c r="B164" s="12"/>
      <c r="C164" s="10"/>
      <c r="D164" s="13"/>
      <c r="E164" s="13"/>
      <c r="F164" s="13"/>
      <c r="G164" s="14"/>
    </row>
    <row r="165" spans="1:7">
      <c r="A165" s="9"/>
      <c r="B165" s="12"/>
      <c r="C165" s="10"/>
      <c r="D165" s="13"/>
      <c r="E165" s="13"/>
      <c r="F165" s="13"/>
      <c r="G165" s="14"/>
    </row>
    <row r="166" spans="1:7">
      <c r="A166" s="9"/>
      <c r="B166" s="12"/>
      <c r="C166" s="10"/>
      <c r="D166" s="13"/>
      <c r="E166" s="13"/>
      <c r="F166" s="13"/>
      <c r="G166" s="14"/>
    </row>
    <row r="167" spans="1:7">
      <c r="A167" s="9"/>
      <c r="B167" s="12"/>
      <c r="C167" s="10"/>
      <c r="D167" s="13"/>
      <c r="E167" s="13"/>
      <c r="F167" s="13"/>
      <c r="G167" s="14"/>
    </row>
    <row r="168" spans="1:7">
      <c r="A168" s="9"/>
      <c r="B168" s="12"/>
      <c r="C168" s="10"/>
      <c r="D168" s="13"/>
      <c r="E168" s="13"/>
      <c r="F168" s="13"/>
      <c r="G168" s="14"/>
    </row>
    <row r="169" spans="1:7">
      <c r="A169" s="9"/>
      <c r="B169" s="12"/>
      <c r="C169" s="10"/>
      <c r="D169" s="13"/>
      <c r="E169" s="13"/>
      <c r="F169" s="13"/>
      <c r="G169" s="14"/>
    </row>
    <row r="170" spans="1:7">
      <c r="A170" s="9"/>
      <c r="B170" s="12"/>
      <c r="C170" s="10"/>
      <c r="D170" s="13"/>
      <c r="E170" s="13"/>
      <c r="F170" s="13"/>
      <c r="G170" s="14"/>
    </row>
    <row r="171" spans="1:7">
      <c r="A171" s="9"/>
      <c r="B171" s="12"/>
      <c r="C171" s="10"/>
      <c r="D171" s="13"/>
      <c r="E171" s="13"/>
      <c r="F171" s="13"/>
      <c r="G171" s="14"/>
    </row>
    <row r="172" spans="1:7">
      <c r="A172" s="9"/>
      <c r="B172" s="12"/>
      <c r="C172" s="10"/>
      <c r="D172" s="13"/>
      <c r="E172" s="13"/>
      <c r="F172" s="13"/>
      <c r="G172" s="14"/>
    </row>
    <row r="173" spans="1:7">
      <c r="A173" s="9"/>
      <c r="B173" s="12"/>
      <c r="C173" s="10"/>
      <c r="D173" s="13"/>
      <c r="E173" s="13"/>
      <c r="F173" s="13"/>
      <c r="G173" s="14"/>
    </row>
    <row r="174" spans="1:7">
      <c r="A174" s="9"/>
      <c r="B174" s="12"/>
      <c r="C174" s="10"/>
      <c r="D174" s="13"/>
      <c r="E174" s="13"/>
      <c r="F174" s="13"/>
      <c r="G174" s="14"/>
    </row>
    <row r="175" spans="1:7">
      <c r="A175" s="9"/>
      <c r="B175" s="12"/>
      <c r="C175" s="10"/>
      <c r="D175" s="13"/>
      <c r="E175" s="13"/>
      <c r="F175" s="13"/>
      <c r="G175" s="14"/>
    </row>
    <row r="176" spans="1:7">
      <c r="A176" s="9"/>
      <c r="B176" s="12"/>
      <c r="C176" s="10"/>
      <c r="D176" s="13"/>
      <c r="E176" s="13"/>
      <c r="F176" s="13"/>
      <c r="G176" s="14"/>
    </row>
    <row r="177" spans="1:7">
      <c r="A177" s="9"/>
      <c r="B177" s="12"/>
      <c r="C177" s="10"/>
      <c r="D177" s="13"/>
      <c r="E177" s="13"/>
      <c r="F177" s="13"/>
      <c r="G177" s="14"/>
    </row>
    <row r="178" spans="1:7">
      <c r="A178" s="9"/>
      <c r="B178" s="12"/>
      <c r="C178" s="10"/>
      <c r="D178" s="13"/>
      <c r="E178" s="13"/>
      <c r="F178" s="13"/>
      <c r="G178" s="14"/>
    </row>
    <row r="179" spans="1:7">
      <c r="A179" s="9"/>
      <c r="B179" s="12"/>
      <c r="C179" s="10"/>
      <c r="D179" s="13"/>
      <c r="E179" s="13"/>
      <c r="F179" s="13"/>
      <c r="G179" s="14"/>
    </row>
    <row r="180" spans="1:7">
      <c r="A180" s="9"/>
      <c r="B180" s="12"/>
      <c r="C180" s="10"/>
      <c r="D180" s="13"/>
      <c r="E180" s="13"/>
      <c r="F180" s="13"/>
      <c r="G180" s="14"/>
    </row>
    <row r="181" spans="1:7">
      <c r="A181" s="9"/>
      <c r="B181" s="12"/>
      <c r="C181" s="10"/>
      <c r="D181" s="13"/>
      <c r="E181" s="13"/>
      <c r="F181" s="13"/>
      <c r="G181" s="14"/>
    </row>
    <row r="182" spans="1:7">
      <c r="A182" s="9"/>
      <c r="B182" s="12"/>
      <c r="C182" s="10"/>
      <c r="D182" s="13"/>
      <c r="E182" s="13"/>
      <c r="F182" s="13"/>
      <c r="G182" s="14"/>
    </row>
    <row r="183" spans="1:7">
      <c r="A183" s="9"/>
      <c r="B183" s="12"/>
      <c r="C183" s="10"/>
      <c r="D183" s="13"/>
      <c r="E183" s="13"/>
      <c r="F183" s="13"/>
      <c r="G183" s="14"/>
    </row>
    <row r="184" spans="1:7">
      <c r="A184" s="9"/>
      <c r="B184" s="12"/>
      <c r="C184" s="10"/>
      <c r="D184" s="13"/>
      <c r="E184" s="13"/>
      <c r="F184" s="13"/>
      <c r="G184" s="14"/>
    </row>
    <row r="185" spans="1:7">
      <c r="A185" s="9"/>
      <c r="B185" s="12"/>
      <c r="C185" s="10"/>
      <c r="D185" s="13"/>
      <c r="E185" s="13"/>
      <c r="F185" s="13"/>
      <c r="G185" s="14"/>
    </row>
    <row r="186" ht="12.75" spans="1:7">
      <c r="A186" s="17">
        <f>SUM((G146,G148,G151))</f>
        <v>0</v>
      </c>
      <c r="B186" s="18"/>
      <c r="C186" s="18"/>
      <c r="D186" s="18"/>
      <c r="E186" s="18"/>
      <c r="F186" s="18"/>
      <c r="G186" s="19"/>
    </row>
    <row r="187" spans="1:7">
      <c r="A187" s="3"/>
      <c r="B187" s="3"/>
      <c r="C187" s="4"/>
      <c r="D187" s="4"/>
      <c r="E187" s="5" t="s">
        <v>194</v>
      </c>
      <c r="F187" s="5"/>
      <c r="G187" s="5"/>
    </row>
  </sheetData>
  <sheetProtection algorithmName="SHA-512" hashValue="PEr4CI2ckHD5IZWLIY5phrTxGFlr91XTGktYBgXaAAiicXURAddKQbk3BaHdqkHt5slZ8NIfowzCbdIgfZkm6Q==" saltValue="HXlKuUb7mY0ddcyEEle2tQ==" spinCount="100000" sheet="1" selectLockedCells="1" objects="1"/>
  <mergeCells count="203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A95:G95"/>
    <mergeCell ref="A96:B96"/>
    <mergeCell ref="C96:D96"/>
    <mergeCell ref="E96:G96"/>
    <mergeCell ref="A97:G97"/>
    <mergeCell ref="A98:B98"/>
    <mergeCell ref="C98:D98"/>
    <mergeCell ref="E98:G98"/>
    <mergeCell ref="A99:G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A138:G138"/>
    <mergeCell ref="A139:B139"/>
    <mergeCell ref="C139:D139"/>
    <mergeCell ref="E139:G139"/>
    <mergeCell ref="A140:G140"/>
    <mergeCell ref="A141:B141"/>
    <mergeCell ref="C141:D141"/>
    <mergeCell ref="E141:G141"/>
    <mergeCell ref="A142:G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A186:G186"/>
    <mergeCell ref="A187:B187"/>
    <mergeCell ref="C187:D187"/>
    <mergeCell ref="E187:G187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6" max="16383" man="1"/>
    <brk id="1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6"/>
  <sheetViews>
    <sheetView showGridLines="0" topLeftCell="A7" workbookViewId="0">
      <selection activeCell="F11" sqref="F11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197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15212.03</v>
      </c>
      <c r="G12" s="14">
        <f t="shared" si="0"/>
        <v>15212.03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15212.03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91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197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37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92</v>
      </c>
      <c r="B54" s="12" t="s">
        <v>93</v>
      </c>
      <c r="C54" s="10"/>
      <c r="D54" s="13"/>
      <c r="E54" s="13"/>
      <c r="F54" s="13"/>
      <c r="G54" s="14" t="str">
        <f t="shared" ref="G54:G60" si="1">IF(ROUND(D54*F54,2)=0," ",ROUND(D54*F54,2))</f>
        <v> </v>
      </c>
    </row>
    <row r="55" spans="1:7">
      <c r="A55" s="9" t="s">
        <v>94</v>
      </c>
      <c r="B55" s="12" t="s">
        <v>95</v>
      </c>
      <c r="C55" s="10"/>
      <c r="D55" s="13"/>
      <c r="E55" s="13"/>
      <c r="F55" s="13"/>
      <c r="G55" s="14" t="str">
        <f t="shared" si="1"/>
        <v> </v>
      </c>
    </row>
    <row r="56" ht="33.75" spans="1:7">
      <c r="A56" s="9" t="s">
        <v>74</v>
      </c>
      <c r="B56" s="12" t="s">
        <v>96</v>
      </c>
      <c r="C56" s="10" t="s">
        <v>97</v>
      </c>
      <c r="D56" s="13">
        <v>226</v>
      </c>
      <c r="E56" s="13"/>
      <c r="F56" s="15"/>
      <c r="G56" s="14" t="str">
        <f t="shared" si="1"/>
        <v> </v>
      </c>
    </row>
    <row r="57" spans="1:7">
      <c r="A57" s="9" t="s">
        <v>98</v>
      </c>
      <c r="B57" s="12" t="s">
        <v>99</v>
      </c>
      <c r="C57" s="10"/>
      <c r="D57" s="13"/>
      <c r="E57" s="13"/>
      <c r="F57" s="13"/>
      <c r="G57" s="14" t="str">
        <f t="shared" si="1"/>
        <v> </v>
      </c>
    </row>
    <row r="58" ht="101.25" spans="1:7">
      <c r="A58" s="9" t="s">
        <v>74</v>
      </c>
      <c r="B58" s="12" t="s">
        <v>198</v>
      </c>
      <c r="C58" s="10" t="s">
        <v>97</v>
      </c>
      <c r="D58" s="13">
        <v>127</v>
      </c>
      <c r="E58" s="13"/>
      <c r="F58" s="15"/>
      <c r="G58" s="14" t="str">
        <f t="shared" si="1"/>
        <v> </v>
      </c>
    </row>
    <row r="59" spans="1:7">
      <c r="A59" s="9" t="s">
        <v>199</v>
      </c>
      <c r="B59" s="12" t="s">
        <v>200</v>
      </c>
      <c r="C59" s="10"/>
      <c r="D59" s="13"/>
      <c r="E59" s="13"/>
      <c r="F59" s="13"/>
      <c r="G59" s="14" t="str">
        <f t="shared" si="1"/>
        <v> </v>
      </c>
    </row>
    <row r="60" ht="33.75" spans="1:7">
      <c r="A60" s="9" t="s">
        <v>135</v>
      </c>
      <c r="B60" s="12" t="s">
        <v>201</v>
      </c>
      <c r="C60" s="10" t="s">
        <v>147</v>
      </c>
      <c r="D60" s="13">
        <v>560</v>
      </c>
      <c r="E60" s="13"/>
      <c r="F60" s="15"/>
      <c r="G60" s="14" t="str">
        <f t="shared" si="1"/>
        <v> </v>
      </c>
    </row>
    <row r="61" spans="1:7">
      <c r="A61" s="9"/>
      <c r="B61" s="12"/>
      <c r="C61" s="10"/>
      <c r="D61" s="13"/>
      <c r="E61" s="13"/>
      <c r="F61" s="13"/>
      <c r="G61" s="14"/>
    </row>
    <row r="62" spans="1:7">
      <c r="A62" s="9"/>
      <c r="B62" s="12"/>
      <c r="C62" s="10"/>
      <c r="D62" s="13"/>
      <c r="E62" s="13"/>
      <c r="F62" s="13"/>
      <c r="G62" s="14"/>
    </row>
    <row r="63" spans="1:7">
      <c r="A63" s="9"/>
      <c r="B63" s="12"/>
      <c r="C63" s="10"/>
      <c r="D63" s="13"/>
      <c r="E63" s="13"/>
      <c r="F63" s="13"/>
      <c r="G63" s="14"/>
    </row>
    <row r="64" spans="1:7">
      <c r="A64" s="9"/>
      <c r="B64" s="12"/>
      <c r="C64" s="10"/>
      <c r="D64" s="13"/>
      <c r="E64" s="13"/>
      <c r="F64" s="13"/>
      <c r="G64" s="14"/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spans="1:7">
      <c r="A88" s="9"/>
      <c r="B88" s="12"/>
      <c r="C88" s="10"/>
      <c r="D88" s="13"/>
      <c r="E88" s="13"/>
      <c r="F88" s="13"/>
      <c r="G88" s="14"/>
    </row>
    <row r="89" spans="1:7">
      <c r="A89" s="9"/>
      <c r="B89" s="12"/>
      <c r="C89" s="10"/>
      <c r="D89" s="13"/>
      <c r="E89" s="13"/>
      <c r="F89" s="13"/>
      <c r="G89" s="14"/>
    </row>
    <row r="90" spans="1:7">
      <c r="A90" s="9"/>
      <c r="B90" s="12"/>
      <c r="C90" s="10"/>
      <c r="D90" s="13"/>
      <c r="E90" s="13"/>
      <c r="F90" s="13"/>
      <c r="G90" s="14"/>
    </row>
    <row r="91" ht="12.75" spans="1:7">
      <c r="A91" s="17">
        <f>SUM((G56,G58,G60))</f>
        <v>0</v>
      </c>
      <c r="B91" s="18"/>
      <c r="C91" s="18"/>
      <c r="D91" s="18"/>
      <c r="E91" s="18"/>
      <c r="F91" s="18"/>
      <c r="G91" s="19"/>
    </row>
    <row r="92" spans="1:7">
      <c r="A92" s="3"/>
      <c r="B92" s="3"/>
      <c r="C92" s="4"/>
      <c r="D92" s="4"/>
      <c r="E92" s="5" t="s">
        <v>112</v>
      </c>
      <c r="F92" s="5"/>
      <c r="G92" s="5"/>
    </row>
    <row r="93" ht="22.5" spans="1:7">
      <c r="A93" s="2" t="s">
        <v>61</v>
      </c>
      <c r="B93" s="2"/>
      <c r="C93" s="2"/>
      <c r="D93" s="2"/>
      <c r="E93" s="2"/>
      <c r="F93" s="2"/>
      <c r="G93" s="2"/>
    </row>
    <row r="94" ht="12.75" spans="1:7">
      <c r="A94" s="3" t="s">
        <v>197</v>
      </c>
      <c r="B94" s="3"/>
      <c r="C94" s="4"/>
      <c r="D94" s="4"/>
      <c r="E94" s="5" t="s">
        <v>63</v>
      </c>
      <c r="F94" s="5"/>
      <c r="G94" s="5"/>
    </row>
    <row r="95" spans="1:7">
      <c r="A95" s="6" t="s">
        <v>39</v>
      </c>
      <c r="B95" s="7"/>
      <c r="C95" s="7"/>
      <c r="D95" s="7"/>
      <c r="E95" s="7"/>
      <c r="F95" s="7"/>
      <c r="G95" s="8"/>
    </row>
    <row r="96" spans="1:7">
      <c r="A96" s="9" t="s">
        <v>64</v>
      </c>
      <c r="B96" s="10" t="s">
        <v>65</v>
      </c>
      <c r="C96" s="10" t="s">
        <v>66</v>
      </c>
      <c r="D96" s="10" t="s">
        <v>67</v>
      </c>
      <c r="E96" s="10"/>
      <c r="F96" s="10" t="s">
        <v>68</v>
      </c>
      <c r="G96" s="11" t="s">
        <v>69</v>
      </c>
    </row>
    <row r="97" spans="1:7">
      <c r="A97" s="9" t="s">
        <v>113</v>
      </c>
      <c r="B97" s="12" t="s">
        <v>114</v>
      </c>
      <c r="C97" s="10"/>
      <c r="D97" s="13"/>
      <c r="E97" s="13"/>
      <c r="F97" s="13"/>
      <c r="G97" s="14" t="str">
        <f t="shared" ref="G97:G120" si="2">IF(ROUND(D97*F97,2)=0," ",ROUND(D97*F97,2))</f>
        <v> </v>
      </c>
    </row>
    <row r="98" spans="1:7">
      <c r="A98" s="9" t="s">
        <v>115</v>
      </c>
      <c r="B98" s="12" t="s">
        <v>116</v>
      </c>
      <c r="C98" s="10"/>
      <c r="D98" s="13"/>
      <c r="E98" s="13"/>
      <c r="F98" s="13"/>
      <c r="G98" s="14" t="str">
        <f t="shared" si="2"/>
        <v> </v>
      </c>
    </row>
    <row r="99" ht="22.5" spans="1:7">
      <c r="A99" s="9" t="s">
        <v>74</v>
      </c>
      <c r="B99" s="12" t="s">
        <v>202</v>
      </c>
      <c r="C99" s="10" t="s">
        <v>118</v>
      </c>
      <c r="D99" s="13">
        <v>705</v>
      </c>
      <c r="E99" s="13"/>
      <c r="F99" s="15"/>
      <c r="G99" s="14" t="str">
        <f t="shared" si="2"/>
        <v> </v>
      </c>
    </row>
    <row r="100" ht="22.5" spans="1:7">
      <c r="A100" s="9" t="s">
        <v>77</v>
      </c>
      <c r="B100" s="12" t="s">
        <v>203</v>
      </c>
      <c r="C100" s="10" t="s">
        <v>118</v>
      </c>
      <c r="D100" s="13">
        <v>1945</v>
      </c>
      <c r="E100" s="13"/>
      <c r="F100" s="15"/>
      <c r="G100" s="14" t="str">
        <f t="shared" si="2"/>
        <v> </v>
      </c>
    </row>
    <row r="101" spans="1:7">
      <c r="A101" s="9" t="s">
        <v>120</v>
      </c>
      <c r="B101" s="12" t="s">
        <v>121</v>
      </c>
      <c r="C101" s="10"/>
      <c r="D101" s="13"/>
      <c r="E101" s="13"/>
      <c r="F101" s="13"/>
      <c r="G101" s="14" t="str">
        <f t="shared" si="2"/>
        <v> </v>
      </c>
    </row>
    <row r="102" spans="1:7">
      <c r="A102" s="9" t="s">
        <v>122</v>
      </c>
      <c r="B102" s="12" t="s">
        <v>123</v>
      </c>
      <c r="C102" s="10"/>
      <c r="D102" s="13"/>
      <c r="E102" s="13"/>
      <c r="F102" s="13"/>
      <c r="G102" s="14" t="str">
        <f t="shared" si="2"/>
        <v> </v>
      </c>
    </row>
    <row r="103" ht="45" spans="1:7">
      <c r="A103" s="9" t="s">
        <v>74</v>
      </c>
      <c r="B103" s="12" t="s">
        <v>124</v>
      </c>
      <c r="C103" s="10" t="s">
        <v>118</v>
      </c>
      <c r="D103" s="13">
        <v>3448</v>
      </c>
      <c r="E103" s="13"/>
      <c r="F103" s="15"/>
      <c r="G103" s="14" t="str">
        <f t="shared" si="2"/>
        <v> </v>
      </c>
    </row>
    <row r="104" spans="1:7">
      <c r="A104" s="9" t="s">
        <v>125</v>
      </c>
      <c r="B104" s="12" t="s">
        <v>126</v>
      </c>
      <c r="C104" s="10"/>
      <c r="D104" s="13"/>
      <c r="E104" s="13"/>
      <c r="F104" s="13"/>
      <c r="G104" s="14" t="str">
        <f t="shared" si="2"/>
        <v> </v>
      </c>
    </row>
    <row r="105" spans="1:7">
      <c r="A105" s="9" t="s">
        <v>127</v>
      </c>
      <c r="B105" s="12" t="s">
        <v>128</v>
      </c>
      <c r="C105" s="10"/>
      <c r="D105" s="13"/>
      <c r="E105" s="13"/>
      <c r="F105" s="13"/>
      <c r="G105" s="14" t="str">
        <f t="shared" si="2"/>
        <v> </v>
      </c>
    </row>
    <row r="106" ht="22.5" spans="1:7">
      <c r="A106" s="9" t="s">
        <v>74</v>
      </c>
      <c r="B106" s="12" t="s">
        <v>129</v>
      </c>
      <c r="C106" s="10" t="s">
        <v>118</v>
      </c>
      <c r="D106" s="13">
        <v>3448</v>
      </c>
      <c r="E106" s="13"/>
      <c r="F106" s="15"/>
      <c r="G106" s="14" t="str">
        <f t="shared" si="2"/>
        <v> </v>
      </c>
    </row>
    <row r="107" spans="1:7">
      <c r="A107" s="9" t="s">
        <v>130</v>
      </c>
      <c r="B107" s="12" t="s">
        <v>131</v>
      </c>
      <c r="C107" s="10"/>
      <c r="D107" s="13"/>
      <c r="E107" s="13"/>
      <c r="F107" s="13"/>
      <c r="G107" s="14" t="str">
        <f t="shared" si="2"/>
        <v> </v>
      </c>
    </row>
    <row r="108" spans="1:7">
      <c r="A108" s="9" t="s">
        <v>132</v>
      </c>
      <c r="B108" s="12" t="s">
        <v>131</v>
      </c>
      <c r="C108" s="10"/>
      <c r="D108" s="13"/>
      <c r="E108" s="13"/>
      <c r="F108" s="13"/>
      <c r="G108" s="14" t="str">
        <f t="shared" si="2"/>
        <v> </v>
      </c>
    </row>
    <row r="109" ht="56.25" spans="1:7">
      <c r="A109" s="9" t="s">
        <v>74</v>
      </c>
      <c r="B109" s="12" t="s">
        <v>204</v>
      </c>
      <c r="C109" s="10" t="s">
        <v>118</v>
      </c>
      <c r="D109" s="13">
        <v>705</v>
      </c>
      <c r="E109" s="13"/>
      <c r="F109" s="15"/>
      <c r="G109" s="14" t="str">
        <f t="shared" si="2"/>
        <v> </v>
      </c>
    </row>
    <row r="110" ht="56.25" spans="1:7">
      <c r="A110" s="9" t="s">
        <v>77</v>
      </c>
      <c r="B110" s="12" t="s">
        <v>205</v>
      </c>
      <c r="C110" s="10" t="s">
        <v>118</v>
      </c>
      <c r="D110" s="13">
        <v>1945</v>
      </c>
      <c r="E110" s="13"/>
      <c r="F110" s="15"/>
      <c r="G110" s="14" t="str">
        <f t="shared" si="2"/>
        <v> </v>
      </c>
    </row>
    <row r="111" ht="33.75" spans="1:7">
      <c r="A111" s="9" t="s">
        <v>77</v>
      </c>
      <c r="B111" s="12" t="s">
        <v>191</v>
      </c>
      <c r="C111" s="10" t="s">
        <v>147</v>
      </c>
      <c r="D111" s="13">
        <v>200</v>
      </c>
      <c r="E111" s="13"/>
      <c r="F111" s="15"/>
      <c r="G111" s="14" t="str">
        <f t="shared" si="2"/>
        <v> </v>
      </c>
    </row>
    <row r="112" ht="33.75" spans="1:7">
      <c r="A112" s="9" t="s">
        <v>135</v>
      </c>
      <c r="B112" s="12" t="s">
        <v>192</v>
      </c>
      <c r="C112" s="10" t="s">
        <v>97</v>
      </c>
      <c r="D112" s="13">
        <v>3</v>
      </c>
      <c r="E112" s="13"/>
      <c r="F112" s="15"/>
      <c r="G112" s="14" t="str">
        <f t="shared" si="2"/>
        <v> </v>
      </c>
    </row>
    <row r="113" ht="22.5" spans="1:7">
      <c r="A113" s="9" t="s">
        <v>156</v>
      </c>
      <c r="B113" s="12" t="s">
        <v>136</v>
      </c>
      <c r="C113" s="10" t="s">
        <v>118</v>
      </c>
      <c r="D113" s="13">
        <v>561</v>
      </c>
      <c r="E113" s="13"/>
      <c r="F113" s="15"/>
      <c r="G113" s="14" t="str">
        <f t="shared" si="2"/>
        <v> </v>
      </c>
    </row>
    <row r="114" spans="1:7">
      <c r="A114" s="9" t="s">
        <v>137</v>
      </c>
      <c r="B114" s="12" t="s">
        <v>138</v>
      </c>
      <c r="C114" s="10"/>
      <c r="D114" s="13"/>
      <c r="E114" s="13"/>
      <c r="F114" s="13"/>
      <c r="G114" s="14" t="str">
        <f t="shared" si="2"/>
        <v> </v>
      </c>
    </row>
    <row r="115" ht="22.5" spans="1:7">
      <c r="A115" s="9" t="s">
        <v>74</v>
      </c>
      <c r="B115" s="12" t="s">
        <v>206</v>
      </c>
      <c r="C115" s="10" t="s">
        <v>140</v>
      </c>
      <c r="D115" s="13">
        <v>716</v>
      </c>
      <c r="E115" s="13"/>
      <c r="F115" s="15"/>
      <c r="G115" s="14" t="str">
        <f t="shared" si="2"/>
        <v> </v>
      </c>
    </row>
    <row r="116" spans="1:7">
      <c r="A116" s="9" t="s">
        <v>149</v>
      </c>
      <c r="B116" s="12" t="s">
        <v>150</v>
      </c>
      <c r="C116" s="10"/>
      <c r="D116" s="13"/>
      <c r="E116" s="13"/>
      <c r="F116" s="13"/>
      <c r="G116" s="14" t="str">
        <f t="shared" si="2"/>
        <v> </v>
      </c>
    </row>
    <row r="117" ht="67.5" spans="1:7">
      <c r="A117" s="9" t="s">
        <v>74</v>
      </c>
      <c r="B117" s="12" t="s">
        <v>151</v>
      </c>
      <c r="C117" s="10" t="s">
        <v>97</v>
      </c>
      <c r="D117" s="13">
        <v>500</v>
      </c>
      <c r="E117" s="13"/>
      <c r="F117" s="15"/>
      <c r="G117" s="14" t="str">
        <f t="shared" si="2"/>
        <v> </v>
      </c>
    </row>
    <row r="118" ht="56.25" spans="1:7">
      <c r="A118" s="9" t="s">
        <v>77</v>
      </c>
      <c r="B118" s="12" t="s">
        <v>152</v>
      </c>
      <c r="C118" s="10" t="s">
        <v>97</v>
      </c>
      <c r="D118" s="13">
        <v>463</v>
      </c>
      <c r="E118" s="13"/>
      <c r="F118" s="15"/>
      <c r="G118" s="14" t="str">
        <f t="shared" si="2"/>
        <v> </v>
      </c>
    </row>
    <row r="119" ht="56.25" spans="1:7">
      <c r="A119" s="9" t="s">
        <v>135</v>
      </c>
      <c r="B119" s="12" t="s">
        <v>207</v>
      </c>
      <c r="C119" s="10" t="s">
        <v>97</v>
      </c>
      <c r="D119" s="13">
        <v>2736</v>
      </c>
      <c r="E119" s="13"/>
      <c r="F119" s="15"/>
      <c r="G119" s="14" t="str">
        <f t="shared" si="2"/>
        <v> </v>
      </c>
    </row>
    <row r="120" ht="22.5" spans="1:7">
      <c r="A120" s="9" t="s">
        <v>156</v>
      </c>
      <c r="B120" s="12" t="s">
        <v>157</v>
      </c>
      <c r="C120" s="10" t="s">
        <v>97</v>
      </c>
      <c r="D120" s="13">
        <v>37</v>
      </c>
      <c r="E120" s="13"/>
      <c r="F120" s="15"/>
      <c r="G120" s="14" t="str">
        <f t="shared" si="2"/>
        <v> </v>
      </c>
    </row>
    <row r="121" ht="12.75" spans="1:7">
      <c r="A121" s="17" t="s">
        <v>153</v>
      </c>
      <c r="B121" s="18"/>
      <c r="C121" s="18"/>
      <c r="D121" s="18"/>
      <c r="E121" s="18"/>
      <c r="F121" s="18"/>
      <c r="G121" s="19"/>
    </row>
    <row r="122" spans="1:7">
      <c r="A122" s="3"/>
      <c r="B122" s="3"/>
      <c r="C122" s="4"/>
      <c r="D122" s="4"/>
      <c r="E122" s="5" t="s">
        <v>154</v>
      </c>
      <c r="F122" s="5"/>
      <c r="G122" s="5"/>
    </row>
    <row r="123" ht="22.5" spans="1:7">
      <c r="A123" s="2" t="s">
        <v>61</v>
      </c>
      <c r="B123" s="2"/>
      <c r="C123" s="2"/>
      <c r="D123" s="2"/>
      <c r="E123" s="2"/>
      <c r="F123" s="2"/>
      <c r="G123" s="2"/>
    </row>
    <row r="124" ht="12.75" spans="1:7">
      <c r="A124" s="3" t="s">
        <v>197</v>
      </c>
      <c r="B124" s="3"/>
      <c r="C124" s="4"/>
      <c r="D124" s="4"/>
      <c r="E124" s="5" t="s">
        <v>63</v>
      </c>
      <c r="F124" s="5"/>
      <c r="G124" s="5"/>
    </row>
    <row r="125" spans="1:7">
      <c r="A125" s="6" t="s">
        <v>39</v>
      </c>
      <c r="B125" s="7"/>
      <c r="C125" s="7"/>
      <c r="D125" s="7"/>
      <c r="E125" s="7"/>
      <c r="F125" s="7"/>
      <c r="G125" s="8"/>
    </row>
    <row r="126" spans="1:7">
      <c r="A126" s="9" t="s">
        <v>64</v>
      </c>
      <c r="B126" s="10" t="s">
        <v>65</v>
      </c>
      <c r="C126" s="10" t="s">
        <v>66</v>
      </c>
      <c r="D126" s="10" t="s">
        <v>67</v>
      </c>
      <c r="E126" s="10"/>
      <c r="F126" s="10" t="s">
        <v>68</v>
      </c>
      <c r="G126" s="11" t="s">
        <v>69</v>
      </c>
    </row>
    <row r="127" spans="1:7">
      <c r="A127" s="9" t="s">
        <v>158</v>
      </c>
      <c r="B127" s="12" t="s">
        <v>208</v>
      </c>
      <c r="C127" s="10" t="s">
        <v>147</v>
      </c>
      <c r="D127" s="13">
        <v>25</v>
      </c>
      <c r="E127" s="13"/>
      <c r="F127" s="21"/>
      <c r="G127" s="14" t="str">
        <f t="shared" ref="G127:G135" si="3">IF(ROUND(D127*F127,2)=0," ",ROUND(D127*F127,2))</f>
        <v> </v>
      </c>
    </row>
    <row r="128" ht="56.25" spans="1:7">
      <c r="A128" s="9" t="s">
        <v>160</v>
      </c>
      <c r="B128" s="12" t="s">
        <v>159</v>
      </c>
      <c r="C128" s="10" t="s">
        <v>147</v>
      </c>
      <c r="D128" s="13">
        <v>100</v>
      </c>
      <c r="E128" s="13"/>
      <c r="F128" s="21"/>
      <c r="G128" s="14" t="str">
        <f t="shared" si="3"/>
        <v> </v>
      </c>
    </row>
    <row r="129" ht="33.75" spans="1:7">
      <c r="A129" s="9" t="s">
        <v>209</v>
      </c>
      <c r="B129" s="12" t="s">
        <v>210</v>
      </c>
      <c r="C129" s="10" t="s">
        <v>147</v>
      </c>
      <c r="D129" s="13">
        <v>500</v>
      </c>
      <c r="E129" s="13"/>
      <c r="F129" s="15"/>
      <c r="G129" s="14" t="str">
        <f t="shared" si="3"/>
        <v> </v>
      </c>
    </row>
    <row r="130" ht="33.75" spans="1:7">
      <c r="A130" s="9" t="s">
        <v>211</v>
      </c>
      <c r="B130" s="12" t="s">
        <v>212</v>
      </c>
      <c r="C130" s="10" t="s">
        <v>147</v>
      </c>
      <c r="D130" s="13">
        <v>41</v>
      </c>
      <c r="E130" s="13"/>
      <c r="F130" s="15"/>
      <c r="G130" s="14" t="str">
        <f t="shared" si="3"/>
        <v> </v>
      </c>
    </row>
    <row r="131" ht="33.75" spans="1:7">
      <c r="A131" s="9" t="s">
        <v>213</v>
      </c>
      <c r="B131" s="12" t="s">
        <v>214</v>
      </c>
      <c r="C131" s="10" t="s">
        <v>162</v>
      </c>
      <c r="D131" s="13">
        <v>15</v>
      </c>
      <c r="E131" s="13"/>
      <c r="F131" s="15"/>
      <c r="G131" s="14" t="str">
        <f t="shared" si="3"/>
        <v> </v>
      </c>
    </row>
    <row r="132" ht="33.75" spans="1:7">
      <c r="A132" s="9" t="s">
        <v>215</v>
      </c>
      <c r="B132" s="12" t="s">
        <v>216</v>
      </c>
      <c r="C132" s="10" t="s">
        <v>162</v>
      </c>
      <c r="D132" s="13">
        <v>1</v>
      </c>
      <c r="E132" s="13"/>
      <c r="F132" s="15"/>
      <c r="G132" s="14" t="str">
        <f t="shared" si="3"/>
        <v> </v>
      </c>
    </row>
    <row r="133" ht="33.75" spans="1:7">
      <c r="A133" s="9" t="s">
        <v>217</v>
      </c>
      <c r="B133" s="12" t="s">
        <v>218</v>
      </c>
      <c r="C133" s="10" t="s">
        <v>162</v>
      </c>
      <c r="D133" s="13">
        <v>16</v>
      </c>
      <c r="E133" s="13"/>
      <c r="F133" s="15"/>
      <c r="G133" s="14" t="str">
        <f t="shared" si="3"/>
        <v> </v>
      </c>
    </row>
    <row r="134" ht="33.75" spans="1:7">
      <c r="A134" s="9" t="s">
        <v>219</v>
      </c>
      <c r="B134" s="12" t="s">
        <v>161</v>
      </c>
      <c r="C134" s="10" t="s">
        <v>162</v>
      </c>
      <c r="D134" s="13">
        <v>17</v>
      </c>
      <c r="E134" s="13"/>
      <c r="F134" s="15"/>
      <c r="G134" s="14" t="str">
        <f t="shared" si="3"/>
        <v> </v>
      </c>
    </row>
    <row r="135" ht="22.5" spans="1:7">
      <c r="A135" s="9" t="s">
        <v>220</v>
      </c>
      <c r="B135" s="12" t="s">
        <v>221</v>
      </c>
      <c r="C135" s="10" t="s">
        <v>162</v>
      </c>
      <c r="D135" s="13">
        <v>1</v>
      </c>
      <c r="E135" s="13"/>
      <c r="F135" s="15"/>
      <c r="G135" s="14" t="str">
        <f t="shared" si="3"/>
        <v> </v>
      </c>
    </row>
    <row r="136" spans="1:7">
      <c r="A136" s="9"/>
      <c r="B136" s="12"/>
      <c r="C136" s="10"/>
      <c r="D136" s="13"/>
      <c r="E136" s="13"/>
      <c r="F136" s="13"/>
      <c r="G136" s="14"/>
    </row>
    <row r="137" spans="1:7">
      <c r="A137" s="9"/>
      <c r="B137" s="12"/>
      <c r="C137" s="10"/>
      <c r="D137" s="13"/>
      <c r="E137" s="13"/>
      <c r="F137" s="13"/>
      <c r="G137" s="14"/>
    </row>
    <row r="138" spans="1:7">
      <c r="A138" s="9"/>
      <c r="B138" s="12"/>
      <c r="C138" s="10"/>
      <c r="D138" s="13"/>
      <c r="E138" s="13"/>
      <c r="F138" s="13"/>
      <c r="G138" s="14"/>
    </row>
    <row r="139" spans="1:7">
      <c r="A139" s="9"/>
      <c r="B139" s="12"/>
      <c r="C139" s="10"/>
      <c r="D139" s="13"/>
      <c r="E139" s="13"/>
      <c r="F139" s="13"/>
      <c r="G139" s="14"/>
    </row>
    <row r="140" spans="1:7">
      <c r="A140" s="9"/>
      <c r="B140" s="12"/>
      <c r="C140" s="10"/>
      <c r="D140" s="13"/>
      <c r="E140" s="13"/>
      <c r="F140" s="13"/>
      <c r="G140" s="14"/>
    </row>
    <row r="141" spans="1:7">
      <c r="A141" s="9"/>
      <c r="B141" s="12"/>
      <c r="C141" s="10"/>
      <c r="D141" s="13"/>
      <c r="E141" s="13"/>
      <c r="F141" s="13"/>
      <c r="G141" s="14"/>
    </row>
    <row r="142" spans="1:7">
      <c r="A142" s="9"/>
      <c r="B142" s="12"/>
      <c r="C142" s="10"/>
      <c r="D142" s="13"/>
      <c r="E142" s="13"/>
      <c r="F142" s="13"/>
      <c r="G142" s="14"/>
    </row>
    <row r="143" spans="1:7">
      <c r="A143" s="9"/>
      <c r="B143" s="12"/>
      <c r="C143" s="10"/>
      <c r="D143" s="13"/>
      <c r="E143" s="13"/>
      <c r="F143" s="13"/>
      <c r="G143" s="14"/>
    </row>
    <row r="144" spans="1:7">
      <c r="A144" s="9"/>
      <c r="B144" s="12"/>
      <c r="C144" s="10"/>
      <c r="D144" s="13"/>
      <c r="E144" s="13"/>
      <c r="F144" s="13"/>
      <c r="G144" s="14"/>
    </row>
    <row r="145" spans="1:7">
      <c r="A145" s="9"/>
      <c r="B145" s="12"/>
      <c r="C145" s="10"/>
      <c r="D145" s="13"/>
      <c r="E145" s="13"/>
      <c r="F145" s="13"/>
      <c r="G145" s="14"/>
    </row>
    <row r="146" spans="1:7">
      <c r="A146" s="9"/>
      <c r="B146" s="12"/>
      <c r="C146" s="10"/>
      <c r="D146" s="13"/>
      <c r="E146" s="13"/>
      <c r="F146" s="13"/>
      <c r="G146" s="14"/>
    </row>
    <row r="147" spans="1:7">
      <c r="A147" s="9"/>
      <c r="B147" s="12"/>
      <c r="C147" s="10"/>
      <c r="D147" s="13"/>
      <c r="E147" s="13"/>
      <c r="F147" s="13"/>
      <c r="G147" s="14"/>
    </row>
    <row r="148" spans="1:7">
      <c r="A148" s="9"/>
      <c r="B148" s="12"/>
      <c r="C148" s="10"/>
      <c r="D148" s="13"/>
      <c r="E148" s="13"/>
      <c r="F148" s="13"/>
      <c r="G148" s="14"/>
    </row>
    <row r="149" spans="1:7">
      <c r="A149" s="9"/>
      <c r="B149" s="12"/>
      <c r="C149" s="10"/>
      <c r="D149" s="13"/>
      <c r="E149" s="13"/>
      <c r="F149" s="13"/>
      <c r="G149" s="14"/>
    </row>
    <row r="150" spans="1:7">
      <c r="A150" s="9"/>
      <c r="B150" s="12"/>
      <c r="C150" s="10"/>
      <c r="D150" s="13"/>
      <c r="E150" s="13"/>
      <c r="F150" s="13"/>
      <c r="G150" s="14"/>
    </row>
    <row r="151" spans="1:7">
      <c r="A151" s="9"/>
      <c r="B151" s="12"/>
      <c r="C151" s="10"/>
      <c r="D151" s="13"/>
      <c r="E151" s="13"/>
      <c r="F151" s="13"/>
      <c r="G151" s="14"/>
    </row>
    <row r="152" spans="1:7">
      <c r="A152" s="9"/>
      <c r="B152" s="12"/>
      <c r="C152" s="10"/>
      <c r="D152" s="13"/>
      <c r="E152" s="13"/>
      <c r="F152" s="13"/>
      <c r="G152" s="14"/>
    </row>
    <row r="153" spans="1:7">
      <c r="A153" s="9"/>
      <c r="B153" s="12"/>
      <c r="C153" s="10"/>
      <c r="D153" s="13"/>
      <c r="E153" s="13"/>
      <c r="F153" s="13"/>
      <c r="G153" s="14"/>
    </row>
    <row r="154" spans="1:7">
      <c r="A154" s="9"/>
      <c r="B154" s="12"/>
      <c r="C154" s="10"/>
      <c r="D154" s="13"/>
      <c r="E154" s="13"/>
      <c r="F154" s="13"/>
      <c r="G154" s="14"/>
    </row>
    <row r="155" spans="1:7">
      <c r="A155" s="9"/>
      <c r="B155" s="12"/>
      <c r="C155" s="10"/>
      <c r="D155" s="13"/>
      <c r="E155" s="13"/>
      <c r="F155" s="13"/>
      <c r="G155" s="14"/>
    </row>
    <row r="156" spans="1:7">
      <c r="A156" s="9"/>
      <c r="B156" s="12"/>
      <c r="C156" s="10"/>
      <c r="D156" s="13"/>
      <c r="E156" s="13"/>
      <c r="F156" s="13"/>
      <c r="G156" s="14"/>
    </row>
    <row r="157" spans="1:7">
      <c r="A157" s="9"/>
      <c r="B157" s="12"/>
      <c r="C157" s="10"/>
      <c r="D157" s="13"/>
      <c r="E157" s="13"/>
      <c r="F157" s="13"/>
      <c r="G157" s="14"/>
    </row>
    <row r="158" spans="1:7">
      <c r="A158" s="9"/>
      <c r="B158" s="12"/>
      <c r="C158" s="10"/>
      <c r="D158" s="13"/>
      <c r="E158" s="13"/>
      <c r="F158" s="13"/>
      <c r="G158" s="14"/>
    </row>
    <row r="159" spans="1:7">
      <c r="A159" s="9"/>
      <c r="B159" s="12"/>
      <c r="C159" s="10"/>
      <c r="D159" s="13"/>
      <c r="E159" s="13"/>
      <c r="F159" s="13"/>
      <c r="G159" s="14"/>
    </row>
    <row r="160" spans="1:7">
      <c r="A160" s="9"/>
      <c r="B160" s="12"/>
      <c r="C160" s="10"/>
      <c r="D160" s="13"/>
      <c r="E160" s="13"/>
      <c r="F160" s="13"/>
      <c r="G160" s="14"/>
    </row>
    <row r="161" spans="1:7">
      <c r="A161" s="9"/>
      <c r="B161" s="12"/>
      <c r="C161" s="10"/>
      <c r="D161" s="13"/>
      <c r="E161" s="13"/>
      <c r="F161" s="13"/>
      <c r="G161" s="14"/>
    </row>
    <row r="162" ht="12.75" spans="1:7">
      <c r="A162" s="17">
        <f>SUM((G99,G100,G103,G106,G109,G110,G111,G112,G113,G115,G117,G118,G119,G120,G127,G128,G129,G130,G131,G132,G133,G134,G135))</f>
        <v>0</v>
      </c>
      <c r="B162" s="18"/>
      <c r="C162" s="18"/>
      <c r="D162" s="18"/>
      <c r="E162" s="18"/>
      <c r="F162" s="18"/>
      <c r="G162" s="19"/>
    </row>
    <row r="163" spans="1:7">
      <c r="A163" s="3"/>
      <c r="B163" s="3"/>
      <c r="C163" s="4"/>
      <c r="D163" s="4"/>
      <c r="E163" s="5" t="s">
        <v>163</v>
      </c>
      <c r="F163" s="5"/>
      <c r="G163" s="5"/>
    </row>
    <row r="164" ht="22.5" spans="1:7">
      <c r="A164" s="2" t="s">
        <v>61</v>
      </c>
      <c r="B164" s="2"/>
      <c r="C164" s="2"/>
      <c r="D164" s="2"/>
      <c r="E164" s="2"/>
      <c r="F164" s="2"/>
      <c r="G164" s="2"/>
    </row>
    <row r="165" ht="12.75" spans="1:7">
      <c r="A165" s="3" t="s">
        <v>197</v>
      </c>
      <c r="B165" s="3"/>
      <c r="C165" s="4"/>
      <c r="D165" s="4"/>
      <c r="E165" s="5" t="s">
        <v>63</v>
      </c>
      <c r="F165" s="5"/>
      <c r="G165" s="5"/>
    </row>
    <row r="166" spans="1:7">
      <c r="A166" s="6" t="s">
        <v>43</v>
      </c>
      <c r="B166" s="7"/>
      <c r="C166" s="7"/>
      <c r="D166" s="7"/>
      <c r="E166" s="7"/>
      <c r="F166" s="7"/>
      <c r="G166" s="8"/>
    </row>
    <row r="167" spans="1:7">
      <c r="A167" s="9" t="s">
        <v>64</v>
      </c>
      <c r="B167" s="10" t="s">
        <v>65</v>
      </c>
      <c r="C167" s="10" t="s">
        <v>66</v>
      </c>
      <c r="D167" s="10" t="s">
        <v>67</v>
      </c>
      <c r="E167" s="10"/>
      <c r="F167" s="10" t="s">
        <v>68</v>
      </c>
      <c r="G167" s="11" t="s">
        <v>69</v>
      </c>
    </row>
    <row r="168" spans="1:7">
      <c r="A168" s="9" t="s">
        <v>222</v>
      </c>
      <c r="B168" s="12" t="s">
        <v>223</v>
      </c>
      <c r="C168" s="10"/>
      <c r="D168" s="13"/>
      <c r="E168" s="13"/>
      <c r="F168" s="13"/>
      <c r="G168" s="14" t="str">
        <f t="shared" ref="G168:G182" si="4">IF(ROUND(D168*F168,2)=0," ",ROUND(D168*F168,2))</f>
        <v> </v>
      </c>
    </row>
    <row r="169" spans="1:7">
      <c r="A169" s="9" t="s">
        <v>224</v>
      </c>
      <c r="B169" s="12" t="s">
        <v>225</v>
      </c>
      <c r="C169" s="10"/>
      <c r="D169" s="13"/>
      <c r="E169" s="13"/>
      <c r="F169" s="13"/>
      <c r="G169" s="14" t="str">
        <f t="shared" si="4"/>
        <v> </v>
      </c>
    </row>
    <row r="170" ht="45" spans="1:7">
      <c r="A170" s="9" t="s">
        <v>74</v>
      </c>
      <c r="B170" s="12" t="s">
        <v>226</v>
      </c>
      <c r="C170" s="10" t="s">
        <v>147</v>
      </c>
      <c r="D170" s="13">
        <v>32</v>
      </c>
      <c r="E170" s="13"/>
      <c r="F170" s="15"/>
      <c r="G170" s="14" t="str">
        <f t="shared" si="4"/>
        <v> </v>
      </c>
    </row>
    <row r="171" ht="33.75" spans="1:7">
      <c r="A171" s="9" t="s">
        <v>77</v>
      </c>
      <c r="B171" s="12" t="s">
        <v>227</v>
      </c>
      <c r="C171" s="10" t="s">
        <v>147</v>
      </c>
      <c r="D171" s="13">
        <v>200</v>
      </c>
      <c r="E171" s="13"/>
      <c r="F171" s="15"/>
      <c r="G171" s="14" t="str">
        <f t="shared" si="4"/>
        <v> </v>
      </c>
    </row>
    <row r="172" spans="1:7">
      <c r="A172" s="9" t="s">
        <v>228</v>
      </c>
      <c r="B172" s="12" t="s">
        <v>229</v>
      </c>
      <c r="C172" s="10"/>
      <c r="D172" s="13"/>
      <c r="E172" s="13"/>
      <c r="F172" s="13"/>
      <c r="G172" s="14" t="str">
        <f t="shared" si="4"/>
        <v> </v>
      </c>
    </row>
    <row r="173" ht="45" spans="1:7">
      <c r="A173" s="9" t="s">
        <v>230</v>
      </c>
      <c r="B173" s="12" t="s">
        <v>231</v>
      </c>
      <c r="C173" s="10" t="s">
        <v>118</v>
      </c>
      <c r="D173" s="13">
        <v>12.5</v>
      </c>
      <c r="E173" s="13"/>
      <c r="F173" s="15"/>
      <c r="G173" s="14" t="str">
        <f t="shared" si="4"/>
        <v> </v>
      </c>
    </row>
    <row r="174" spans="1:7">
      <c r="A174" s="9" t="s">
        <v>170</v>
      </c>
      <c r="B174" s="12" t="s">
        <v>171</v>
      </c>
      <c r="C174" s="10"/>
      <c r="D174" s="13"/>
      <c r="E174" s="13"/>
      <c r="F174" s="13"/>
      <c r="G174" s="14" t="str">
        <f t="shared" si="4"/>
        <v> </v>
      </c>
    </row>
    <row r="175" spans="1:7">
      <c r="A175" s="9" t="s">
        <v>172</v>
      </c>
      <c r="B175" s="12" t="s">
        <v>173</v>
      </c>
      <c r="C175" s="10"/>
      <c r="D175" s="13"/>
      <c r="E175" s="13"/>
      <c r="F175" s="13"/>
      <c r="G175" s="14" t="str">
        <f t="shared" si="4"/>
        <v> </v>
      </c>
    </row>
    <row r="176" ht="33.75" spans="1:7">
      <c r="A176" s="9" t="s">
        <v>74</v>
      </c>
      <c r="B176" s="12" t="s">
        <v>174</v>
      </c>
      <c r="C176" s="10" t="s">
        <v>175</v>
      </c>
      <c r="D176" s="13">
        <v>4</v>
      </c>
      <c r="E176" s="13"/>
      <c r="F176" s="15"/>
      <c r="G176" s="14" t="str">
        <f t="shared" si="4"/>
        <v> </v>
      </c>
    </row>
    <row r="177" ht="22.5" spans="1:7">
      <c r="A177" s="9" t="s">
        <v>77</v>
      </c>
      <c r="B177" s="12" t="s">
        <v>176</v>
      </c>
      <c r="C177" s="10" t="s">
        <v>175</v>
      </c>
      <c r="D177" s="13">
        <v>2</v>
      </c>
      <c r="E177" s="13"/>
      <c r="F177" s="15"/>
      <c r="G177" s="14" t="str">
        <f t="shared" si="4"/>
        <v> </v>
      </c>
    </row>
    <row r="178" spans="1:7">
      <c r="A178" s="9" t="s">
        <v>177</v>
      </c>
      <c r="B178" s="12" t="s">
        <v>178</v>
      </c>
      <c r="C178" s="10"/>
      <c r="D178" s="13"/>
      <c r="E178" s="13"/>
      <c r="F178" s="13"/>
      <c r="G178" s="14" t="str">
        <f t="shared" si="4"/>
        <v> </v>
      </c>
    </row>
    <row r="179" spans="1:7">
      <c r="A179" s="9" t="s">
        <v>74</v>
      </c>
      <c r="B179" s="12" t="s">
        <v>179</v>
      </c>
      <c r="C179" s="10" t="s">
        <v>175</v>
      </c>
      <c r="D179" s="13">
        <v>9</v>
      </c>
      <c r="E179" s="13"/>
      <c r="F179" s="15"/>
      <c r="G179" s="14" t="str">
        <f t="shared" si="4"/>
        <v> </v>
      </c>
    </row>
    <row r="180" spans="1:7">
      <c r="A180" s="9" t="s">
        <v>180</v>
      </c>
      <c r="B180" s="12" t="s">
        <v>181</v>
      </c>
      <c r="C180" s="10"/>
      <c r="D180" s="13"/>
      <c r="E180" s="13"/>
      <c r="F180" s="13"/>
      <c r="G180" s="14" t="str">
        <f t="shared" si="4"/>
        <v> </v>
      </c>
    </row>
    <row r="181" spans="1:7">
      <c r="A181" s="9" t="s">
        <v>182</v>
      </c>
      <c r="B181" s="12" t="s">
        <v>183</v>
      </c>
      <c r="C181" s="10"/>
      <c r="D181" s="13"/>
      <c r="E181" s="13"/>
      <c r="F181" s="13"/>
      <c r="G181" s="14" t="str">
        <f t="shared" si="4"/>
        <v> </v>
      </c>
    </row>
    <row r="182" ht="33.75" spans="1:7">
      <c r="A182" s="9" t="s">
        <v>74</v>
      </c>
      <c r="B182" s="12" t="s">
        <v>184</v>
      </c>
      <c r="C182" s="10" t="s">
        <v>118</v>
      </c>
      <c r="D182" s="13">
        <v>308</v>
      </c>
      <c r="E182" s="13"/>
      <c r="F182" s="15"/>
      <c r="G182" s="14" t="str">
        <f t="shared" si="4"/>
        <v> </v>
      </c>
    </row>
    <row r="183" spans="1:7">
      <c r="A183" s="9"/>
      <c r="B183" s="12"/>
      <c r="C183" s="10"/>
      <c r="D183" s="13"/>
      <c r="E183" s="13"/>
      <c r="F183" s="13"/>
      <c r="G183" s="14"/>
    </row>
    <row r="184" spans="1:7">
      <c r="A184" s="9"/>
      <c r="B184" s="12"/>
      <c r="C184" s="10"/>
      <c r="D184" s="13"/>
      <c r="E184" s="13"/>
      <c r="F184" s="13"/>
      <c r="G184" s="14"/>
    </row>
    <row r="185" spans="1:7">
      <c r="A185" s="9"/>
      <c r="B185" s="12"/>
      <c r="C185" s="10"/>
      <c r="D185" s="13"/>
      <c r="E185" s="13"/>
      <c r="F185" s="13"/>
      <c r="G185" s="14"/>
    </row>
    <row r="186" spans="1:7">
      <c r="A186" s="9"/>
      <c r="B186" s="12"/>
      <c r="C186" s="10"/>
      <c r="D186" s="13"/>
      <c r="E186" s="13"/>
      <c r="F186" s="13"/>
      <c r="G186" s="14"/>
    </row>
    <row r="187" spans="1:7">
      <c r="A187" s="9"/>
      <c r="B187" s="12"/>
      <c r="C187" s="10"/>
      <c r="D187" s="13"/>
      <c r="E187" s="13"/>
      <c r="F187" s="13"/>
      <c r="G187" s="14"/>
    </row>
    <row r="188" spans="1:7">
      <c r="A188" s="9"/>
      <c r="B188" s="12"/>
      <c r="C188" s="10"/>
      <c r="D188" s="13"/>
      <c r="E188" s="13"/>
      <c r="F188" s="13"/>
      <c r="G188" s="14"/>
    </row>
    <row r="189" spans="1:7">
      <c r="A189" s="9"/>
      <c r="B189" s="12"/>
      <c r="C189" s="10"/>
      <c r="D189" s="13"/>
      <c r="E189" s="13"/>
      <c r="F189" s="13"/>
      <c r="G189" s="14"/>
    </row>
    <row r="190" spans="1:7">
      <c r="A190" s="9"/>
      <c r="B190" s="12"/>
      <c r="C190" s="10"/>
      <c r="D190" s="13"/>
      <c r="E190" s="13"/>
      <c r="F190" s="13"/>
      <c r="G190" s="14"/>
    </row>
    <row r="191" spans="1:7">
      <c r="A191" s="9"/>
      <c r="B191" s="12"/>
      <c r="C191" s="10"/>
      <c r="D191" s="13"/>
      <c r="E191" s="13"/>
      <c r="F191" s="13"/>
      <c r="G191" s="14"/>
    </row>
    <row r="192" spans="1:7">
      <c r="A192" s="9"/>
      <c r="B192" s="12"/>
      <c r="C192" s="10"/>
      <c r="D192" s="13"/>
      <c r="E192" s="13"/>
      <c r="F192" s="13"/>
      <c r="G192" s="14"/>
    </row>
    <row r="193" spans="1:7">
      <c r="A193" s="9"/>
      <c r="B193" s="12"/>
      <c r="C193" s="10"/>
      <c r="D193" s="13"/>
      <c r="E193" s="13"/>
      <c r="F193" s="13"/>
      <c r="G193" s="14"/>
    </row>
    <row r="194" spans="1:7">
      <c r="A194" s="9"/>
      <c r="B194" s="12"/>
      <c r="C194" s="10"/>
      <c r="D194" s="13"/>
      <c r="E194" s="13"/>
      <c r="F194" s="13"/>
      <c r="G194" s="14"/>
    </row>
    <row r="195" spans="1:7">
      <c r="A195" s="9"/>
      <c r="B195" s="12"/>
      <c r="C195" s="10"/>
      <c r="D195" s="13"/>
      <c r="E195" s="13"/>
      <c r="F195" s="13"/>
      <c r="G195" s="14"/>
    </row>
    <row r="196" spans="1:7">
      <c r="A196" s="9"/>
      <c r="B196" s="12"/>
      <c r="C196" s="10"/>
      <c r="D196" s="13"/>
      <c r="E196" s="13"/>
      <c r="F196" s="13"/>
      <c r="G196" s="14"/>
    </row>
    <row r="197" spans="1:7">
      <c r="A197" s="9"/>
      <c r="B197" s="12"/>
      <c r="C197" s="10"/>
      <c r="D197" s="13"/>
      <c r="E197" s="13"/>
      <c r="F197" s="13"/>
      <c r="G197" s="14"/>
    </row>
    <row r="198" spans="1:7">
      <c r="A198" s="9"/>
      <c r="B198" s="12"/>
      <c r="C198" s="10"/>
      <c r="D198" s="13"/>
      <c r="E198" s="13"/>
      <c r="F198" s="13"/>
      <c r="G198" s="14"/>
    </row>
    <row r="199" spans="1:7">
      <c r="A199" s="9"/>
      <c r="B199" s="12"/>
      <c r="C199" s="10"/>
      <c r="D199" s="13"/>
      <c r="E199" s="13"/>
      <c r="F199" s="13"/>
      <c r="G199" s="14"/>
    </row>
    <row r="200" spans="1:7">
      <c r="A200" s="9"/>
      <c r="B200" s="12"/>
      <c r="C200" s="10"/>
      <c r="D200" s="13"/>
      <c r="E200" s="13"/>
      <c r="F200" s="13"/>
      <c r="G200" s="14"/>
    </row>
    <row r="201" spans="1:7">
      <c r="A201" s="9"/>
      <c r="B201" s="12"/>
      <c r="C201" s="10"/>
      <c r="D201" s="13"/>
      <c r="E201" s="13"/>
      <c r="F201" s="13"/>
      <c r="G201" s="14"/>
    </row>
    <row r="202" spans="1:7">
      <c r="A202" s="9"/>
      <c r="B202" s="12"/>
      <c r="C202" s="10"/>
      <c r="D202" s="13"/>
      <c r="E202" s="13"/>
      <c r="F202" s="13"/>
      <c r="G202" s="14"/>
    </row>
    <row r="203" spans="1:7">
      <c r="A203" s="9"/>
      <c r="B203" s="12"/>
      <c r="C203" s="10"/>
      <c r="D203" s="13"/>
      <c r="E203" s="13"/>
      <c r="F203" s="13"/>
      <c r="G203" s="14"/>
    </row>
    <row r="204" spans="1:7">
      <c r="A204" s="9"/>
      <c r="B204" s="12"/>
      <c r="C204" s="10"/>
      <c r="D204" s="13"/>
      <c r="E204" s="13"/>
      <c r="F204" s="13"/>
      <c r="G204" s="14"/>
    </row>
    <row r="205" ht="12.75" spans="1:7">
      <c r="A205" s="17">
        <f>SUM((G170,G171,G173,G176,G177,G179,G182))</f>
        <v>0</v>
      </c>
      <c r="B205" s="18"/>
      <c r="C205" s="18"/>
      <c r="D205" s="18"/>
      <c r="E205" s="18"/>
      <c r="F205" s="18"/>
      <c r="G205" s="19"/>
    </row>
    <row r="206" spans="1:7">
      <c r="A206" s="3"/>
      <c r="B206" s="3"/>
      <c r="C206" s="4"/>
      <c r="D206" s="4"/>
      <c r="E206" s="5" t="s">
        <v>169</v>
      </c>
      <c r="F206" s="5"/>
      <c r="G206" s="5"/>
    </row>
    <row r="207" ht="22.5" spans="1:7">
      <c r="A207" s="2" t="s">
        <v>61</v>
      </c>
      <c r="B207" s="2"/>
      <c r="C207" s="2"/>
      <c r="D207" s="2"/>
      <c r="E207" s="2"/>
      <c r="F207" s="2"/>
      <c r="G207" s="2"/>
    </row>
    <row r="208" ht="12.75" spans="1:7">
      <c r="A208" s="3" t="s">
        <v>197</v>
      </c>
      <c r="B208" s="3"/>
      <c r="C208" s="4"/>
      <c r="D208" s="4"/>
      <c r="E208" s="5" t="s">
        <v>63</v>
      </c>
      <c r="F208" s="5"/>
      <c r="G208" s="5"/>
    </row>
    <row r="209" spans="1:7">
      <c r="A209" s="6" t="s">
        <v>44</v>
      </c>
      <c r="B209" s="7"/>
      <c r="C209" s="7"/>
      <c r="D209" s="7"/>
      <c r="E209" s="7"/>
      <c r="F209" s="7"/>
      <c r="G209" s="8"/>
    </row>
    <row r="210" spans="1:7">
      <c r="A210" s="9" t="s">
        <v>64</v>
      </c>
      <c r="B210" s="10" t="s">
        <v>65</v>
      </c>
      <c r="C210" s="10" t="s">
        <v>66</v>
      </c>
      <c r="D210" s="10" t="s">
        <v>67</v>
      </c>
      <c r="E210" s="10"/>
      <c r="F210" s="10" t="s">
        <v>68</v>
      </c>
      <c r="G210" s="11" t="s">
        <v>69</v>
      </c>
    </row>
    <row r="211" spans="1:7">
      <c r="A211" s="9" t="s">
        <v>232</v>
      </c>
      <c r="B211" s="12" t="s">
        <v>233</v>
      </c>
      <c r="C211" s="10"/>
      <c r="D211" s="13"/>
      <c r="E211" s="13"/>
      <c r="F211" s="13"/>
      <c r="G211" s="14" t="str">
        <f t="shared" ref="G211:G217" si="5">IF(ROUND(D211*F211,2)=0," ",ROUND(D211*F211,2))</f>
        <v> </v>
      </c>
    </row>
    <row r="212" ht="303.75" spans="1:7">
      <c r="A212" s="9" t="s">
        <v>234</v>
      </c>
      <c r="B212" s="12" t="s">
        <v>235</v>
      </c>
      <c r="C212" s="10" t="s">
        <v>118</v>
      </c>
      <c r="D212" s="13">
        <v>288</v>
      </c>
      <c r="E212" s="13"/>
      <c r="F212" s="15"/>
      <c r="G212" s="14" t="str">
        <f t="shared" si="5"/>
        <v> </v>
      </c>
    </row>
    <row r="213" ht="22.5" spans="1:7">
      <c r="A213" s="9" t="s">
        <v>234</v>
      </c>
      <c r="B213" s="12" t="s">
        <v>236</v>
      </c>
      <c r="C213" s="10" t="s">
        <v>237</v>
      </c>
      <c r="D213" s="13">
        <v>1</v>
      </c>
      <c r="E213" s="13"/>
      <c r="F213" s="15"/>
      <c r="G213" s="14" t="str">
        <f t="shared" si="5"/>
        <v> </v>
      </c>
    </row>
    <row r="214" spans="1:7">
      <c r="A214" s="9" t="s">
        <v>238</v>
      </c>
      <c r="B214" s="12" t="s">
        <v>239</v>
      </c>
      <c r="C214" s="10"/>
      <c r="D214" s="13"/>
      <c r="E214" s="13"/>
      <c r="F214" s="13"/>
      <c r="G214" s="14" t="str">
        <f t="shared" si="5"/>
        <v> </v>
      </c>
    </row>
    <row r="215" spans="1:7">
      <c r="A215" s="9" t="s">
        <v>240</v>
      </c>
      <c r="B215" s="12" t="s">
        <v>241</v>
      </c>
      <c r="C215" s="10"/>
      <c r="D215" s="13"/>
      <c r="E215" s="13"/>
      <c r="F215" s="13"/>
      <c r="G215" s="14" t="str">
        <f t="shared" si="5"/>
        <v> </v>
      </c>
    </row>
    <row r="216" ht="45" spans="1:7">
      <c r="A216" s="9" t="s">
        <v>74</v>
      </c>
      <c r="B216" s="12" t="s">
        <v>242</v>
      </c>
      <c r="C216" s="10" t="s">
        <v>118</v>
      </c>
      <c r="D216" s="13">
        <v>120</v>
      </c>
      <c r="E216" s="13"/>
      <c r="F216" s="15"/>
      <c r="G216" s="14" t="str">
        <f t="shared" si="5"/>
        <v> </v>
      </c>
    </row>
    <row r="217" ht="56.25" spans="1:7">
      <c r="A217" s="9" t="s">
        <v>77</v>
      </c>
      <c r="B217" s="12" t="s">
        <v>243</v>
      </c>
      <c r="C217" s="10" t="s">
        <v>118</v>
      </c>
      <c r="D217" s="13">
        <v>168</v>
      </c>
      <c r="E217" s="13"/>
      <c r="F217" s="15"/>
      <c r="G217" s="14" t="str">
        <f t="shared" si="5"/>
        <v> </v>
      </c>
    </row>
    <row r="218" spans="1:7">
      <c r="A218" s="9"/>
      <c r="B218" s="12"/>
      <c r="C218" s="10"/>
      <c r="D218" s="13"/>
      <c r="E218" s="13"/>
      <c r="F218" s="13"/>
      <c r="G218" s="14"/>
    </row>
    <row r="219" spans="1:7">
      <c r="A219" s="9"/>
      <c r="B219" s="12"/>
      <c r="C219" s="10"/>
      <c r="D219" s="13"/>
      <c r="E219" s="13"/>
      <c r="F219" s="13"/>
      <c r="G219" s="14"/>
    </row>
    <row r="220" spans="1:7">
      <c r="A220" s="9"/>
      <c r="B220" s="12"/>
      <c r="C220" s="10"/>
      <c r="D220" s="13"/>
      <c r="E220" s="13"/>
      <c r="F220" s="13"/>
      <c r="G220" s="14"/>
    </row>
    <row r="221" spans="1:7">
      <c r="A221" s="9"/>
      <c r="B221" s="12"/>
      <c r="C221" s="10"/>
      <c r="D221" s="13"/>
      <c r="E221" s="13"/>
      <c r="F221" s="13"/>
      <c r="G221" s="14"/>
    </row>
    <row r="222" spans="1:7">
      <c r="A222" s="9"/>
      <c r="B222" s="12"/>
      <c r="C222" s="10"/>
      <c r="D222" s="13"/>
      <c r="E222" s="13"/>
      <c r="F222" s="13"/>
      <c r="G222" s="14"/>
    </row>
    <row r="223" spans="1:7">
      <c r="A223" s="9"/>
      <c r="B223" s="12"/>
      <c r="C223" s="10"/>
      <c r="D223" s="13"/>
      <c r="E223" s="13"/>
      <c r="F223" s="13"/>
      <c r="G223" s="14"/>
    </row>
    <row r="224" spans="1:7">
      <c r="A224" s="9"/>
      <c r="B224" s="12"/>
      <c r="C224" s="10"/>
      <c r="D224" s="13"/>
      <c r="E224" s="13"/>
      <c r="F224" s="13"/>
      <c r="G224" s="14"/>
    </row>
    <row r="225" spans="1:7">
      <c r="A225" s="9"/>
      <c r="B225" s="12"/>
      <c r="C225" s="10"/>
      <c r="D225" s="13"/>
      <c r="E225" s="13"/>
      <c r="F225" s="13"/>
      <c r="G225" s="14"/>
    </row>
    <row r="226" spans="1:7">
      <c r="A226" s="9"/>
      <c r="B226" s="12"/>
      <c r="C226" s="10"/>
      <c r="D226" s="13"/>
      <c r="E226" s="13"/>
      <c r="F226" s="13"/>
      <c r="G226" s="14"/>
    </row>
    <row r="227" spans="1:7">
      <c r="A227" s="9"/>
      <c r="B227" s="12"/>
      <c r="C227" s="10"/>
      <c r="D227" s="13"/>
      <c r="E227" s="13"/>
      <c r="F227" s="13"/>
      <c r="G227" s="14"/>
    </row>
    <row r="228" spans="1:7">
      <c r="A228" s="9"/>
      <c r="B228" s="12"/>
      <c r="C228" s="10"/>
      <c r="D228" s="13"/>
      <c r="E228" s="13"/>
      <c r="F228" s="13"/>
      <c r="G228" s="14"/>
    </row>
    <row r="229" spans="1:7">
      <c r="A229" s="9"/>
      <c r="B229" s="12"/>
      <c r="C229" s="10"/>
      <c r="D229" s="13"/>
      <c r="E229" s="13"/>
      <c r="F229" s="13"/>
      <c r="G229" s="14"/>
    </row>
    <row r="230" spans="1:7">
      <c r="A230" s="9"/>
      <c r="B230" s="12"/>
      <c r="C230" s="10"/>
      <c r="D230" s="13"/>
      <c r="E230" s="13"/>
      <c r="F230" s="13"/>
      <c r="G230" s="14"/>
    </row>
    <row r="231" spans="1:7">
      <c r="A231" s="9"/>
      <c r="B231" s="12"/>
      <c r="C231" s="10"/>
      <c r="D231" s="13"/>
      <c r="E231" s="13"/>
      <c r="F231" s="13"/>
      <c r="G231" s="14"/>
    </row>
    <row r="232" spans="1:7">
      <c r="A232" s="9"/>
      <c r="B232" s="12"/>
      <c r="C232" s="10"/>
      <c r="D232" s="13"/>
      <c r="E232" s="13"/>
      <c r="F232" s="13"/>
      <c r="G232" s="14"/>
    </row>
    <row r="233" spans="1:7">
      <c r="A233" s="9"/>
      <c r="B233" s="12"/>
      <c r="C233" s="10"/>
      <c r="D233" s="13"/>
      <c r="E233" s="13"/>
      <c r="F233" s="13"/>
      <c r="G233" s="14"/>
    </row>
    <row r="234" spans="1:7">
      <c r="A234" s="9"/>
      <c r="B234" s="12"/>
      <c r="C234" s="10"/>
      <c r="D234" s="13"/>
      <c r="E234" s="13"/>
      <c r="F234" s="13"/>
      <c r="G234" s="14"/>
    </row>
    <row r="235" ht="12.75" spans="1:7">
      <c r="A235" s="17">
        <f>SUM((G212,G213,G216,G217))</f>
        <v>0</v>
      </c>
      <c r="B235" s="18"/>
      <c r="C235" s="18"/>
      <c r="D235" s="18"/>
      <c r="E235" s="18"/>
      <c r="F235" s="18"/>
      <c r="G235" s="19"/>
    </row>
    <row r="236" spans="1:7">
      <c r="A236" s="3"/>
      <c r="B236" s="3"/>
      <c r="C236" s="4"/>
      <c r="D236" s="4"/>
      <c r="E236" s="5" t="s">
        <v>185</v>
      </c>
      <c r="F236" s="5"/>
      <c r="G236" s="5"/>
    </row>
  </sheetData>
  <sheetProtection algorithmName="SHA-512" hashValue="UcwHS2O+nbcDZ0R9OHKv+F1HDh8bmDNuaL7bhqXTnLLXwkpEt2WqboZiqYzndtVjXMjU953FQ5LpRmdEqrb3ZA==" saltValue="2Kbfnwm+QZDLHRMaCArw5w==" spinCount="100000" sheet="1" selectLockedCells="1" objects="1"/>
  <mergeCells count="260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A91:G91"/>
    <mergeCell ref="A92:B92"/>
    <mergeCell ref="C92:D92"/>
    <mergeCell ref="E92:G92"/>
    <mergeCell ref="A93:G93"/>
    <mergeCell ref="A94:B94"/>
    <mergeCell ref="C94:D94"/>
    <mergeCell ref="E94:G94"/>
    <mergeCell ref="A95:G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A121:G121"/>
    <mergeCell ref="A122:B122"/>
    <mergeCell ref="C122:D122"/>
    <mergeCell ref="E122:G122"/>
    <mergeCell ref="A123:G123"/>
    <mergeCell ref="A124:B124"/>
    <mergeCell ref="C124:D124"/>
    <mergeCell ref="E124:G124"/>
    <mergeCell ref="A125:G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A162:G162"/>
    <mergeCell ref="A163:B163"/>
    <mergeCell ref="C163:D163"/>
    <mergeCell ref="E163:G163"/>
    <mergeCell ref="A164:G164"/>
    <mergeCell ref="A165:B165"/>
    <mergeCell ref="C165:D165"/>
    <mergeCell ref="E165:G165"/>
    <mergeCell ref="A166:G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A205:G205"/>
    <mergeCell ref="A206:B206"/>
    <mergeCell ref="C206:D206"/>
    <mergeCell ref="E206:G206"/>
    <mergeCell ref="A207:G207"/>
    <mergeCell ref="A208:B208"/>
    <mergeCell ref="C208:D208"/>
    <mergeCell ref="E208:G208"/>
    <mergeCell ref="A209:G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A235:G235"/>
    <mergeCell ref="A236:B236"/>
    <mergeCell ref="C236:D236"/>
    <mergeCell ref="E236:G236"/>
  </mergeCells>
  <printOptions horizontalCentered="1"/>
  <pageMargins left="0.19975" right="0.19975" top="0.59375" bottom="0" header="0.59375" footer="0"/>
  <pageSetup paperSize="9" orientation="portrait"/>
  <headerFooter/>
  <rowBreaks count="5" manualBreakCount="5">
    <brk id="49" max="16383" man="1"/>
    <brk id="92" max="16383" man="1"/>
    <brk id="122" max="16383" man="1"/>
    <brk id="163" max="16383" man="1"/>
    <brk id="2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showGridLines="0" topLeftCell="A7" workbookViewId="0">
      <selection activeCell="F10" sqref="F10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244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2610.03</v>
      </c>
      <c r="G12" s="14">
        <f t="shared" si="0"/>
        <v>2610.03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2610.03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187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244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37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92</v>
      </c>
      <c r="B54" s="12" t="s">
        <v>93</v>
      </c>
      <c r="C54" s="10"/>
      <c r="D54" s="13"/>
      <c r="E54" s="13"/>
      <c r="F54" s="13"/>
      <c r="G54" s="14" t="str">
        <f>IF(ROUND(D54*F54,2)=0," ",ROUND(D54*F54,2))</f>
        <v> </v>
      </c>
    </row>
    <row r="55" spans="1:7">
      <c r="A55" s="9" t="s">
        <v>94</v>
      </c>
      <c r="B55" s="12" t="s">
        <v>95</v>
      </c>
      <c r="C55" s="10"/>
      <c r="D55" s="13"/>
      <c r="E55" s="13"/>
      <c r="F55" s="21"/>
      <c r="G55" s="14" t="str">
        <f>IF(ROUND(D55*F55,2)=0," ",ROUND(D55*F55,2))</f>
        <v> </v>
      </c>
    </row>
    <row r="56" spans="1:7">
      <c r="A56" s="9" t="s">
        <v>98</v>
      </c>
      <c r="B56" s="12" t="s">
        <v>99</v>
      </c>
      <c r="C56" s="10"/>
      <c r="D56" s="13"/>
      <c r="E56" s="13"/>
      <c r="F56" s="13"/>
      <c r="G56" s="14" t="str">
        <f>IF(ROUND(D56*F56,2)=0," ",ROUND(D56*F56,2))</f>
        <v> </v>
      </c>
    </row>
    <row r="57" ht="90" spans="1:7">
      <c r="A57" s="9" t="s">
        <v>74</v>
      </c>
      <c r="B57" s="12" t="s">
        <v>188</v>
      </c>
      <c r="C57" s="10" t="s">
        <v>97</v>
      </c>
      <c r="D57" s="13">
        <v>12</v>
      </c>
      <c r="E57" s="13"/>
      <c r="F57" s="15"/>
      <c r="G57" s="14" t="str">
        <f>IF(ROUND(D57*F57,2)=0," ",ROUND(D57*F57,2))</f>
        <v> </v>
      </c>
    </row>
    <row r="58" ht="33.75" spans="1:7">
      <c r="A58" s="22" t="s">
        <v>77</v>
      </c>
      <c r="B58" s="12" t="s">
        <v>96</v>
      </c>
      <c r="C58" s="10" t="s">
        <v>97</v>
      </c>
      <c r="D58" s="13">
        <v>37</v>
      </c>
      <c r="E58" s="13"/>
      <c r="F58" s="23"/>
      <c r="G58" s="14" t="str">
        <f>IF(ROUND(D58*F58,2)=0," ",ROUND(D58*F58,2))</f>
        <v> </v>
      </c>
    </row>
    <row r="59" spans="1:7">
      <c r="A59" s="9" t="s">
        <v>107</v>
      </c>
      <c r="B59" s="12" t="s">
        <v>108</v>
      </c>
      <c r="C59" s="10"/>
      <c r="D59" s="13"/>
      <c r="E59" s="13"/>
      <c r="F59" s="13"/>
      <c r="G59" s="14" t="str">
        <f>IF(ROUND(D59*F59,2)=0," ",ROUND(D59*F59,2))</f>
        <v> </v>
      </c>
    </row>
    <row r="60" spans="1:7">
      <c r="A60" s="9" t="s">
        <v>109</v>
      </c>
      <c r="B60" s="12" t="s">
        <v>110</v>
      </c>
      <c r="C60" s="10"/>
      <c r="D60" s="13"/>
      <c r="E60" s="13"/>
      <c r="F60" s="13"/>
      <c r="G60" s="14" t="str">
        <f>IF(ROUND(D60*F60,2)=0," ",ROUND(D60*F60,2))</f>
        <v> </v>
      </c>
    </row>
    <row r="61" ht="45" spans="1:7">
      <c r="A61" s="9" t="s">
        <v>74</v>
      </c>
      <c r="B61" s="12" t="s">
        <v>245</v>
      </c>
      <c r="C61" s="10" t="s">
        <v>97</v>
      </c>
      <c r="D61" s="13">
        <v>366</v>
      </c>
      <c r="E61" s="13"/>
      <c r="F61" s="15"/>
      <c r="G61" s="14" t="str">
        <f>IF(ROUND(D61*F61,2)=0," ",ROUND(D61*F61,2))</f>
        <v> </v>
      </c>
    </row>
    <row r="62" spans="1:7">
      <c r="A62" s="9"/>
      <c r="B62" s="12"/>
      <c r="C62" s="10"/>
      <c r="D62" s="13"/>
      <c r="E62" s="13"/>
      <c r="F62" s="13"/>
      <c r="G62" s="14"/>
    </row>
    <row r="63" spans="1:7">
      <c r="A63" s="9"/>
      <c r="B63" s="12"/>
      <c r="C63" s="10"/>
      <c r="D63" s="13"/>
      <c r="E63" s="13"/>
      <c r="F63" s="13"/>
      <c r="G63" s="14"/>
    </row>
    <row r="64" spans="1:7">
      <c r="A64" s="9"/>
      <c r="B64" s="12"/>
      <c r="C64" s="10"/>
      <c r="D64" s="13"/>
      <c r="E64" s="13"/>
      <c r="F64" s="13"/>
      <c r="G64" s="14"/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spans="1:7">
      <c r="A83" s="9"/>
      <c r="B83" s="12"/>
      <c r="C83" s="10"/>
      <c r="D83" s="13"/>
      <c r="E83" s="13"/>
      <c r="F83" s="13"/>
      <c r="G83" s="14"/>
    </row>
    <row r="84" spans="1:7">
      <c r="A84" s="9"/>
      <c r="B84" s="12"/>
      <c r="C84" s="10"/>
      <c r="D84" s="13"/>
      <c r="E84" s="13"/>
      <c r="F84" s="13"/>
      <c r="G84" s="14"/>
    </row>
    <row r="85" spans="1:7">
      <c r="A85" s="9"/>
      <c r="B85" s="12"/>
      <c r="C85" s="10"/>
      <c r="D85" s="13"/>
      <c r="E85" s="13"/>
      <c r="F85" s="13"/>
      <c r="G85" s="14"/>
    </row>
    <row r="86" spans="1:7">
      <c r="A86" s="9"/>
      <c r="B86" s="12"/>
      <c r="C86" s="10"/>
      <c r="D86" s="13"/>
      <c r="E86" s="13"/>
      <c r="F86" s="13"/>
      <c r="G86" s="14"/>
    </row>
    <row r="87" spans="1:7">
      <c r="A87" s="9"/>
      <c r="B87" s="12"/>
      <c r="C87" s="10"/>
      <c r="D87" s="13"/>
      <c r="E87" s="13"/>
      <c r="F87" s="13"/>
      <c r="G87" s="14"/>
    </row>
    <row r="88" spans="1:7">
      <c r="A88" s="9"/>
      <c r="B88" s="12"/>
      <c r="C88" s="10"/>
      <c r="D88" s="13"/>
      <c r="E88" s="13"/>
      <c r="F88" s="13"/>
      <c r="G88" s="14"/>
    </row>
    <row r="89" spans="1:7">
      <c r="A89" s="9"/>
      <c r="B89" s="12"/>
      <c r="C89" s="10"/>
      <c r="D89" s="13"/>
      <c r="E89" s="13"/>
      <c r="F89" s="13"/>
      <c r="G89" s="14"/>
    </row>
    <row r="90" spans="1:7">
      <c r="A90" s="9"/>
      <c r="B90" s="12"/>
      <c r="C90" s="10"/>
      <c r="D90" s="13"/>
      <c r="E90" s="13"/>
      <c r="F90" s="13"/>
      <c r="G90" s="14"/>
    </row>
    <row r="91" spans="1:7">
      <c r="A91" s="9"/>
      <c r="B91" s="12"/>
      <c r="C91" s="10"/>
      <c r="D91" s="13"/>
      <c r="E91" s="13"/>
      <c r="F91" s="13"/>
      <c r="G91" s="14"/>
    </row>
    <row r="92" spans="1:7">
      <c r="A92" s="9"/>
      <c r="B92" s="12"/>
      <c r="C92" s="10"/>
      <c r="D92" s="13"/>
      <c r="E92" s="13"/>
      <c r="F92" s="13"/>
      <c r="G92" s="14"/>
    </row>
    <row r="93" spans="1:7">
      <c r="A93" s="9"/>
      <c r="B93" s="12"/>
      <c r="C93" s="10"/>
      <c r="D93" s="13"/>
      <c r="E93" s="13"/>
      <c r="F93" s="13"/>
      <c r="G93" s="14"/>
    </row>
    <row r="94" spans="1:7">
      <c r="A94" s="17">
        <f>SUM((G55,G57,G58,G61))</f>
        <v>0</v>
      </c>
      <c r="B94" s="18"/>
      <c r="C94" s="18"/>
      <c r="D94" s="18"/>
      <c r="E94" s="18"/>
      <c r="F94" s="18"/>
      <c r="G94" s="19"/>
    </row>
    <row r="95" spans="1:7">
      <c r="A95" s="3"/>
      <c r="B95" s="3"/>
      <c r="C95" s="4"/>
      <c r="D95" s="4"/>
      <c r="E95" s="5" t="s">
        <v>189</v>
      </c>
      <c r="F95" s="5"/>
      <c r="G95" s="5"/>
    </row>
    <row r="96" ht="22.5" spans="1:7">
      <c r="A96" s="2" t="s">
        <v>61</v>
      </c>
      <c r="B96" s="2"/>
      <c r="C96" s="2"/>
      <c r="D96" s="2"/>
      <c r="E96" s="2"/>
      <c r="F96" s="2"/>
      <c r="G96" s="2"/>
    </row>
    <row r="97" ht="12.75" spans="1:7">
      <c r="A97" s="3" t="s">
        <v>244</v>
      </c>
      <c r="B97" s="3"/>
      <c r="C97" s="4"/>
      <c r="D97" s="4"/>
      <c r="E97" s="5" t="s">
        <v>63</v>
      </c>
      <c r="F97" s="5"/>
      <c r="G97" s="5"/>
    </row>
    <row r="98" spans="1:7">
      <c r="A98" s="6" t="s">
        <v>39</v>
      </c>
      <c r="B98" s="7"/>
      <c r="C98" s="7"/>
      <c r="D98" s="7"/>
      <c r="E98" s="7"/>
      <c r="F98" s="7"/>
      <c r="G98" s="8"/>
    </row>
    <row r="99" spans="1:7">
      <c r="A99" s="9" t="s">
        <v>64</v>
      </c>
      <c r="B99" s="10" t="s">
        <v>65</v>
      </c>
      <c r="C99" s="10" t="s">
        <v>66</v>
      </c>
      <c r="D99" s="10" t="s">
        <v>67</v>
      </c>
      <c r="E99" s="10"/>
      <c r="F99" s="10" t="s">
        <v>68</v>
      </c>
      <c r="G99" s="11" t="s">
        <v>69</v>
      </c>
    </row>
    <row r="100" spans="1:7">
      <c r="A100" s="9" t="s">
        <v>113</v>
      </c>
      <c r="B100" s="12" t="s">
        <v>114</v>
      </c>
      <c r="C100" s="10"/>
      <c r="D100" s="13"/>
      <c r="E100" s="13"/>
      <c r="F100" s="13"/>
      <c r="G100" s="14" t="str">
        <f t="shared" ref="G100:G118" si="1">IF(ROUND(D100*F100,2)=0," ",ROUND(D100*F100,2))</f>
        <v> </v>
      </c>
    </row>
    <row r="101" spans="1:7">
      <c r="A101" s="9" t="s">
        <v>115</v>
      </c>
      <c r="B101" s="12" t="s">
        <v>116</v>
      </c>
      <c r="C101" s="10"/>
      <c r="D101" s="13"/>
      <c r="E101" s="13"/>
      <c r="F101" s="13"/>
      <c r="G101" s="14" t="str">
        <f t="shared" si="1"/>
        <v> </v>
      </c>
    </row>
    <row r="102" ht="22.5" spans="1:7">
      <c r="A102" s="9" t="s">
        <v>74</v>
      </c>
      <c r="B102" s="12" t="s">
        <v>202</v>
      </c>
      <c r="C102" s="10" t="s">
        <v>118</v>
      </c>
      <c r="D102" s="13">
        <v>67</v>
      </c>
      <c r="E102" s="13"/>
      <c r="F102" s="15"/>
      <c r="G102" s="14" t="str">
        <f t="shared" si="1"/>
        <v> </v>
      </c>
    </row>
    <row r="103" ht="22.5" spans="1:7">
      <c r="A103" s="9" t="s">
        <v>77</v>
      </c>
      <c r="B103" s="12" t="s">
        <v>246</v>
      </c>
      <c r="C103" s="10" t="s">
        <v>118</v>
      </c>
      <c r="D103" s="13">
        <v>49</v>
      </c>
      <c r="E103" s="13"/>
      <c r="F103" s="15"/>
      <c r="G103" s="14" t="str">
        <f t="shared" si="1"/>
        <v> </v>
      </c>
    </row>
    <row r="104" spans="1:7">
      <c r="A104" s="9" t="s">
        <v>120</v>
      </c>
      <c r="B104" s="12" t="s">
        <v>121</v>
      </c>
      <c r="C104" s="10"/>
      <c r="D104" s="13"/>
      <c r="E104" s="13"/>
      <c r="F104" s="13"/>
      <c r="G104" s="14" t="str">
        <f t="shared" si="1"/>
        <v> </v>
      </c>
    </row>
    <row r="105" spans="1:7">
      <c r="A105" s="9" t="s">
        <v>122</v>
      </c>
      <c r="B105" s="12" t="s">
        <v>123</v>
      </c>
      <c r="C105" s="10"/>
      <c r="D105" s="13"/>
      <c r="E105" s="13"/>
      <c r="F105" s="13"/>
      <c r="G105" s="14" t="str">
        <f t="shared" si="1"/>
        <v> </v>
      </c>
    </row>
    <row r="106" ht="45" spans="1:7">
      <c r="A106" s="9" t="s">
        <v>74</v>
      </c>
      <c r="B106" s="12" t="s">
        <v>124</v>
      </c>
      <c r="C106" s="10" t="s">
        <v>118</v>
      </c>
      <c r="D106" s="13">
        <v>2001</v>
      </c>
      <c r="E106" s="13"/>
      <c r="F106" s="15"/>
      <c r="G106" s="14" t="str">
        <f t="shared" si="1"/>
        <v> </v>
      </c>
    </row>
    <row r="107" spans="1:7">
      <c r="A107" s="9" t="s">
        <v>125</v>
      </c>
      <c r="B107" s="12" t="s">
        <v>126</v>
      </c>
      <c r="C107" s="10"/>
      <c r="D107" s="13"/>
      <c r="E107" s="13"/>
      <c r="F107" s="13"/>
      <c r="G107" s="14" t="str">
        <f t="shared" si="1"/>
        <v> </v>
      </c>
    </row>
    <row r="108" spans="1:7">
      <c r="A108" s="9" t="s">
        <v>127</v>
      </c>
      <c r="B108" s="12" t="s">
        <v>128</v>
      </c>
      <c r="C108" s="10"/>
      <c r="D108" s="13"/>
      <c r="E108" s="13"/>
      <c r="F108" s="13"/>
      <c r="G108" s="14" t="str">
        <f t="shared" si="1"/>
        <v> </v>
      </c>
    </row>
    <row r="109" ht="22.5" spans="1:7">
      <c r="A109" s="9" t="s">
        <v>74</v>
      </c>
      <c r="B109" s="12" t="s">
        <v>129</v>
      </c>
      <c r="C109" s="10" t="s">
        <v>118</v>
      </c>
      <c r="D109" s="13">
        <v>2001</v>
      </c>
      <c r="E109" s="13"/>
      <c r="F109" s="15"/>
      <c r="G109" s="14" t="str">
        <f t="shared" si="1"/>
        <v> </v>
      </c>
    </row>
    <row r="110" spans="1:7">
      <c r="A110" s="9" t="s">
        <v>130</v>
      </c>
      <c r="B110" s="12" t="s">
        <v>131</v>
      </c>
      <c r="C110" s="10"/>
      <c r="D110" s="13"/>
      <c r="E110" s="13"/>
      <c r="F110" s="13"/>
      <c r="G110" s="14" t="str">
        <f t="shared" si="1"/>
        <v> </v>
      </c>
    </row>
    <row r="111" spans="1:7">
      <c r="A111" s="9" t="s">
        <v>132</v>
      </c>
      <c r="B111" s="12" t="s">
        <v>131</v>
      </c>
      <c r="C111" s="10"/>
      <c r="D111" s="13"/>
      <c r="E111" s="13"/>
      <c r="F111" s="13"/>
      <c r="G111" s="14" t="str">
        <f t="shared" si="1"/>
        <v> </v>
      </c>
    </row>
    <row r="112" ht="56.25" spans="1:7">
      <c r="A112" s="9" t="s">
        <v>74</v>
      </c>
      <c r="B112" s="12" t="s">
        <v>204</v>
      </c>
      <c r="C112" s="10" t="s">
        <v>118</v>
      </c>
      <c r="D112" s="13">
        <v>67</v>
      </c>
      <c r="E112" s="13"/>
      <c r="F112" s="15"/>
      <c r="G112" s="14" t="str">
        <f t="shared" si="1"/>
        <v> </v>
      </c>
    </row>
    <row r="113" ht="56.25" spans="1:7">
      <c r="A113" s="9" t="s">
        <v>77</v>
      </c>
      <c r="B113" s="12" t="s">
        <v>247</v>
      </c>
      <c r="C113" s="10" t="s">
        <v>118</v>
      </c>
      <c r="D113" s="13">
        <v>44</v>
      </c>
      <c r="E113" s="13"/>
      <c r="F113" s="15"/>
      <c r="G113" s="14" t="str">
        <f t="shared" si="1"/>
        <v> </v>
      </c>
    </row>
    <row r="114" ht="33.75" spans="1:7">
      <c r="A114" s="9" t="s">
        <v>135</v>
      </c>
      <c r="B114" s="12" t="s">
        <v>191</v>
      </c>
      <c r="C114" s="10" t="s">
        <v>147</v>
      </c>
      <c r="D114" s="13">
        <v>200</v>
      </c>
      <c r="E114" s="13"/>
      <c r="F114" s="15"/>
      <c r="G114" s="14" t="str">
        <f t="shared" si="1"/>
        <v> </v>
      </c>
    </row>
    <row r="115" ht="33.75" spans="1:7">
      <c r="A115" s="9" t="s">
        <v>156</v>
      </c>
      <c r="B115" s="12" t="s">
        <v>192</v>
      </c>
      <c r="C115" s="10" t="s">
        <v>97</v>
      </c>
      <c r="D115" s="13">
        <v>2</v>
      </c>
      <c r="E115" s="13"/>
      <c r="F115" s="15"/>
      <c r="G115" s="14" t="str">
        <f t="shared" si="1"/>
        <v> </v>
      </c>
    </row>
    <row r="116" ht="22.5" spans="1:7">
      <c r="A116" s="9" t="s">
        <v>158</v>
      </c>
      <c r="B116" s="12" t="s">
        <v>136</v>
      </c>
      <c r="C116" s="10" t="s">
        <v>118</v>
      </c>
      <c r="D116" s="13">
        <v>212</v>
      </c>
      <c r="E116" s="13"/>
      <c r="F116" s="15"/>
      <c r="G116" s="14" t="str">
        <f t="shared" si="1"/>
        <v> </v>
      </c>
    </row>
    <row r="117" spans="1:7">
      <c r="A117" s="9" t="s">
        <v>137</v>
      </c>
      <c r="B117" s="12" t="s">
        <v>138</v>
      </c>
      <c r="C117" s="10"/>
      <c r="D117" s="13"/>
      <c r="E117" s="13"/>
      <c r="F117" s="13"/>
      <c r="G117" s="14" t="str">
        <f t="shared" si="1"/>
        <v> </v>
      </c>
    </row>
    <row r="118" ht="22.5" spans="1:7">
      <c r="A118" s="9" t="s">
        <v>74</v>
      </c>
      <c r="B118" s="12" t="s">
        <v>206</v>
      </c>
      <c r="C118" s="10" t="s">
        <v>140</v>
      </c>
      <c r="D118" s="13">
        <v>93</v>
      </c>
      <c r="E118" s="13"/>
      <c r="F118" s="15"/>
      <c r="G118" s="14" t="str">
        <f t="shared" si="1"/>
        <v> </v>
      </c>
    </row>
    <row r="119" spans="1:7">
      <c r="A119" s="9"/>
      <c r="B119" s="12"/>
      <c r="C119" s="10"/>
      <c r="D119" s="13"/>
      <c r="E119" s="13"/>
      <c r="F119" s="13"/>
      <c r="G119" s="14"/>
    </row>
    <row r="120" spans="1:7">
      <c r="A120" s="9"/>
      <c r="B120" s="12"/>
      <c r="C120" s="10"/>
      <c r="D120" s="13"/>
      <c r="E120" s="13"/>
      <c r="F120" s="13"/>
      <c r="G120" s="14"/>
    </row>
    <row r="121" spans="1:7">
      <c r="A121" s="9"/>
      <c r="B121" s="12"/>
      <c r="C121" s="10"/>
      <c r="D121" s="13"/>
      <c r="E121" s="13"/>
      <c r="F121" s="13"/>
      <c r="G121" s="14"/>
    </row>
    <row r="122" spans="1:7">
      <c r="A122" s="9"/>
      <c r="B122" s="12"/>
      <c r="C122" s="10"/>
      <c r="D122" s="13"/>
      <c r="E122" s="13"/>
      <c r="F122" s="13"/>
      <c r="G122" s="14"/>
    </row>
    <row r="123" spans="1:7">
      <c r="A123" s="9"/>
      <c r="B123" s="12"/>
      <c r="C123" s="10"/>
      <c r="D123" s="13"/>
      <c r="E123" s="13"/>
      <c r="F123" s="13"/>
      <c r="G123" s="14"/>
    </row>
    <row r="124" spans="1:7">
      <c r="A124" s="9"/>
      <c r="B124" s="12"/>
      <c r="C124" s="10"/>
      <c r="D124" s="13"/>
      <c r="E124" s="13"/>
      <c r="F124" s="13"/>
      <c r="G124" s="14"/>
    </row>
    <row r="125" spans="1:7">
      <c r="A125" s="9"/>
      <c r="B125" s="12"/>
      <c r="C125" s="10"/>
      <c r="D125" s="13"/>
      <c r="E125" s="13"/>
      <c r="F125" s="13"/>
      <c r="G125" s="14"/>
    </row>
    <row r="126" spans="1:7">
      <c r="A126" s="9"/>
      <c r="B126" s="12"/>
      <c r="C126" s="10"/>
      <c r="D126" s="13"/>
      <c r="E126" s="13"/>
      <c r="F126" s="13"/>
      <c r="G126" s="14"/>
    </row>
    <row r="127" spans="1:7">
      <c r="A127" s="9"/>
      <c r="B127" s="12"/>
      <c r="C127" s="10"/>
      <c r="D127" s="13"/>
      <c r="E127" s="13"/>
      <c r="F127" s="13"/>
      <c r="G127" s="14"/>
    </row>
    <row r="128" spans="1:7">
      <c r="A128" s="9"/>
      <c r="B128" s="12"/>
      <c r="C128" s="10"/>
      <c r="D128" s="13"/>
      <c r="E128" s="13"/>
      <c r="F128" s="13"/>
      <c r="G128" s="14"/>
    </row>
    <row r="129" spans="1:7">
      <c r="A129" s="9"/>
      <c r="B129" s="12"/>
      <c r="C129" s="10"/>
      <c r="D129" s="13"/>
      <c r="E129" s="13"/>
      <c r="F129" s="13"/>
      <c r="G129" s="14"/>
    </row>
    <row r="130" spans="1:7">
      <c r="A130" s="9"/>
      <c r="B130" s="12"/>
      <c r="C130" s="10"/>
      <c r="D130" s="13"/>
      <c r="E130" s="13"/>
      <c r="F130" s="13"/>
      <c r="G130" s="14"/>
    </row>
    <row r="131" spans="1:7">
      <c r="A131" s="9"/>
      <c r="B131" s="12"/>
      <c r="C131" s="10"/>
      <c r="D131" s="13"/>
      <c r="E131" s="13"/>
      <c r="F131" s="13"/>
      <c r="G131" s="14"/>
    </row>
    <row r="132" ht="12.75" spans="1:7">
      <c r="A132" s="17">
        <f>SUM((G102,G103,G106,G109,G112,G113,G114,G115,G116,G118))</f>
        <v>0</v>
      </c>
      <c r="B132" s="18"/>
      <c r="C132" s="18"/>
      <c r="D132" s="18"/>
      <c r="E132" s="18"/>
      <c r="F132" s="18"/>
      <c r="G132" s="19"/>
    </row>
    <row r="133" spans="1:7">
      <c r="A133" s="3"/>
      <c r="B133" s="3"/>
      <c r="C133" s="4"/>
      <c r="D133" s="4"/>
      <c r="E133" s="5" t="s">
        <v>193</v>
      </c>
      <c r="F133" s="5"/>
      <c r="G133" s="5"/>
    </row>
    <row r="134" ht="22.5" spans="1:7">
      <c r="A134" s="2" t="s">
        <v>61</v>
      </c>
      <c r="B134" s="2"/>
      <c r="C134" s="2"/>
      <c r="D134" s="2"/>
      <c r="E134" s="2"/>
      <c r="F134" s="2"/>
      <c r="G134" s="2"/>
    </row>
    <row r="135" ht="12.75" spans="1:7">
      <c r="A135" s="3" t="s">
        <v>244</v>
      </c>
      <c r="B135" s="3"/>
      <c r="C135" s="4"/>
      <c r="D135" s="4"/>
      <c r="E135" s="5" t="s">
        <v>63</v>
      </c>
      <c r="F135" s="5"/>
      <c r="G135" s="5"/>
    </row>
    <row r="136" spans="1:7">
      <c r="A136" s="6" t="s">
        <v>43</v>
      </c>
      <c r="B136" s="7"/>
      <c r="C136" s="7"/>
      <c r="D136" s="7"/>
      <c r="E136" s="7"/>
      <c r="F136" s="7"/>
      <c r="G136" s="8"/>
    </row>
    <row r="137" spans="1:7">
      <c r="A137" s="9" t="s">
        <v>64</v>
      </c>
      <c r="B137" s="10" t="s">
        <v>65</v>
      </c>
      <c r="C137" s="10" t="s">
        <v>66</v>
      </c>
      <c r="D137" s="10" t="s">
        <v>67</v>
      </c>
      <c r="E137" s="10"/>
      <c r="F137" s="10" t="s">
        <v>68</v>
      </c>
      <c r="G137" s="11" t="s">
        <v>69</v>
      </c>
    </row>
    <row r="138" spans="1:7">
      <c r="A138" s="9" t="s">
        <v>170</v>
      </c>
      <c r="B138" s="12" t="s">
        <v>171</v>
      </c>
      <c r="C138" s="10"/>
      <c r="D138" s="13"/>
      <c r="E138" s="13"/>
      <c r="F138" s="13"/>
      <c r="G138" s="14" t="str">
        <f t="shared" ref="G138:G147" si="2">IF(ROUND(D138*F138,2)=0," ",ROUND(D138*F138,2))</f>
        <v> </v>
      </c>
    </row>
    <row r="139" spans="1:7">
      <c r="A139" s="9" t="s">
        <v>172</v>
      </c>
      <c r="B139" s="12" t="s">
        <v>173</v>
      </c>
      <c r="C139" s="10"/>
      <c r="D139" s="13"/>
      <c r="E139" s="13"/>
      <c r="F139" s="13"/>
      <c r="G139" s="14" t="str">
        <f t="shared" si="2"/>
        <v> </v>
      </c>
    </row>
    <row r="140" ht="33.75" spans="1:7">
      <c r="A140" s="9" t="s">
        <v>74</v>
      </c>
      <c r="B140" s="12" t="s">
        <v>174</v>
      </c>
      <c r="C140" s="10" t="s">
        <v>175</v>
      </c>
      <c r="D140" s="13">
        <v>2</v>
      </c>
      <c r="E140" s="13"/>
      <c r="F140" s="15"/>
      <c r="G140" s="14" t="str">
        <f t="shared" si="2"/>
        <v> </v>
      </c>
    </row>
    <row r="141" ht="33.75" spans="1:7">
      <c r="A141" s="9" t="s">
        <v>135</v>
      </c>
      <c r="B141" s="12" t="s">
        <v>248</v>
      </c>
      <c r="C141" s="10" t="s">
        <v>175</v>
      </c>
      <c r="D141" s="13">
        <v>2</v>
      </c>
      <c r="E141" s="13"/>
      <c r="F141" s="15"/>
      <c r="G141" s="14" t="str">
        <f t="shared" si="2"/>
        <v> </v>
      </c>
    </row>
    <row r="142" spans="1:7">
      <c r="A142" s="9" t="s">
        <v>177</v>
      </c>
      <c r="B142" s="12" t="s">
        <v>178</v>
      </c>
      <c r="C142" s="10"/>
      <c r="D142" s="13"/>
      <c r="E142" s="13"/>
      <c r="F142" s="13"/>
      <c r="G142" s="14" t="str">
        <f t="shared" si="2"/>
        <v> </v>
      </c>
    </row>
    <row r="143" spans="1:7">
      <c r="A143" s="9" t="s">
        <v>74</v>
      </c>
      <c r="B143" s="12" t="s">
        <v>179</v>
      </c>
      <c r="C143" s="10" t="s">
        <v>175</v>
      </c>
      <c r="D143" s="13">
        <v>13</v>
      </c>
      <c r="E143" s="13"/>
      <c r="F143" s="15"/>
      <c r="G143" s="14" t="str">
        <f t="shared" si="2"/>
        <v> </v>
      </c>
    </row>
    <row r="144" spans="1:7">
      <c r="A144" s="9" t="s">
        <v>180</v>
      </c>
      <c r="B144" s="12" t="s">
        <v>181</v>
      </c>
      <c r="C144" s="10"/>
      <c r="D144" s="13"/>
      <c r="E144" s="13"/>
      <c r="F144" s="13"/>
      <c r="G144" s="14" t="str">
        <f t="shared" si="2"/>
        <v> </v>
      </c>
    </row>
    <row r="145" spans="1:7">
      <c r="A145" s="9" t="s">
        <v>182</v>
      </c>
      <c r="B145" s="12" t="s">
        <v>183</v>
      </c>
      <c r="C145" s="10"/>
      <c r="D145" s="13"/>
      <c r="E145" s="13"/>
      <c r="F145" s="13"/>
      <c r="G145" s="14" t="str">
        <f t="shared" si="2"/>
        <v> </v>
      </c>
    </row>
    <row r="146" ht="33.75" spans="1:7">
      <c r="A146" s="9" t="s">
        <v>74</v>
      </c>
      <c r="B146" s="12" t="s">
        <v>184</v>
      </c>
      <c r="C146" s="10" t="s">
        <v>118</v>
      </c>
      <c r="D146" s="13">
        <v>150</v>
      </c>
      <c r="E146" s="13"/>
      <c r="F146" s="15"/>
      <c r="G146" s="14" t="str">
        <f t="shared" si="2"/>
        <v> </v>
      </c>
    </row>
    <row r="147" ht="45" spans="1:7">
      <c r="A147" s="9" t="s">
        <v>74</v>
      </c>
      <c r="B147" s="12" t="s">
        <v>249</v>
      </c>
      <c r="C147" s="10" t="s">
        <v>237</v>
      </c>
      <c r="D147" s="13">
        <v>1</v>
      </c>
      <c r="E147" s="13"/>
      <c r="F147" s="15"/>
      <c r="G147" s="14" t="str">
        <f t="shared" si="2"/>
        <v> </v>
      </c>
    </row>
    <row r="148" spans="1:7">
      <c r="A148" s="9"/>
      <c r="B148" s="12"/>
      <c r="C148" s="10"/>
      <c r="D148" s="13"/>
      <c r="E148" s="13"/>
      <c r="F148" s="13"/>
      <c r="G148" s="14"/>
    </row>
    <row r="149" spans="1:7">
      <c r="A149" s="9"/>
      <c r="B149" s="12"/>
      <c r="C149" s="10"/>
      <c r="D149" s="13"/>
      <c r="E149" s="13"/>
      <c r="F149" s="13"/>
      <c r="G149" s="14"/>
    </row>
    <row r="150" spans="1:7">
      <c r="A150" s="9"/>
      <c r="B150" s="12"/>
      <c r="C150" s="10"/>
      <c r="D150" s="13"/>
      <c r="E150" s="13"/>
      <c r="F150" s="13"/>
      <c r="G150" s="14"/>
    </row>
    <row r="151" spans="1:7">
      <c r="A151" s="9"/>
      <c r="B151" s="12"/>
      <c r="C151" s="10"/>
      <c r="D151" s="13"/>
      <c r="E151" s="13"/>
      <c r="F151" s="13"/>
      <c r="G151" s="14"/>
    </row>
    <row r="152" spans="1:7">
      <c r="A152" s="9"/>
      <c r="B152" s="12"/>
      <c r="C152" s="10"/>
      <c r="D152" s="13"/>
      <c r="E152" s="13"/>
      <c r="F152" s="13"/>
      <c r="G152" s="14"/>
    </row>
    <row r="153" spans="1:7">
      <c r="A153" s="9"/>
      <c r="B153" s="12"/>
      <c r="C153" s="10"/>
      <c r="D153" s="13"/>
      <c r="E153" s="13"/>
      <c r="F153" s="13"/>
      <c r="G153" s="14"/>
    </row>
    <row r="154" spans="1:7">
      <c r="A154" s="9"/>
      <c r="B154" s="12"/>
      <c r="C154" s="10"/>
      <c r="D154" s="13"/>
      <c r="E154" s="13"/>
      <c r="F154" s="13"/>
      <c r="G154" s="14"/>
    </row>
    <row r="155" spans="1:7">
      <c r="A155" s="9"/>
      <c r="B155" s="12"/>
      <c r="C155" s="10"/>
      <c r="D155" s="13"/>
      <c r="E155" s="13"/>
      <c r="F155" s="13"/>
      <c r="G155" s="14"/>
    </row>
    <row r="156" spans="1:7">
      <c r="A156" s="9"/>
      <c r="B156" s="12"/>
      <c r="C156" s="10"/>
      <c r="D156" s="13"/>
      <c r="E156" s="13"/>
      <c r="F156" s="13"/>
      <c r="G156" s="14"/>
    </row>
    <row r="157" spans="1:7">
      <c r="A157" s="9"/>
      <c r="B157" s="12"/>
      <c r="C157" s="10"/>
      <c r="D157" s="13"/>
      <c r="E157" s="13"/>
      <c r="F157" s="13"/>
      <c r="G157" s="14"/>
    </row>
    <row r="158" spans="1:7">
      <c r="A158" s="9"/>
      <c r="B158" s="12"/>
      <c r="C158" s="10"/>
      <c r="D158" s="13"/>
      <c r="E158" s="13"/>
      <c r="F158" s="13"/>
      <c r="G158" s="14"/>
    </row>
    <row r="159" spans="1:7">
      <c r="A159" s="9"/>
      <c r="B159" s="12"/>
      <c r="C159" s="10"/>
      <c r="D159" s="13"/>
      <c r="E159" s="13"/>
      <c r="F159" s="13"/>
      <c r="G159" s="14"/>
    </row>
    <row r="160" spans="1:7">
      <c r="A160" s="9"/>
      <c r="B160" s="12"/>
      <c r="C160" s="10"/>
      <c r="D160" s="13"/>
      <c r="E160" s="13"/>
      <c r="F160" s="13"/>
      <c r="G160" s="14"/>
    </row>
    <row r="161" spans="1:7">
      <c r="A161" s="9"/>
      <c r="B161" s="12"/>
      <c r="C161" s="10"/>
      <c r="D161" s="13"/>
      <c r="E161" s="13"/>
      <c r="F161" s="13"/>
      <c r="G161" s="14"/>
    </row>
    <row r="162" spans="1:7">
      <c r="A162" s="9"/>
      <c r="B162" s="12"/>
      <c r="C162" s="10"/>
      <c r="D162" s="13"/>
      <c r="E162" s="13"/>
      <c r="F162" s="13"/>
      <c r="G162" s="14"/>
    </row>
    <row r="163" spans="1:7">
      <c r="A163" s="9"/>
      <c r="B163" s="12"/>
      <c r="C163" s="10"/>
      <c r="D163" s="13"/>
      <c r="E163" s="13"/>
      <c r="F163" s="13"/>
      <c r="G163" s="14"/>
    </row>
    <row r="164" spans="1:7">
      <c r="A164" s="9"/>
      <c r="B164" s="12"/>
      <c r="C164" s="10"/>
      <c r="D164" s="13"/>
      <c r="E164" s="13"/>
      <c r="F164" s="13"/>
      <c r="G164" s="14"/>
    </row>
    <row r="165" spans="1:7">
      <c r="A165" s="9"/>
      <c r="B165" s="12"/>
      <c r="C165" s="10"/>
      <c r="D165" s="13"/>
      <c r="E165" s="13"/>
      <c r="F165" s="13"/>
      <c r="G165" s="14"/>
    </row>
    <row r="166" spans="1:7">
      <c r="A166" s="9"/>
      <c r="B166" s="12"/>
      <c r="C166" s="10"/>
      <c r="D166" s="13"/>
      <c r="E166" s="13"/>
      <c r="F166" s="13"/>
      <c r="G166" s="14"/>
    </row>
    <row r="167" spans="1:7">
      <c r="A167" s="9"/>
      <c r="B167" s="12"/>
      <c r="C167" s="10"/>
      <c r="D167" s="13"/>
      <c r="E167" s="13"/>
      <c r="F167" s="13"/>
      <c r="G167" s="14"/>
    </row>
    <row r="168" spans="1:7">
      <c r="A168" s="9"/>
      <c r="B168" s="12"/>
      <c r="C168" s="10"/>
      <c r="D168" s="13"/>
      <c r="E168" s="13"/>
      <c r="F168" s="13"/>
      <c r="G168" s="14"/>
    </row>
    <row r="169" spans="1:7">
      <c r="A169" s="9"/>
      <c r="B169" s="12"/>
      <c r="C169" s="10"/>
      <c r="D169" s="13"/>
      <c r="E169" s="13"/>
      <c r="F169" s="13"/>
      <c r="G169" s="14"/>
    </row>
    <row r="170" spans="1:7">
      <c r="A170" s="9"/>
      <c r="B170" s="12"/>
      <c r="C170" s="10"/>
      <c r="D170" s="13"/>
      <c r="E170" s="13"/>
      <c r="F170" s="13"/>
      <c r="G170" s="14"/>
    </row>
    <row r="171" spans="1:7">
      <c r="A171" s="9"/>
      <c r="B171" s="12"/>
      <c r="C171" s="10"/>
      <c r="D171" s="13"/>
      <c r="E171" s="13"/>
      <c r="F171" s="13"/>
      <c r="G171" s="14"/>
    </row>
    <row r="172" spans="1:7">
      <c r="A172" s="9"/>
      <c r="B172" s="12"/>
      <c r="C172" s="10"/>
      <c r="D172" s="13"/>
      <c r="E172" s="13"/>
      <c r="F172" s="13"/>
      <c r="G172" s="14"/>
    </row>
    <row r="173" spans="1:7">
      <c r="A173" s="9"/>
      <c r="B173" s="12"/>
      <c r="C173" s="10"/>
      <c r="D173" s="13"/>
      <c r="E173" s="13"/>
      <c r="F173" s="13"/>
      <c r="G173" s="14"/>
    </row>
    <row r="174" spans="1:7">
      <c r="A174" s="9"/>
      <c r="B174" s="12"/>
      <c r="C174" s="10"/>
      <c r="D174" s="13"/>
      <c r="E174" s="13"/>
      <c r="F174" s="13"/>
      <c r="G174" s="14"/>
    </row>
    <row r="175" spans="1:7">
      <c r="A175" s="9"/>
      <c r="B175" s="12"/>
      <c r="C175" s="10"/>
      <c r="D175" s="13"/>
      <c r="E175" s="13"/>
      <c r="F175" s="13"/>
      <c r="G175" s="14"/>
    </row>
    <row r="176" spans="1:7">
      <c r="A176" s="9"/>
      <c r="B176" s="12"/>
      <c r="C176" s="10"/>
      <c r="D176" s="13"/>
      <c r="E176" s="13"/>
      <c r="F176" s="13"/>
      <c r="G176" s="14"/>
    </row>
    <row r="177" ht="12.75" spans="1:7">
      <c r="A177" s="17">
        <f>SUM((G140,G141,G143,G146,G147))</f>
        <v>0</v>
      </c>
      <c r="B177" s="18"/>
      <c r="C177" s="18"/>
      <c r="D177" s="18"/>
      <c r="E177" s="18"/>
      <c r="F177" s="18"/>
      <c r="G177" s="19"/>
    </row>
    <row r="178" spans="1:7">
      <c r="A178" s="3"/>
      <c r="B178" s="3"/>
      <c r="C178" s="4"/>
      <c r="D178" s="4"/>
      <c r="E178" s="5" t="s">
        <v>194</v>
      </c>
      <c r="F178" s="5"/>
      <c r="G178" s="5"/>
    </row>
  </sheetData>
  <sheetProtection algorithmName="SHA-512" hashValue="z9LkvHEMMOgocZGqN0dXEBn4Z+7gnR7AK61XlZlnacgJqnDNzyuVy6c2qnEMefoEzODygVd9b1edi8wexn6V1w==" saltValue="/yb3WA5X4bn012gXXrcLPg==" spinCount="100000" sheet="1" selectLockedCells="1" objects="1"/>
  <mergeCells count="194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A94:G94"/>
    <mergeCell ref="A95:B95"/>
    <mergeCell ref="C95:D95"/>
    <mergeCell ref="E95:G95"/>
    <mergeCell ref="A96:G96"/>
    <mergeCell ref="A97:B97"/>
    <mergeCell ref="C97:D97"/>
    <mergeCell ref="E97:G97"/>
    <mergeCell ref="A98:G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A132:G132"/>
    <mergeCell ref="A133:B133"/>
    <mergeCell ref="C133:D133"/>
    <mergeCell ref="E133:G133"/>
    <mergeCell ref="A134:G134"/>
    <mergeCell ref="A135:B135"/>
    <mergeCell ref="C135:D135"/>
    <mergeCell ref="E135:G135"/>
    <mergeCell ref="A136:G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A177:G177"/>
    <mergeCell ref="A178:B178"/>
    <mergeCell ref="C178:D178"/>
    <mergeCell ref="E178:G178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5" max="16383" man="1"/>
    <brk id="1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2"/>
  <sheetViews>
    <sheetView showGridLines="0" topLeftCell="A7" workbookViewId="0">
      <selection activeCell="F7" sqref="F7"/>
    </sheetView>
  </sheetViews>
  <sheetFormatPr defaultColWidth="7.71428571428571" defaultRowHeight="12" outlineLevelCol="6"/>
  <cols>
    <col min="1" max="1" width="18.2857142857143" style="1" customWidth="1"/>
    <col min="2" max="2" width="27.2857142857143" style="1" customWidth="1"/>
    <col min="3" max="3" width="9.57142857142857" style="1" customWidth="1"/>
    <col min="4" max="4" width="9" style="1" customWidth="1"/>
    <col min="5" max="5" width="5.57142857142857" style="1" customWidth="1"/>
    <col min="6" max="6" width="13.4285714285714" style="1" customWidth="1"/>
    <col min="7" max="7" width="13" style="1" customWidth="1"/>
    <col min="8" max="16384" width="7.71428571428571" style="1"/>
  </cols>
  <sheetData>
    <row r="1" ht="22.5" spans="1:7">
      <c r="A1" s="2" t="s">
        <v>61</v>
      </c>
      <c r="B1" s="2"/>
      <c r="C1" s="2"/>
      <c r="D1" s="2"/>
      <c r="E1" s="2"/>
      <c r="F1" s="2"/>
      <c r="G1" s="2"/>
    </row>
    <row r="2" ht="12.75" spans="1:7">
      <c r="A2" s="3" t="s">
        <v>250</v>
      </c>
      <c r="B2" s="3"/>
      <c r="C2" s="4"/>
      <c r="D2" s="4"/>
      <c r="E2" s="5" t="s">
        <v>63</v>
      </c>
      <c r="F2" s="5"/>
      <c r="G2" s="5"/>
    </row>
    <row r="3" spans="1:7">
      <c r="A3" s="6" t="s">
        <v>35</v>
      </c>
      <c r="B3" s="7"/>
      <c r="C3" s="7"/>
      <c r="D3" s="7"/>
      <c r="E3" s="7"/>
      <c r="F3" s="7"/>
      <c r="G3" s="8"/>
    </row>
    <row r="4" spans="1:7">
      <c r="A4" s="9" t="s">
        <v>64</v>
      </c>
      <c r="B4" s="10" t="s">
        <v>65</v>
      </c>
      <c r="C4" s="10" t="s">
        <v>66</v>
      </c>
      <c r="D4" s="10" t="s">
        <v>67</v>
      </c>
      <c r="E4" s="10"/>
      <c r="F4" s="10" t="s">
        <v>68</v>
      </c>
      <c r="G4" s="11" t="s">
        <v>69</v>
      </c>
    </row>
    <row r="5" spans="1:7">
      <c r="A5" s="9" t="s">
        <v>70</v>
      </c>
      <c r="B5" s="12" t="s">
        <v>71</v>
      </c>
      <c r="C5" s="10"/>
      <c r="D5" s="13"/>
      <c r="E5" s="13"/>
      <c r="F5" s="13"/>
      <c r="G5" s="14" t="str">
        <f t="shared" ref="G5:G14" si="0">IF(ROUND(D5*F5,2)=0," ",ROUND(D5*F5,2))</f>
        <v> </v>
      </c>
    </row>
    <row r="6" spans="1:7">
      <c r="A6" s="9" t="s">
        <v>72</v>
      </c>
      <c r="B6" s="12" t="s">
        <v>73</v>
      </c>
      <c r="C6" s="10"/>
      <c r="D6" s="13"/>
      <c r="E6" s="13"/>
      <c r="F6" s="13"/>
      <c r="G6" s="14" t="str">
        <f t="shared" si="0"/>
        <v> </v>
      </c>
    </row>
    <row r="7" ht="22.5" spans="1:7">
      <c r="A7" s="9" t="s">
        <v>74</v>
      </c>
      <c r="B7" s="12" t="s">
        <v>75</v>
      </c>
      <c r="C7" s="10" t="s">
        <v>76</v>
      </c>
      <c r="D7" s="13">
        <v>1</v>
      </c>
      <c r="E7" s="13"/>
      <c r="F7" s="15"/>
      <c r="G7" s="14" t="str">
        <f t="shared" si="0"/>
        <v> </v>
      </c>
    </row>
    <row r="8" ht="22.5" spans="1:7">
      <c r="A8" s="9" t="s">
        <v>77</v>
      </c>
      <c r="B8" s="12" t="s">
        <v>78</v>
      </c>
      <c r="C8" s="10" t="s">
        <v>76</v>
      </c>
      <c r="D8" s="13">
        <v>1</v>
      </c>
      <c r="E8" s="13"/>
      <c r="F8" s="15"/>
      <c r="G8" s="14" t="str">
        <f t="shared" si="0"/>
        <v> </v>
      </c>
    </row>
    <row r="9" spans="1:7">
      <c r="A9" s="9" t="s">
        <v>79</v>
      </c>
      <c r="B9" s="12" t="s">
        <v>80</v>
      </c>
      <c r="C9" s="10"/>
      <c r="D9" s="13"/>
      <c r="E9" s="13"/>
      <c r="F9" s="13"/>
      <c r="G9" s="14" t="str">
        <f t="shared" si="0"/>
        <v> </v>
      </c>
    </row>
    <row r="10" spans="1:7">
      <c r="A10" s="9" t="s">
        <v>81</v>
      </c>
      <c r="B10" s="12" t="s">
        <v>82</v>
      </c>
      <c r="C10" s="10" t="s">
        <v>76</v>
      </c>
      <c r="D10" s="13">
        <v>1</v>
      </c>
      <c r="E10" s="13"/>
      <c r="F10" s="15"/>
      <c r="G10" s="14" t="str">
        <f t="shared" si="0"/>
        <v> </v>
      </c>
    </row>
    <row r="11" spans="1:7">
      <c r="A11" s="9" t="s">
        <v>83</v>
      </c>
      <c r="B11" s="12" t="s">
        <v>84</v>
      </c>
      <c r="C11" s="10" t="s">
        <v>76</v>
      </c>
      <c r="D11" s="13">
        <v>1</v>
      </c>
      <c r="E11" s="13"/>
      <c r="F11" s="15"/>
      <c r="G11" s="14" t="str">
        <f t="shared" si="0"/>
        <v> </v>
      </c>
    </row>
    <row r="12" ht="22.5" spans="1:7">
      <c r="A12" s="9" t="s">
        <v>85</v>
      </c>
      <c r="B12" s="12" t="s">
        <v>86</v>
      </c>
      <c r="C12" s="10" t="s">
        <v>76</v>
      </c>
      <c r="D12" s="13">
        <v>1</v>
      </c>
      <c r="E12" s="13"/>
      <c r="F12" s="16">
        <v>6863.31</v>
      </c>
      <c r="G12" s="14">
        <f t="shared" si="0"/>
        <v>6863.31</v>
      </c>
    </row>
    <row r="13" spans="1:7">
      <c r="A13" s="9" t="s">
        <v>87</v>
      </c>
      <c r="B13" s="12" t="s">
        <v>88</v>
      </c>
      <c r="C13" s="10"/>
      <c r="D13" s="13"/>
      <c r="E13" s="13"/>
      <c r="F13" s="13"/>
      <c r="G13" s="14" t="str">
        <f t="shared" si="0"/>
        <v> </v>
      </c>
    </row>
    <row r="14" ht="22.5" spans="1:7">
      <c r="A14" s="9" t="s">
        <v>89</v>
      </c>
      <c r="B14" s="12" t="s">
        <v>90</v>
      </c>
      <c r="C14" s="10" t="s">
        <v>76</v>
      </c>
      <c r="D14" s="13">
        <v>1</v>
      </c>
      <c r="E14" s="13"/>
      <c r="F14" s="15"/>
      <c r="G14" s="14" t="str">
        <f t="shared" si="0"/>
        <v> </v>
      </c>
    </row>
    <row r="15" spans="1:7">
      <c r="A15" s="9"/>
      <c r="B15" s="12"/>
      <c r="C15" s="10"/>
      <c r="D15" s="13"/>
      <c r="E15" s="13"/>
      <c r="F15" s="13"/>
      <c r="G15" s="14"/>
    </row>
    <row r="16" spans="1:7">
      <c r="A16" s="9"/>
      <c r="B16" s="12"/>
      <c r="C16" s="10"/>
      <c r="D16" s="13"/>
      <c r="E16" s="13"/>
      <c r="F16" s="13"/>
      <c r="G16" s="14"/>
    </row>
    <row r="17" spans="1:7">
      <c r="A17" s="9"/>
      <c r="B17" s="12"/>
      <c r="C17" s="10"/>
      <c r="D17" s="13"/>
      <c r="E17" s="13"/>
      <c r="F17" s="13"/>
      <c r="G17" s="14"/>
    </row>
    <row r="18" spans="1:7">
      <c r="A18" s="9"/>
      <c r="B18" s="12"/>
      <c r="C18" s="10"/>
      <c r="D18" s="13"/>
      <c r="E18" s="13"/>
      <c r="F18" s="13"/>
      <c r="G18" s="14"/>
    </row>
    <row r="19" spans="1:7">
      <c r="A19" s="9"/>
      <c r="B19" s="12"/>
      <c r="C19" s="10"/>
      <c r="D19" s="13"/>
      <c r="E19" s="13"/>
      <c r="F19" s="13"/>
      <c r="G19" s="14"/>
    </row>
    <row r="20" spans="1:7">
      <c r="A20" s="9"/>
      <c r="B20" s="12"/>
      <c r="C20" s="10"/>
      <c r="D20" s="13"/>
      <c r="E20" s="13"/>
      <c r="F20" s="13"/>
      <c r="G20" s="14"/>
    </row>
    <row r="21" spans="1:7">
      <c r="A21" s="9"/>
      <c r="B21" s="12"/>
      <c r="C21" s="10"/>
      <c r="D21" s="13"/>
      <c r="E21" s="13"/>
      <c r="F21" s="13"/>
      <c r="G21" s="14"/>
    </row>
    <row r="22" spans="1:7">
      <c r="A22" s="9"/>
      <c r="B22" s="12"/>
      <c r="C22" s="10"/>
      <c r="D22" s="13"/>
      <c r="E22" s="13"/>
      <c r="F22" s="13"/>
      <c r="G22" s="14"/>
    </row>
    <row r="23" spans="1:7">
      <c r="A23" s="9"/>
      <c r="B23" s="12"/>
      <c r="C23" s="10"/>
      <c r="D23" s="13"/>
      <c r="E23" s="13"/>
      <c r="F23" s="13"/>
      <c r="G23" s="14"/>
    </row>
    <row r="24" spans="1:7">
      <c r="A24" s="9"/>
      <c r="B24" s="12"/>
      <c r="C24" s="10"/>
      <c r="D24" s="13"/>
      <c r="E24" s="13"/>
      <c r="F24" s="13"/>
      <c r="G24" s="14"/>
    </row>
    <row r="25" spans="1:7">
      <c r="A25" s="9"/>
      <c r="B25" s="12"/>
      <c r="C25" s="10"/>
      <c r="D25" s="13"/>
      <c r="E25" s="13"/>
      <c r="F25" s="13"/>
      <c r="G25" s="14"/>
    </row>
    <row r="26" spans="1:7">
      <c r="A26" s="9"/>
      <c r="B26" s="12"/>
      <c r="C26" s="10"/>
      <c r="D26" s="13"/>
      <c r="E26" s="13"/>
      <c r="F26" s="13"/>
      <c r="G26" s="14"/>
    </row>
    <row r="27" spans="1:7">
      <c r="A27" s="9"/>
      <c r="B27" s="12"/>
      <c r="C27" s="10"/>
      <c r="D27" s="13"/>
      <c r="E27" s="13"/>
      <c r="F27" s="13"/>
      <c r="G27" s="14"/>
    </row>
    <row r="28" spans="1:7">
      <c r="A28" s="9"/>
      <c r="B28" s="12"/>
      <c r="C28" s="10"/>
      <c r="D28" s="13"/>
      <c r="E28" s="13"/>
      <c r="F28" s="13"/>
      <c r="G28" s="14"/>
    </row>
    <row r="29" spans="1:7">
      <c r="A29" s="9"/>
      <c r="B29" s="12"/>
      <c r="C29" s="10"/>
      <c r="D29" s="13"/>
      <c r="E29" s="13"/>
      <c r="F29" s="13"/>
      <c r="G29" s="14"/>
    </row>
    <row r="30" spans="1:7">
      <c r="A30" s="9"/>
      <c r="B30" s="12"/>
      <c r="C30" s="10"/>
      <c r="D30" s="13"/>
      <c r="E30" s="13"/>
      <c r="F30" s="13"/>
      <c r="G30" s="14"/>
    </row>
    <row r="31" spans="1:7">
      <c r="A31" s="9"/>
      <c r="B31" s="12"/>
      <c r="C31" s="10"/>
      <c r="D31" s="13"/>
      <c r="E31" s="13"/>
      <c r="F31" s="13"/>
      <c r="G31" s="14"/>
    </row>
    <row r="32" spans="1:7">
      <c r="A32" s="9"/>
      <c r="B32" s="12"/>
      <c r="C32" s="10"/>
      <c r="D32" s="13"/>
      <c r="E32" s="13"/>
      <c r="F32" s="13"/>
      <c r="G32" s="14"/>
    </row>
    <row r="33" spans="1:7">
      <c r="A33" s="9"/>
      <c r="B33" s="12"/>
      <c r="C33" s="10"/>
      <c r="D33" s="13"/>
      <c r="E33" s="13"/>
      <c r="F33" s="13"/>
      <c r="G33" s="14"/>
    </row>
    <row r="34" spans="1:7">
      <c r="A34" s="9"/>
      <c r="B34" s="12"/>
      <c r="C34" s="10"/>
      <c r="D34" s="13"/>
      <c r="E34" s="13"/>
      <c r="F34" s="13"/>
      <c r="G34" s="14"/>
    </row>
    <row r="35" spans="1:7">
      <c r="A35" s="9"/>
      <c r="B35" s="12"/>
      <c r="C35" s="10"/>
      <c r="D35" s="13"/>
      <c r="E35" s="13"/>
      <c r="F35" s="13"/>
      <c r="G35" s="14"/>
    </row>
    <row r="36" spans="1:7">
      <c r="A36" s="9"/>
      <c r="B36" s="12"/>
      <c r="C36" s="10"/>
      <c r="D36" s="13"/>
      <c r="E36" s="13"/>
      <c r="F36" s="13"/>
      <c r="G36" s="14"/>
    </row>
    <row r="37" spans="1:7">
      <c r="A37" s="9"/>
      <c r="B37" s="12"/>
      <c r="C37" s="10"/>
      <c r="D37" s="13"/>
      <c r="E37" s="13"/>
      <c r="F37" s="13"/>
      <c r="G37" s="14"/>
    </row>
    <row r="38" spans="1:7">
      <c r="A38" s="9"/>
      <c r="B38" s="12"/>
      <c r="C38" s="10"/>
      <c r="D38" s="13"/>
      <c r="E38" s="13"/>
      <c r="F38" s="13"/>
      <c r="G38" s="14"/>
    </row>
    <row r="39" spans="1:7">
      <c r="A39" s="9"/>
      <c r="B39" s="12"/>
      <c r="C39" s="10"/>
      <c r="D39" s="13"/>
      <c r="E39" s="13"/>
      <c r="F39" s="13"/>
      <c r="G39" s="14"/>
    </row>
    <row r="40" spans="1:7">
      <c r="A40" s="9"/>
      <c r="B40" s="12"/>
      <c r="C40" s="10"/>
      <c r="D40" s="13"/>
      <c r="E40" s="13"/>
      <c r="F40" s="13"/>
      <c r="G40" s="14"/>
    </row>
    <row r="41" spans="1:7">
      <c r="A41" s="9"/>
      <c r="B41" s="12"/>
      <c r="C41" s="10"/>
      <c r="D41" s="13"/>
      <c r="E41" s="13"/>
      <c r="F41" s="13"/>
      <c r="G41" s="14"/>
    </row>
    <row r="42" spans="1:7">
      <c r="A42" s="9"/>
      <c r="B42" s="12"/>
      <c r="C42" s="10"/>
      <c r="D42" s="13"/>
      <c r="E42" s="13"/>
      <c r="F42" s="13"/>
      <c r="G42" s="14"/>
    </row>
    <row r="43" spans="1:7">
      <c r="A43" s="9"/>
      <c r="B43" s="12"/>
      <c r="C43" s="10"/>
      <c r="D43" s="13"/>
      <c r="E43" s="13"/>
      <c r="F43" s="13"/>
      <c r="G43" s="14"/>
    </row>
    <row r="44" spans="1:7">
      <c r="A44" s="9"/>
      <c r="B44" s="12"/>
      <c r="C44" s="10"/>
      <c r="D44" s="13"/>
      <c r="E44" s="13"/>
      <c r="F44" s="13"/>
      <c r="G44" s="14"/>
    </row>
    <row r="45" spans="1:7">
      <c r="A45" s="9"/>
      <c r="B45" s="12"/>
      <c r="C45" s="10"/>
      <c r="D45" s="13"/>
      <c r="E45" s="13"/>
      <c r="F45" s="13"/>
      <c r="G45" s="14"/>
    </row>
    <row r="46" spans="1:7">
      <c r="A46" s="9"/>
      <c r="B46" s="12"/>
      <c r="C46" s="10"/>
      <c r="D46" s="13"/>
      <c r="E46" s="13"/>
      <c r="F46" s="13"/>
      <c r="G46" s="14"/>
    </row>
    <row r="47" spans="1:7">
      <c r="A47" s="9"/>
      <c r="B47" s="12"/>
      <c r="C47" s="10"/>
      <c r="D47" s="13"/>
      <c r="E47" s="13"/>
      <c r="F47" s="13"/>
      <c r="G47" s="14"/>
    </row>
    <row r="48" ht="12.75" spans="1:7">
      <c r="A48" s="17">
        <f>SUM((G7,G8,G10,G11,G12,G14))</f>
        <v>6863.31</v>
      </c>
      <c r="B48" s="18"/>
      <c r="C48" s="18"/>
      <c r="D48" s="18"/>
      <c r="E48" s="18"/>
      <c r="F48" s="18"/>
      <c r="G48" s="19"/>
    </row>
    <row r="49" spans="1:7">
      <c r="A49" s="3"/>
      <c r="B49" s="3"/>
      <c r="C49" s="4"/>
      <c r="D49" s="4"/>
      <c r="E49" s="5" t="s">
        <v>251</v>
      </c>
      <c r="F49" s="5"/>
      <c r="G49" s="5"/>
    </row>
    <row r="50" ht="22.5" spans="1:7">
      <c r="A50" s="2" t="s">
        <v>61</v>
      </c>
      <c r="B50" s="2"/>
      <c r="C50" s="2"/>
      <c r="D50" s="2"/>
      <c r="E50" s="2"/>
      <c r="F50" s="2"/>
      <c r="G50" s="2"/>
    </row>
    <row r="51" ht="12.75" spans="1:7">
      <c r="A51" s="3" t="s">
        <v>250</v>
      </c>
      <c r="B51" s="3"/>
      <c r="C51" s="4"/>
      <c r="D51" s="4"/>
      <c r="E51" s="5" t="s">
        <v>63</v>
      </c>
      <c r="F51" s="5"/>
      <c r="G51" s="5"/>
    </row>
    <row r="52" spans="1:7">
      <c r="A52" s="6" t="s">
        <v>37</v>
      </c>
      <c r="B52" s="7"/>
      <c r="C52" s="7"/>
      <c r="D52" s="7"/>
      <c r="E52" s="7"/>
      <c r="F52" s="7"/>
      <c r="G52" s="8"/>
    </row>
    <row r="53" spans="1:7">
      <c r="A53" s="9" t="s">
        <v>64</v>
      </c>
      <c r="B53" s="10" t="s">
        <v>65</v>
      </c>
      <c r="C53" s="10" t="s">
        <v>66</v>
      </c>
      <c r="D53" s="10" t="s">
        <v>67</v>
      </c>
      <c r="E53" s="10"/>
      <c r="F53" s="10" t="s">
        <v>68</v>
      </c>
      <c r="G53" s="11" t="s">
        <v>69</v>
      </c>
    </row>
    <row r="54" spans="1:7">
      <c r="A54" s="9" t="s">
        <v>92</v>
      </c>
      <c r="B54" s="12" t="s">
        <v>252</v>
      </c>
      <c r="C54" s="10"/>
      <c r="D54" s="13"/>
      <c r="E54" s="13"/>
      <c r="F54" s="13"/>
      <c r="G54" s="14" t="str">
        <f t="shared" ref="G54:G64" si="1">IF(ROUND(D54*F54,2)=0," ",ROUND(D54*F54,2))</f>
        <v> </v>
      </c>
    </row>
    <row r="55" spans="1:7">
      <c r="A55" s="9" t="s">
        <v>94</v>
      </c>
      <c r="B55" s="12" t="s">
        <v>95</v>
      </c>
      <c r="C55" s="10"/>
      <c r="D55" s="13"/>
      <c r="E55" s="13"/>
      <c r="F55" s="13"/>
      <c r="G55" s="14" t="str">
        <f t="shared" si="1"/>
        <v> </v>
      </c>
    </row>
    <row r="56" ht="45" spans="1:7">
      <c r="A56" s="9" t="s">
        <v>74</v>
      </c>
      <c r="B56" s="12" t="s">
        <v>253</v>
      </c>
      <c r="C56" s="10" t="s">
        <v>97</v>
      </c>
      <c r="D56" s="13">
        <v>145</v>
      </c>
      <c r="E56" s="13"/>
      <c r="F56" s="15"/>
      <c r="G56" s="14" t="str">
        <f t="shared" si="1"/>
        <v> </v>
      </c>
    </row>
    <row r="57" ht="45" spans="1:7">
      <c r="A57" s="9" t="s">
        <v>77</v>
      </c>
      <c r="B57" s="12" t="s">
        <v>254</v>
      </c>
      <c r="C57" s="10" t="s">
        <v>97</v>
      </c>
      <c r="D57" s="13">
        <v>57</v>
      </c>
      <c r="E57" s="13"/>
      <c r="F57" s="15"/>
      <c r="G57" s="14" t="str">
        <f t="shared" si="1"/>
        <v> </v>
      </c>
    </row>
    <row r="58" spans="1:7">
      <c r="A58" s="9" t="s">
        <v>98</v>
      </c>
      <c r="B58" s="12" t="s">
        <v>99</v>
      </c>
      <c r="C58" s="10"/>
      <c r="D58" s="13"/>
      <c r="E58" s="13"/>
      <c r="F58" s="13"/>
      <c r="G58" s="14" t="str">
        <f t="shared" si="1"/>
        <v> </v>
      </c>
    </row>
    <row r="59" ht="90" spans="1:7">
      <c r="A59" s="9" t="s">
        <v>74</v>
      </c>
      <c r="B59" s="12" t="s">
        <v>255</v>
      </c>
      <c r="C59" s="10" t="s">
        <v>97</v>
      </c>
      <c r="D59" s="13">
        <v>29</v>
      </c>
      <c r="E59" s="13"/>
      <c r="F59" s="15"/>
      <c r="G59" s="14" t="str">
        <f t="shared" si="1"/>
        <v> </v>
      </c>
    </row>
    <row r="60" ht="90" spans="1:7">
      <c r="A60" s="9" t="s">
        <v>77</v>
      </c>
      <c r="B60" s="12" t="s">
        <v>256</v>
      </c>
      <c r="C60" s="10" t="s">
        <v>97</v>
      </c>
      <c r="D60" s="13">
        <v>22</v>
      </c>
      <c r="E60" s="13"/>
      <c r="F60" s="15"/>
      <c r="G60" s="14" t="str">
        <f t="shared" si="1"/>
        <v> </v>
      </c>
    </row>
    <row r="61" spans="1:7">
      <c r="A61" s="9" t="s">
        <v>107</v>
      </c>
      <c r="B61" s="12" t="s">
        <v>108</v>
      </c>
      <c r="C61" s="10"/>
      <c r="D61" s="13"/>
      <c r="E61" s="13"/>
      <c r="F61" s="13"/>
      <c r="G61" s="14" t="str">
        <f t="shared" si="1"/>
        <v> </v>
      </c>
    </row>
    <row r="62" spans="1:7">
      <c r="A62" s="9" t="s">
        <v>109</v>
      </c>
      <c r="B62" s="12" t="s">
        <v>110</v>
      </c>
      <c r="C62" s="10"/>
      <c r="D62" s="13"/>
      <c r="E62" s="13"/>
      <c r="F62" s="13"/>
      <c r="G62" s="14" t="str">
        <f t="shared" si="1"/>
        <v> </v>
      </c>
    </row>
    <row r="63" ht="45" spans="1:7">
      <c r="A63" s="9" t="s">
        <v>74</v>
      </c>
      <c r="B63" s="12" t="s">
        <v>257</v>
      </c>
      <c r="C63" s="10" t="s">
        <v>97</v>
      </c>
      <c r="D63" s="13">
        <v>116</v>
      </c>
      <c r="E63" s="13"/>
      <c r="F63" s="15"/>
      <c r="G63" s="14" t="str">
        <f t="shared" si="1"/>
        <v> </v>
      </c>
    </row>
    <row r="64" ht="45" spans="1:7">
      <c r="A64" s="9" t="s">
        <v>77</v>
      </c>
      <c r="B64" s="12" t="s">
        <v>258</v>
      </c>
      <c r="C64" s="10" t="s">
        <v>97</v>
      </c>
      <c r="D64" s="13">
        <v>228</v>
      </c>
      <c r="E64" s="13"/>
      <c r="F64" s="15"/>
      <c r="G64" s="14" t="str">
        <f t="shared" si="1"/>
        <v> </v>
      </c>
    </row>
    <row r="65" spans="1:7">
      <c r="A65" s="9"/>
      <c r="B65" s="12"/>
      <c r="C65" s="10"/>
      <c r="D65" s="13"/>
      <c r="E65" s="13"/>
      <c r="F65" s="13"/>
      <c r="G65" s="14"/>
    </row>
    <row r="66" spans="1:7">
      <c r="A66" s="9"/>
      <c r="B66" s="12"/>
      <c r="C66" s="10"/>
      <c r="D66" s="13"/>
      <c r="E66" s="13"/>
      <c r="F66" s="13"/>
      <c r="G66" s="14"/>
    </row>
    <row r="67" spans="1:7">
      <c r="A67" s="9"/>
      <c r="B67" s="12"/>
      <c r="C67" s="10"/>
      <c r="D67" s="13"/>
      <c r="E67" s="13"/>
      <c r="F67" s="13"/>
      <c r="G67" s="14"/>
    </row>
    <row r="68" spans="1:7">
      <c r="A68" s="9"/>
      <c r="B68" s="12"/>
      <c r="C68" s="10"/>
      <c r="D68" s="13"/>
      <c r="E68" s="13"/>
      <c r="F68" s="13"/>
      <c r="G68" s="14"/>
    </row>
    <row r="69" spans="1:7">
      <c r="A69" s="9"/>
      <c r="B69" s="12"/>
      <c r="C69" s="10"/>
      <c r="D69" s="13"/>
      <c r="E69" s="13"/>
      <c r="F69" s="13"/>
      <c r="G69" s="14"/>
    </row>
    <row r="70" spans="1:7">
      <c r="A70" s="9"/>
      <c r="B70" s="12"/>
      <c r="C70" s="10"/>
      <c r="D70" s="13"/>
      <c r="E70" s="13"/>
      <c r="F70" s="13"/>
      <c r="G70" s="14"/>
    </row>
    <row r="71" spans="1:7">
      <c r="A71" s="9"/>
      <c r="B71" s="12"/>
      <c r="C71" s="10"/>
      <c r="D71" s="13"/>
      <c r="E71" s="13"/>
      <c r="F71" s="13"/>
      <c r="G71" s="14"/>
    </row>
    <row r="72" spans="1:7">
      <c r="A72" s="9"/>
      <c r="B72" s="12"/>
      <c r="C72" s="10"/>
      <c r="D72" s="13"/>
      <c r="E72" s="13"/>
      <c r="F72" s="13"/>
      <c r="G72" s="14"/>
    </row>
    <row r="73" spans="1:7">
      <c r="A73" s="9"/>
      <c r="B73" s="12"/>
      <c r="C73" s="10"/>
      <c r="D73" s="13"/>
      <c r="E73" s="13"/>
      <c r="F73" s="13"/>
      <c r="G73" s="14"/>
    </row>
    <row r="74" spans="1:7">
      <c r="A74" s="9"/>
      <c r="B74" s="12"/>
      <c r="C74" s="10"/>
      <c r="D74" s="13"/>
      <c r="E74" s="13"/>
      <c r="F74" s="13"/>
      <c r="G74" s="14"/>
    </row>
    <row r="75" spans="1:7">
      <c r="A75" s="9"/>
      <c r="B75" s="12"/>
      <c r="C75" s="10"/>
      <c r="D75" s="13"/>
      <c r="E75" s="13"/>
      <c r="F75" s="13"/>
      <c r="G75" s="14"/>
    </row>
    <row r="76" spans="1:7">
      <c r="A76" s="9"/>
      <c r="B76" s="12"/>
      <c r="C76" s="10"/>
      <c r="D76" s="13"/>
      <c r="E76" s="13"/>
      <c r="F76" s="13"/>
      <c r="G76" s="14"/>
    </row>
    <row r="77" spans="1:7">
      <c r="A77" s="9"/>
      <c r="B77" s="12"/>
      <c r="C77" s="10"/>
      <c r="D77" s="13"/>
      <c r="E77" s="13"/>
      <c r="F77" s="13"/>
      <c r="G77" s="14"/>
    </row>
    <row r="78" spans="1:7">
      <c r="A78" s="9"/>
      <c r="B78" s="12"/>
      <c r="C78" s="10"/>
      <c r="D78" s="13"/>
      <c r="E78" s="13"/>
      <c r="F78" s="13"/>
      <c r="G78" s="14"/>
    </row>
    <row r="79" spans="1:7">
      <c r="A79" s="9"/>
      <c r="B79" s="12"/>
      <c r="C79" s="10"/>
      <c r="D79" s="13"/>
      <c r="E79" s="13"/>
      <c r="F79" s="13"/>
      <c r="G79" s="14"/>
    </row>
    <row r="80" spans="1:7">
      <c r="A80" s="9"/>
      <c r="B80" s="12"/>
      <c r="C80" s="10"/>
      <c r="D80" s="13"/>
      <c r="E80" s="13"/>
      <c r="F80" s="13"/>
      <c r="G80" s="14"/>
    </row>
    <row r="81" spans="1:7">
      <c r="A81" s="9"/>
      <c r="B81" s="12"/>
      <c r="C81" s="10"/>
      <c r="D81" s="13"/>
      <c r="E81" s="13"/>
      <c r="F81" s="13"/>
      <c r="G81" s="14"/>
    </row>
    <row r="82" spans="1:7">
      <c r="A82" s="9"/>
      <c r="B82" s="12"/>
      <c r="C82" s="10"/>
      <c r="D82" s="13"/>
      <c r="E82" s="13"/>
      <c r="F82" s="13"/>
      <c r="G82" s="14"/>
    </row>
    <row r="83" ht="12.75" spans="1:7">
      <c r="A83" s="17">
        <f>SUM((G56,G57,G59,G60,G63,G64))</f>
        <v>0</v>
      </c>
      <c r="B83" s="18"/>
      <c r="C83" s="18"/>
      <c r="D83" s="18"/>
      <c r="E83" s="18"/>
      <c r="F83" s="18"/>
      <c r="G83" s="19"/>
    </row>
    <row r="84" spans="1:7">
      <c r="A84" s="3"/>
      <c r="B84" s="3"/>
      <c r="C84" s="4"/>
      <c r="D84" s="4"/>
      <c r="E84" s="5" t="s">
        <v>259</v>
      </c>
      <c r="F84" s="5"/>
      <c r="G84" s="5"/>
    </row>
    <row r="85" ht="22.5" spans="1:7">
      <c r="A85" s="2" t="s">
        <v>61</v>
      </c>
      <c r="B85" s="2"/>
      <c r="C85" s="2"/>
      <c r="D85" s="2"/>
      <c r="E85" s="2"/>
      <c r="F85" s="2"/>
      <c r="G85" s="2"/>
    </row>
    <row r="86" ht="12.75" spans="1:7">
      <c r="A86" s="3" t="s">
        <v>250</v>
      </c>
      <c r="B86" s="3"/>
      <c r="C86" s="4"/>
      <c r="D86" s="4"/>
      <c r="E86" s="5" t="s">
        <v>63</v>
      </c>
      <c r="F86" s="5"/>
      <c r="G86" s="5"/>
    </row>
    <row r="87" spans="1:7">
      <c r="A87" s="6" t="s">
        <v>39</v>
      </c>
      <c r="B87" s="7"/>
      <c r="C87" s="7"/>
      <c r="D87" s="7"/>
      <c r="E87" s="7"/>
      <c r="F87" s="7"/>
      <c r="G87" s="8"/>
    </row>
    <row r="88" spans="1:7">
      <c r="A88" s="9" t="s">
        <v>64</v>
      </c>
      <c r="B88" s="10" t="s">
        <v>65</v>
      </c>
      <c r="C88" s="10" t="s">
        <v>66</v>
      </c>
      <c r="D88" s="10" t="s">
        <v>67</v>
      </c>
      <c r="E88" s="10"/>
      <c r="F88" s="10" t="s">
        <v>68</v>
      </c>
      <c r="G88" s="11" t="s">
        <v>69</v>
      </c>
    </row>
    <row r="89" spans="1:7">
      <c r="A89" s="9" t="s">
        <v>113</v>
      </c>
      <c r="B89" s="12" t="s">
        <v>114</v>
      </c>
      <c r="C89" s="10"/>
      <c r="D89" s="13"/>
      <c r="E89" s="13"/>
      <c r="F89" s="13"/>
      <c r="G89" s="14" t="str">
        <f t="shared" ref="G89:G110" si="2">IF(ROUND(D89*F89,2)=0," ",ROUND(D89*F89,2))</f>
        <v> </v>
      </c>
    </row>
    <row r="90" spans="1:7">
      <c r="A90" s="9" t="s">
        <v>115</v>
      </c>
      <c r="B90" s="12" t="s">
        <v>116</v>
      </c>
      <c r="C90" s="10"/>
      <c r="D90" s="13"/>
      <c r="E90" s="13"/>
      <c r="F90" s="13"/>
      <c r="G90" s="14" t="str">
        <f t="shared" si="2"/>
        <v> </v>
      </c>
    </row>
    <row r="91" ht="33.75" spans="1:7">
      <c r="A91" s="9" t="s">
        <v>74</v>
      </c>
      <c r="B91" s="12" t="s">
        <v>260</v>
      </c>
      <c r="C91" s="10" t="s">
        <v>118</v>
      </c>
      <c r="D91" s="13">
        <v>160</v>
      </c>
      <c r="E91" s="13"/>
      <c r="F91" s="15"/>
      <c r="G91" s="14" t="str">
        <f t="shared" si="2"/>
        <v> </v>
      </c>
    </row>
    <row r="92" ht="33.75" spans="1:7">
      <c r="A92" s="9" t="s">
        <v>77</v>
      </c>
      <c r="B92" s="12" t="s">
        <v>261</v>
      </c>
      <c r="C92" s="10" t="s">
        <v>118</v>
      </c>
      <c r="D92" s="13">
        <v>605</v>
      </c>
      <c r="E92" s="13"/>
      <c r="F92" s="15"/>
      <c r="G92" s="14" t="str">
        <f t="shared" si="2"/>
        <v> </v>
      </c>
    </row>
    <row r="93" ht="33.75" spans="1:7">
      <c r="A93" s="9" t="s">
        <v>135</v>
      </c>
      <c r="B93" s="12" t="s">
        <v>262</v>
      </c>
      <c r="C93" s="10" t="s">
        <v>118</v>
      </c>
      <c r="D93" s="13">
        <v>124</v>
      </c>
      <c r="E93" s="13"/>
      <c r="F93" s="15"/>
      <c r="G93" s="14" t="str">
        <f t="shared" si="2"/>
        <v> </v>
      </c>
    </row>
    <row r="94" ht="33.75" spans="1:7">
      <c r="A94" s="9" t="s">
        <v>156</v>
      </c>
      <c r="B94" s="12" t="s">
        <v>263</v>
      </c>
      <c r="C94" s="10" t="s">
        <v>118</v>
      </c>
      <c r="D94" s="13">
        <v>257</v>
      </c>
      <c r="E94" s="13"/>
      <c r="F94" s="15"/>
      <c r="G94" s="14" t="str">
        <f t="shared" si="2"/>
        <v> </v>
      </c>
    </row>
    <row r="95" spans="1:7">
      <c r="A95" s="9" t="s">
        <v>120</v>
      </c>
      <c r="B95" s="12" t="s">
        <v>121</v>
      </c>
      <c r="C95" s="10"/>
      <c r="D95" s="13"/>
      <c r="E95" s="13"/>
      <c r="F95" s="13"/>
      <c r="G95" s="14" t="str">
        <f t="shared" si="2"/>
        <v> </v>
      </c>
    </row>
    <row r="96" spans="1:7">
      <c r="A96" s="9" t="s">
        <v>122</v>
      </c>
      <c r="B96" s="12" t="s">
        <v>123</v>
      </c>
      <c r="C96" s="10"/>
      <c r="D96" s="13"/>
      <c r="E96" s="13"/>
      <c r="F96" s="13"/>
      <c r="G96" s="14" t="str">
        <f t="shared" si="2"/>
        <v> </v>
      </c>
    </row>
    <row r="97" ht="56.25" spans="1:7">
      <c r="A97" s="9" t="s">
        <v>74</v>
      </c>
      <c r="B97" s="12" t="s">
        <v>264</v>
      </c>
      <c r="C97" s="10" t="s">
        <v>118</v>
      </c>
      <c r="D97" s="13">
        <v>2223</v>
      </c>
      <c r="E97" s="13"/>
      <c r="F97" s="15"/>
      <c r="G97" s="14" t="str">
        <f t="shared" si="2"/>
        <v> </v>
      </c>
    </row>
    <row r="98" ht="56.25" spans="1:7">
      <c r="A98" s="9" t="s">
        <v>77</v>
      </c>
      <c r="B98" s="12" t="s">
        <v>265</v>
      </c>
      <c r="C98" s="10" t="s">
        <v>118</v>
      </c>
      <c r="D98" s="13">
        <v>1035</v>
      </c>
      <c r="E98" s="13"/>
      <c r="F98" s="15"/>
      <c r="G98" s="14" t="str">
        <f t="shared" si="2"/>
        <v> </v>
      </c>
    </row>
    <row r="99" spans="1:7">
      <c r="A99" s="9" t="s">
        <v>125</v>
      </c>
      <c r="B99" s="12" t="s">
        <v>126</v>
      </c>
      <c r="C99" s="10"/>
      <c r="D99" s="13"/>
      <c r="E99" s="13"/>
      <c r="F99" s="13"/>
      <c r="G99" s="14" t="str">
        <f t="shared" si="2"/>
        <v> </v>
      </c>
    </row>
    <row r="100" spans="1:7">
      <c r="A100" s="9" t="s">
        <v>127</v>
      </c>
      <c r="B100" s="12" t="s">
        <v>128</v>
      </c>
      <c r="C100" s="10"/>
      <c r="D100" s="13"/>
      <c r="E100" s="13"/>
      <c r="F100" s="13"/>
      <c r="G100" s="14" t="str">
        <f t="shared" si="2"/>
        <v> </v>
      </c>
    </row>
    <row r="101" ht="33.75" spans="1:7">
      <c r="A101" s="9" t="s">
        <v>74</v>
      </c>
      <c r="B101" s="12" t="s">
        <v>266</v>
      </c>
      <c r="C101" s="10" t="s">
        <v>118</v>
      </c>
      <c r="D101" s="13">
        <v>2223</v>
      </c>
      <c r="E101" s="13"/>
      <c r="F101" s="15"/>
      <c r="G101" s="14" t="str">
        <f t="shared" si="2"/>
        <v> </v>
      </c>
    </row>
    <row r="102" ht="33.75" spans="1:7">
      <c r="A102" s="9" t="s">
        <v>77</v>
      </c>
      <c r="B102" s="12" t="s">
        <v>267</v>
      </c>
      <c r="C102" s="10" t="s">
        <v>118</v>
      </c>
      <c r="D102" s="13">
        <v>1035</v>
      </c>
      <c r="E102" s="13"/>
      <c r="F102" s="15"/>
      <c r="G102" s="14" t="str">
        <f t="shared" si="2"/>
        <v> </v>
      </c>
    </row>
    <row r="103" spans="1:7">
      <c r="A103" s="9" t="s">
        <v>130</v>
      </c>
      <c r="B103" s="12" t="s">
        <v>131</v>
      </c>
      <c r="C103" s="10"/>
      <c r="D103" s="13"/>
      <c r="E103" s="13"/>
      <c r="F103" s="13"/>
      <c r="G103" s="14" t="str">
        <f t="shared" si="2"/>
        <v> </v>
      </c>
    </row>
    <row r="104" spans="1:7">
      <c r="A104" s="9" t="s">
        <v>132</v>
      </c>
      <c r="B104" s="12" t="s">
        <v>131</v>
      </c>
      <c r="C104" s="10"/>
      <c r="D104" s="13"/>
      <c r="E104" s="13"/>
      <c r="F104" s="13"/>
      <c r="G104" s="14" t="str">
        <f t="shared" si="2"/>
        <v> </v>
      </c>
    </row>
    <row r="105" ht="56.25" spans="1:7">
      <c r="A105" s="9" t="s">
        <v>74</v>
      </c>
      <c r="B105" s="12" t="s">
        <v>268</v>
      </c>
      <c r="C105" s="10" t="s">
        <v>118</v>
      </c>
      <c r="D105" s="13">
        <v>160</v>
      </c>
      <c r="E105" s="13"/>
      <c r="F105" s="15"/>
      <c r="G105" s="14" t="str">
        <f t="shared" si="2"/>
        <v> </v>
      </c>
    </row>
    <row r="106" ht="56.25" spans="1:7">
      <c r="A106" s="9" t="s">
        <v>77</v>
      </c>
      <c r="B106" s="12" t="s">
        <v>269</v>
      </c>
      <c r="C106" s="10" t="s">
        <v>118</v>
      </c>
      <c r="D106" s="13">
        <v>532</v>
      </c>
      <c r="E106" s="13"/>
      <c r="F106" s="15"/>
      <c r="G106" s="14" t="str">
        <f t="shared" si="2"/>
        <v> </v>
      </c>
    </row>
    <row r="107" ht="33.75" spans="1:7">
      <c r="A107" s="9" t="s">
        <v>135</v>
      </c>
      <c r="B107" s="12" t="s">
        <v>270</v>
      </c>
      <c r="C107" s="10" t="s">
        <v>147</v>
      </c>
      <c r="D107" s="13">
        <v>200</v>
      </c>
      <c r="E107" s="13"/>
      <c r="F107" s="15"/>
      <c r="G107" s="14" t="str">
        <f t="shared" si="2"/>
        <v> </v>
      </c>
    </row>
    <row r="108" ht="33.75" spans="1:7">
      <c r="A108" s="9" t="s">
        <v>156</v>
      </c>
      <c r="B108" s="12" t="s">
        <v>271</v>
      </c>
      <c r="C108" s="10" t="s">
        <v>97</v>
      </c>
      <c r="D108" s="13">
        <v>1</v>
      </c>
      <c r="E108" s="13"/>
      <c r="F108" s="15"/>
      <c r="G108" s="14" t="str">
        <f t="shared" si="2"/>
        <v> </v>
      </c>
    </row>
    <row r="109" ht="22.5" spans="1:7">
      <c r="A109" s="9" t="s">
        <v>158</v>
      </c>
      <c r="B109" s="12" t="s">
        <v>272</v>
      </c>
      <c r="C109" s="10" t="s">
        <v>118</v>
      </c>
      <c r="D109" s="13">
        <v>395</v>
      </c>
      <c r="E109" s="13"/>
      <c r="F109" s="15"/>
      <c r="G109" s="14" t="str">
        <f t="shared" si="2"/>
        <v> </v>
      </c>
    </row>
    <row r="110" ht="57" spans="1:7">
      <c r="A110" s="9" t="s">
        <v>160</v>
      </c>
      <c r="B110" s="12" t="s">
        <v>273</v>
      </c>
      <c r="C110" s="10" t="s">
        <v>118</v>
      </c>
      <c r="D110" s="13">
        <v>124</v>
      </c>
      <c r="E110" s="13"/>
      <c r="F110" s="20"/>
      <c r="G110" s="14" t="str">
        <f t="shared" si="2"/>
        <v> </v>
      </c>
    </row>
    <row r="111" ht="12.75" spans="1:7">
      <c r="A111" s="17" t="s">
        <v>153</v>
      </c>
      <c r="B111" s="18"/>
      <c r="C111" s="18"/>
      <c r="D111" s="18"/>
      <c r="E111" s="18"/>
      <c r="F111" s="18"/>
      <c r="G111" s="19"/>
    </row>
    <row r="112" spans="1:7">
      <c r="A112" s="3"/>
      <c r="B112" s="3"/>
      <c r="C112" s="4"/>
      <c r="D112" s="4"/>
      <c r="E112" s="5" t="s">
        <v>274</v>
      </c>
      <c r="F112" s="5"/>
      <c r="G112" s="5"/>
    </row>
    <row r="113" ht="22.5" spans="1:7">
      <c r="A113" s="2" t="s">
        <v>61</v>
      </c>
      <c r="B113" s="2"/>
      <c r="C113" s="2"/>
      <c r="D113" s="2"/>
      <c r="E113" s="2"/>
      <c r="F113" s="2"/>
      <c r="G113" s="2"/>
    </row>
    <row r="114" ht="12.75" spans="1:7">
      <c r="A114" s="3" t="s">
        <v>250</v>
      </c>
      <c r="B114" s="3"/>
      <c r="C114" s="4"/>
      <c r="D114" s="4"/>
      <c r="E114" s="5" t="s">
        <v>63</v>
      </c>
      <c r="F114" s="5"/>
      <c r="G114" s="5"/>
    </row>
    <row r="115" spans="1:7">
      <c r="A115" s="6" t="s">
        <v>39</v>
      </c>
      <c r="B115" s="7"/>
      <c r="C115" s="7"/>
      <c r="D115" s="7"/>
      <c r="E115" s="7"/>
      <c r="F115" s="7"/>
      <c r="G115" s="8"/>
    </row>
    <row r="116" spans="1:7">
      <c r="A116" s="9" t="s">
        <v>64</v>
      </c>
      <c r="B116" s="10" t="s">
        <v>65</v>
      </c>
      <c r="C116" s="10" t="s">
        <v>66</v>
      </c>
      <c r="D116" s="10" t="s">
        <v>67</v>
      </c>
      <c r="E116" s="10"/>
      <c r="F116" s="10" t="s">
        <v>68</v>
      </c>
      <c r="G116" s="11" t="s">
        <v>69</v>
      </c>
    </row>
    <row r="117" ht="56.25" spans="1:7">
      <c r="A117" s="9" t="s">
        <v>209</v>
      </c>
      <c r="B117" s="12" t="s">
        <v>275</v>
      </c>
      <c r="C117" s="10" t="s">
        <v>118</v>
      </c>
      <c r="D117" s="13">
        <v>239</v>
      </c>
      <c r="E117" s="13"/>
      <c r="F117" s="15"/>
      <c r="G117" s="14" t="str">
        <f t="shared" ref="G117:G125" si="3">IF(ROUND(D117*F117,2)=0," ",ROUND(D117*F117,2))</f>
        <v> </v>
      </c>
    </row>
    <row r="118" ht="33.75" spans="1:7">
      <c r="A118" s="9" t="s">
        <v>211</v>
      </c>
      <c r="B118" s="12" t="s">
        <v>276</v>
      </c>
      <c r="C118" s="10" t="s">
        <v>147</v>
      </c>
      <c r="D118" s="13">
        <v>200</v>
      </c>
      <c r="E118" s="13"/>
      <c r="F118" s="15"/>
      <c r="G118" s="14" t="str">
        <f t="shared" si="3"/>
        <v> </v>
      </c>
    </row>
    <row r="119" ht="33.75" spans="1:7">
      <c r="A119" s="9" t="s">
        <v>213</v>
      </c>
      <c r="B119" s="12" t="s">
        <v>277</v>
      </c>
      <c r="C119" s="10" t="s">
        <v>97</v>
      </c>
      <c r="D119" s="13">
        <v>18</v>
      </c>
      <c r="E119" s="13"/>
      <c r="F119" s="15"/>
      <c r="G119" s="14" t="str">
        <f t="shared" si="3"/>
        <v> </v>
      </c>
    </row>
    <row r="120" ht="22.5" spans="1:7">
      <c r="A120" s="9" t="s">
        <v>215</v>
      </c>
      <c r="B120" s="12" t="s">
        <v>278</v>
      </c>
      <c r="C120" s="10" t="s">
        <v>118</v>
      </c>
      <c r="D120" s="13">
        <v>188</v>
      </c>
      <c r="E120" s="13"/>
      <c r="F120" s="15"/>
      <c r="G120" s="14" t="str">
        <f t="shared" si="3"/>
        <v> </v>
      </c>
    </row>
    <row r="121" spans="1:7">
      <c r="A121" s="9" t="s">
        <v>137</v>
      </c>
      <c r="B121" s="12" t="s">
        <v>138</v>
      </c>
      <c r="C121" s="10"/>
      <c r="D121" s="13"/>
      <c r="E121" s="13"/>
      <c r="F121" s="13"/>
      <c r="G121" s="14" t="str">
        <f t="shared" si="3"/>
        <v> </v>
      </c>
    </row>
    <row r="122" ht="33.75" spans="1:7">
      <c r="A122" s="9" t="s">
        <v>74</v>
      </c>
      <c r="B122" s="12" t="s">
        <v>279</v>
      </c>
      <c r="C122" s="10" t="s">
        <v>140</v>
      </c>
      <c r="D122" s="13">
        <v>672</v>
      </c>
      <c r="E122" s="13"/>
      <c r="F122" s="15"/>
      <c r="G122" s="14" t="str">
        <f t="shared" si="3"/>
        <v> </v>
      </c>
    </row>
    <row r="123" ht="33.75" spans="1:7">
      <c r="A123" s="9" t="s">
        <v>77</v>
      </c>
      <c r="B123" s="12" t="s">
        <v>280</v>
      </c>
      <c r="C123" s="10" t="s">
        <v>140</v>
      </c>
      <c r="D123" s="13">
        <v>218</v>
      </c>
      <c r="E123" s="13"/>
      <c r="F123" s="15"/>
      <c r="G123" s="14" t="str">
        <f t="shared" si="3"/>
        <v> </v>
      </c>
    </row>
    <row r="124" ht="22.5" spans="1:7">
      <c r="A124" s="9" t="s">
        <v>141</v>
      </c>
      <c r="B124" s="12" t="s">
        <v>142</v>
      </c>
      <c r="C124" s="10"/>
      <c r="D124" s="13"/>
      <c r="E124" s="13"/>
      <c r="F124" s="13"/>
      <c r="G124" s="14" t="str">
        <f t="shared" si="3"/>
        <v> </v>
      </c>
    </row>
    <row r="125" ht="45" spans="1:7">
      <c r="A125" s="9" t="s">
        <v>145</v>
      </c>
      <c r="B125" s="12" t="s">
        <v>281</v>
      </c>
      <c r="C125" s="10" t="s">
        <v>147</v>
      </c>
      <c r="D125" s="13">
        <v>114</v>
      </c>
      <c r="E125" s="13"/>
      <c r="F125" s="15"/>
      <c r="G125" s="14" t="str">
        <f t="shared" si="3"/>
        <v> </v>
      </c>
    </row>
    <row r="126" spans="1:7">
      <c r="A126" s="9"/>
      <c r="B126" s="12"/>
      <c r="C126" s="10"/>
      <c r="D126" s="13"/>
      <c r="E126" s="13"/>
      <c r="F126" s="13"/>
      <c r="G126" s="14"/>
    </row>
    <row r="127" spans="1:7">
      <c r="A127" s="9"/>
      <c r="B127" s="12"/>
      <c r="C127" s="10"/>
      <c r="D127" s="13"/>
      <c r="E127" s="13"/>
      <c r="F127" s="13"/>
      <c r="G127" s="14"/>
    </row>
    <row r="128" spans="1:7">
      <c r="A128" s="9"/>
      <c r="B128" s="12"/>
      <c r="C128" s="10"/>
      <c r="D128" s="13"/>
      <c r="E128" s="13"/>
      <c r="F128" s="13"/>
      <c r="G128" s="14"/>
    </row>
    <row r="129" spans="1:7">
      <c r="A129" s="9"/>
      <c r="B129" s="12"/>
      <c r="C129" s="10"/>
      <c r="D129" s="13"/>
      <c r="E129" s="13"/>
      <c r="F129" s="13"/>
      <c r="G129" s="14"/>
    </row>
    <row r="130" spans="1:7">
      <c r="A130" s="9"/>
      <c r="B130" s="12"/>
      <c r="C130" s="10"/>
      <c r="D130" s="13"/>
      <c r="E130" s="13"/>
      <c r="F130" s="13"/>
      <c r="G130" s="14"/>
    </row>
    <row r="131" spans="1:7">
      <c r="A131" s="9"/>
      <c r="B131" s="12"/>
      <c r="C131" s="10"/>
      <c r="D131" s="13"/>
      <c r="E131" s="13"/>
      <c r="F131" s="13"/>
      <c r="G131" s="14"/>
    </row>
    <row r="132" spans="1:7">
      <c r="A132" s="9"/>
      <c r="B132" s="12"/>
      <c r="C132" s="10"/>
      <c r="D132" s="13"/>
      <c r="E132" s="13"/>
      <c r="F132" s="13"/>
      <c r="G132" s="14"/>
    </row>
    <row r="133" spans="1:7">
      <c r="A133" s="9"/>
      <c r="B133" s="12"/>
      <c r="C133" s="10"/>
      <c r="D133" s="13"/>
      <c r="E133" s="13"/>
      <c r="F133" s="13"/>
      <c r="G133" s="14"/>
    </row>
    <row r="134" spans="1:7">
      <c r="A134" s="9"/>
      <c r="B134" s="12"/>
      <c r="C134" s="10"/>
      <c r="D134" s="13"/>
      <c r="E134" s="13"/>
      <c r="F134" s="13"/>
      <c r="G134" s="14"/>
    </row>
    <row r="135" spans="1:7">
      <c r="A135" s="9"/>
      <c r="B135" s="12"/>
      <c r="C135" s="10"/>
      <c r="D135" s="13"/>
      <c r="E135" s="13"/>
      <c r="F135" s="13"/>
      <c r="G135" s="14"/>
    </row>
    <row r="136" spans="1:7">
      <c r="A136" s="9"/>
      <c r="B136" s="12"/>
      <c r="C136" s="10"/>
      <c r="D136" s="13"/>
      <c r="E136" s="13"/>
      <c r="F136" s="13"/>
      <c r="G136" s="14"/>
    </row>
    <row r="137" spans="1:7">
      <c r="A137" s="9"/>
      <c r="B137" s="12"/>
      <c r="C137" s="10"/>
      <c r="D137" s="13"/>
      <c r="E137" s="13"/>
      <c r="F137" s="13"/>
      <c r="G137" s="14"/>
    </row>
    <row r="138" spans="1:7">
      <c r="A138" s="9"/>
      <c r="B138" s="12"/>
      <c r="C138" s="10"/>
      <c r="D138" s="13"/>
      <c r="E138" s="13"/>
      <c r="F138" s="13"/>
      <c r="G138" s="14"/>
    </row>
    <row r="139" spans="1:7">
      <c r="A139" s="9"/>
      <c r="B139" s="12"/>
      <c r="C139" s="10"/>
      <c r="D139" s="13"/>
      <c r="E139" s="13"/>
      <c r="F139" s="13"/>
      <c r="G139" s="14"/>
    </row>
    <row r="140" spans="1:7">
      <c r="A140" s="9"/>
      <c r="B140" s="12"/>
      <c r="C140" s="10"/>
      <c r="D140" s="13"/>
      <c r="E140" s="13"/>
      <c r="F140" s="13"/>
      <c r="G140" s="14"/>
    </row>
    <row r="141" spans="1:7">
      <c r="A141" s="9"/>
      <c r="B141" s="12"/>
      <c r="C141" s="10"/>
      <c r="D141" s="13"/>
      <c r="E141" s="13"/>
      <c r="F141" s="13"/>
      <c r="G141" s="14"/>
    </row>
    <row r="142" spans="1:7">
      <c r="A142" s="9"/>
      <c r="B142" s="12"/>
      <c r="C142" s="10"/>
      <c r="D142" s="13"/>
      <c r="E142" s="13"/>
      <c r="F142" s="13"/>
      <c r="G142" s="14"/>
    </row>
    <row r="143" spans="1:7">
      <c r="A143" s="9"/>
      <c r="B143" s="12"/>
      <c r="C143" s="10"/>
      <c r="D143" s="13"/>
      <c r="E143" s="13"/>
      <c r="F143" s="13"/>
      <c r="G143" s="14"/>
    </row>
    <row r="144" spans="1:7">
      <c r="A144" s="9"/>
      <c r="B144" s="12"/>
      <c r="C144" s="10"/>
      <c r="D144" s="13"/>
      <c r="E144" s="13"/>
      <c r="F144" s="13"/>
      <c r="G144" s="14"/>
    </row>
    <row r="145" spans="1:7">
      <c r="A145" s="9"/>
      <c r="B145" s="12"/>
      <c r="C145" s="10"/>
      <c r="D145" s="13"/>
      <c r="E145" s="13"/>
      <c r="F145" s="13"/>
      <c r="G145" s="14"/>
    </row>
    <row r="146" spans="1:7">
      <c r="A146" s="9"/>
      <c r="B146" s="12"/>
      <c r="C146" s="10"/>
      <c r="D146" s="13"/>
      <c r="E146" s="13"/>
      <c r="F146" s="13"/>
      <c r="G146" s="14"/>
    </row>
    <row r="147" spans="1:7">
      <c r="A147" s="9"/>
      <c r="B147" s="12"/>
      <c r="C147" s="10"/>
      <c r="D147" s="13"/>
      <c r="E147" s="13"/>
      <c r="F147" s="13"/>
      <c r="G147" s="14"/>
    </row>
    <row r="148" spans="1:7">
      <c r="A148" s="9"/>
      <c r="B148" s="12"/>
      <c r="C148" s="10"/>
      <c r="D148" s="13"/>
      <c r="E148" s="13"/>
      <c r="F148" s="13"/>
      <c r="G148" s="14"/>
    </row>
    <row r="149" spans="1:7">
      <c r="A149" s="9"/>
      <c r="B149" s="12"/>
      <c r="C149" s="10"/>
      <c r="D149" s="13"/>
      <c r="E149" s="13"/>
      <c r="F149" s="13"/>
      <c r="G149" s="14"/>
    </row>
    <row r="150" spans="1:7">
      <c r="A150" s="9"/>
      <c r="B150" s="12"/>
      <c r="C150" s="10"/>
      <c r="D150" s="13"/>
      <c r="E150" s="13"/>
      <c r="F150" s="13"/>
      <c r="G150" s="14"/>
    </row>
    <row r="151" spans="1:7">
      <c r="A151" s="9"/>
      <c r="B151" s="12"/>
      <c r="C151" s="10"/>
      <c r="D151" s="13"/>
      <c r="E151" s="13"/>
      <c r="F151" s="13"/>
      <c r="G151" s="14"/>
    </row>
    <row r="152" ht="12.75" spans="1:7">
      <c r="A152" s="17">
        <f>SUM((G91,G92,G93,G94,G97,G98,G101,G102,G105,G106,G107,G108,G109,G110,G117,G118,G119,G120,G122,G123,G125))</f>
        <v>0</v>
      </c>
      <c r="B152" s="18"/>
      <c r="C152" s="18"/>
      <c r="D152" s="18"/>
      <c r="E152" s="18"/>
      <c r="F152" s="18"/>
      <c r="G152" s="19"/>
    </row>
    <row r="153" spans="1:7">
      <c r="A153" s="3"/>
      <c r="B153" s="3"/>
      <c r="C153" s="4"/>
      <c r="D153" s="4"/>
      <c r="E153" s="5" t="s">
        <v>282</v>
      </c>
      <c r="F153" s="5"/>
      <c r="G153" s="5"/>
    </row>
    <row r="154" ht="22.5" spans="1:7">
      <c r="A154" s="2" t="s">
        <v>61</v>
      </c>
      <c r="B154" s="2"/>
      <c r="C154" s="2"/>
      <c r="D154" s="2"/>
      <c r="E154" s="2"/>
      <c r="F154" s="2"/>
      <c r="G154" s="2"/>
    </row>
    <row r="155" ht="12.75" spans="1:7">
      <c r="A155" s="3" t="s">
        <v>250</v>
      </c>
      <c r="B155" s="3"/>
      <c r="C155" s="4"/>
      <c r="D155" s="4"/>
      <c r="E155" s="5" t="s">
        <v>63</v>
      </c>
      <c r="F155" s="5"/>
      <c r="G155" s="5"/>
    </row>
    <row r="156" spans="1:7">
      <c r="A156" s="6" t="s">
        <v>43</v>
      </c>
      <c r="B156" s="7"/>
      <c r="C156" s="7"/>
      <c r="D156" s="7"/>
      <c r="E156" s="7"/>
      <c r="F156" s="7"/>
      <c r="G156" s="8"/>
    </row>
    <row r="157" spans="1:7">
      <c r="A157" s="9" t="s">
        <v>64</v>
      </c>
      <c r="B157" s="10" t="s">
        <v>65</v>
      </c>
      <c r="C157" s="10" t="s">
        <v>66</v>
      </c>
      <c r="D157" s="10" t="s">
        <v>67</v>
      </c>
      <c r="E157" s="10"/>
      <c r="F157" s="10" t="s">
        <v>68</v>
      </c>
      <c r="G157" s="11" t="s">
        <v>69</v>
      </c>
    </row>
    <row r="158" spans="1:7">
      <c r="A158" s="9" t="s">
        <v>170</v>
      </c>
      <c r="B158" s="12" t="s">
        <v>171</v>
      </c>
      <c r="C158" s="10"/>
      <c r="D158" s="13"/>
      <c r="E158" s="13"/>
      <c r="F158" s="13"/>
      <c r="G158" s="14" t="str">
        <f t="shared" ref="G158:G168" si="4">IF(ROUND(D158*F158,2)=0," ",ROUND(D158*F158,2))</f>
        <v> </v>
      </c>
    </row>
    <row r="159" spans="1:7">
      <c r="A159" s="9" t="s">
        <v>172</v>
      </c>
      <c r="B159" s="12" t="s">
        <v>173</v>
      </c>
      <c r="C159" s="10"/>
      <c r="D159" s="13"/>
      <c r="E159" s="13"/>
      <c r="F159" s="13"/>
      <c r="G159" s="14" t="str">
        <f t="shared" si="4"/>
        <v> </v>
      </c>
    </row>
    <row r="160" ht="33.75" spans="1:7">
      <c r="A160" s="9" t="s">
        <v>74</v>
      </c>
      <c r="B160" s="12" t="s">
        <v>283</v>
      </c>
      <c r="C160" s="10" t="s">
        <v>175</v>
      </c>
      <c r="D160" s="13">
        <v>4</v>
      </c>
      <c r="E160" s="13"/>
      <c r="F160" s="15"/>
      <c r="G160" s="14" t="str">
        <f t="shared" si="4"/>
        <v> </v>
      </c>
    </row>
    <row r="161" ht="33.75" spans="1:7">
      <c r="A161" s="9" t="s">
        <v>77</v>
      </c>
      <c r="B161" s="12" t="s">
        <v>284</v>
      </c>
      <c r="C161" s="10" t="s">
        <v>175</v>
      </c>
      <c r="D161" s="13">
        <v>2</v>
      </c>
      <c r="E161" s="13"/>
      <c r="F161" s="15"/>
      <c r="G161" s="14" t="str">
        <f t="shared" si="4"/>
        <v> </v>
      </c>
    </row>
    <row r="162" spans="1:7">
      <c r="A162" s="9" t="s">
        <v>177</v>
      </c>
      <c r="B162" s="12" t="s">
        <v>178</v>
      </c>
      <c r="C162" s="10"/>
      <c r="D162" s="13"/>
      <c r="E162" s="13"/>
      <c r="F162" s="13"/>
      <c r="G162" s="14" t="str">
        <f t="shared" si="4"/>
        <v> </v>
      </c>
    </row>
    <row r="163" ht="22.5" spans="1:7">
      <c r="A163" s="9" t="s">
        <v>74</v>
      </c>
      <c r="B163" s="12" t="s">
        <v>285</v>
      </c>
      <c r="C163" s="10" t="s">
        <v>175</v>
      </c>
      <c r="D163" s="13">
        <v>8</v>
      </c>
      <c r="E163" s="13"/>
      <c r="F163" s="15"/>
      <c r="G163" s="14" t="str">
        <f t="shared" si="4"/>
        <v> </v>
      </c>
    </row>
    <row r="164" ht="22.5" spans="1:7">
      <c r="A164" s="9" t="s">
        <v>77</v>
      </c>
      <c r="B164" s="12" t="s">
        <v>286</v>
      </c>
      <c r="C164" s="10" t="s">
        <v>175</v>
      </c>
      <c r="D164" s="13">
        <v>2</v>
      </c>
      <c r="E164" s="13"/>
      <c r="F164" s="15"/>
      <c r="G164" s="14" t="str">
        <f t="shared" si="4"/>
        <v> </v>
      </c>
    </row>
    <row r="165" spans="1:7">
      <c r="A165" s="9" t="s">
        <v>180</v>
      </c>
      <c r="B165" s="12" t="s">
        <v>181</v>
      </c>
      <c r="C165" s="10"/>
      <c r="D165" s="13"/>
      <c r="E165" s="13"/>
      <c r="F165" s="13"/>
      <c r="G165" s="14" t="str">
        <f t="shared" si="4"/>
        <v> </v>
      </c>
    </row>
    <row r="166" spans="1:7">
      <c r="A166" s="9" t="s">
        <v>182</v>
      </c>
      <c r="B166" s="12" t="s">
        <v>183</v>
      </c>
      <c r="C166" s="10"/>
      <c r="D166" s="13"/>
      <c r="E166" s="13"/>
      <c r="F166" s="13"/>
      <c r="G166" s="14" t="str">
        <f t="shared" si="4"/>
        <v> </v>
      </c>
    </row>
    <row r="167" ht="45" spans="1:7">
      <c r="A167" s="9" t="s">
        <v>74</v>
      </c>
      <c r="B167" s="12" t="s">
        <v>287</v>
      </c>
      <c r="C167" s="10" t="s">
        <v>118</v>
      </c>
      <c r="D167" s="13">
        <v>117</v>
      </c>
      <c r="E167" s="13"/>
      <c r="F167" s="15"/>
      <c r="G167" s="14" t="str">
        <f t="shared" si="4"/>
        <v> </v>
      </c>
    </row>
    <row r="168" ht="45" spans="1:7">
      <c r="A168" s="9" t="s">
        <v>77</v>
      </c>
      <c r="B168" s="12" t="s">
        <v>288</v>
      </c>
      <c r="C168" s="10" t="s">
        <v>118</v>
      </c>
      <c r="D168" s="13">
        <v>94</v>
      </c>
      <c r="E168" s="13"/>
      <c r="F168" s="15"/>
      <c r="G168" s="14" t="str">
        <f t="shared" si="4"/>
        <v> </v>
      </c>
    </row>
    <row r="169" spans="1:7">
      <c r="A169" s="9"/>
      <c r="B169" s="12"/>
      <c r="C169" s="10"/>
      <c r="D169" s="13"/>
      <c r="E169" s="13"/>
      <c r="F169" s="13"/>
      <c r="G169" s="14"/>
    </row>
    <row r="170" spans="1:7">
      <c r="A170" s="9"/>
      <c r="B170" s="12"/>
      <c r="C170" s="10"/>
      <c r="D170" s="13"/>
      <c r="E170" s="13"/>
      <c r="F170" s="13"/>
      <c r="G170" s="14"/>
    </row>
    <row r="171" spans="1:7">
      <c r="A171" s="9"/>
      <c r="B171" s="12"/>
      <c r="C171" s="10"/>
      <c r="D171" s="13"/>
      <c r="E171" s="13"/>
      <c r="F171" s="13"/>
      <c r="G171" s="14"/>
    </row>
    <row r="172" spans="1:7">
      <c r="A172" s="9"/>
      <c r="B172" s="12"/>
      <c r="C172" s="10"/>
      <c r="D172" s="13"/>
      <c r="E172" s="13"/>
      <c r="F172" s="13"/>
      <c r="G172" s="14"/>
    </row>
    <row r="173" spans="1:7">
      <c r="A173" s="9"/>
      <c r="B173" s="12"/>
      <c r="C173" s="10"/>
      <c r="D173" s="13"/>
      <c r="E173" s="13"/>
      <c r="F173" s="13"/>
      <c r="G173" s="14"/>
    </row>
    <row r="174" spans="1:7">
      <c r="A174" s="9"/>
      <c r="B174" s="12"/>
      <c r="C174" s="10"/>
      <c r="D174" s="13"/>
      <c r="E174" s="13"/>
      <c r="F174" s="13"/>
      <c r="G174" s="14"/>
    </row>
    <row r="175" spans="1:7">
      <c r="A175" s="9"/>
      <c r="B175" s="12"/>
      <c r="C175" s="10"/>
      <c r="D175" s="13"/>
      <c r="E175" s="13"/>
      <c r="F175" s="13"/>
      <c r="G175" s="14"/>
    </row>
    <row r="176" spans="1:7">
      <c r="A176" s="9"/>
      <c r="B176" s="12"/>
      <c r="C176" s="10"/>
      <c r="D176" s="13"/>
      <c r="E176" s="13"/>
      <c r="F176" s="13"/>
      <c r="G176" s="14"/>
    </row>
    <row r="177" spans="1:7">
      <c r="A177" s="9"/>
      <c r="B177" s="12"/>
      <c r="C177" s="10"/>
      <c r="D177" s="13"/>
      <c r="E177" s="13"/>
      <c r="F177" s="13"/>
      <c r="G177" s="14"/>
    </row>
    <row r="178" spans="1:7">
      <c r="A178" s="9"/>
      <c r="B178" s="12"/>
      <c r="C178" s="10"/>
      <c r="D178" s="13"/>
      <c r="E178" s="13"/>
      <c r="F178" s="13"/>
      <c r="G178" s="14"/>
    </row>
    <row r="179" spans="1:7">
      <c r="A179" s="9"/>
      <c r="B179" s="12"/>
      <c r="C179" s="10"/>
      <c r="D179" s="13"/>
      <c r="E179" s="13"/>
      <c r="F179" s="13"/>
      <c r="G179" s="14"/>
    </row>
    <row r="180" spans="1:7">
      <c r="A180" s="9"/>
      <c r="B180" s="12"/>
      <c r="C180" s="10"/>
      <c r="D180" s="13"/>
      <c r="E180" s="13"/>
      <c r="F180" s="13"/>
      <c r="G180" s="14"/>
    </row>
    <row r="181" spans="1:7">
      <c r="A181" s="9"/>
      <c r="B181" s="12"/>
      <c r="C181" s="10"/>
      <c r="D181" s="13"/>
      <c r="E181" s="13"/>
      <c r="F181" s="13"/>
      <c r="G181" s="14"/>
    </row>
    <row r="182" spans="1:7">
      <c r="A182" s="9"/>
      <c r="B182" s="12"/>
      <c r="C182" s="10"/>
      <c r="D182" s="13"/>
      <c r="E182" s="13"/>
      <c r="F182" s="13"/>
      <c r="G182" s="14"/>
    </row>
    <row r="183" spans="1:7">
      <c r="A183" s="9"/>
      <c r="B183" s="12"/>
      <c r="C183" s="10"/>
      <c r="D183" s="13"/>
      <c r="E183" s="13"/>
      <c r="F183" s="13"/>
      <c r="G183" s="14"/>
    </row>
    <row r="184" spans="1:7">
      <c r="A184" s="9"/>
      <c r="B184" s="12"/>
      <c r="C184" s="10"/>
      <c r="D184" s="13"/>
      <c r="E184" s="13"/>
      <c r="F184" s="13"/>
      <c r="G184" s="14"/>
    </row>
    <row r="185" spans="1:7">
      <c r="A185" s="9"/>
      <c r="B185" s="12"/>
      <c r="C185" s="10"/>
      <c r="D185" s="13"/>
      <c r="E185" s="13"/>
      <c r="F185" s="13"/>
      <c r="G185" s="14"/>
    </row>
    <row r="186" spans="1:7">
      <c r="A186" s="9"/>
      <c r="B186" s="12"/>
      <c r="C186" s="10"/>
      <c r="D186" s="13"/>
      <c r="E186" s="13"/>
      <c r="F186" s="13"/>
      <c r="G186" s="14"/>
    </row>
    <row r="187" spans="1:7">
      <c r="A187" s="9"/>
      <c r="B187" s="12"/>
      <c r="C187" s="10"/>
      <c r="D187" s="13"/>
      <c r="E187" s="13"/>
      <c r="F187" s="13"/>
      <c r="G187" s="14"/>
    </row>
    <row r="188" spans="1:7">
      <c r="A188" s="9"/>
      <c r="B188" s="12"/>
      <c r="C188" s="10"/>
      <c r="D188" s="13"/>
      <c r="E188" s="13"/>
      <c r="F188" s="13"/>
      <c r="G188" s="14"/>
    </row>
    <row r="189" spans="1:7">
      <c r="A189" s="9"/>
      <c r="B189" s="12"/>
      <c r="C189" s="10"/>
      <c r="D189" s="13"/>
      <c r="E189" s="13"/>
      <c r="F189" s="13"/>
      <c r="G189" s="14"/>
    </row>
    <row r="190" spans="1:7">
      <c r="A190" s="9"/>
      <c r="B190" s="12"/>
      <c r="C190" s="10"/>
      <c r="D190" s="13"/>
      <c r="E190" s="13"/>
      <c r="F190" s="13"/>
      <c r="G190" s="14"/>
    </row>
    <row r="191" spans="1:7">
      <c r="A191" s="9"/>
      <c r="B191" s="12"/>
      <c r="C191" s="10"/>
      <c r="D191" s="13"/>
      <c r="E191" s="13"/>
      <c r="F191" s="13"/>
      <c r="G191" s="14"/>
    </row>
    <row r="192" spans="1:7">
      <c r="A192" s="9"/>
      <c r="B192" s="12"/>
      <c r="C192" s="10"/>
      <c r="D192" s="13"/>
      <c r="E192" s="13"/>
      <c r="F192" s="13"/>
      <c r="G192" s="14"/>
    </row>
    <row r="193" spans="1:7">
      <c r="A193" s="9"/>
      <c r="B193" s="12"/>
      <c r="C193" s="10"/>
      <c r="D193" s="13"/>
      <c r="E193" s="13"/>
      <c r="F193" s="13"/>
      <c r="G193" s="14"/>
    </row>
    <row r="194" spans="1:7">
      <c r="A194" s="9"/>
      <c r="B194" s="12"/>
      <c r="C194" s="10"/>
      <c r="D194" s="13"/>
      <c r="E194" s="13"/>
      <c r="F194" s="13"/>
      <c r="G194" s="14"/>
    </row>
    <row r="195" spans="1:7">
      <c r="A195" s="9"/>
      <c r="B195" s="12"/>
      <c r="C195" s="10"/>
      <c r="D195" s="13"/>
      <c r="E195" s="13"/>
      <c r="F195" s="13"/>
      <c r="G195" s="14"/>
    </row>
    <row r="196" ht="12.75" spans="1:7">
      <c r="A196" s="17">
        <f>SUM((G160,G161,G163,G164,G167,G168))</f>
        <v>0</v>
      </c>
      <c r="B196" s="18"/>
      <c r="C196" s="18"/>
      <c r="D196" s="18"/>
      <c r="E196" s="18"/>
      <c r="F196" s="18"/>
      <c r="G196" s="19"/>
    </row>
    <row r="197" spans="1:7">
      <c r="A197" s="3"/>
      <c r="B197" s="3"/>
      <c r="C197" s="4"/>
      <c r="D197" s="4"/>
      <c r="E197" s="5" t="s">
        <v>289</v>
      </c>
      <c r="F197" s="5"/>
      <c r="G197" s="5"/>
    </row>
    <row r="198" ht="22.5" spans="1:7">
      <c r="A198" s="2" t="s">
        <v>61</v>
      </c>
      <c r="B198" s="2"/>
      <c r="C198" s="2"/>
      <c r="D198" s="2"/>
      <c r="E198" s="2"/>
      <c r="F198" s="2"/>
      <c r="G198" s="2"/>
    </row>
    <row r="199" ht="12.75" spans="1:7">
      <c r="A199" s="3" t="s">
        <v>250</v>
      </c>
      <c r="B199" s="3"/>
      <c r="C199" s="4"/>
      <c r="D199" s="4"/>
      <c r="E199" s="5" t="s">
        <v>63</v>
      </c>
      <c r="F199" s="5"/>
      <c r="G199" s="5"/>
    </row>
    <row r="200" spans="1:7">
      <c r="A200" s="6" t="s">
        <v>44</v>
      </c>
      <c r="B200" s="7"/>
      <c r="C200" s="7"/>
      <c r="D200" s="7"/>
      <c r="E200" s="7"/>
      <c r="F200" s="7"/>
      <c r="G200" s="8"/>
    </row>
    <row r="201" spans="1:7">
      <c r="A201" s="9" t="s">
        <v>64</v>
      </c>
      <c r="B201" s="10" t="s">
        <v>65</v>
      </c>
      <c r="C201" s="10" t="s">
        <v>66</v>
      </c>
      <c r="D201" s="10" t="s">
        <v>67</v>
      </c>
      <c r="E201" s="10"/>
      <c r="F201" s="10" t="s">
        <v>68</v>
      </c>
      <c r="G201" s="11" t="s">
        <v>69</v>
      </c>
    </row>
    <row r="202" spans="1:7">
      <c r="A202" s="9" t="s">
        <v>232</v>
      </c>
      <c r="B202" s="12" t="s">
        <v>233</v>
      </c>
      <c r="C202" s="10"/>
      <c r="D202" s="13"/>
      <c r="E202" s="13"/>
      <c r="F202" s="13"/>
      <c r="G202" s="14" t="str">
        <f t="shared" ref="G202:G210" si="5">IF(ROUND(D202*F202,2)=0," ",ROUND(D202*F202,2))</f>
        <v> </v>
      </c>
    </row>
    <row r="203" ht="303.75" spans="1:7">
      <c r="A203" s="9" t="s">
        <v>234</v>
      </c>
      <c r="B203" s="12" t="s">
        <v>235</v>
      </c>
      <c r="C203" s="10" t="s">
        <v>118</v>
      </c>
      <c r="D203" s="13">
        <v>2940</v>
      </c>
      <c r="E203" s="13"/>
      <c r="F203" s="15"/>
      <c r="G203" s="14" t="str">
        <f t="shared" si="5"/>
        <v> </v>
      </c>
    </row>
    <row r="204" spans="1:7">
      <c r="A204" s="9" t="s">
        <v>290</v>
      </c>
      <c r="B204" s="12" t="s">
        <v>291</v>
      </c>
      <c r="C204" s="10"/>
      <c r="D204" s="13"/>
      <c r="E204" s="13"/>
      <c r="F204" s="13"/>
      <c r="G204" s="14" t="str">
        <f t="shared" si="5"/>
        <v> </v>
      </c>
    </row>
    <row r="205" ht="56.25" spans="1:7">
      <c r="A205" s="9" t="s">
        <v>292</v>
      </c>
      <c r="B205" s="12" t="s">
        <v>293</v>
      </c>
      <c r="C205" s="10" t="s">
        <v>118</v>
      </c>
      <c r="D205" s="13">
        <v>2940</v>
      </c>
      <c r="E205" s="13"/>
      <c r="F205" s="15"/>
      <c r="G205" s="14" t="str">
        <f t="shared" si="5"/>
        <v> </v>
      </c>
    </row>
    <row r="206" spans="1:7">
      <c r="A206" s="9" t="s">
        <v>238</v>
      </c>
      <c r="B206" s="12" t="s">
        <v>239</v>
      </c>
      <c r="C206" s="10"/>
      <c r="D206" s="13"/>
      <c r="E206" s="13"/>
      <c r="F206" s="13"/>
      <c r="G206" s="14" t="str">
        <f t="shared" si="5"/>
        <v> </v>
      </c>
    </row>
    <row r="207" spans="1:7">
      <c r="A207" s="9" t="s">
        <v>294</v>
      </c>
      <c r="B207" s="12" t="s">
        <v>295</v>
      </c>
      <c r="C207" s="10"/>
      <c r="D207" s="13"/>
      <c r="E207" s="13"/>
      <c r="F207" s="13"/>
      <c r="G207" s="14" t="str">
        <f t="shared" si="5"/>
        <v> </v>
      </c>
    </row>
    <row r="208" ht="101.25" spans="1:7">
      <c r="A208" s="9" t="s">
        <v>74</v>
      </c>
      <c r="B208" s="12" t="s">
        <v>296</v>
      </c>
      <c r="C208" s="10" t="s">
        <v>297</v>
      </c>
      <c r="D208" s="13">
        <v>4</v>
      </c>
      <c r="E208" s="13"/>
      <c r="F208" s="15"/>
      <c r="G208" s="14" t="str">
        <f t="shared" si="5"/>
        <v> </v>
      </c>
    </row>
    <row r="209" ht="101.25" spans="1:7">
      <c r="A209" s="9" t="s">
        <v>77</v>
      </c>
      <c r="B209" s="12" t="s">
        <v>298</v>
      </c>
      <c r="C209" s="10" t="s">
        <v>297</v>
      </c>
      <c r="D209" s="13">
        <v>5</v>
      </c>
      <c r="E209" s="13"/>
      <c r="F209" s="15"/>
      <c r="G209" s="14" t="str">
        <f t="shared" si="5"/>
        <v> </v>
      </c>
    </row>
    <row r="210" ht="102" spans="1:7">
      <c r="A210" s="9" t="s">
        <v>135</v>
      </c>
      <c r="B210" s="12" t="s">
        <v>299</v>
      </c>
      <c r="C210" s="10" t="s">
        <v>297</v>
      </c>
      <c r="D210" s="13">
        <v>5</v>
      </c>
      <c r="E210" s="13"/>
      <c r="F210" s="20"/>
      <c r="G210" s="14" t="str">
        <f t="shared" si="5"/>
        <v> </v>
      </c>
    </row>
    <row r="211" ht="12.75" spans="1:7">
      <c r="A211" s="17" t="s">
        <v>300</v>
      </c>
      <c r="B211" s="18"/>
      <c r="C211" s="18"/>
      <c r="D211" s="18"/>
      <c r="E211" s="18"/>
      <c r="F211" s="18"/>
      <c r="G211" s="19"/>
    </row>
    <row r="212" spans="1:7">
      <c r="A212" s="3"/>
      <c r="B212" s="3"/>
      <c r="C212" s="4"/>
      <c r="D212" s="4"/>
      <c r="E212" s="5" t="s">
        <v>301</v>
      </c>
      <c r="F212" s="5"/>
      <c r="G212" s="5"/>
    </row>
    <row r="213" ht="22.5" spans="1:7">
      <c r="A213" s="2" t="s">
        <v>61</v>
      </c>
      <c r="B213" s="2"/>
      <c r="C213" s="2"/>
      <c r="D213" s="2"/>
      <c r="E213" s="2"/>
      <c r="F213" s="2"/>
      <c r="G213" s="2"/>
    </row>
    <row r="214" ht="12.75" spans="1:7">
      <c r="A214" s="3" t="s">
        <v>250</v>
      </c>
      <c r="B214" s="3"/>
      <c r="C214" s="4"/>
      <c r="D214" s="4"/>
      <c r="E214" s="5" t="s">
        <v>63</v>
      </c>
      <c r="F214" s="5"/>
      <c r="G214" s="5"/>
    </row>
    <row r="215" spans="1:7">
      <c r="A215" s="6" t="s">
        <v>44</v>
      </c>
      <c r="B215" s="7"/>
      <c r="C215" s="7"/>
      <c r="D215" s="7"/>
      <c r="E215" s="7"/>
      <c r="F215" s="7"/>
      <c r="G215" s="8"/>
    </row>
    <row r="216" spans="1:7">
      <c r="A216" s="9" t="s">
        <v>64</v>
      </c>
      <c r="B216" s="10" t="s">
        <v>65</v>
      </c>
      <c r="C216" s="10" t="s">
        <v>66</v>
      </c>
      <c r="D216" s="10" t="s">
        <v>67</v>
      </c>
      <c r="E216" s="10"/>
      <c r="F216" s="10" t="s">
        <v>68</v>
      </c>
      <c r="G216" s="11" t="s">
        <v>69</v>
      </c>
    </row>
    <row r="217" ht="90" spans="1:7">
      <c r="A217" s="9" t="s">
        <v>135</v>
      </c>
      <c r="B217" s="12" t="s">
        <v>302</v>
      </c>
      <c r="C217" s="10" t="s">
        <v>297</v>
      </c>
      <c r="D217" s="13">
        <v>1</v>
      </c>
      <c r="E217" s="13"/>
      <c r="F217" s="15"/>
      <c r="G217" s="14" t="str">
        <f t="shared" ref="G217:G222" si="6">IF(ROUND(D217*F217,2)=0," ",ROUND(D217*F217,2))</f>
        <v> </v>
      </c>
    </row>
    <row r="218" ht="101.25" spans="1:7">
      <c r="A218" s="9" t="s">
        <v>135</v>
      </c>
      <c r="B218" s="12" t="s">
        <v>303</v>
      </c>
      <c r="C218" s="10" t="s">
        <v>297</v>
      </c>
      <c r="D218" s="13">
        <v>1</v>
      </c>
      <c r="E218" s="13"/>
      <c r="F218" s="15"/>
      <c r="G218" s="14" t="str">
        <f t="shared" si="6"/>
        <v> </v>
      </c>
    </row>
    <row r="219" spans="1:7">
      <c r="A219" s="9" t="s">
        <v>240</v>
      </c>
      <c r="B219" s="12" t="s">
        <v>241</v>
      </c>
      <c r="C219" s="10"/>
      <c r="D219" s="13"/>
      <c r="E219" s="13"/>
      <c r="F219" s="13"/>
      <c r="G219" s="14" t="str">
        <f t="shared" si="6"/>
        <v> </v>
      </c>
    </row>
    <row r="220" ht="78.75" spans="1:7">
      <c r="A220" s="9" t="s">
        <v>74</v>
      </c>
      <c r="B220" s="12" t="s">
        <v>304</v>
      </c>
      <c r="C220" s="10" t="s">
        <v>297</v>
      </c>
      <c r="D220" s="13">
        <v>39</v>
      </c>
      <c r="E220" s="13"/>
      <c r="F220" s="15"/>
      <c r="G220" s="14" t="str">
        <f t="shared" si="6"/>
        <v> </v>
      </c>
    </row>
    <row r="221" ht="78.75" spans="1:7">
      <c r="A221" s="9" t="s">
        <v>74</v>
      </c>
      <c r="B221" s="12" t="s">
        <v>305</v>
      </c>
      <c r="C221" s="10" t="s">
        <v>297</v>
      </c>
      <c r="D221" s="13">
        <v>10</v>
      </c>
      <c r="E221" s="13"/>
      <c r="F221" s="15"/>
      <c r="G221" s="14" t="str">
        <f t="shared" si="6"/>
        <v> </v>
      </c>
    </row>
    <row r="222" ht="78.75" spans="1:7">
      <c r="A222" s="9" t="s">
        <v>74</v>
      </c>
      <c r="B222" s="12" t="s">
        <v>306</v>
      </c>
      <c r="C222" s="10" t="s">
        <v>297</v>
      </c>
      <c r="D222" s="13">
        <v>1</v>
      </c>
      <c r="E222" s="13"/>
      <c r="F222" s="15"/>
      <c r="G222" s="14" t="str">
        <f t="shared" si="6"/>
        <v> </v>
      </c>
    </row>
    <row r="223" spans="1:7">
      <c r="A223" s="9"/>
      <c r="B223" s="12"/>
      <c r="C223" s="10"/>
      <c r="D223" s="13"/>
      <c r="E223" s="13"/>
      <c r="F223" s="13"/>
      <c r="G223" s="14"/>
    </row>
    <row r="224" spans="1:7">
      <c r="A224" s="9"/>
      <c r="B224" s="12"/>
      <c r="C224" s="10"/>
      <c r="D224" s="13"/>
      <c r="E224" s="13"/>
      <c r="F224" s="13"/>
      <c r="G224" s="14"/>
    </row>
    <row r="225" spans="1:7">
      <c r="A225" s="9"/>
      <c r="B225" s="12"/>
      <c r="C225" s="10"/>
      <c r="D225" s="13"/>
      <c r="E225" s="13"/>
      <c r="F225" s="13"/>
      <c r="G225" s="14"/>
    </row>
    <row r="226" spans="1:7">
      <c r="A226" s="9"/>
      <c r="B226" s="12"/>
      <c r="C226" s="10"/>
      <c r="D226" s="13"/>
      <c r="E226" s="13"/>
      <c r="F226" s="13"/>
      <c r="G226" s="14"/>
    </row>
    <row r="227" spans="1:7">
      <c r="A227" s="9"/>
      <c r="B227" s="12"/>
      <c r="C227" s="10"/>
      <c r="D227" s="13"/>
      <c r="E227" s="13"/>
      <c r="F227" s="13"/>
      <c r="G227" s="14"/>
    </row>
    <row r="228" spans="1:7">
      <c r="A228" s="9"/>
      <c r="B228" s="12"/>
      <c r="C228" s="10"/>
      <c r="D228" s="13"/>
      <c r="E228" s="13"/>
      <c r="F228" s="13"/>
      <c r="G228" s="14"/>
    </row>
    <row r="229" spans="1:7">
      <c r="A229" s="9"/>
      <c r="B229" s="12"/>
      <c r="C229" s="10"/>
      <c r="D229" s="13"/>
      <c r="E229" s="13"/>
      <c r="F229" s="13"/>
      <c r="G229" s="14"/>
    </row>
    <row r="230" spans="1:7">
      <c r="A230" s="9"/>
      <c r="B230" s="12"/>
      <c r="C230" s="10"/>
      <c r="D230" s="13"/>
      <c r="E230" s="13"/>
      <c r="F230" s="13"/>
      <c r="G230" s="14"/>
    </row>
    <row r="231" spans="1:7">
      <c r="A231" s="9"/>
      <c r="B231" s="12"/>
      <c r="C231" s="10"/>
      <c r="D231" s="13"/>
      <c r="E231" s="13"/>
      <c r="F231" s="13"/>
      <c r="G231" s="14"/>
    </row>
    <row r="232" spans="1:7">
      <c r="A232" s="9"/>
      <c r="B232" s="12"/>
      <c r="C232" s="10"/>
      <c r="D232" s="13"/>
      <c r="E232" s="13"/>
      <c r="F232" s="13"/>
      <c r="G232" s="14"/>
    </row>
    <row r="233" spans="1:7">
      <c r="A233" s="9"/>
      <c r="B233" s="12"/>
      <c r="C233" s="10"/>
      <c r="D233" s="13"/>
      <c r="E233" s="13"/>
      <c r="F233" s="13"/>
      <c r="G233" s="14"/>
    </row>
    <row r="234" spans="1:7">
      <c r="A234" s="9"/>
      <c r="B234" s="12"/>
      <c r="C234" s="10"/>
      <c r="D234" s="13"/>
      <c r="E234" s="13"/>
      <c r="F234" s="13"/>
      <c r="G234" s="14"/>
    </row>
    <row r="235" spans="1:7">
      <c r="A235" s="9"/>
      <c r="B235" s="12"/>
      <c r="C235" s="10"/>
      <c r="D235" s="13"/>
      <c r="E235" s="13"/>
      <c r="F235" s="13"/>
      <c r="G235" s="14"/>
    </row>
    <row r="236" spans="1:7">
      <c r="A236" s="9"/>
      <c r="B236" s="12"/>
      <c r="C236" s="10"/>
      <c r="D236" s="13"/>
      <c r="E236" s="13"/>
      <c r="F236" s="13"/>
      <c r="G236" s="14"/>
    </row>
    <row r="237" spans="1:7">
      <c r="A237" s="9"/>
      <c r="B237" s="12"/>
      <c r="C237" s="10"/>
      <c r="D237" s="13"/>
      <c r="E237" s="13"/>
      <c r="F237" s="13"/>
      <c r="G237" s="14"/>
    </row>
    <row r="238" spans="1:7">
      <c r="A238" s="9"/>
      <c r="B238" s="12"/>
      <c r="C238" s="10"/>
      <c r="D238" s="13"/>
      <c r="E238" s="13"/>
      <c r="F238" s="13"/>
      <c r="G238" s="14"/>
    </row>
    <row r="239" spans="1:7">
      <c r="A239" s="9"/>
      <c r="B239" s="12"/>
      <c r="C239" s="10"/>
      <c r="D239" s="13"/>
      <c r="E239" s="13"/>
      <c r="F239" s="13"/>
      <c r="G239" s="14"/>
    </row>
    <row r="240" spans="1:7">
      <c r="A240" s="9"/>
      <c r="B240" s="12"/>
      <c r="C240" s="10"/>
      <c r="D240" s="13"/>
      <c r="E240" s="13"/>
      <c r="F240" s="13"/>
      <c r="G240" s="14"/>
    </row>
    <row r="241" ht="12.75" spans="1:7">
      <c r="A241" s="17">
        <f>SUM((G203,G205,G208,G209,G210,G217,G218,G220,G221,G222))</f>
        <v>0</v>
      </c>
      <c r="B241" s="18"/>
      <c r="C241" s="18"/>
      <c r="D241" s="18"/>
      <c r="E241" s="18"/>
      <c r="F241" s="18"/>
      <c r="G241" s="19"/>
    </row>
    <row r="242" spans="1:7">
      <c r="A242" s="3"/>
      <c r="B242" s="3"/>
      <c r="C242" s="4"/>
      <c r="D242" s="4"/>
      <c r="E242" s="5" t="s">
        <v>307</v>
      </c>
      <c r="F242" s="5"/>
      <c r="G242" s="5"/>
    </row>
  </sheetData>
  <sheetProtection algorithmName="SHA-512" hashValue="uZ4kOW/GDlNidV1ryvnax6kB340e/RvU4OtHDPIa0LQAAGgoP61Z8OmOQpIswOHlF4gkg1C3/3HPg6BQCMoEYw==" saltValue="Dogg0473bY0RcGR+LH1mtw==" spinCount="100000" sheet="1" selectLockedCells="1" objects="1"/>
  <mergeCells count="270">
    <mergeCell ref="A1:G1"/>
    <mergeCell ref="A2:B2"/>
    <mergeCell ref="C2:D2"/>
    <mergeCell ref="E2:G2"/>
    <mergeCell ref="A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48:G48"/>
    <mergeCell ref="A49:B49"/>
    <mergeCell ref="C49:D49"/>
    <mergeCell ref="E49:G49"/>
    <mergeCell ref="A50:G50"/>
    <mergeCell ref="A51:B51"/>
    <mergeCell ref="C51:D51"/>
    <mergeCell ref="E51:G51"/>
    <mergeCell ref="A52:G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A83:G83"/>
    <mergeCell ref="A84:B84"/>
    <mergeCell ref="C84:D84"/>
    <mergeCell ref="E84:G84"/>
    <mergeCell ref="A85:G85"/>
    <mergeCell ref="A86:B86"/>
    <mergeCell ref="C86:D86"/>
    <mergeCell ref="E86:G86"/>
    <mergeCell ref="A87:G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A111:G111"/>
    <mergeCell ref="A112:B112"/>
    <mergeCell ref="C112:D112"/>
    <mergeCell ref="E112:G112"/>
    <mergeCell ref="A113:G113"/>
    <mergeCell ref="A114:B114"/>
    <mergeCell ref="C114:D114"/>
    <mergeCell ref="E114:G114"/>
    <mergeCell ref="A115:G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A152:G152"/>
    <mergeCell ref="A153:B153"/>
    <mergeCell ref="C153:D153"/>
    <mergeCell ref="E153:G153"/>
    <mergeCell ref="A154:G154"/>
    <mergeCell ref="A155:B155"/>
    <mergeCell ref="C155:D155"/>
    <mergeCell ref="E155:G155"/>
    <mergeCell ref="A156:G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A196:G196"/>
    <mergeCell ref="A197:B197"/>
    <mergeCell ref="C197:D197"/>
    <mergeCell ref="E197:G197"/>
    <mergeCell ref="A198:G198"/>
    <mergeCell ref="A199:B199"/>
    <mergeCell ref="C199:D199"/>
    <mergeCell ref="E199:G199"/>
    <mergeCell ref="A200:G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A211:G211"/>
    <mergeCell ref="A212:B212"/>
    <mergeCell ref="C212:D212"/>
    <mergeCell ref="E212:G212"/>
    <mergeCell ref="A213:G213"/>
    <mergeCell ref="A214:B214"/>
    <mergeCell ref="C214:D214"/>
    <mergeCell ref="E214:G214"/>
    <mergeCell ref="A215:G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A241:G241"/>
    <mergeCell ref="A242:B242"/>
    <mergeCell ref="C242:D242"/>
    <mergeCell ref="E242:G242"/>
  </mergeCells>
  <printOptions horizontalCentered="1"/>
  <pageMargins left="0.19975" right="0.19975" top="0.59375" bottom="0" header="0.59375" footer="0"/>
  <pageSetup paperSize="9" orientation="portrait"/>
  <headerFooter/>
  <rowBreaks count="6" manualBreakCount="6">
    <brk id="49" max="16383" man="1"/>
    <brk id="84" max="16383" man="1"/>
    <brk id="112" max="16383" man="1"/>
    <brk id="153" max="16383" man="1"/>
    <brk id="197" max="16383" man="1"/>
    <brk id="2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4" master="" otherUserPermission="visible"/>
  <rangeList sheetStid="6" master="" otherUserPermission="visible"/>
  <rangeList sheetStid="26" master="" otherUserPermission="visible"/>
  <rangeList sheetStid="28" master="" otherUserPermission="visible"/>
  <rangeList sheetStid="29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5" master="" otherUserPermission="visible"/>
  <rangeList sheetStid="3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扉-1 招标工程量清单扉页</vt:lpstr>
      <vt:lpstr>【01-1】总概（预）算汇总表</vt:lpstr>
      <vt:lpstr>（堰下村）诚信路</vt:lpstr>
      <vt:lpstr>（堰下村）幸福路</vt:lpstr>
      <vt:lpstr>（堰下村）东湖路</vt:lpstr>
      <vt:lpstr>（沙湾村）圩东路</vt:lpstr>
      <vt:lpstr>（沙湾村）沙湾中心路</vt:lpstr>
      <vt:lpstr>（沙湾村）李湾路</vt:lpstr>
      <vt:lpstr>（沙湾村）杜巷南路、杜巷北路</vt:lpstr>
      <vt:lpstr>（沙湾村）虞姬大道南侧新建人行步道</vt:lpstr>
      <vt:lpstr>（沙湾村）虞姬大道亮化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不会吧阿Sir</cp:lastModifiedBy>
  <dcterms:created xsi:type="dcterms:W3CDTF">2024-10-11T10:58:00Z</dcterms:created>
  <dcterms:modified xsi:type="dcterms:W3CDTF">2025-12-01T03:26:06Z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A847B520A5704DB4959FFE31AA15FD01_12</vt:lpwstr>
  </property>
  <property fmtid="{D5CDD505-2E9C-101B-9397-08002B2CF9AE}" pid="3" name="KSOProductBuildVer">
    <vt:lpwstr>2052-12.1.0.23542</vt:lpwstr>
  </property>
</Properties>
</file>