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编制说明" sheetId="3" r:id="rId1"/>
    <sheet name="投标报价汇总表_(2018范本)" sheetId="5" r:id="rId2"/>
    <sheet name="清单 第100章 总则" sheetId="8" r:id="rId3"/>
    <sheet name="清单 第200章 路基" sheetId="9" r:id="rId4"/>
    <sheet name="清单 第300章 路面" sheetId="13" r:id="rId5"/>
    <sheet name="清单 第400章 桥梁" sheetId="10" r:id="rId6"/>
    <sheet name="清单 第600章 安全设施及预埋管线" sheetId="11" r:id="rId7"/>
    <sheet name="清单 第700章 绿化及环境保护设施" sheetId="12" r:id="rId8"/>
  </sheets>
  <definedNames>
    <definedName name="_xlnm.Print_Area" localSheetId="0">编制说明!$A$1:$C$1</definedName>
    <definedName name="_xlnm.Print_Area" localSheetId="1">'投标报价汇总表_(2018范本)'!$A$1:$D$29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<sst xmlns="http://schemas.openxmlformats.org/spreadsheetml/2006/main" count="502" uniqueCount="348">
  <si>
    <t>工程量清单说明</t>
  </si>
  <si>
    <t xml:space="preserve">  1.工程量清单说明</t>
  </si>
  <si>
    <t xml:space="preserve">  1.1 本工程量清单是根据招标文件中包括的、有合同条款中约定的清单工程量计量规则、图纸以及有关工程量清单的国家标准(《公路工程标准施工招标文件》（2018年版）)、行业标准、合同条款中约定的其他规则编制。约定计量规则中没有的子目，其工程量按照有合同约束力的图纸所标示尺寸的理论净量计算。计量采用中华人民共和国法定计量单位。</t>
  </si>
  <si>
    <t xml:space="preserve">  1.2 本工程量清单应与招标文件中的投标人须知、通用合同条款、专用合同条款、工程量清单计量规则、技术标准及图纸等一起阅读理解。</t>
  </si>
  <si>
    <t xml:space="preserve">  1.3 本工程量清单中所列工程数量是估算的或设计的预计数量，仅作为投标报价的共同基础，不能作为最终结算与支付的依据。实际支付应按实际完成的工程量，由承包人按工程量清单计量规则规定的计量方法，以监理人认可的、断面计量，按本工程量清单的单价和总额价计算支付金额；或根据具体情况，按合同条款第15.4款的规定，按监理人确定的单价或总额价计算支付额。</t>
  </si>
  <si>
    <t xml:space="preserve">  1.4 工程量清单各章节是按第八章“工程量清单计量规则”、第七章“技术规范”的相应章次编号的，因此，工程量清单中各章的工程子目的范围与计量等应与“工程量清单计量规则”、“技术规范”相应章节的范围、计量与支付条款结合起来理解或解释。</t>
  </si>
  <si>
    <t xml:space="preserve">  1.5 对作业和材料的一般说明或规定，未重复写入工程量清单内，在给工程量清单各子目标价前，应参阅第七章“技术规范”的有关内容。</t>
  </si>
  <si>
    <t xml:space="preserve">  1.6 工程量清单中所列工程量的变动，丝毫不会降低或影响合同条款的效力，也不免除承包人按规定的标准进行施工和修复缺陷的责任。</t>
  </si>
  <si>
    <t xml:space="preserve">  1.7 图纸中所列的工程数量表及数量汇总表仅是提供资料，不是工程量清单的外延。当图纸与工程量清单所列数量不一致时，以工程量清单所列数量作为报价的依据。</t>
  </si>
  <si>
    <t xml:space="preserve">  2.投标报价说明</t>
  </si>
  <si>
    <t xml:space="preserve">  2.1 工程量清单中的每一子目须填入单价或价格，且只允许有一个报价。</t>
  </si>
  <si>
    <t xml:space="preserve">  2.2 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</si>
  <si>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2.3 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</si>
  <si>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2.4 符合合同条款规定的全部费用应认为已被计入有标价的工程量清单所列各子目之中，未列子目不予计量的工作，其费用应视为已分摊在本合同工程的有关子目的单价或总额价之中。</t>
  </si>
  <si>
    <t xml:space="preserve">  2.5 承包人用于本合同工程的各类装备的提供、运输、维护、拆卸、拼装等支付的费用，已包括在工程量清单的单价与总额价中。</t>
  </si>
  <si>
    <t xml:space="preserve">  2.6 工程量清单中各项金额均以人民币（元）结算。</t>
  </si>
  <si>
    <r>
      <rPr>
        <sz val="11"/>
        <rFont val="宋体"/>
        <charset val="134"/>
      </rPr>
      <t xml:space="preserve">  2.7 暂列金额（不含计日工总额）的数量及拟用子目的说明：暂列金额为工程量清单第100至第700章合计金额的</t>
    </r>
    <r>
      <rPr>
        <b/>
        <u/>
        <sz val="11"/>
        <rFont val="宋体"/>
        <charset val="134"/>
      </rPr>
      <t xml:space="preserve">  10％ </t>
    </r>
    <r>
      <rPr>
        <b/>
        <sz val="11"/>
        <rFont val="宋体"/>
        <charset val="134"/>
      </rPr>
      <t xml:space="preserve"> </t>
    </r>
    <r>
      <rPr>
        <sz val="11"/>
        <rFont val="宋体"/>
        <charset val="134"/>
      </rPr>
      <t xml:space="preserve">，结算时按规定计取。    </t>
    </r>
  </si>
  <si>
    <t xml:space="preserve">  3.计日工说明</t>
  </si>
  <si>
    <t xml:space="preserve">  本项目不适用。</t>
  </si>
  <si>
    <t xml:space="preserve">  4.其它说明</t>
  </si>
  <si>
    <t xml:space="preserve">   4.1 本工程量清单中,凡子目名称中注明规格型号、做法、工作内容的，投标人报价时均应按其内容进行报价，如果不按其报价有所遗漏，将不会得到计量支付。子目名称中未注明规格型号、做法、工作内容的，未注明的部分仍然应执行标准施工招标文件中第七章“技术规范”、第八章“工程量清单计量规则”并结合图纸进行报价，除非本总说明或子目名称中明确注明不包括的工作内容，如投标报价有所遗漏，将不会得到另外的计量和支付。部分项目在工程量清单计量规则中无适用项目，执行补充清单计量规则，具体详见补充清单计量规则的规定。 </t>
  </si>
  <si>
    <t xml:space="preserve">   4.2 建筑工程一切险及第三方责任险保险金额保险金额按100章至700章清单合计（不含保险费、安全生产费）的2.5‰和1.5‰计算，事故次数不限（不计免赔额）的算，保险金不足以补偿损失的（包括免赔偿和超过赔偿限额的部分）应由承包人承担；工伤保险费，按100章至700章清单合计（不含保险费、安全生产费）的2.5‰计入报价，为不可竞争费用</t>
  </si>
  <si>
    <t xml:space="preserve">   4.3  安全生产费的数量及说明：安全生产费为不可竞争费，按100章至700章清单合计（不含保险费、安全生产费）的1.5%计入报价。在合同实施期间由承包人根据招标文件、《省交通运输厅关于印发《江苏省公路水运工程安全生产费用管理办法》》（苏交规〔2025〕1号）等编制本项目的标价的安全生产费用清单（投标阶段无需编制），报监理人审批后实施。安全生产费用应当满足招标文件的相关要求，用于施工安全防护用具及设施的采购和更新、安全施工措施的落实、安全生产条件的改善等，不得挪作他用。</t>
  </si>
  <si>
    <t xml:space="preserve">   4.4 第100章中，除工程量清单单独列项外，所涉其它内容由投标人分摊在各子目清单的单价和总额价中报价，不另计量支付。</t>
  </si>
  <si>
    <t xml:space="preserve">   4.5 发包人不提供弃土场，所有废弃材料及非适用材料（不含淤泥）装车外运距、安置地点等投标人自行考虑，但需符合业主和城乡建设相关管理规定，投标人报价时注意。</t>
  </si>
  <si>
    <t xml:space="preserve">   4.6 发包人不提供取土地点，承包人自行考虑取土的所有费用（包括但不限于自行考虑土源、取土运输距离、取土地点、取土场发生的所有费用）进行报价，并对土方的质量负责，如土方需要进行处理，其相关费用含在报价中，发包人不另行支付。承包人在施工中应按监理要求优先使用现场开挖可利用方，并扣除石灰土中石灰充填体积。</t>
  </si>
  <si>
    <t xml:space="preserve">   4.7 招标人按照总价、工程量不变的原则，可对不合适清单单价进行适当调整；如投标人有异议，可提供相关合理的说明材料，以证明其合理性。</t>
  </si>
  <si>
    <t>投标报价汇总表</t>
  </si>
  <si>
    <t>工程名称：2025年邗江区杨庙镇农村公路桥梁改造工程-莲心桥</t>
  </si>
  <si>
    <t>第1页 共1页</t>
  </si>
  <si>
    <t>序号</t>
  </si>
  <si>
    <t>章次</t>
  </si>
  <si>
    <t>科目名称</t>
  </si>
  <si>
    <t>金额</t>
  </si>
  <si>
    <t>1</t>
  </si>
  <si>
    <t>100</t>
  </si>
  <si>
    <t>清单 第100章 总则</t>
  </si>
  <si>
    <t>2</t>
  </si>
  <si>
    <t>200</t>
  </si>
  <si>
    <t>清单 第200章 路基</t>
  </si>
  <si>
    <t>3</t>
  </si>
  <si>
    <t>清单 第300章 路面</t>
  </si>
  <si>
    <t>4</t>
  </si>
  <si>
    <t>清单 第400章 桥梁</t>
  </si>
  <si>
    <t>5</t>
  </si>
  <si>
    <t>600</t>
  </si>
  <si>
    <t>清单 第600章 安全设施及预埋管线</t>
  </si>
  <si>
    <t>6</t>
  </si>
  <si>
    <t>700</t>
  </si>
  <si>
    <t>清单 第700章 绿化及环境保护设施</t>
  </si>
  <si>
    <t>7</t>
  </si>
  <si>
    <t>第100章至第700章合计</t>
  </si>
  <si>
    <t>8</t>
  </si>
  <si>
    <t>已包含在清单合计中的材料、工程设备、专业工程暂估价合计</t>
  </si>
  <si>
    <t/>
  </si>
  <si>
    <t>9</t>
  </si>
  <si>
    <t>清单合计减去材料、工程设备、专业工程暂估价合计</t>
  </si>
  <si>
    <t>10</t>
  </si>
  <si>
    <t>计日工合计</t>
  </si>
  <si>
    <t>11</t>
  </si>
  <si>
    <t>暂列金额（不含计日工总额）</t>
  </si>
  <si>
    <t>12</t>
  </si>
  <si>
    <t>投标报价</t>
  </si>
  <si>
    <t>工程量清单表</t>
  </si>
  <si>
    <t>编制范围：2025年邗江区杨庙镇农村公路桥梁改造工程-莲心桥</t>
  </si>
  <si>
    <t xml:space="preserve"> </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</si>
  <si>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</si>
  <si>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</si>
  <si>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</si>
  <si>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</si>
  <si>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</si>
  <si>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</si>
  <si>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</si>
  <si>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</si>
  <si>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</si>
  <si>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</si>
  <si>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</si>
  <si>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</si>
  <si>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</si>
  <si>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</si>
  <si>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</si>
  <si>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-c</t>
  </si>
  <si>
    <t>工伤保险</t>
  </si>
  <si>
    <t>102</t>
  </si>
  <si>
    <t>工程管理</t>
  </si>
  <si>
    <t>102-1</t>
  </si>
  <si>
    <t>竣工文件费</t>
  </si>
  <si>
    <t>102-2</t>
  </si>
  <si>
    <t>施工环保费</t>
  </si>
  <si>
    <t>扬尘污染防治费</t>
  </si>
  <si>
    <t>102-3</t>
  </si>
  <si>
    <t>安全生产费</t>
  </si>
  <si>
    <t>临时工程与设施</t>
  </si>
  <si>
    <t>103-1</t>
  </si>
  <si>
    <t>土围堰（2.5m高）</t>
  </si>
  <si>
    <t>承包人驻地建设</t>
  </si>
  <si>
    <t>104-1</t>
  </si>
  <si>
    <t>第100章</t>
  </si>
  <si>
    <t>合计 人民币</t>
  </si>
  <si>
    <t>元</t>
  </si>
  <si>
    <t>LJ01</t>
  </si>
  <si>
    <t>场地清理</t>
  </si>
  <si>
    <t>LJ0102</t>
  </si>
  <si>
    <t>挖除旧路面</t>
  </si>
  <si>
    <t>LJ010202</t>
  </si>
  <si>
    <t>挖除沥青混凝土路面</t>
  </si>
  <si>
    <t>m3</t>
  </si>
  <si>
    <t>126.6</t>
  </si>
  <si>
    <t>LJ0103</t>
  </si>
  <si>
    <t>拆除旧建筑物、构筑物</t>
  </si>
  <si>
    <t>LJ010301</t>
  </si>
  <si>
    <t>拆除老桥</t>
  </si>
  <si>
    <t>座</t>
  </si>
  <si>
    <t>LJ02</t>
  </si>
  <si>
    <t>路基挖方</t>
  </si>
  <si>
    <t>LJ0201</t>
  </si>
  <si>
    <t>挖土方（桥梁挖方）</t>
  </si>
  <si>
    <t>125.8</t>
  </si>
  <si>
    <t>LJ0202</t>
  </si>
  <si>
    <t>挖土方（道路工程）</t>
  </si>
  <si>
    <t>43.4</t>
  </si>
  <si>
    <t>LJ0203</t>
  </si>
  <si>
    <t>挖淤泥</t>
  </si>
  <si>
    <t>150</t>
  </si>
  <si>
    <t>第200章</t>
  </si>
  <si>
    <t>10902</t>
  </si>
  <si>
    <t>连接线工程</t>
  </si>
  <si>
    <t>1090201</t>
  </si>
  <si>
    <t>LJ03</t>
  </si>
  <si>
    <t>路基填方</t>
  </si>
  <si>
    <t>LJ0301</t>
  </si>
  <si>
    <t>利用土方填筑</t>
  </si>
  <si>
    <t>LJ030101</t>
  </si>
  <si>
    <t>原地面翻松20cm掺5%石灰</t>
  </si>
  <si>
    <t>m2</t>
  </si>
  <si>
    <t>167</t>
  </si>
  <si>
    <t>LJ0302</t>
  </si>
  <si>
    <t>借土方填筑</t>
  </si>
  <si>
    <t>LJ030201</t>
  </si>
  <si>
    <t>5%石灰土</t>
  </si>
  <si>
    <t>306.2</t>
  </si>
  <si>
    <t>LM01</t>
  </si>
  <si>
    <t>沥青混凝土路面</t>
  </si>
  <si>
    <t>LM0102</t>
  </si>
  <si>
    <t>路面底基层</t>
  </si>
  <si>
    <t>LM010201</t>
  </si>
  <si>
    <t>18cm 12%石灰土底基层</t>
  </si>
  <si>
    <t>357.2</t>
  </si>
  <si>
    <t>LM0103</t>
  </si>
  <si>
    <t>路面基层</t>
  </si>
  <si>
    <t>LM010301</t>
  </si>
  <si>
    <t>20cm水泥稳定碎石基层</t>
  </si>
  <si>
    <t>380.2</t>
  </si>
  <si>
    <t>LM0104</t>
  </si>
  <si>
    <t>透层、黏层、封层</t>
  </si>
  <si>
    <t>LM010403</t>
  </si>
  <si>
    <t>封层</t>
  </si>
  <si>
    <t>380</t>
  </si>
  <si>
    <t>LM0105</t>
  </si>
  <si>
    <t>沥青混凝土面层</t>
  </si>
  <si>
    <t>LM010503</t>
  </si>
  <si>
    <t>细粒式沥青混凝土面层</t>
  </si>
  <si>
    <t>LM01050301</t>
  </si>
  <si>
    <t>5cm厚AC-13C沥青砼</t>
  </si>
  <si>
    <t>432.7</t>
  </si>
  <si>
    <t>LM0106</t>
  </si>
  <si>
    <t>土工合成材料</t>
  </si>
  <si>
    <t>LM010601</t>
  </si>
  <si>
    <t>高性能聚酯布</t>
  </si>
  <si>
    <t>42</t>
  </si>
  <si>
    <t>LM010602</t>
  </si>
  <si>
    <t>钢塑格栅</t>
  </si>
  <si>
    <t>360</t>
  </si>
  <si>
    <t>LM02</t>
  </si>
  <si>
    <t>水泥混凝土路面</t>
  </si>
  <si>
    <t>LM0201</t>
  </si>
  <si>
    <t>路面垫层</t>
  </si>
  <si>
    <t>LM020101</t>
  </si>
  <si>
    <t>碎石垫层(10cm厚再生碎石）</t>
  </si>
  <si>
    <t>21</t>
  </si>
  <si>
    <t>LM0205</t>
  </si>
  <si>
    <t>水泥混凝土面层</t>
  </si>
  <si>
    <t>LM020501</t>
  </si>
  <si>
    <t>20cm水泥混凝土面
(fr28d&gt;4.0MPa)</t>
  </si>
  <si>
    <t>10905</t>
  </si>
  <si>
    <t>改河、改沟、改渠</t>
  </si>
  <si>
    <t>LJ07</t>
  </si>
  <si>
    <t>路基防护与加固工程</t>
  </si>
  <si>
    <t>LJ0701</t>
  </si>
  <si>
    <t>一般边坡防护与加固</t>
  </si>
  <si>
    <t>LJ070101</t>
  </si>
  <si>
    <t>C25格埂</t>
  </si>
  <si>
    <t>38.4</t>
  </si>
  <si>
    <t>LJ070103</t>
  </si>
  <si>
    <t>C30预制六角块护坡（含垫层、砂浆）</t>
  </si>
  <si>
    <t>250</t>
  </si>
  <si>
    <t>LJ070104</t>
  </si>
  <si>
    <t>溢流坝</t>
  </si>
  <si>
    <t>LJ07010401</t>
  </si>
  <si>
    <t>C25墙身、基础</t>
  </si>
  <si>
    <t>21.6</t>
  </si>
  <si>
    <t>LJ07010402</t>
  </si>
  <si>
    <t>C30压顶</t>
  </si>
  <si>
    <t>1.8</t>
  </si>
  <si>
    <t>LJ07010403</t>
  </si>
  <si>
    <t>Φ16拉筋</t>
  </si>
  <si>
    <t>t</t>
  </si>
  <si>
    <t>0.0607</t>
  </si>
  <si>
    <t>第300章</t>
  </si>
  <si>
    <t>10402</t>
  </si>
  <si>
    <t>小桥工程</t>
  </si>
  <si>
    <t>1040203</t>
  </si>
  <si>
    <t>空心板桥</t>
  </si>
  <si>
    <t>QL01</t>
  </si>
  <si>
    <t>基础工程</t>
  </si>
  <si>
    <t>QL0102</t>
  </si>
  <si>
    <t>桩基础</t>
  </si>
  <si>
    <t>QL010201</t>
  </si>
  <si>
    <t>灌注桩基础</t>
  </si>
  <si>
    <t>QL01020101</t>
  </si>
  <si>
    <t>陆上钻孔灌注桩φ1.0m</t>
  </si>
  <si>
    <t>m</t>
  </si>
  <si>
    <t>QL02</t>
  </si>
  <si>
    <t>下部构造</t>
  </si>
  <si>
    <t>QL0201</t>
  </si>
  <si>
    <t>桥台</t>
  </si>
  <si>
    <t>QL020101</t>
  </si>
  <si>
    <t>C30台帽混凝土</t>
  </si>
  <si>
    <t>17.1</t>
  </si>
  <si>
    <t>QL020102</t>
  </si>
  <si>
    <t>C30耳背墙混凝土</t>
  </si>
  <si>
    <t>11.4</t>
  </si>
  <si>
    <t>QL020103</t>
  </si>
  <si>
    <t>C30挡块混凝土</t>
  </si>
  <si>
    <t>0.6</t>
  </si>
  <si>
    <t>QL03</t>
  </si>
  <si>
    <t>上部构造</t>
  </si>
  <si>
    <t>QL0303</t>
  </si>
  <si>
    <t>预应力混凝土空心板</t>
  </si>
  <si>
    <t>QL030301</t>
  </si>
  <si>
    <t>10m空心板梁（含钢筋、钢绞线等全部工序）</t>
  </si>
  <si>
    <t>28.7</t>
  </si>
  <si>
    <t>QL04</t>
  </si>
  <si>
    <t>桥面铺装</t>
  </si>
  <si>
    <t>QL0402</t>
  </si>
  <si>
    <t>水泥混凝土铺装</t>
  </si>
  <si>
    <t>QL040201</t>
  </si>
  <si>
    <t>10cm厚C50防水砼铺装（P6）</t>
  </si>
  <si>
    <t>70</t>
  </si>
  <si>
    <t>QL05</t>
  </si>
  <si>
    <t>桥梁附属结构</t>
  </si>
  <si>
    <t>QL0501</t>
  </si>
  <si>
    <t>桥梁支座</t>
  </si>
  <si>
    <t>QL050101</t>
  </si>
  <si>
    <t>GBZY250x52(CR)板式橡胶支座</t>
  </si>
  <si>
    <t>块</t>
  </si>
  <si>
    <t>24</t>
  </si>
  <si>
    <t>QL050103</t>
  </si>
  <si>
    <t>支座钢板</t>
  </si>
  <si>
    <t>kg</t>
  </si>
  <si>
    <t>417.2</t>
  </si>
  <si>
    <t>QL050104</t>
  </si>
  <si>
    <t>C50支座垫石</t>
  </si>
  <si>
    <t>0.3</t>
  </si>
  <si>
    <t>QL0502</t>
  </si>
  <si>
    <t>伸缩缝</t>
  </si>
  <si>
    <t>QL050201</t>
  </si>
  <si>
    <t>D-40型钢伸缩缝</t>
  </si>
  <si>
    <t>13.4</t>
  </si>
  <si>
    <t>QL050202</t>
  </si>
  <si>
    <t>C50钢纤维砼</t>
  </si>
  <si>
    <t>QL0503</t>
  </si>
  <si>
    <t>护栏与护网</t>
  </si>
  <si>
    <t>QL050304</t>
  </si>
  <si>
    <t>桥梁混凝土防撞护栏</t>
  </si>
  <si>
    <t>10.4</t>
  </si>
  <si>
    <t>QL06</t>
  </si>
  <si>
    <t>其他工程</t>
  </si>
  <si>
    <t>QL0601</t>
  </si>
  <si>
    <t>防震锚栓</t>
  </si>
  <si>
    <t>个</t>
  </si>
  <si>
    <t>QL0602</t>
  </si>
  <si>
    <t>UPVC泄水管</t>
  </si>
  <si>
    <t>3.6</t>
  </si>
  <si>
    <t>QL07</t>
  </si>
  <si>
    <t>钢筋工程</t>
  </si>
  <si>
    <t>QL0701</t>
  </si>
  <si>
    <t>基础钢筋</t>
  </si>
  <si>
    <t>QL070101</t>
  </si>
  <si>
    <t>光圆钢筋（HPB300）</t>
  </si>
  <si>
    <t>1.66</t>
  </si>
  <si>
    <t>QL070102</t>
  </si>
  <si>
    <t>带肋钢筋（HRB400）</t>
  </si>
  <si>
    <t>6.582</t>
  </si>
  <si>
    <t>QL0702</t>
  </si>
  <si>
    <t>下部结构钢筋</t>
  </si>
  <si>
    <t>QL070201</t>
  </si>
  <si>
    <t>1.015</t>
  </si>
  <si>
    <t>QL070202</t>
  </si>
  <si>
    <t>4.436</t>
  </si>
  <si>
    <t>QL0703</t>
  </si>
  <si>
    <t>上部结构钢筋</t>
  </si>
  <si>
    <t>QL070301</t>
  </si>
  <si>
    <t>0.428</t>
  </si>
  <si>
    <t>QL070302</t>
  </si>
  <si>
    <t>3.5109</t>
  </si>
  <si>
    <t>10701</t>
  </si>
  <si>
    <t>交通安全设施</t>
  </si>
  <si>
    <t>JA03</t>
  </si>
  <si>
    <t>标志牌</t>
  </si>
  <si>
    <t>JA0301</t>
  </si>
  <si>
    <t>铝合金标志牌</t>
  </si>
  <si>
    <t>JA030101</t>
  </si>
  <si>
    <t>单柱式铝合金标志牌</t>
  </si>
  <si>
    <t>JA03010101</t>
  </si>
  <si>
    <t>2*Φ600标志</t>
  </si>
  <si>
    <t>套</t>
  </si>
  <si>
    <t>JA03010102</t>
  </si>
  <si>
    <t>1600*960桥名牌</t>
  </si>
  <si>
    <t>JA03010103</t>
  </si>
  <si>
    <t>Φ800六边形停车让行标志</t>
  </si>
  <si>
    <t>JA030106</t>
  </si>
  <si>
    <t>附着式铝合金标志牌</t>
  </si>
  <si>
    <t>JA03010601</t>
  </si>
  <si>
    <t>桥梁信息牌</t>
  </si>
  <si>
    <t>JA04</t>
  </si>
  <si>
    <t>标线</t>
  </si>
  <si>
    <t>JA0401</t>
  </si>
  <si>
    <t>路面标线</t>
  </si>
  <si>
    <t>JA040101</t>
  </si>
  <si>
    <t>热熔标线</t>
  </si>
  <si>
    <t>JA04010101</t>
  </si>
  <si>
    <t>厚1.8mm沥青路面热熔标线</t>
  </si>
  <si>
    <t>23.4</t>
  </si>
  <si>
    <t>JA06</t>
  </si>
  <si>
    <t>轮廓标</t>
  </si>
  <si>
    <t>JA0601</t>
  </si>
  <si>
    <t>警示柱</t>
  </si>
  <si>
    <t>根</t>
  </si>
  <si>
    <t>第600章</t>
  </si>
  <si>
    <t>10801</t>
  </si>
  <si>
    <t>主线绿化及环境保护</t>
  </si>
  <si>
    <t>LH01</t>
  </si>
  <si>
    <t>边坡绿化工程</t>
  </si>
  <si>
    <t>LH0101</t>
  </si>
  <si>
    <t>播种草籽（边坡）</t>
  </si>
  <si>
    <t>292.3</t>
  </si>
  <si>
    <t>第700章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</si>
</sst>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0"/>
      <color rgb="FF000000"/>
      <name val="Arial"/>
      <charset val="134"/>
    </font>
    <font>
      <b/>
      <sz val="16"/>
      <color rgb="FF000000"/>
      <name val="宋体"/>
      <charset val="134"/>
    </font>
    <font>
      <sz val="10.5"/>
      <color rgb="FF000000"/>
      <name val="宋体"/>
      <charset val="134"/>
    </font>
    <font>
      <sz val="14"/>
      <color rgb="FF000000"/>
      <name val="宋体"/>
      <charset val="134"/>
    </font>
    <font>
      <sz val="10"/>
      <color indexed="8"/>
      <name val="宋体"/>
      <charset val="134"/>
    </font>
    <font>
      <sz val="10"/>
      <color indexed="8"/>
      <name val="Arial Narrow"/>
      <charset val="0"/>
    </font>
    <font>
      <b/>
      <sz val="16"/>
      <color indexed="8"/>
      <name val="宋体"/>
      <charset val="134"/>
    </font>
    <font>
      <b/>
      <sz val="11"/>
      <name val="宋体"/>
      <charset val="134"/>
    </font>
    <font>
      <b/>
      <sz val="11"/>
      <color indexed="8"/>
      <name val="宋体"/>
      <charset val="134"/>
    </font>
    <font>
      <sz val="11"/>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b/>
      <u/>
      <sz val="1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8"/>
      </left>
      <right style="thin">
        <color indexed="8"/>
      </right>
      <top/>
      <bottom style="thin">
        <color indexed="8"/>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0" fontId="32" fillId="0" borderId="0"/>
    <xf numFmtId="0" fontId="31" fillId="0" borderId="0"/>
  </cellStyleXfs>
  <cellXfs count="39">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right" vertical="center"/>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2" borderId="5"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0" fontId="4" fillId="2" borderId="6" xfId="0" applyFont="1" applyFill="1" applyBorder="1" applyAlignment="1" applyProtection="1">
      <alignment horizontal="center" vertical="center" wrapText="1"/>
    </xf>
    <xf numFmtId="0" fontId="5" fillId="2" borderId="6" xfId="0" applyFont="1" applyFill="1" applyBorder="1" applyAlignment="1" applyProtection="1">
      <alignment horizontal="right" vertical="center" wrapText="1"/>
    </xf>
    <xf numFmtId="0" fontId="2" fillId="0" borderId="2" xfId="0" applyNumberFormat="1" applyFont="1" applyFill="1" applyBorder="1" applyAlignment="1" applyProtection="1">
      <alignment horizontal="right" vertical="center" wrapText="1"/>
    </xf>
    <xf numFmtId="2" fontId="2" fillId="0"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2"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left" vertical="center" wrapText="1"/>
    </xf>
    <xf numFmtId="0" fontId="0" fillId="0" borderId="8" xfId="0" applyNumberFormat="1" applyFont="1" applyFill="1" applyBorder="1" applyAlignment="1" applyProtection="1">
      <alignment horizontal="left"/>
    </xf>
    <xf numFmtId="176" fontId="2" fillId="0" borderId="2" xfId="0" applyNumberFormat="1" applyFont="1" applyFill="1" applyBorder="1" applyAlignment="1" applyProtection="1">
      <alignment horizontal="right" vertical="center" wrapText="1"/>
    </xf>
    <xf numFmtId="0" fontId="2" fillId="0" borderId="9"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right" vertical="center"/>
    </xf>
    <xf numFmtId="0" fontId="2" fillId="0" borderId="10" xfId="0" applyNumberFormat="1" applyFont="1" applyFill="1" applyBorder="1" applyAlignment="1" applyProtection="1">
      <alignment horizontal="center" vertical="center" wrapText="1"/>
    </xf>
    <xf numFmtId="2" fontId="2" fillId="0" borderId="10" xfId="0" applyNumberFormat="1" applyFont="1" applyFill="1" applyBorder="1" applyAlignment="1" applyProtection="1">
      <alignment horizontal="right" vertical="center" wrapText="1"/>
    </xf>
    <xf numFmtId="0"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right" vertical="center" wrapText="1"/>
    </xf>
    <xf numFmtId="0" fontId="2" fillId="0" borderId="10" xfId="0" applyNumberFormat="1" applyFont="1" applyFill="1" applyBorder="1" applyAlignment="1" applyProtection="1">
      <alignment horizontal="left" vertical="center" wrapText="1"/>
    </xf>
    <xf numFmtId="0" fontId="6" fillId="0" borderId="0" xfId="50" applyFont="1" applyAlignment="1" applyProtection="1">
      <alignment horizontal="center" vertical="center" wrapText="1"/>
      <protection hidden="1"/>
    </xf>
    <xf numFmtId="0" fontId="7" fillId="0" borderId="0" xfId="50" applyFont="1" applyAlignment="1" applyProtection="1">
      <alignment horizontal="center" vertical="center" wrapText="1"/>
      <protection hidden="1"/>
    </xf>
    <xf numFmtId="0" fontId="8" fillId="0" borderId="0" xfId="50" applyFont="1" applyAlignment="1" applyProtection="1">
      <alignment horizontal="left" vertical="center" wrapText="1"/>
      <protection hidden="1"/>
    </xf>
    <xf numFmtId="0" fontId="7" fillId="0" borderId="0" xfId="50" applyFont="1" applyAlignment="1" applyProtection="1">
      <alignment horizontal="left" vertical="center" wrapText="1"/>
      <protection hidden="1"/>
    </xf>
    <xf numFmtId="0" fontId="9" fillId="0" borderId="0" xfId="50" applyFont="1" applyAlignment="1" applyProtection="1">
      <alignment horizontal="left" vertical="center" wrapText="1"/>
      <protection hidden="1"/>
    </xf>
    <xf numFmtId="0" fontId="10" fillId="0" borderId="0" xfId="50" applyFont="1" applyAlignment="1" applyProtection="1">
      <alignment horizontal="left" vertical="center" wrapText="1"/>
      <protection hidden="1"/>
    </xf>
    <xf numFmtId="0" fontId="10" fillId="0" borderId="0" xfId="51" applyFont="1" applyAlignment="1">
      <alignment horizontal="left" vertical="center" wrapText="1"/>
    </xf>
    <xf numFmtId="0" fontId="10" fillId="0" borderId="0" xfId="51" applyFont="1" applyAlignment="1">
      <alignment horizontal="lef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_松山线工程量清单固化 2 2" xfId="49"/>
    <cellStyle name="常规_苏州市轨道交通1号线II-TS-13标星海街站 2 2" xfId="50"/>
    <cellStyle name="常规 4 16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A22" sqref="A22:D22"/>
    </sheetView>
  </sheetViews>
  <sheetFormatPr defaultColWidth="9" defaultRowHeight="12.75" outlineLevelCol="3"/>
  <cols>
    <col min="1" max="1" width="10.5142857142857" customWidth="1"/>
    <col min="2" max="2" width="37.8952380952381" customWidth="1"/>
    <col min="3" max="3" width="46.0666666666667" customWidth="1"/>
  </cols>
  <sheetData>
    <row r="1" ht="35" customHeight="1" spans="1:4">
      <c r="A1" s="31" t="s">
        <v>0</v>
      </c>
      <c r="B1" s="32"/>
      <c r="C1" s="32"/>
      <c r="D1" s="32"/>
    </row>
    <row r="2" ht="25" customHeight="1" spans="1:4">
      <c r="A2" s="33" t="s">
        <v>1</v>
      </c>
      <c r="B2" s="34"/>
      <c r="C2" s="34"/>
      <c r="D2" s="34"/>
    </row>
    <row r="3" ht="57" customHeight="1" spans="1:4">
      <c r="A3" s="35" t="s">
        <v>2</v>
      </c>
      <c r="B3" s="35"/>
      <c r="C3" s="35"/>
      <c r="D3" s="35"/>
    </row>
    <row r="4" ht="35" customHeight="1" spans="1:4">
      <c r="A4" s="35" t="s">
        <v>3</v>
      </c>
      <c r="B4" s="35"/>
      <c r="C4" s="35"/>
      <c r="D4" s="35"/>
    </row>
    <row r="5" ht="73" customHeight="1" spans="1:4">
      <c r="A5" s="35" t="s">
        <v>4</v>
      </c>
      <c r="B5" s="35"/>
      <c r="C5" s="35"/>
      <c r="D5" s="35"/>
    </row>
    <row r="6" ht="45" customHeight="1" spans="1:4">
      <c r="A6" s="35" t="s">
        <v>5</v>
      </c>
      <c r="B6" s="35"/>
      <c r="C6" s="35"/>
      <c r="D6" s="35"/>
    </row>
    <row r="7" ht="35" customHeight="1" spans="1:4">
      <c r="A7" s="35" t="s">
        <v>6</v>
      </c>
      <c r="B7" s="35"/>
      <c r="C7" s="35"/>
      <c r="D7" s="35"/>
    </row>
    <row r="8" ht="35" customHeight="1" spans="1:4">
      <c r="A8" s="35" t="s">
        <v>7</v>
      </c>
      <c r="B8" s="36"/>
      <c r="C8" s="36"/>
      <c r="D8" s="36"/>
    </row>
    <row r="9" ht="35" customHeight="1" spans="1:4">
      <c r="A9" s="35" t="s">
        <v>8</v>
      </c>
      <c r="B9" s="36"/>
      <c r="C9" s="36"/>
      <c r="D9" s="36"/>
    </row>
    <row r="10" ht="35" customHeight="1" spans="1:4">
      <c r="A10" s="33" t="s">
        <v>9</v>
      </c>
      <c r="B10" s="33"/>
      <c r="C10" s="33"/>
      <c r="D10" s="33"/>
    </row>
    <row r="11" ht="35" customHeight="1" spans="1:4">
      <c r="A11" s="35" t="s">
        <v>10</v>
      </c>
      <c r="B11" s="35"/>
      <c r="C11" s="35"/>
      <c r="D11" s="35"/>
    </row>
    <row r="12" ht="46" customHeight="1" spans="1:4">
      <c r="A12" s="35" t="s">
        <v>11</v>
      </c>
      <c r="B12" s="35"/>
      <c r="C12" s="35"/>
      <c r="D12" s="35"/>
    </row>
    <row r="13" ht="45" customHeight="1" spans="1:4">
      <c r="A13" s="35" t="s">
        <v>12</v>
      </c>
      <c r="B13" s="36"/>
      <c r="C13" s="36"/>
      <c r="D13" s="36"/>
    </row>
    <row r="14" ht="35" customHeight="1" spans="1:4">
      <c r="A14" s="35" t="s">
        <v>13</v>
      </c>
      <c r="B14" s="36"/>
      <c r="C14" s="36"/>
      <c r="D14" s="36"/>
    </row>
    <row r="15" ht="35" customHeight="1" spans="1:4">
      <c r="A15" s="35" t="s">
        <v>14</v>
      </c>
      <c r="B15" s="35"/>
      <c r="C15" s="35"/>
      <c r="D15" s="35"/>
    </row>
    <row r="16" ht="35" customHeight="1" spans="1:4">
      <c r="A16" s="36" t="s">
        <v>15</v>
      </c>
      <c r="B16" s="36"/>
      <c r="C16" s="36"/>
      <c r="D16" s="36"/>
    </row>
    <row r="17" ht="35" customHeight="1" spans="1:4">
      <c r="A17" s="36" t="s">
        <v>16</v>
      </c>
      <c r="B17" s="36"/>
      <c r="C17" s="36"/>
      <c r="D17" s="36"/>
    </row>
    <row r="18" ht="35" customHeight="1" spans="1:4">
      <c r="A18" s="34" t="s">
        <v>17</v>
      </c>
      <c r="B18" s="34"/>
      <c r="C18" s="34"/>
      <c r="D18" s="34"/>
    </row>
    <row r="19" ht="35" customHeight="1" spans="1:4">
      <c r="A19" s="35" t="s">
        <v>18</v>
      </c>
      <c r="B19" s="35"/>
      <c r="C19" s="35"/>
      <c r="D19" s="35"/>
    </row>
    <row r="20" ht="35" customHeight="1" spans="1:4">
      <c r="A20" s="34" t="s">
        <v>19</v>
      </c>
      <c r="B20" s="34"/>
      <c r="C20" s="34"/>
      <c r="D20" s="34"/>
    </row>
    <row r="21" ht="83" customHeight="1" spans="1:4">
      <c r="A21" s="37" t="s">
        <v>20</v>
      </c>
      <c r="B21" s="38"/>
      <c r="C21" s="38"/>
      <c r="D21" s="38"/>
    </row>
    <row r="22" ht="90" customHeight="1" spans="1:4">
      <c r="A22" s="37" t="s">
        <v>21</v>
      </c>
      <c r="B22" s="37"/>
      <c r="C22" s="37"/>
      <c r="D22" s="37"/>
    </row>
    <row r="23" ht="72" customHeight="1" spans="1:4">
      <c r="A23" s="37" t="s">
        <v>22</v>
      </c>
      <c r="B23" s="38"/>
      <c r="C23" s="38"/>
      <c r="D23" s="38"/>
    </row>
    <row r="24" ht="35" customHeight="1" spans="1:4">
      <c r="A24" s="37" t="s">
        <v>23</v>
      </c>
      <c r="B24" s="38"/>
      <c r="C24" s="38"/>
      <c r="D24" s="38"/>
    </row>
    <row r="25" ht="35" customHeight="1" spans="1:4">
      <c r="A25" s="37" t="s">
        <v>24</v>
      </c>
      <c r="B25" s="37"/>
      <c r="C25" s="37"/>
      <c r="D25" s="37"/>
    </row>
    <row r="26" ht="64" customHeight="1" spans="1:4">
      <c r="A26" s="36" t="s">
        <v>25</v>
      </c>
      <c r="B26" s="36"/>
      <c r="C26" s="36"/>
      <c r="D26" s="36"/>
    </row>
    <row r="27" ht="35" customHeight="1" spans="1:4">
      <c r="A27" s="37" t="s">
        <v>26</v>
      </c>
      <c r="B27" s="38"/>
      <c r="C27" s="38"/>
      <c r="D27" s="38"/>
    </row>
  </sheetData>
  <mergeCells count="27">
    <mergeCell ref="A1:D1"/>
    <mergeCell ref="A2:D2"/>
    <mergeCell ref="A3:D3"/>
    <mergeCell ref="A4:D4"/>
    <mergeCell ref="A5: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s>
  <pageMargins left="0.590551181102362" right="0.393700787401575" top="0.393700787401575" bottom="0.47244094488189"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9"/>
  <sheetViews>
    <sheetView workbookViewId="0">
      <selection activeCell="D10" sqref="D10"/>
    </sheetView>
  </sheetViews>
  <sheetFormatPr defaultColWidth="9" defaultRowHeight="12.75" outlineLevelCol="3"/>
  <cols>
    <col min="1" max="1" width="18.4285714285714" customWidth="1"/>
    <col min="2" max="2" width="18" customWidth="1"/>
    <col min="3" max="3" width="30.8857142857143" customWidth="1"/>
    <col min="4" max="4" width="22.8380952380952" customWidth="1"/>
  </cols>
  <sheetData>
    <row r="1" ht="44.35" customHeight="1" spans="1:4">
      <c r="A1" s="1" t="s">
        <v>27</v>
      </c>
      <c r="B1" s="1"/>
      <c r="C1" s="1"/>
      <c r="D1" s="1"/>
    </row>
    <row r="2" ht="35.65" customHeight="1" spans="1:4">
      <c r="A2" s="24" t="s">
        <v>28</v>
      </c>
      <c r="B2" s="24"/>
      <c r="C2" s="24"/>
      <c r="D2" s="25" t="s">
        <v>29</v>
      </c>
    </row>
    <row r="3" ht="43.65" customHeight="1" spans="1:4">
      <c r="A3" s="26" t="s">
        <v>30</v>
      </c>
      <c r="B3" s="26" t="s">
        <v>31</v>
      </c>
      <c r="C3" s="26" t="s">
        <v>32</v>
      </c>
      <c r="D3" s="26" t="s">
        <v>33</v>
      </c>
    </row>
    <row r="4" ht="24" customHeight="1" spans="1:4">
      <c r="A4" s="26" t="s">
        <v>34</v>
      </c>
      <c r="B4" s="26" t="s">
        <v>35</v>
      </c>
      <c r="C4" s="26" t="s">
        <v>36</v>
      </c>
      <c r="D4" s="27">
        <f>IF(OR(ISERROR(ROUND('清单 第100章 总则'!D31,2)),ROUND('清单 第100章 总则'!D31,2)=""),0,ROUND('清单 第100章 总则'!D31,2))</f>
        <v>0</v>
      </c>
    </row>
    <row r="5" ht="23.25" customHeight="1" spans="1:4">
      <c r="A5" s="26" t="s">
        <v>37</v>
      </c>
      <c r="B5" s="26" t="s">
        <v>38</v>
      </c>
      <c r="C5" s="26" t="s">
        <v>39</v>
      </c>
      <c r="D5" s="27">
        <f>IF(OR(ISERROR(ROUND('清单 第200章 路基'!D31,2)),ROUND('清单 第200章 路基'!D31,2)=""),0,ROUND('清单 第200章 路基'!D31,2))</f>
        <v>0</v>
      </c>
    </row>
    <row r="6" ht="23.25" customHeight="1" spans="1:4">
      <c r="A6" s="26" t="s">
        <v>40</v>
      </c>
      <c r="B6" s="26">
        <v>300</v>
      </c>
      <c r="C6" s="26" t="s">
        <v>41</v>
      </c>
      <c r="D6" s="27">
        <f>'清单 第300章 路面'!D39</f>
        <v>0</v>
      </c>
    </row>
    <row r="7" ht="23.25" customHeight="1" spans="1:4">
      <c r="A7" s="26" t="s">
        <v>42</v>
      </c>
      <c r="B7" s="26">
        <v>400</v>
      </c>
      <c r="C7" s="26" t="s">
        <v>43</v>
      </c>
      <c r="D7" s="27">
        <f>IF(OR(ISERROR(ROUND('清单 第400章 桥梁'!D45,2)),ROUND('清单 第400章 桥梁'!D45,2)=""),0,ROUND('清单 第400章 桥梁'!D45,2))</f>
        <v>0</v>
      </c>
    </row>
    <row r="8" ht="23.25" customHeight="1" spans="1:4">
      <c r="A8" s="26" t="s">
        <v>44</v>
      </c>
      <c r="B8" s="26" t="s">
        <v>45</v>
      </c>
      <c r="C8" s="26" t="s">
        <v>46</v>
      </c>
      <c r="D8" s="27">
        <f>IF(OR(ISERROR(ROUND('清单 第600章 安全设施及预埋管线'!D30,2)),ROUND('清单 第600章 安全设施及预埋管线'!D30,2)=""),0,ROUND('清单 第600章 安全设施及预埋管线'!D30,2))</f>
        <v>0</v>
      </c>
    </row>
    <row r="9" ht="24" customHeight="1" spans="1:4">
      <c r="A9" s="26" t="s">
        <v>47</v>
      </c>
      <c r="B9" s="26" t="s">
        <v>48</v>
      </c>
      <c r="C9" s="26" t="s">
        <v>49</v>
      </c>
      <c r="D9" s="27">
        <f>IF(OR(ISERROR(ROUND('清单 第700章 绿化及环境保护设施'!D21,2)),ROUND('清单 第700章 绿化及环境保护设施'!D21,2)=""),0,ROUND('清单 第700章 绿化及环境保护设施'!D21,2))</f>
        <v>0</v>
      </c>
    </row>
    <row r="10" ht="23.25" customHeight="1" spans="1:4">
      <c r="A10" s="26" t="s">
        <v>50</v>
      </c>
      <c r="B10" s="26" t="s">
        <v>51</v>
      </c>
      <c r="C10" s="28"/>
      <c r="D10" s="27">
        <f>ROUND(IF(OR(ISERROR(D4),D4=""),0,D4)+IF(OR(ISERROR(D5),D5=""),0,D5)+IF(OR(ISERROR(D6),D6=""),0,D6)+IF(OR(ISERROR(D7),D7=""),0,D7)+IF(OR(ISERROR(D8),D8=""),0,D8)+IF(OR(ISERROR(D9),D9=""),0,D9),2)</f>
        <v>0</v>
      </c>
    </row>
    <row r="11" ht="23.25" customHeight="1" spans="1:4">
      <c r="A11" s="26" t="s">
        <v>52</v>
      </c>
      <c r="B11" s="26" t="s">
        <v>53</v>
      </c>
      <c r="C11" s="28"/>
      <c r="D11" s="29" t="s">
        <v>54</v>
      </c>
    </row>
    <row r="12" ht="24" customHeight="1" spans="1:4">
      <c r="A12" s="26" t="s">
        <v>55</v>
      </c>
      <c r="B12" s="26" t="s">
        <v>56</v>
      </c>
      <c r="C12" s="28"/>
      <c r="D12" s="27">
        <f>ROUND(IF(OR(ISERROR(D10),D10=""),0,D10)-IF(OR(ISERROR(D11),D11=""),0,D11),2)</f>
        <v>0</v>
      </c>
    </row>
    <row r="13" ht="23.25" customHeight="1" spans="1:4">
      <c r="A13" s="26" t="s">
        <v>57</v>
      </c>
      <c r="B13" s="26" t="s">
        <v>58</v>
      </c>
      <c r="C13" s="28"/>
      <c r="D13" s="29" t="s">
        <v>54</v>
      </c>
    </row>
    <row r="14" ht="23.25" customHeight="1" spans="1:4">
      <c r="A14" s="26" t="s">
        <v>59</v>
      </c>
      <c r="B14" s="26" t="s">
        <v>60</v>
      </c>
      <c r="C14" s="28"/>
      <c r="D14" s="29">
        <v>80004.17</v>
      </c>
    </row>
    <row r="15" ht="23.25" customHeight="1" spans="1:4">
      <c r="A15" s="26" t="s">
        <v>61</v>
      </c>
      <c r="B15" s="26" t="s">
        <v>62</v>
      </c>
      <c r="C15" s="28"/>
      <c r="D15" s="27">
        <f>ROUND(IF(OR(ISERROR(D10),D10=""),0,D10)+IF(OR(ISERROR(D13),D13=""),0,D13)+IF(OR(ISERROR(D14),D14=""),0,D14),2)</f>
        <v>80004.17</v>
      </c>
    </row>
    <row r="16" ht="24" customHeight="1" spans="1:4">
      <c r="A16" s="30"/>
      <c r="B16" s="29"/>
      <c r="C16" s="29"/>
      <c r="D16" s="30"/>
    </row>
    <row r="17" ht="23.25" customHeight="1" spans="1:4">
      <c r="A17" s="30"/>
      <c r="B17" s="29"/>
      <c r="C17" s="29"/>
      <c r="D17" s="30"/>
    </row>
    <row r="18" ht="23.25" customHeight="1" spans="1:4">
      <c r="A18" s="30"/>
      <c r="B18" s="29"/>
      <c r="C18" s="29"/>
      <c r="D18" s="30"/>
    </row>
    <row r="19" ht="24" customHeight="1" spans="1:4">
      <c r="A19" s="30"/>
      <c r="B19" s="29"/>
      <c r="C19" s="29"/>
      <c r="D19" s="30"/>
    </row>
    <row r="20" ht="23.25" customHeight="1" spans="1:4">
      <c r="A20" s="30"/>
      <c r="B20" s="29"/>
      <c r="C20" s="29"/>
      <c r="D20" s="30"/>
    </row>
    <row r="21" ht="23.25" customHeight="1" spans="1:4">
      <c r="A21" s="30"/>
      <c r="B21" s="29"/>
      <c r="C21" s="29"/>
      <c r="D21" s="30"/>
    </row>
    <row r="22" ht="23.25" customHeight="1" spans="1:4">
      <c r="A22" s="30"/>
      <c r="B22" s="29"/>
      <c r="C22" s="29"/>
      <c r="D22" s="30"/>
    </row>
    <row r="23" ht="24" customHeight="1" spans="1:4">
      <c r="A23" s="30"/>
      <c r="B23" s="29"/>
      <c r="C23" s="29"/>
      <c r="D23" s="30"/>
    </row>
    <row r="24" ht="23.25" customHeight="1" spans="1:4">
      <c r="A24" s="30"/>
      <c r="B24" s="29"/>
      <c r="C24" s="29"/>
      <c r="D24" s="30"/>
    </row>
    <row r="25" ht="23.25" customHeight="1" spans="1:4">
      <c r="A25" s="30"/>
      <c r="B25" s="29"/>
      <c r="C25" s="29"/>
      <c r="D25" s="30"/>
    </row>
    <row r="26" ht="24" customHeight="1" spans="1:4">
      <c r="A26" s="30"/>
      <c r="B26" s="29"/>
      <c r="C26" s="29"/>
      <c r="D26" s="30"/>
    </row>
    <row r="27" ht="23.25" customHeight="1" spans="1:4">
      <c r="A27" s="30"/>
      <c r="B27" s="29"/>
      <c r="C27" s="29"/>
      <c r="D27" s="30"/>
    </row>
    <row r="28" ht="23.25" customHeight="1" spans="1:4">
      <c r="A28" s="30"/>
      <c r="B28" s="29"/>
      <c r="C28" s="29"/>
      <c r="D28" s="30"/>
    </row>
    <row r="29" ht="23.25" customHeight="1" spans="1:4">
      <c r="A29" s="30"/>
      <c r="B29" s="29"/>
      <c r="C29" s="29"/>
      <c r="D29" s="30"/>
    </row>
  </sheetData>
  <sheetProtection algorithmName="SHA-512" hashValue="eQVVHrrS79y1SwvfmFpqgGKKulm+FLVLK6rSzqfS1w5L5Nz1Lyrpq2FP4OeuzM9mKWcazGPJoI8FpcD2NydZIg==" saltValue="0/qdNrjnZJvg9Ze349b8vQ==" spinCount="100000" sheet="1" objects="1"/>
  <mergeCells count="8">
    <mergeCell ref="A1:D1"/>
    <mergeCell ref="A2:C2"/>
    <mergeCell ref="B10:C10"/>
    <mergeCell ref="B11:C11"/>
    <mergeCell ref="B12:C12"/>
    <mergeCell ref="B13:C13"/>
    <mergeCell ref="B14:C14"/>
    <mergeCell ref="B15:C15"/>
  </mergeCells>
  <pageMargins left="0.590551181102362" right="0.393700787401575" top="0.393700787401575" bottom="0.47244094488189" header="0" footer="0"/>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F18" sqref="F18"/>
    </sheetView>
  </sheetViews>
  <sheetFormatPr defaultColWidth="9" defaultRowHeight="12.75"/>
  <cols>
    <col min="1" max="1" width="9.14285714285714" customWidth="1"/>
    <col min="2" max="2" width="18.4285714285714" customWidth="1"/>
    <col min="3" max="3" width="13.4285714285714" customWidth="1"/>
    <col min="4"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36</v>
      </c>
      <c r="B3" s="6"/>
      <c r="C3" s="6"/>
      <c r="D3" s="6"/>
      <c r="E3" s="6"/>
      <c r="F3" s="7"/>
      <c r="G3" s="2"/>
      <c r="H3" s="2"/>
      <c r="I3" s="2"/>
    </row>
    <row r="4" ht="29.8" customHeight="1" spans="1:9">
      <c r="A4" s="8" t="s">
        <v>66</v>
      </c>
      <c r="B4" s="8" t="s">
        <v>67</v>
      </c>
      <c r="C4" s="8" t="s">
        <v>68</v>
      </c>
      <c r="D4" s="8" t="s">
        <v>69</v>
      </c>
      <c r="E4" s="8" t="s">
        <v>70</v>
      </c>
      <c r="F4" s="8" t="s">
        <v>71</v>
      </c>
      <c r="G4" s="2"/>
      <c r="H4" s="2"/>
      <c r="I4" s="2"/>
    </row>
    <row r="5" ht="19.65" customHeight="1" spans="1:9">
      <c r="A5" s="8" t="s">
        <v>72</v>
      </c>
      <c r="B5" s="16" t="s">
        <v>73</v>
      </c>
      <c r="C5" s="8"/>
      <c r="D5" s="13" t="s">
        <v>54</v>
      </c>
      <c r="E5" s="13" t="s">
        <v>54</v>
      </c>
      <c r="F5" s="13" t="s">
        <v>54</v>
      </c>
      <c r="G5" s="2"/>
      <c r="H5" s="2"/>
      <c r="I5" s="2"/>
    </row>
    <row r="6" ht="20.35" customHeight="1" spans="1:9">
      <c r="A6" s="8" t="s">
        <v>74</v>
      </c>
      <c r="B6" s="16" t="s">
        <v>75</v>
      </c>
      <c r="C6" s="8"/>
      <c r="D6" s="13" t="s">
        <v>54</v>
      </c>
      <c r="E6" s="13" t="s">
        <v>54</v>
      </c>
      <c r="F6" s="13" t="s">
        <v>54</v>
      </c>
      <c r="G6" s="2"/>
      <c r="H6" s="2"/>
      <c r="I6" s="2"/>
    </row>
    <row r="7" ht="28.35" customHeight="1" spans="1:9">
      <c r="A7" s="8" t="s">
        <v>76</v>
      </c>
      <c r="B7" s="16" t="s">
        <v>77</v>
      </c>
      <c r="C7" s="8" t="s">
        <v>78</v>
      </c>
      <c r="D7" s="23">
        <v>1</v>
      </c>
      <c r="E7" s="15"/>
      <c r="F7" s="14" t="str">
        <f>IF(E7="","",E7*D7)</f>
        <v/>
      </c>
      <c r="G7" s="2"/>
      <c r="H7" s="2"/>
      <c r="I7" s="2"/>
    </row>
    <row r="8" ht="28.35" customHeight="1" spans="1:9">
      <c r="A8" s="8" t="s">
        <v>79</v>
      </c>
      <c r="B8" s="16" t="s">
        <v>80</v>
      </c>
      <c r="C8" s="8" t="s">
        <v>78</v>
      </c>
      <c r="D8" s="23">
        <v>1</v>
      </c>
      <c r="E8" s="15"/>
      <c r="F8" s="14" t="str">
        <f t="shared" ref="F8:F18" si="0">IF(E8="","",E8*D8)</f>
        <v/>
      </c>
      <c r="G8" s="2"/>
      <c r="H8" s="2"/>
      <c r="I8" s="2"/>
    </row>
    <row r="9" ht="20.35" customHeight="1" spans="1:9">
      <c r="A9" s="8" t="s">
        <v>81</v>
      </c>
      <c r="B9" s="16" t="s">
        <v>82</v>
      </c>
      <c r="C9" s="8" t="s">
        <v>78</v>
      </c>
      <c r="D9" s="23">
        <v>1</v>
      </c>
      <c r="E9" s="15"/>
      <c r="F9" s="14" t="str">
        <f t="shared" si="0"/>
        <v/>
      </c>
      <c r="G9" s="2"/>
      <c r="H9" s="2"/>
      <c r="I9" s="2"/>
    </row>
    <row r="10" ht="20.35" customHeight="1" spans="1:9">
      <c r="A10" s="8" t="s">
        <v>83</v>
      </c>
      <c r="B10" s="16" t="s">
        <v>84</v>
      </c>
      <c r="C10" s="8"/>
      <c r="D10" s="13" t="s">
        <v>54</v>
      </c>
      <c r="E10" s="13"/>
      <c r="F10" s="14" t="str">
        <f t="shared" si="0"/>
        <v/>
      </c>
      <c r="G10" s="2"/>
      <c r="H10" s="2"/>
      <c r="I10" s="2"/>
    </row>
    <row r="11" ht="20.35" customHeight="1" spans="1:9">
      <c r="A11" s="8" t="s">
        <v>85</v>
      </c>
      <c r="B11" s="16" t="s">
        <v>86</v>
      </c>
      <c r="C11" s="8" t="s">
        <v>78</v>
      </c>
      <c r="D11" s="23">
        <v>1</v>
      </c>
      <c r="E11" s="15"/>
      <c r="F11" s="14" t="str">
        <f t="shared" si="0"/>
        <v/>
      </c>
      <c r="G11" s="2"/>
      <c r="H11" s="2"/>
      <c r="I11" s="2"/>
    </row>
    <row r="12" ht="19.65" customHeight="1" spans="1:9">
      <c r="A12" s="8" t="s">
        <v>87</v>
      </c>
      <c r="B12" s="16" t="s">
        <v>88</v>
      </c>
      <c r="C12" s="8"/>
      <c r="D12" s="13" t="s">
        <v>54</v>
      </c>
      <c r="E12" s="13"/>
      <c r="F12" s="14" t="str">
        <f t="shared" si="0"/>
        <v/>
      </c>
      <c r="G12" s="2"/>
      <c r="H12" s="2"/>
      <c r="I12" s="2"/>
    </row>
    <row r="13" ht="20.35" customHeight="1" spans="1:9">
      <c r="A13" s="8" t="s">
        <v>76</v>
      </c>
      <c r="B13" s="16" t="s">
        <v>89</v>
      </c>
      <c r="C13" s="8" t="s">
        <v>78</v>
      </c>
      <c r="D13" s="23">
        <v>1</v>
      </c>
      <c r="E13" s="15"/>
      <c r="F13" s="14" t="str">
        <f t="shared" si="0"/>
        <v/>
      </c>
      <c r="G13" s="2"/>
      <c r="H13" s="2"/>
      <c r="I13" s="2"/>
    </row>
    <row r="14" ht="20.35" customHeight="1" spans="1:9">
      <c r="A14" s="8" t="s">
        <v>90</v>
      </c>
      <c r="B14" s="16" t="s">
        <v>91</v>
      </c>
      <c r="C14" s="8" t="s">
        <v>78</v>
      </c>
      <c r="D14" s="23">
        <v>1</v>
      </c>
      <c r="E14" s="15"/>
      <c r="F14" s="14" t="str">
        <f t="shared" si="0"/>
        <v/>
      </c>
      <c r="G14" s="2"/>
      <c r="H14" s="2"/>
      <c r="I14" s="2"/>
    </row>
    <row r="15" ht="24" customHeight="1" spans="1:9">
      <c r="A15" s="8">
        <v>103</v>
      </c>
      <c r="B15" s="8" t="s">
        <v>92</v>
      </c>
      <c r="C15" s="16"/>
      <c r="D15" s="13"/>
      <c r="E15" s="13"/>
      <c r="F15" s="14" t="str">
        <f t="shared" si="0"/>
        <v/>
      </c>
      <c r="G15" s="2"/>
      <c r="H15" s="2"/>
      <c r="I15" s="2"/>
    </row>
    <row r="16" ht="23.25" customHeight="1" spans="1:9">
      <c r="A16" s="8" t="s">
        <v>93</v>
      </c>
      <c r="B16" s="8" t="s">
        <v>94</v>
      </c>
      <c r="C16" s="8" t="s">
        <v>78</v>
      </c>
      <c r="D16" s="23">
        <v>1</v>
      </c>
      <c r="E16" s="15"/>
      <c r="F16" s="14" t="str">
        <f t="shared" si="0"/>
        <v/>
      </c>
      <c r="G16" s="2"/>
      <c r="H16" s="2"/>
      <c r="I16" s="2"/>
    </row>
    <row r="17" ht="23.25" customHeight="1" spans="1:9">
      <c r="A17" s="8">
        <v>104</v>
      </c>
      <c r="B17" s="8" t="s">
        <v>95</v>
      </c>
      <c r="C17" s="8"/>
      <c r="D17" s="13"/>
      <c r="E17" s="13"/>
      <c r="F17" s="14" t="str">
        <f t="shared" si="0"/>
        <v/>
      </c>
      <c r="G17" s="2"/>
      <c r="H17" s="2"/>
      <c r="I17" s="2"/>
    </row>
    <row r="18" ht="24" customHeight="1" spans="1:9">
      <c r="A18" s="8" t="s">
        <v>96</v>
      </c>
      <c r="B18" s="8" t="s">
        <v>95</v>
      </c>
      <c r="C18" s="8" t="s">
        <v>78</v>
      </c>
      <c r="D18" s="23">
        <v>1</v>
      </c>
      <c r="E18" s="15"/>
      <c r="F18" s="14" t="str">
        <f t="shared" si="0"/>
        <v/>
      </c>
      <c r="G18" s="2"/>
      <c r="H18" s="2"/>
      <c r="I18" s="2"/>
    </row>
    <row r="19" ht="23.25" customHeight="1" spans="1:9">
      <c r="A19" s="8"/>
      <c r="B19" s="8"/>
      <c r="C19" s="16"/>
      <c r="D19" s="13"/>
      <c r="E19" s="13"/>
      <c r="F19" s="13"/>
      <c r="G19" s="2"/>
      <c r="H19" s="2"/>
      <c r="I19" s="2"/>
    </row>
    <row r="20" ht="23.25" customHeight="1" spans="1:9">
      <c r="A20" s="8"/>
      <c r="B20" s="8"/>
      <c r="C20" s="16"/>
      <c r="D20" s="13"/>
      <c r="E20" s="13"/>
      <c r="F20" s="13"/>
      <c r="G20" s="2"/>
      <c r="H20" s="2"/>
      <c r="I20" s="2"/>
    </row>
    <row r="21" ht="23.25" customHeight="1" spans="1:9">
      <c r="A21" s="8"/>
      <c r="B21" s="8"/>
      <c r="C21" s="16"/>
      <c r="D21" s="13"/>
      <c r="E21" s="13"/>
      <c r="F21" s="13"/>
      <c r="G21" s="2"/>
      <c r="H21" s="2"/>
      <c r="I21" s="2"/>
    </row>
    <row r="22" ht="24" customHeight="1" spans="1:9">
      <c r="A22" s="8"/>
      <c r="B22" s="8"/>
      <c r="C22" s="16"/>
      <c r="D22" s="13"/>
      <c r="E22" s="13"/>
      <c r="F22" s="13"/>
      <c r="G22" s="2"/>
      <c r="H22" s="2"/>
      <c r="I22" s="2"/>
    </row>
    <row r="23" ht="23.25" customHeight="1" spans="1:9">
      <c r="A23" s="8"/>
      <c r="B23" s="8"/>
      <c r="C23" s="16"/>
      <c r="D23" s="13"/>
      <c r="E23" s="13"/>
      <c r="F23" s="13"/>
      <c r="G23" s="2"/>
      <c r="H23" s="2"/>
      <c r="I23" s="2"/>
    </row>
    <row r="24" ht="23.25" customHeight="1" spans="1:9">
      <c r="A24" s="8"/>
      <c r="B24" s="8"/>
      <c r="C24" s="16"/>
      <c r="D24" s="13"/>
      <c r="E24" s="13"/>
      <c r="F24" s="13"/>
      <c r="G24" s="2"/>
      <c r="H24" s="2"/>
      <c r="I24" s="2"/>
    </row>
    <row r="25" ht="23.25" customHeight="1" spans="1:9">
      <c r="A25" s="8"/>
      <c r="B25" s="8"/>
      <c r="C25" s="16"/>
      <c r="D25" s="13"/>
      <c r="E25" s="13"/>
      <c r="F25" s="13"/>
      <c r="G25" s="2"/>
      <c r="H25" s="2"/>
      <c r="I25" s="2"/>
    </row>
    <row r="26" ht="24" customHeight="1" spans="1:9">
      <c r="A26" s="8"/>
      <c r="B26" s="8"/>
      <c r="C26" s="16"/>
      <c r="D26" s="13"/>
      <c r="E26" s="13"/>
      <c r="F26" s="13"/>
      <c r="G26" s="2"/>
      <c r="H26" s="2"/>
      <c r="I26" s="2"/>
    </row>
    <row r="27" ht="23.25" customHeight="1" spans="1:9">
      <c r="A27" s="8"/>
      <c r="B27" s="8"/>
      <c r="C27" s="16"/>
      <c r="D27" s="13"/>
      <c r="E27" s="13"/>
      <c r="F27" s="13"/>
      <c r="G27" s="2"/>
      <c r="H27" s="2"/>
      <c r="I27" s="2"/>
    </row>
    <row r="28" ht="23.25" customHeight="1" spans="1:9">
      <c r="A28" s="8"/>
      <c r="B28" s="8"/>
      <c r="C28" s="16"/>
      <c r="D28" s="13"/>
      <c r="E28" s="13"/>
      <c r="F28" s="13"/>
      <c r="G28" s="2"/>
      <c r="H28" s="2"/>
      <c r="I28" s="2"/>
    </row>
    <row r="29" ht="24" customHeight="1" spans="1:9">
      <c r="A29" s="8"/>
      <c r="B29" s="8"/>
      <c r="C29" s="16"/>
      <c r="D29" s="13"/>
      <c r="E29" s="13"/>
      <c r="F29" s="13"/>
      <c r="G29" s="2"/>
      <c r="H29" s="2"/>
      <c r="I29" s="2"/>
    </row>
    <row r="30" ht="23.25" customHeight="1" spans="1:9">
      <c r="A30" s="8"/>
      <c r="B30" s="8"/>
      <c r="C30" s="16"/>
      <c r="D30" s="13"/>
      <c r="E30" s="13"/>
      <c r="F30" s="13"/>
      <c r="G30" s="2"/>
      <c r="H30" s="2"/>
      <c r="I30" s="2"/>
    </row>
    <row r="31" ht="20.35" customHeight="1" spans="1:9">
      <c r="A31" s="17" t="s">
        <v>97</v>
      </c>
      <c r="B31" s="18"/>
      <c r="C31" s="19" t="s">
        <v>98</v>
      </c>
      <c r="D31" s="20">
        <f>ROUND(SUM(F5:F30),2)</f>
        <v>0</v>
      </c>
      <c r="E31" s="19"/>
      <c r="F31" s="21" t="s">
        <v>99</v>
      </c>
      <c r="G31" s="2"/>
      <c r="H31" s="2"/>
      <c r="I31" s="2"/>
    </row>
    <row r="32" ht="5.1" customHeight="1" spans="1:9">
      <c r="A32" s="22"/>
      <c r="B32" s="22"/>
      <c r="C32" s="22"/>
      <c r="D32" s="22"/>
      <c r="E32" s="22"/>
      <c r="F32" s="22"/>
      <c r="G32" s="2"/>
      <c r="H32" s="2"/>
      <c r="I32" s="2"/>
    </row>
  </sheetData>
  <sheetProtection algorithmName="SHA-512" hashValue="9BWuf0V9L9LE4umrRQB2nq1G4LrHL6Q1/k4BPG8k3m2lBO0iW5RGBzHyz7xtHJdjVuAVVwKgbOxMn/70ztDNKg==" saltValue="AvGDk6+v3/9EZ/++cgb89Q==" spinCount="100000" sheet="1" objects="1"/>
  <mergeCells count="6">
    <mergeCell ref="A1:F1"/>
    <mergeCell ref="A2:C2"/>
    <mergeCell ref="D2:F2"/>
    <mergeCell ref="A3:F3"/>
    <mergeCell ref="A31:B31"/>
    <mergeCell ref="D31:E3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F13" sqref="F13"/>
    </sheetView>
  </sheetViews>
  <sheetFormatPr defaultColWidth="9" defaultRowHeight="12.75"/>
  <cols>
    <col min="1" max="1" width="9.14285714285714" customWidth="1"/>
    <col min="2" max="2" width="17.5714285714286" customWidth="1"/>
    <col min="3" max="3" width="11.2857142857143" customWidth="1"/>
    <col min="4" max="5" width="9.14285714285714" customWidth="1"/>
    <col min="6" max="6" width="11.4285714285714" customWidth="1"/>
    <col min="7"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39</v>
      </c>
      <c r="B3" s="6"/>
      <c r="C3" s="6"/>
      <c r="D3" s="6"/>
      <c r="E3" s="6"/>
      <c r="F3" s="7"/>
      <c r="G3" s="2"/>
      <c r="H3" s="2"/>
      <c r="I3" s="2"/>
    </row>
    <row r="4" ht="29.8" customHeight="1" spans="1:9">
      <c r="A4" s="8" t="s">
        <v>66</v>
      </c>
      <c r="B4" s="8" t="s">
        <v>67</v>
      </c>
      <c r="C4" s="8" t="s">
        <v>68</v>
      </c>
      <c r="D4" s="8" t="s">
        <v>69</v>
      </c>
      <c r="E4" s="8" t="s">
        <v>70</v>
      </c>
      <c r="F4" s="8" t="s">
        <v>71</v>
      </c>
      <c r="G4" s="2"/>
      <c r="H4" s="2"/>
      <c r="I4" s="2"/>
    </row>
    <row r="5" ht="19.65" customHeight="1" spans="1:9">
      <c r="A5" s="9" t="s">
        <v>100</v>
      </c>
      <c r="B5" s="10" t="s">
        <v>101</v>
      </c>
      <c r="C5" s="11"/>
      <c r="D5" s="12"/>
      <c r="E5" s="13" t="s">
        <v>54</v>
      </c>
      <c r="F5" s="13" t="s">
        <v>54</v>
      </c>
      <c r="G5" s="2"/>
      <c r="H5" s="2"/>
      <c r="I5" s="2"/>
    </row>
    <row r="6" ht="20.35" customHeight="1" spans="1:9">
      <c r="A6" s="9" t="s">
        <v>102</v>
      </c>
      <c r="B6" s="10" t="s">
        <v>103</v>
      </c>
      <c r="C6" s="11"/>
      <c r="D6" s="12"/>
      <c r="E6" s="13" t="s">
        <v>54</v>
      </c>
      <c r="F6" s="13" t="s">
        <v>54</v>
      </c>
      <c r="G6" s="2"/>
      <c r="H6" s="2"/>
      <c r="I6" s="2"/>
    </row>
    <row r="7" ht="20.35" customHeight="1" spans="1:9">
      <c r="A7" s="9" t="s">
        <v>104</v>
      </c>
      <c r="B7" s="10" t="s">
        <v>105</v>
      </c>
      <c r="C7" s="11" t="s">
        <v>106</v>
      </c>
      <c r="D7" s="12" t="s">
        <v>107</v>
      </c>
      <c r="E7" s="15"/>
      <c r="F7" s="14">
        <f>ROUND(IF(OR(ISERROR(D7),D7=""),0,D7)*IF(OR(ISERROR(E7),E7=""),0,E7),2)</f>
        <v>0</v>
      </c>
      <c r="G7" s="2"/>
      <c r="H7" s="2"/>
      <c r="I7" s="2"/>
    </row>
    <row r="8" ht="20.35" customHeight="1" spans="1:9">
      <c r="A8" s="9" t="s">
        <v>108</v>
      </c>
      <c r="B8" s="10" t="s">
        <v>109</v>
      </c>
      <c r="C8" s="11"/>
      <c r="D8" s="12"/>
      <c r="E8" s="13" t="s">
        <v>54</v>
      </c>
      <c r="F8" s="14"/>
      <c r="G8" s="2"/>
      <c r="H8" s="2"/>
      <c r="I8" s="2"/>
    </row>
    <row r="9" ht="20.35" customHeight="1" spans="1:9">
      <c r="A9" s="9" t="s">
        <v>110</v>
      </c>
      <c r="B9" s="10" t="s">
        <v>111</v>
      </c>
      <c r="C9" s="11" t="s">
        <v>112</v>
      </c>
      <c r="D9" s="12" t="s">
        <v>34</v>
      </c>
      <c r="E9" s="15"/>
      <c r="F9" s="14">
        <f t="shared" ref="F8:F13" si="0">ROUND(IF(OR(ISERROR(D9),D9=""),0,D9)*IF(OR(ISERROR(E9),E9=""),0,E9),2)</f>
        <v>0</v>
      </c>
      <c r="G9" s="2"/>
      <c r="H9" s="2"/>
      <c r="I9" s="2"/>
    </row>
    <row r="10" ht="20.35" customHeight="1" spans="1:9">
      <c r="A10" s="9" t="s">
        <v>113</v>
      </c>
      <c r="B10" s="10" t="s">
        <v>114</v>
      </c>
      <c r="C10" s="11"/>
      <c r="D10" s="12"/>
      <c r="E10" s="15"/>
      <c r="F10" s="14"/>
      <c r="G10" s="2"/>
      <c r="H10" s="2"/>
      <c r="I10" s="2"/>
    </row>
    <row r="11" ht="20.35" customHeight="1" spans="1:9">
      <c r="A11" s="9" t="s">
        <v>115</v>
      </c>
      <c r="B11" s="10" t="s">
        <v>116</v>
      </c>
      <c r="C11" s="11" t="s">
        <v>106</v>
      </c>
      <c r="D11" s="12" t="s">
        <v>117</v>
      </c>
      <c r="E11" s="15" t="s">
        <v>54</v>
      </c>
      <c r="F11" s="14">
        <f t="shared" si="0"/>
        <v>0</v>
      </c>
      <c r="G11" s="2"/>
      <c r="H11" s="2"/>
      <c r="I11" s="2"/>
    </row>
    <row r="12" ht="20.35" customHeight="1" spans="1:9">
      <c r="A12" s="9" t="s">
        <v>118</v>
      </c>
      <c r="B12" s="10" t="s">
        <v>119</v>
      </c>
      <c r="C12" s="11" t="s">
        <v>106</v>
      </c>
      <c r="D12" s="12" t="s">
        <v>120</v>
      </c>
      <c r="E12" s="15" t="s">
        <v>54</v>
      </c>
      <c r="F12" s="14">
        <f t="shared" si="0"/>
        <v>0</v>
      </c>
      <c r="G12" s="2"/>
      <c r="H12" s="2"/>
      <c r="I12" s="2"/>
    </row>
    <row r="13" ht="20.35" customHeight="1" spans="1:9">
      <c r="A13" s="9" t="s">
        <v>121</v>
      </c>
      <c r="B13" s="10" t="s">
        <v>122</v>
      </c>
      <c r="C13" s="11" t="s">
        <v>106</v>
      </c>
      <c r="D13" s="12" t="s">
        <v>123</v>
      </c>
      <c r="E13" s="15"/>
      <c r="F13" s="14">
        <f t="shared" si="0"/>
        <v>0</v>
      </c>
      <c r="G13" s="2"/>
      <c r="H13" s="2"/>
      <c r="I13" s="2"/>
    </row>
    <row r="14" ht="20.35" customHeight="1" spans="1:9">
      <c r="A14" s="8"/>
      <c r="B14" s="16"/>
      <c r="C14" s="8"/>
      <c r="D14" s="13"/>
      <c r="E14" s="13"/>
      <c r="F14" s="13"/>
      <c r="G14" s="2"/>
      <c r="H14" s="2"/>
      <c r="I14" s="2"/>
    </row>
    <row r="15" ht="20.35" customHeight="1" spans="1:9">
      <c r="A15" s="8"/>
      <c r="B15" s="16"/>
      <c r="C15" s="8"/>
      <c r="D15" s="13"/>
      <c r="E15" s="15"/>
      <c r="F15" s="14"/>
      <c r="G15" s="2"/>
      <c r="H15" s="2"/>
      <c r="I15" s="2"/>
    </row>
    <row r="16" ht="20.35" customHeight="1" spans="1:9">
      <c r="A16" s="8"/>
      <c r="B16" s="16"/>
      <c r="C16" s="8"/>
      <c r="D16" s="13"/>
      <c r="E16" s="15"/>
      <c r="F16" s="14"/>
      <c r="G16" s="2"/>
      <c r="H16" s="2"/>
      <c r="I16" s="2"/>
    </row>
    <row r="17" ht="20.35" customHeight="1" spans="1:9">
      <c r="A17" s="8"/>
      <c r="B17" s="16"/>
      <c r="C17" s="8"/>
      <c r="D17" s="13"/>
      <c r="E17" s="15"/>
      <c r="F17" s="14"/>
      <c r="G17" s="2"/>
      <c r="H17" s="2"/>
      <c r="I17" s="2"/>
    </row>
    <row r="18" ht="23.25" customHeight="1" spans="1:9">
      <c r="A18" s="8"/>
      <c r="B18" s="8"/>
      <c r="C18" s="16"/>
      <c r="D18" s="13"/>
      <c r="E18" s="13"/>
      <c r="F18" s="13"/>
      <c r="G18" s="2"/>
      <c r="H18" s="2"/>
      <c r="I18" s="2"/>
    </row>
    <row r="19" ht="23.25" customHeight="1" spans="1:9">
      <c r="A19" s="8"/>
      <c r="B19" s="8"/>
      <c r="C19" s="16"/>
      <c r="D19" s="13"/>
      <c r="E19" s="13"/>
      <c r="F19" s="13"/>
      <c r="G19" s="2"/>
      <c r="H19" s="2"/>
      <c r="I19" s="2"/>
    </row>
    <row r="20" ht="24" customHeight="1" spans="1:9">
      <c r="A20" s="8"/>
      <c r="B20" s="8"/>
      <c r="C20" s="16"/>
      <c r="D20" s="13"/>
      <c r="E20" s="13"/>
      <c r="F20" s="13"/>
      <c r="G20" s="2"/>
      <c r="H20" s="2"/>
      <c r="I20" s="2"/>
    </row>
    <row r="21" ht="23.25" customHeight="1" spans="1:9">
      <c r="A21" s="8"/>
      <c r="B21" s="8"/>
      <c r="C21" s="16"/>
      <c r="D21" s="13"/>
      <c r="E21" s="13"/>
      <c r="F21" s="13"/>
      <c r="G21" s="2"/>
      <c r="H21" s="2"/>
      <c r="I21" s="2"/>
    </row>
    <row r="22" ht="23.25" customHeight="1" spans="1:9">
      <c r="A22" s="8"/>
      <c r="B22" s="8"/>
      <c r="C22" s="16"/>
      <c r="D22" s="13"/>
      <c r="E22" s="13"/>
      <c r="F22" s="13"/>
      <c r="G22" s="2"/>
      <c r="H22" s="2"/>
      <c r="I22" s="2"/>
    </row>
    <row r="23" ht="24" customHeight="1" spans="1:9">
      <c r="A23" s="8"/>
      <c r="B23" s="8"/>
      <c r="C23" s="16"/>
      <c r="D23" s="13"/>
      <c r="E23" s="13"/>
      <c r="F23" s="13"/>
      <c r="G23" s="2"/>
      <c r="H23" s="2"/>
      <c r="I23" s="2"/>
    </row>
    <row r="24" ht="23.25" customHeight="1" spans="1:9">
      <c r="A24" s="8"/>
      <c r="B24" s="8"/>
      <c r="C24" s="16"/>
      <c r="D24" s="13"/>
      <c r="E24" s="13"/>
      <c r="F24" s="13"/>
      <c r="G24" s="2"/>
      <c r="H24" s="2"/>
      <c r="I24" s="2"/>
    </row>
    <row r="25" ht="23.25" customHeight="1" spans="1:9">
      <c r="A25" s="8"/>
      <c r="B25" s="8"/>
      <c r="C25" s="16"/>
      <c r="D25" s="13"/>
      <c r="E25" s="13"/>
      <c r="F25" s="13"/>
      <c r="G25" s="2"/>
      <c r="H25" s="2"/>
      <c r="I25" s="2"/>
    </row>
    <row r="26" ht="23.25" customHeight="1" spans="1:9">
      <c r="A26" s="8"/>
      <c r="B26" s="8"/>
      <c r="C26" s="16"/>
      <c r="D26" s="13"/>
      <c r="E26" s="13"/>
      <c r="F26" s="13"/>
      <c r="G26" s="2"/>
      <c r="H26" s="2"/>
      <c r="I26" s="2"/>
    </row>
    <row r="27" ht="24" customHeight="1" spans="1:9">
      <c r="A27" s="8"/>
      <c r="B27" s="8"/>
      <c r="C27" s="16"/>
      <c r="D27" s="13"/>
      <c r="E27" s="13"/>
      <c r="F27" s="13"/>
      <c r="G27" s="2"/>
      <c r="H27" s="2"/>
      <c r="I27" s="2"/>
    </row>
    <row r="28" ht="23.25" customHeight="1" spans="1:9">
      <c r="A28" s="8"/>
      <c r="B28" s="8"/>
      <c r="C28" s="16"/>
      <c r="D28" s="13"/>
      <c r="E28" s="13"/>
      <c r="F28" s="13"/>
      <c r="G28" s="2"/>
      <c r="H28" s="2"/>
      <c r="I28" s="2"/>
    </row>
    <row r="29" ht="23.25" customHeight="1" spans="1:9">
      <c r="A29" s="8"/>
      <c r="B29" s="8"/>
      <c r="C29" s="16"/>
      <c r="D29" s="13"/>
      <c r="E29" s="13"/>
      <c r="F29" s="13"/>
      <c r="G29" s="2"/>
      <c r="H29" s="2"/>
      <c r="I29" s="2"/>
    </row>
    <row r="30" ht="24" customHeight="1" spans="1:9">
      <c r="A30" s="8"/>
      <c r="B30" s="8"/>
      <c r="C30" s="16"/>
      <c r="D30" s="13"/>
      <c r="E30" s="13"/>
      <c r="F30" s="13"/>
      <c r="G30" s="2"/>
      <c r="H30" s="2"/>
      <c r="I30" s="2"/>
    </row>
    <row r="31" ht="20.35" customHeight="1" spans="1:9">
      <c r="A31" s="17" t="s">
        <v>124</v>
      </c>
      <c r="B31" s="18"/>
      <c r="C31" s="19" t="s">
        <v>98</v>
      </c>
      <c r="D31" s="20">
        <f>ROUND(SUM(F5:F30),2)</f>
        <v>0</v>
      </c>
      <c r="E31" s="19"/>
      <c r="F31" s="21" t="s">
        <v>99</v>
      </c>
      <c r="G31" s="2"/>
      <c r="H31" s="2"/>
      <c r="I31" s="2"/>
    </row>
    <row r="32" ht="9.45" customHeight="1" spans="1:9">
      <c r="A32" s="22"/>
      <c r="B32" s="22"/>
      <c r="C32" s="22"/>
      <c r="D32" s="22"/>
      <c r="E32" s="22"/>
      <c r="F32" s="22"/>
      <c r="G32" s="2"/>
      <c r="H32" s="2"/>
      <c r="I32" s="2"/>
    </row>
  </sheetData>
  <sheetProtection algorithmName="SHA-512" hashValue="tdaTAenK93Z6JqbOG3/FBf/3iAJXdAJ3D4cHs+1en6aOH9+efoY9m0Jg4e9MXnIUIy5O5gY8qn0Ci+pWTSnuug==" saltValue="R6am/fcy2ZtNecOBiGQmdA==" spinCount="100000" sheet="1" objects="1"/>
  <mergeCells count="6">
    <mergeCell ref="A1:F1"/>
    <mergeCell ref="A2:C2"/>
    <mergeCell ref="D2:F2"/>
    <mergeCell ref="A3:F3"/>
    <mergeCell ref="A31:B31"/>
    <mergeCell ref="D31:E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F27" sqref="F27"/>
    </sheetView>
  </sheetViews>
  <sheetFormatPr defaultColWidth="9" defaultRowHeight="12.75"/>
  <cols>
    <col min="1" max="1" width="9.14285714285714" customWidth="1"/>
    <col min="2" max="2" width="17.5714285714286" customWidth="1"/>
    <col min="3" max="5" width="9.14285714285714" customWidth="1"/>
    <col min="6" max="6" width="11.4285714285714" customWidth="1"/>
    <col min="7"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41</v>
      </c>
      <c r="B3" s="6"/>
      <c r="C3" s="6"/>
      <c r="D3" s="6"/>
      <c r="E3" s="6"/>
      <c r="F3" s="7"/>
      <c r="G3" s="2"/>
      <c r="H3" s="2"/>
      <c r="I3" s="2"/>
    </row>
    <row r="4" ht="29.8" customHeight="1" spans="1:9">
      <c r="A4" s="8" t="s">
        <v>66</v>
      </c>
      <c r="B4" s="8" t="s">
        <v>67</v>
      </c>
      <c r="C4" s="8" t="s">
        <v>68</v>
      </c>
      <c r="D4" s="8" t="s">
        <v>69</v>
      </c>
      <c r="E4" s="8" t="s">
        <v>70</v>
      </c>
      <c r="F4" s="8" t="s">
        <v>71</v>
      </c>
      <c r="G4" s="2"/>
      <c r="H4" s="2"/>
      <c r="I4" s="2"/>
    </row>
    <row r="5" ht="19.65" customHeight="1" spans="1:9">
      <c r="A5" s="9" t="s">
        <v>125</v>
      </c>
      <c r="B5" s="10" t="s">
        <v>126</v>
      </c>
      <c r="C5" s="11"/>
      <c r="D5" s="12"/>
      <c r="E5" s="13" t="s">
        <v>54</v>
      </c>
      <c r="F5" s="13" t="s">
        <v>54</v>
      </c>
      <c r="G5" s="2"/>
      <c r="H5" s="2"/>
      <c r="I5" s="2"/>
    </row>
    <row r="6" ht="20.35" customHeight="1" spans="1:9">
      <c r="A6" s="9" t="s">
        <v>127</v>
      </c>
      <c r="B6" s="10" t="s">
        <v>126</v>
      </c>
      <c r="C6" s="11"/>
      <c r="D6" s="12"/>
      <c r="E6" s="13" t="s">
        <v>54</v>
      </c>
      <c r="F6" s="13" t="s">
        <v>54</v>
      </c>
      <c r="G6" s="2"/>
      <c r="H6" s="2"/>
      <c r="I6" s="2"/>
    </row>
    <row r="7" ht="20.35" customHeight="1" spans="1:9">
      <c r="A7" s="9" t="s">
        <v>128</v>
      </c>
      <c r="B7" s="10" t="s">
        <v>129</v>
      </c>
      <c r="C7" s="11"/>
      <c r="D7" s="12"/>
      <c r="E7" s="15"/>
      <c r="F7" s="14"/>
      <c r="G7" s="2"/>
      <c r="H7" s="2"/>
      <c r="I7" s="2"/>
    </row>
    <row r="8" ht="20.35" customHeight="1" spans="1:9">
      <c r="A8" s="9" t="s">
        <v>130</v>
      </c>
      <c r="B8" s="10" t="s">
        <v>131</v>
      </c>
      <c r="C8" s="11"/>
      <c r="D8" s="12"/>
      <c r="E8" s="13" t="s">
        <v>54</v>
      </c>
      <c r="F8" s="14"/>
      <c r="G8" s="2"/>
      <c r="H8" s="2"/>
      <c r="I8" s="2"/>
    </row>
    <row r="9" ht="20.35" customHeight="1" spans="1:9">
      <c r="A9" s="9" t="s">
        <v>132</v>
      </c>
      <c r="B9" s="10" t="s">
        <v>133</v>
      </c>
      <c r="C9" s="11" t="s">
        <v>134</v>
      </c>
      <c r="D9" s="12" t="s">
        <v>135</v>
      </c>
      <c r="E9" s="15"/>
      <c r="F9" s="14">
        <f t="shared" ref="F8:F38" si="0">ROUND(IF(OR(ISERROR(D9),D9=""),0,D9)*IF(OR(ISERROR(E9),E9=""),0,E9),2)</f>
        <v>0</v>
      </c>
      <c r="G9" s="2"/>
      <c r="H9" s="2"/>
      <c r="I9" s="2"/>
    </row>
    <row r="10" ht="20.35" customHeight="1" spans="1:9">
      <c r="A10" s="9" t="s">
        <v>136</v>
      </c>
      <c r="B10" s="10" t="s">
        <v>137</v>
      </c>
      <c r="C10" s="11"/>
      <c r="D10" s="12"/>
      <c r="E10" s="15"/>
      <c r="F10" s="14"/>
      <c r="G10" s="2"/>
      <c r="H10" s="2"/>
      <c r="I10" s="2"/>
    </row>
    <row r="11" ht="20.35" customHeight="1" spans="1:9">
      <c r="A11" s="9" t="s">
        <v>138</v>
      </c>
      <c r="B11" s="10" t="s">
        <v>139</v>
      </c>
      <c r="C11" s="11" t="s">
        <v>106</v>
      </c>
      <c r="D11" s="12" t="s">
        <v>140</v>
      </c>
      <c r="E11" s="15"/>
      <c r="F11" s="14">
        <f t="shared" si="0"/>
        <v>0</v>
      </c>
      <c r="G11" s="2"/>
      <c r="H11" s="2"/>
      <c r="I11" s="2"/>
    </row>
    <row r="12" ht="20.35" customHeight="1" spans="1:9">
      <c r="A12" s="9" t="s">
        <v>141</v>
      </c>
      <c r="B12" s="10" t="s">
        <v>142</v>
      </c>
      <c r="C12" s="11"/>
      <c r="D12" s="12"/>
      <c r="E12" s="13" t="s">
        <v>54</v>
      </c>
      <c r="F12" s="14"/>
      <c r="G12" s="2"/>
      <c r="H12" s="2"/>
      <c r="I12" s="2"/>
    </row>
    <row r="13" ht="20.35" customHeight="1" spans="1:9">
      <c r="A13" s="9" t="s">
        <v>143</v>
      </c>
      <c r="B13" s="10" t="s">
        <v>144</v>
      </c>
      <c r="C13" s="11"/>
      <c r="D13" s="12"/>
      <c r="E13" s="15"/>
      <c r="F13" s="14"/>
      <c r="G13" s="2"/>
      <c r="H13" s="2"/>
      <c r="I13" s="2"/>
    </row>
    <row r="14" ht="20.35" customHeight="1" spans="1:9">
      <c r="A14" s="9" t="s">
        <v>145</v>
      </c>
      <c r="B14" s="10" t="s">
        <v>146</v>
      </c>
      <c r="C14" s="11" t="s">
        <v>134</v>
      </c>
      <c r="D14" s="12" t="s">
        <v>147</v>
      </c>
      <c r="E14" s="15"/>
      <c r="F14" s="14">
        <f t="shared" si="0"/>
        <v>0</v>
      </c>
      <c r="G14" s="2"/>
      <c r="H14" s="2"/>
      <c r="I14" s="2"/>
    </row>
    <row r="15" ht="20.35" customHeight="1" spans="1:9">
      <c r="A15" s="9" t="s">
        <v>148</v>
      </c>
      <c r="B15" s="10" t="s">
        <v>149</v>
      </c>
      <c r="C15" s="11"/>
      <c r="D15" s="12"/>
      <c r="E15" s="15"/>
      <c r="F15" s="14"/>
      <c r="G15" s="2"/>
      <c r="H15" s="2"/>
      <c r="I15" s="2"/>
    </row>
    <row r="16" ht="20.35" customHeight="1" spans="1:9">
      <c r="A16" s="9" t="s">
        <v>150</v>
      </c>
      <c r="B16" s="10" t="s">
        <v>151</v>
      </c>
      <c r="C16" s="11" t="s">
        <v>134</v>
      </c>
      <c r="D16" s="12" t="s">
        <v>152</v>
      </c>
      <c r="E16" s="15"/>
      <c r="F16" s="14">
        <f t="shared" si="0"/>
        <v>0</v>
      </c>
      <c r="G16" s="2"/>
      <c r="H16" s="2"/>
      <c r="I16" s="2"/>
    </row>
    <row r="17" ht="20.35" customHeight="1" spans="1:9">
      <c r="A17" s="9" t="s">
        <v>153</v>
      </c>
      <c r="B17" s="10" t="s">
        <v>154</v>
      </c>
      <c r="C17" s="11"/>
      <c r="D17" s="12"/>
      <c r="E17" s="15"/>
      <c r="F17" s="14"/>
      <c r="G17" s="2"/>
      <c r="H17" s="2"/>
      <c r="I17" s="2"/>
    </row>
    <row r="18" ht="23.25" customHeight="1" spans="1:9">
      <c r="A18" s="9" t="s">
        <v>155</v>
      </c>
      <c r="B18" s="10" t="s">
        <v>156</v>
      </c>
      <c r="C18" s="11" t="s">
        <v>134</v>
      </c>
      <c r="D18" s="12" t="s">
        <v>157</v>
      </c>
      <c r="E18" s="15"/>
      <c r="F18" s="14">
        <f t="shared" si="0"/>
        <v>0</v>
      </c>
      <c r="G18" s="2"/>
      <c r="H18" s="2"/>
      <c r="I18" s="2"/>
    </row>
    <row r="19" ht="23.25" customHeight="1" spans="1:9">
      <c r="A19" s="9" t="s">
        <v>158</v>
      </c>
      <c r="B19" s="10" t="s">
        <v>159</v>
      </c>
      <c r="C19" s="11"/>
      <c r="D19" s="12"/>
      <c r="E19" s="13"/>
      <c r="F19" s="14"/>
      <c r="G19" s="2"/>
      <c r="H19" s="2"/>
      <c r="I19" s="2"/>
    </row>
    <row r="20" ht="24" customHeight="1" spans="1:9">
      <c r="A20" s="9" t="s">
        <v>160</v>
      </c>
      <c r="B20" s="10" t="s">
        <v>161</v>
      </c>
      <c r="C20" s="11"/>
      <c r="D20" s="12"/>
      <c r="E20" s="13"/>
      <c r="F20" s="14"/>
      <c r="G20" s="2"/>
      <c r="H20" s="2"/>
      <c r="I20" s="2"/>
    </row>
    <row r="21" ht="23.25" customHeight="1" spans="1:9">
      <c r="A21" s="9" t="s">
        <v>162</v>
      </c>
      <c r="B21" s="10" t="s">
        <v>163</v>
      </c>
      <c r="C21" s="11" t="s">
        <v>134</v>
      </c>
      <c r="D21" s="12" t="s">
        <v>164</v>
      </c>
      <c r="E21" s="15"/>
      <c r="F21" s="14">
        <f t="shared" si="0"/>
        <v>0</v>
      </c>
      <c r="G21" s="2"/>
      <c r="H21" s="2"/>
      <c r="I21" s="2"/>
    </row>
    <row r="22" ht="23.25" customHeight="1" spans="1:9">
      <c r="A22" s="9" t="s">
        <v>165</v>
      </c>
      <c r="B22" s="10" t="s">
        <v>166</v>
      </c>
      <c r="C22" s="11"/>
      <c r="D22" s="12"/>
      <c r="E22" s="13"/>
      <c r="F22" s="14"/>
      <c r="G22" s="2"/>
      <c r="H22" s="2"/>
      <c r="I22" s="2"/>
    </row>
    <row r="23" ht="24" customHeight="1" spans="1:9">
      <c r="A23" s="9" t="s">
        <v>167</v>
      </c>
      <c r="B23" s="10" t="s">
        <v>168</v>
      </c>
      <c r="C23" s="11" t="s">
        <v>134</v>
      </c>
      <c r="D23" s="12" t="s">
        <v>169</v>
      </c>
      <c r="E23" s="15"/>
      <c r="F23" s="14">
        <f t="shared" si="0"/>
        <v>0</v>
      </c>
      <c r="G23" s="2"/>
      <c r="H23" s="2"/>
      <c r="I23" s="2"/>
    </row>
    <row r="24" ht="23.25" customHeight="1" spans="1:9">
      <c r="A24" s="9" t="s">
        <v>170</v>
      </c>
      <c r="B24" s="10" t="s">
        <v>171</v>
      </c>
      <c r="C24" s="11" t="s">
        <v>134</v>
      </c>
      <c r="D24" s="12" t="s">
        <v>172</v>
      </c>
      <c r="E24" s="15"/>
      <c r="F24" s="14">
        <f t="shared" si="0"/>
        <v>0</v>
      </c>
      <c r="G24" s="2"/>
      <c r="H24" s="2"/>
      <c r="I24" s="2"/>
    </row>
    <row r="25" ht="23.25" customHeight="1" spans="1:9">
      <c r="A25" s="9" t="s">
        <v>173</v>
      </c>
      <c r="B25" s="10" t="s">
        <v>174</v>
      </c>
      <c r="C25" s="11"/>
      <c r="D25" s="12"/>
      <c r="E25" s="13"/>
      <c r="F25" s="14"/>
      <c r="G25" s="2"/>
      <c r="H25" s="2"/>
      <c r="I25" s="2"/>
    </row>
    <row r="26" ht="23.25" customHeight="1" spans="1:9">
      <c r="A26" s="9" t="s">
        <v>175</v>
      </c>
      <c r="B26" s="10" t="s">
        <v>176</v>
      </c>
      <c r="C26" s="11"/>
      <c r="D26" s="12"/>
      <c r="E26" s="13"/>
      <c r="F26" s="14"/>
      <c r="G26" s="2"/>
      <c r="H26" s="2"/>
      <c r="I26" s="2"/>
    </row>
    <row r="27" ht="23.25" customHeight="1" spans="1:9">
      <c r="A27" s="9" t="s">
        <v>177</v>
      </c>
      <c r="B27" s="10" t="s">
        <v>178</v>
      </c>
      <c r="C27" s="11" t="s">
        <v>134</v>
      </c>
      <c r="D27" s="12" t="s">
        <v>179</v>
      </c>
      <c r="E27" s="15"/>
      <c r="F27" s="14">
        <f t="shared" si="0"/>
        <v>0</v>
      </c>
      <c r="G27" s="2"/>
      <c r="H27" s="2"/>
      <c r="I27" s="2"/>
    </row>
    <row r="28" ht="23.25" customHeight="1" spans="1:9">
      <c r="A28" s="9" t="s">
        <v>180</v>
      </c>
      <c r="B28" s="10" t="s">
        <v>181</v>
      </c>
      <c r="C28" s="11"/>
      <c r="D28" s="12"/>
      <c r="E28" s="13"/>
      <c r="F28" s="14"/>
      <c r="G28" s="2"/>
      <c r="H28" s="2"/>
      <c r="I28" s="2"/>
    </row>
    <row r="29" ht="23.25" customHeight="1" spans="1:9">
      <c r="A29" s="9" t="s">
        <v>182</v>
      </c>
      <c r="B29" s="10" t="s">
        <v>183</v>
      </c>
      <c r="C29" s="11" t="s">
        <v>134</v>
      </c>
      <c r="D29" s="12" t="s">
        <v>179</v>
      </c>
      <c r="E29" s="15"/>
      <c r="F29" s="14">
        <f t="shared" si="0"/>
        <v>0</v>
      </c>
      <c r="G29" s="2"/>
      <c r="H29" s="2"/>
      <c r="I29" s="2"/>
    </row>
    <row r="30" ht="23.25" customHeight="1" spans="1:9">
      <c r="A30" s="9" t="s">
        <v>184</v>
      </c>
      <c r="B30" s="10" t="s">
        <v>185</v>
      </c>
      <c r="C30" s="11"/>
      <c r="D30" s="12"/>
      <c r="E30" s="13"/>
      <c r="F30" s="14"/>
      <c r="G30" s="2"/>
      <c r="H30" s="2"/>
      <c r="I30" s="2"/>
    </row>
    <row r="31" ht="23.25" customHeight="1" spans="1:9">
      <c r="A31" s="9" t="s">
        <v>186</v>
      </c>
      <c r="B31" s="10" t="s">
        <v>187</v>
      </c>
      <c r="C31" s="11"/>
      <c r="D31" s="12"/>
      <c r="E31" s="13"/>
      <c r="F31" s="14"/>
      <c r="G31" s="2"/>
      <c r="H31" s="2"/>
      <c r="I31" s="2"/>
    </row>
    <row r="32" ht="23.25" customHeight="1" spans="1:9">
      <c r="A32" s="9" t="s">
        <v>188</v>
      </c>
      <c r="B32" s="10" t="s">
        <v>189</v>
      </c>
      <c r="C32" s="11"/>
      <c r="D32" s="12"/>
      <c r="E32" s="13"/>
      <c r="F32" s="14"/>
      <c r="G32" s="2"/>
      <c r="H32" s="2"/>
      <c r="I32" s="2"/>
    </row>
    <row r="33" ht="23.25" customHeight="1" spans="1:9">
      <c r="A33" s="9" t="s">
        <v>190</v>
      </c>
      <c r="B33" s="10" t="s">
        <v>191</v>
      </c>
      <c r="C33" s="11" t="s">
        <v>106</v>
      </c>
      <c r="D33" s="12" t="s">
        <v>192</v>
      </c>
      <c r="E33" s="15"/>
      <c r="F33" s="14">
        <f t="shared" si="0"/>
        <v>0</v>
      </c>
      <c r="G33" s="2"/>
      <c r="H33" s="2"/>
      <c r="I33" s="2"/>
    </row>
    <row r="34" ht="23.25" customHeight="1" spans="1:9">
      <c r="A34" s="9" t="s">
        <v>193</v>
      </c>
      <c r="B34" s="10" t="s">
        <v>194</v>
      </c>
      <c r="C34" s="11" t="s">
        <v>134</v>
      </c>
      <c r="D34" s="12" t="s">
        <v>195</v>
      </c>
      <c r="E34" s="15"/>
      <c r="F34" s="14">
        <f t="shared" si="0"/>
        <v>0</v>
      </c>
      <c r="G34" s="2"/>
      <c r="H34" s="2"/>
      <c r="I34" s="2"/>
    </row>
    <row r="35" ht="23.25" customHeight="1" spans="1:9">
      <c r="A35" s="9" t="s">
        <v>196</v>
      </c>
      <c r="B35" s="10" t="s">
        <v>197</v>
      </c>
      <c r="C35" s="11"/>
      <c r="D35" s="12"/>
      <c r="E35" s="13"/>
      <c r="F35" s="14"/>
      <c r="G35" s="2"/>
      <c r="H35" s="2"/>
      <c r="I35" s="2"/>
    </row>
    <row r="36" ht="23.25" customHeight="1" spans="1:9">
      <c r="A36" s="9" t="s">
        <v>198</v>
      </c>
      <c r="B36" s="10" t="s">
        <v>199</v>
      </c>
      <c r="C36" s="11" t="s">
        <v>106</v>
      </c>
      <c r="D36" s="12" t="s">
        <v>200</v>
      </c>
      <c r="E36" s="15"/>
      <c r="F36" s="14">
        <f t="shared" si="0"/>
        <v>0</v>
      </c>
      <c r="G36" s="2"/>
      <c r="H36" s="2"/>
      <c r="I36" s="2"/>
    </row>
    <row r="37" ht="23.25" customHeight="1" spans="1:9">
      <c r="A37" s="9" t="s">
        <v>201</v>
      </c>
      <c r="B37" s="10" t="s">
        <v>202</v>
      </c>
      <c r="C37" s="11" t="s">
        <v>106</v>
      </c>
      <c r="D37" s="12" t="s">
        <v>203</v>
      </c>
      <c r="E37" s="15"/>
      <c r="F37" s="14">
        <f t="shared" si="0"/>
        <v>0</v>
      </c>
      <c r="G37" s="2"/>
      <c r="H37" s="2"/>
      <c r="I37" s="2"/>
    </row>
    <row r="38" ht="23.25" customHeight="1" spans="1:9">
      <c r="A38" s="9" t="s">
        <v>204</v>
      </c>
      <c r="B38" s="10" t="s">
        <v>205</v>
      </c>
      <c r="C38" s="11" t="s">
        <v>206</v>
      </c>
      <c r="D38" s="12" t="s">
        <v>207</v>
      </c>
      <c r="E38" s="15"/>
      <c r="F38" s="14">
        <f t="shared" si="0"/>
        <v>0</v>
      </c>
      <c r="G38" s="2"/>
      <c r="H38" s="2"/>
      <c r="I38" s="2"/>
    </row>
    <row r="39" ht="20.35" customHeight="1" spans="1:9">
      <c r="A39" s="17" t="s">
        <v>208</v>
      </c>
      <c r="B39" s="18"/>
      <c r="C39" s="19" t="s">
        <v>98</v>
      </c>
      <c r="D39" s="20">
        <f>ROUND(SUM(F5:F38),2)</f>
        <v>0</v>
      </c>
      <c r="E39" s="19"/>
      <c r="F39" s="21" t="s">
        <v>99</v>
      </c>
      <c r="G39" s="2"/>
      <c r="H39" s="2"/>
      <c r="I39" s="2"/>
    </row>
    <row r="40" ht="9.45" customHeight="1" spans="1:9">
      <c r="A40" s="22"/>
      <c r="B40" s="22"/>
      <c r="C40" s="22"/>
      <c r="D40" s="22"/>
      <c r="E40" s="22"/>
      <c r="F40" s="22"/>
      <c r="G40" s="2"/>
      <c r="H40" s="2"/>
      <c r="I40" s="2"/>
    </row>
  </sheetData>
  <sheetProtection algorithmName="SHA-512" hashValue="hgfHR2ixXTbZwqSKdxs+sTNvW2QTSwNcc0KeQ+m382+aU52f9ms5crfVEicFzT9VurEeZUBi5WEUNG5Qyx6Hsw==" saltValue="QT8VVWlwelW7tGqJ0Z8c2w==" spinCount="100000" sheet="1" objects="1"/>
  <mergeCells count="6">
    <mergeCell ref="A1:F1"/>
    <mergeCell ref="A2:C2"/>
    <mergeCell ref="D2:F2"/>
    <mergeCell ref="A3:F3"/>
    <mergeCell ref="A39:B39"/>
    <mergeCell ref="D39:E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opLeftCell="A28" workbookViewId="0">
      <selection activeCell="E41" sqref="E41"/>
    </sheetView>
  </sheetViews>
  <sheetFormatPr defaultColWidth="9" defaultRowHeight="12.75"/>
  <cols>
    <col min="1" max="1" width="9.14285714285714" customWidth="1"/>
    <col min="2" max="2" width="20.2857142857143" customWidth="1"/>
    <col min="3" max="3" width="7.14285714285714" customWidth="1"/>
    <col min="4" max="5" width="9.14285714285714" customWidth="1"/>
    <col min="6" max="6" width="13.7142857142857" customWidth="1"/>
    <col min="7"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43</v>
      </c>
      <c r="B3" s="6"/>
      <c r="C3" s="6"/>
      <c r="D3" s="6"/>
      <c r="E3" s="6"/>
      <c r="F3" s="7"/>
      <c r="G3" s="2"/>
      <c r="H3" s="2"/>
      <c r="I3" s="2"/>
    </row>
    <row r="4" ht="29.8" customHeight="1" spans="1:9">
      <c r="A4" s="8" t="s">
        <v>66</v>
      </c>
      <c r="B4" s="8" t="s">
        <v>67</v>
      </c>
      <c r="C4" s="8" t="s">
        <v>68</v>
      </c>
      <c r="D4" s="8" t="s">
        <v>69</v>
      </c>
      <c r="E4" s="8" t="s">
        <v>70</v>
      </c>
      <c r="F4" s="8" t="s">
        <v>71</v>
      </c>
      <c r="G4" s="2"/>
      <c r="H4" s="2"/>
      <c r="I4" s="2"/>
    </row>
    <row r="5" ht="19.65" customHeight="1" spans="1:9">
      <c r="A5" s="9" t="s">
        <v>209</v>
      </c>
      <c r="B5" s="10" t="s">
        <v>210</v>
      </c>
      <c r="C5" s="11"/>
      <c r="D5" s="12"/>
      <c r="E5" s="13" t="s">
        <v>54</v>
      </c>
      <c r="F5" s="13" t="s">
        <v>54</v>
      </c>
      <c r="G5" s="2"/>
      <c r="H5" s="2"/>
      <c r="I5" s="2"/>
    </row>
    <row r="6" ht="20.35" customHeight="1" spans="1:9">
      <c r="A6" s="9" t="s">
        <v>211</v>
      </c>
      <c r="B6" s="10" t="s">
        <v>212</v>
      </c>
      <c r="C6" s="11"/>
      <c r="D6" s="12"/>
      <c r="E6" s="15"/>
      <c r="F6" s="14"/>
      <c r="G6" s="2"/>
      <c r="H6" s="2"/>
      <c r="I6" s="2"/>
    </row>
    <row r="7" ht="20.35" customHeight="1" spans="1:9">
      <c r="A7" s="9" t="s">
        <v>213</v>
      </c>
      <c r="B7" s="10" t="s">
        <v>214</v>
      </c>
      <c r="C7" s="11"/>
      <c r="D7" s="12"/>
      <c r="E7" s="13" t="s">
        <v>54</v>
      </c>
      <c r="F7" s="13" t="s">
        <v>54</v>
      </c>
      <c r="G7" s="2"/>
      <c r="H7" s="2"/>
      <c r="I7" s="2"/>
    </row>
    <row r="8" ht="20.35" customHeight="1" spans="1:9">
      <c r="A8" s="9" t="s">
        <v>215</v>
      </c>
      <c r="B8" s="10" t="s">
        <v>216</v>
      </c>
      <c r="C8" s="11"/>
      <c r="D8" s="12"/>
      <c r="E8" s="13" t="s">
        <v>54</v>
      </c>
      <c r="F8" s="13" t="s">
        <v>54</v>
      </c>
      <c r="G8" s="2"/>
      <c r="H8" s="2"/>
      <c r="I8" s="2"/>
    </row>
    <row r="9" ht="29" customHeight="1" spans="1:9">
      <c r="A9" s="9" t="s">
        <v>217</v>
      </c>
      <c r="B9" s="10" t="s">
        <v>218</v>
      </c>
      <c r="C9" s="11"/>
      <c r="D9" s="12"/>
      <c r="E9" s="15"/>
      <c r="F9" s="14"/>
      <c r="G9" s="2"/>
      <c r="H9" s="2"/>
      <c r="I9" s="2"/>
    </row>
    <row r="10" ht="20.35" customHeight="1" spans="1:9">
      <c r="A10" s="9" t="s">
        <v>219</v>
      </c>
      <c r="B10" s="10" t="s">
        <v>220</v>
      </c>
      <c r="C10" s="11" t="s">
        <v>221</v>
      </c>
      <c r="D10" s="12">
        <v>116</v>
      </c>
      <c r="E10" s="15"/>
      <c r="F10" s="14">
        <f>ROUND(IF(OR(ISERROR(D10),D10=""),0,D10)*IF(OR(ISERROR(E10),E10=""),0,E10),2)</f>
        <v>0</v>
      </c>
      <c r="G10" s="2"/>
      <c r="H10" s="2"/>
      <c r="I10" s="2"/>
    </row>
    <row r="11" ht="20.35" customHeight="1" spans="1:9">
      <c r="A11" s="9" t="s">
        <v>222</v>
      </c>
      <c r="B11" s="10" t="s">
        <v>223</v>
      </c>
      <c r="C11" s="11"/>
      <c r="D11" s="12"/>
      <c r="E11" s="13" t="s">
        <v>54</v>
      </c>
      <c r="F11" s="13" t="s">
        <v>54</v>
      </c>
      <c r="G11" s="2"/>
      <c r="H11" s="2"/>
      <c r="I11" s="2"/>
    </row>
    <row r="12" ht="20.35" customHeight="1" spans="1:9">
      <c r="A12" s="9" t="s">
        <v>224</v>
      </c>
      <c r="B12" s="10" t="s">
        <v>225</v>
      </c>
      <c r="C12" s="11"/>
      <c r="D12" s="12"/>
      <c r="E12" s="15"/>
      <c r="F12" s="14"/>
      <c r="G12" s="2"/>
      <c r="H12" s="2"/>
      <c r="I12" s="2"/>
    </row>
    <row r="13" ht="20.35" customHeight="1" spans="1:9">
      <c r="A13" s="9" t="s">
        <v>226</v>
      </c>
      <c r="B13" s="10" t="s">
        <v>227</v>
      </c>
      <c r="C13" s="11" t="s">
        <v>106</v>
      </c>
      <c r="D13" s="12" t="s">
        <v>228</v>
      </c>
      <c r="E13" s="15"/>
      <c r="F13" s="14">
        <f>ROUND(IF(OR(ISERROR(D13),D13=""),0,D13)*IF(OR(ISERROR(E13),E13=""),0,E13),2)</f>
        <v>0</v>
      </c>
      <c r="G13" s="2"/>
      <c r="H13" s="2"/>
      <c r="I13" s="2"/>
    </row>
    <row r="14" ht="20.35" customHeight="1" spans="1:9">
      <c r="A14" s="9" t="s">
        <v>229</v>
      </c>
      <c r="B14" s="10" t="s">
        <v>230</v>
      </c>
      <c r="C14" s="11" t="s">
        <v>106</v>
      </c>
      <c r="D14" s="12" t="s">
        <v>231</v>
      </c>
      <c r="E14" s="15"/>
      <c r="F14" s="14">
        <f>ROUND(IF(OR(ISERROR(D14),D14=""),0,D14)*IF(OR(ISERROR(E14),E14=""),0,E14),2)</f>
        <v>0</v>
      </c>
      <c r="G14" s="2"/>
      <c r="H14" s="2"/>
      <c r="I14" s="2"/>
    </row>
    <row r="15" ht="20.35" customHeight="1" spans="1:9">
      <c r="A15" s="9" t="s">
        <v>232</v>
      </c>
      <c r="B15" s="10" t="s">
        <v>233</v>
      </c>
      <c r="C15" s="11" t="s">
        <v>106</v>
      </c>
      <c r="D15" s="12" t="s">
        <v>234</v>
      </c>
      <c r="E15" s="15"/>
      <c r="F15" s="14">
        <f>ROUND(IF(OR(ISERROR(D15),D15=""),0,D15)*IF(OR(ISERROR(E15),E15=""),0,E15),2)</f>
        <v>0</v>
      </c>
      <c r="G15" s="2"/>
      <c r="H15" s="2"/>
      <c r="I15" s="2"/>
    </row>
    <row r="16" ht="20.35" customHeight="1" spans="1:9">
      <c r="A16" s="9" t="s">
        <v>235</v>
      </c>
      <c r="B16" s="10" t="s">
        <v>236</v>
      </c>
      <c r="C16" s="11"/>
      <c r="D16" s="12"/>
      <c r="E16" s="15"/>
      <c r="F16" s="14"/>
      <c r="G16" s="2"/>
      <c r="H16" s="2"/>
      <c r="I16" s="2"/>
    </row>
    <row r="17" ht="20.35" customHeight="1" spans="1:9">
      <c r="A17" s="9" t="s">
        <v>237</v>
      </c>
      <c r="B17" s="10" t="s">
        <v>238</v>
      </c>
      <c r="C17" s="11"/>
      <c r="D17" s="12"/>
      <c r="E17" s="15"/>
      <c r="F17" s="14"/>
      <c r="G17" s="2"/>
      <c r="H17" s="2"/>
      <c r="I17" s="2"/>
    </row>
    <row r="18" ht="20.35" customHeight="1" spans="1:9">
      <c r="A18" s="9" t="s">
        <v>239</v>
      </c>
      <c r="B18" s="10" t="s">
        <v>240</v>
      </c>
      <c r="C18" s="11" t="s">
        <v>106</v>
      </c>
      <c r="D18" s="12" t="s">
        <v>241</v>
      </c>
      <c r="E18" s="15"/>
      <c r="F18" s="14">
        <f>ROUND(IF(OR(ISERROR(D18),D18=""),0,D18)*IF(OR(ISERROR(E18),E18=""),0,E18),2)</f>
        <v>0</v>
      </c>
      <c r="G18" s="2"/>
      <c r="H18" s="2"/>
      <c r="I18" s="2"/>
    </row>
    <row r="19" ht="20.35" customHeight="1" spans="1:9">
      <c r="A19" s="9" t="s">
        <v>242</v>
      </c>
      <c r="B19" s="10" t="s">
        <v>243</v>
      </c>
      <c r="C19" s="11"/>
      <c r="D19" s="12"/>
      <c r="E19" s="15"/>
      <c r="F19" s="14"/>
      <c r="G19" s="2"/>
      <c r="H19" s="2"/>
      <c r="I19" s="2"/>
    </row>
    <row r="20" ht="20.35" customHeight="1" spans="1:9">
      <c r="A20" s="9" t="s">
        <v>244</v>
      </c>
      <c r="B20" s="10" t="s">
        <v>245</v>
      </c>
      <c r="C20" s="11"/>
      <c r="D20" s="12"/>
      <c r="E20" s="15"/>
      <c r="F20" s="14"/>
      <c r="G20" s="2"/>
      <c r="H20" s="2"/>
      <c r="I20" s="2"/>
    </row>
    <row r="21" ht="20.35" customHeight="1" spans="1:9">
      <c r="A21" s="9" t="s">
        <v>246</v>
      </c>
      <c r="B21" s="10" t="s">
        <v>247</v>
      </c>
      <c r="C21" s="11" t="s">
        <v>134</v>
      </c>
      <c r="D21" s="12" t="s">
        <v>248</v>
      </c>
      <c r="E21" s="15"/>
      <c r="F21" s="14">
        <f>ROUND(IF(OR(ISERROR(D21),D21=""),0,D21)*IF(OR(ISERROR(E21),E21=""),0,E21),2)</f>
        <v>0</v>
      </c>
      <c r="G21" s="2"/>
      <c r="H21" s="2"/>
      <c r="I21" s="2"/>
    </row>
    <row r="22" ht="20.35" customHeight="1" spans="1:9">
      <c r="A22" s="9" t="s">
        <v>249</v>
      </c>
      <c r="B22" s="10" t="s">
        <v>250</v>
      </c>
      <c r="C22" s="11"/>
      <c r="D22" s="12"/>
      <c r="E22" s="15"/>
      <c r="F22" s="14"/>
      <c r="G22" s="2"/>
      <c r="H22" s="2"/>
      <c r="I22" s="2"/>
    </row>
    <row r="23" ht="20.35" customHeight="1" spans="1:9">
      <c r="A23" s="9" t="s">
        <v>251</v>
      </c>
      <c r="B23" s="10" t="s">
        <v>252</v>
      </c>
      <c r="C23" s="11"/>
      <c r="D23" s="12"/>
      <c r="E23" s="15"/>
      <c r="F23" s="14"/>
      <c r="G23" s="2"/>
      <c r="H23" s="2"/>
      <c r="I23" s="2"/>
    </row>
    <row r="24" ht="23.25" customHeight="1" spans="1:9">
      <c r="A24" s="9" t="s">
        <v>253</v>
      </c>
      <c r="B24" s="10" t="s">
        <v>254</v>
      </c>
      <c r="C24" s="11" t="s">
        <v>255</v>
      </c>
      <c r="D24" s="12" t="s">
        <v>256</v>
      </c>
      <c r="E24" s="15"/>
      <c r="F24" s="14">
        <f t="shared" ref="F24:F44" si="0">ROUND(IF(OR(ISERROR(D24),D24=""),0,D24)*IF(OR(ISERROR(E24),E24=""),0,E24),2)</f>
        <v>0</v>
      </c>
      <c r="G24" s="2"/>
      <c r="H24" s="2"/>
      <c r="I24" s="2"/>
    </row>
    <row r="25" ht="23.25" customHeight="1" spans="1:9">
      <c r="A25" s="9" t="s">
        <v>257</v>
      </c>
      <c r="B25" s="10" t="s">
        <v>258</v>
      </c>
      <c r="C25" s="11" t="s">
        <v>259</v>
      </c>
      <c r="D25" s="12" t="s">
        <v>260</v>
      </c>
      <c r="E25" s="15"/>
      <c r="F25" s="14">
        <f t="shared" si="0"/>
        <v>0</v>
      </c>
      <c r="G25" s="2"/>
      <c r="H25" s="2"/>
      <c r="I25" s="2"/>
    </row>
    <row r="26" ht="23.25" customHeight="1" spans="1:9">
      <c r="A26" s="9" t="s">
        <v>261</v>
      </c>
      <c r="B26" s="10" t="s">
        <v>262</v>
      </c>
      <c r="C26" s="11" t="s">
        <v>106</v>
      </c>
      <c r="D26" s="12" t="s">
        <v>263</v>
      </c>
      <c r="E26" s="15"/>
      <c r="F26" s="14">
        <f t="shared" si="0"/>
        <v>0</v>
      </c>
      <c r="G26" s="2"/>
      <c r="H26" s="2"/>
      <c r="I26" s="2"/>
    </row>
    <row r="27" ht="24" customHeight="1" spans="1:9">
      <c r="A27" s="9" t="s">
        <v>264</v>
      </c>
      <c r="B27" s="10" t="s">
        <v>265</v>
      </c>
      <c r="C27" s="11"/>
      <c r="D27" s="12"/>
      <c r="E27" s="13"/>
      <c r="F27" s="14"/>
      <c r="G27" s="2"/>
      <c r="H27" s="2"/>
      <c r="I27" s="2"/>
    </row>
    <row r="28" ht="23.25" customHeight="1" spans="1:9">
      <c r="A28" s="9" t="s">
        <v>266</v>
      </c>
      <c r="B28" s="10" t="s">
        <v>267</v>
      </c>
      <c r="C28" s="11" t="s">
        <v>221</v>
      </c>
      <c r="D28" s="12" t="s">
        <v>268</v>
      </c>
      <c r="E28" s="15"/>
      <c r="F28" s="14">
        <f t="shared" si="0"/>
        <v>0</v>
      </c>
      <c r="G28" s="2"/>
      <c r="H28" s="2"/>
      <c r="I28" s="2"/>
    </row>
    <row r="29" ht="23.25" customHeight="1" spans="1:9">
      <c r="A29" s="9" t="s">
        <v>269</v>
      </c>
      <c r="B29" s="10" t="s">
        <v>270</v>
      </c>
      <c r="C29" s="11" t="s">
        <v>106</v>
      </c>
      <c r="D29" s="12" t="s">
        <v>37</v>
      </c>
      <c r="E29" s="15"/>
      <c r="F29" s="14">
        <f t="shared" si="0"/>
        <v>0</v>
      </c>
      <c r="G29" s="2"/>
      <c r="H29" s="2"/>
      <c r="I29" s="2"/>
    </row>
    <row r="30" ht="24" customHeight="1" spans="1:9">
      <c r="A30" s="9" t="s">
        <v>271</v>
      </c>
      <c r="B30" s="10" t="s">
        <v>272</v>
      </c>
      <c r="C30" s="11"/>
      <c r="D30" s="12"/>
      <c r="E30" s="13"/>
      <c r="F30" s="14"/>
      <c r="G30" s="2"/>
      <c r="H30" s="2"/>
      <c r="I30" s="2"/>
    </row>
    <row r="31" ht="24" customHeight="1" spans="1:9">
      <c r="A31" s="9" t="s">
        <v>273</v>
      </c>
      <c r="B31" s="10" t="s">
        <v>274</v>
      </c>
      <c r="C31" s="11" t="s">
        <v>106</v>
      </c>
      <c r="D31" s="12" t="s">
        <v>275</v>
      </c>
      <c r="E31" s="15"/>
      <c r="F31" s="14">
        <f t="shared" si="0"/>
        <v>0</v>
      </c>
      <c r="G31" s="2"/>
      <c r="H31" s="2"/>
      <c r="I31" s="2"/>
    </row>
    <row r="32" ht="24" customHeight="1" spans="1:9">
      <c r="A32" s="9" t="s">
        <v>276</v>
      </c>
      <c r="B32" s="10" t="s">
        <v>277</v>
      </c>
      <c r="C32" s="11"/>
      <c r="D32" s="12"/>
      <c r="E32" s="13"/>
      <c r="F32" s="14"/>
      <c r="G32" s="2"/>
      <c r="H32" s="2"/>
      <c r="I32" s="2"/>
    </row>
    <row r="33" ht="24" customHeight="1" spans="1:9">
      <c r="A33" s="9" t="s">
        <v>278</v>
      </c>
      <c r="B33" s="10" t="s">
        <v>279</v>
      </c>
      <c r="C33" s="11" t="s">
        <v>280</v>
      </c>
      <c r="D33" s="12" t="s">
        <v>61</v>
      </c>
      <c r="E33" s="15"/>
      <c r="F33" s="14">
        <f t="shared" si="0"/>
        <v>0</v>
      </c>
      <c r="G33" s="2"/>
      <c r="H33" s="2"/>
      <c r="I33" s="2"/>
    </row>
    <row r="34" ht="24" customHeight="1" spans="1:9">
      <c r="A34" s="9" t="s">
        <v>281</v>
      </c>
      <c r="B34" s="10" t="s">
        <v>282</v>
      </c>
      <c r="C34" s="11" t="s">
        <v>221</v>
      </c>
      <c r="D34" s="12" t="s">
        <v>283</v>
      </c>
      <c r="E34" s="15"/>
      <c r="F34" s="14">
        <f t="shared" si="0"/>
        <v>0</v>
      </c>
      <c r="G34" s="2"/>
      <c r="H34" s="2"/>
      <c r="I34" s="2"/>
    </row>
    <row r="35" ht="24" customHeight="1" spans="1:9">
      <c r="A35" s="9" t="s">
        <v>284</v>
      </c>
      <c r="B35" s="10" t="s">
        <v>285</v>
      </c>
      <c r="C35" s="11"/>
      <c r="D35" s="12"/>
      <c r="E35" s="13"/>
      <c r="F35" s="14"/>
      <c r="G35" s="2"/>
      <c r="H35" s="2"/>
      <c r="I35" s="2"/>
    </row>
    <row r="36" ht="24" customHeight="1" spans="1:9">
      <c r="A36" s="9" t="s">
        <v>286</v>
      </c>
      <c r="B36" s="10" t="s">
        <v>287</v>
      </c>
      <c r="C36" s="11"/>
      <c r="D36" s="12"/>
      <c r="E36" s="13"/>
      <c r="F36" s="14"/>
      <c r="G36" s="2"/>
      <c r="H36" s="2"/>
      <c r="I36" s="2"/>
    </row>
    <row r="37" ht="24" customHeight="1" spans="1:9">
      <c r="A37" s="9" t="s">
        <v>288</v>
      </c>
      <c r="B37" s="10" t="s">
        <v>289</v>
      </c>
      <c r="C37" s="11" t="s">
        <v>206</v>
      </c>
      <c r="D37" s="12" t="s">
        <v>290</v>
      </c>
      <c r="E37" s="15"/>
      <c r="F37" s="14">
        <f t="shared" si="0"/>
        <v>0</v>
      </c>
      <c r="G37" s="2"/>
      <c r="H37" s="2"/>
      <c r="I37" s="2"/>
    </row>
    <row r="38" ht="24" customHeight="1" spans="1:9">
      <c r="A38" s="9" t="s">
        <v>291</v>
      </c>
      <c r="B38" s="10" t="s">
        <v>292</v>
      </c>
      <c r="C38" s="11" t="s">
        <v>206</v>
      </c>
      <c r="D38" s="12" t="s">
        <v>293</v>
      </c>
      <c r="E38" s="15"/>
      <c r="F38" s="14">
        <f t="shared" si="0"/>
        <v>0</v>
      </c>
      <c r="G38" s="2"/>
      <c r="H38" s="2"/>
      <c r="I38" s="2"/>
    </row>
    <row r="39" ht="24" customHeight="1" spans="1:9">
      <c r="A39" s="9" t="s">
        <v>294</v>
      </c>
      <c r="B39" s="10" t="s">
        <v>295</v>
      </c>
      <c r="C39" s="11"/>
      <c r="D39" s="12"/>
      <c r="E39" s="13"/>
      <c r="F39" s="14"/>
      <c r="G39" s="2"/>
      <c r="H39" s="2"/>
      <c r="I39" s="2"/>
    </row>
    <row r="40" ht="24" customHeight="1" spans="1:9">
      <c r="A40" s="9" t="s">
        <v>296</v>
      </c>
      <c r="B40" s="10" t="s">
        <v>289</v>
      </c>
      <c r="C40" s="11" t="s">
        <v>206</v>
      </c>
      <c r="D40" s="12" t="s">
        <v>297</v>
      </c>
      <c r="E40" s="15"/>
      <c r="F40" s="14">
        <f t="shared" si="0"/>
        <v>0</v>
      </c>
      <c r="G40" s="2"/>
      <c r="H40" s="2"/>
      <c r="I40" s="2"/>
    </row>
    <row r="41" ht="24" customHeight="1" spans="1:9">
      <c r="A41" s="9" t="s">
        <v>298</v>
      </c>
      <c r="B41" s="10" t="s">
        <v>292</v>
      </c>
      <c r="C41" s="11" t="s">
        <v>206</v>
      </c>
      <c r="D41" s="12" t="s">
        <v>299</v>
      </c>
      <c r="E41" s="15"/>
      <c r="F41" s="14">
        <f t="shared" si="0"/>
        <v>0</v>
      </c>
      <c r="G41" s="2"/>
      <c r="H41" s="2"/>
      <c r="I41" s="2"/>
    </row>
    <row r="42" ht="24" customHeight="1" spans="1:9">
      <c r="A42" s="9" t="s">
        <v>300</v>
      </c>
      <c r="B42" s="10" t="s">
        <v>301</v>
      </c>
      <c r="C42" s="11"/>
      <c r="D42" s="12"/>
      <c r="E42" s="13"/>
      <c r="F42" s="14"/>
      <c r="G42" s="2"/>
      <c r="H42" s="2"/>
      <c r="I42" s="2"/>
    </row>
    <row r="43" ht="24" customHeight="1" spans="1:9">
      <c r="A43" s="9" t="s">
        <v>302</v>
      </c>
      <c r="B43" s="10" t="s">
        <v>289</v>
      </c>
      <c r="C43" s="11" t="s">
        <v>206</v>
      </c>
      <c r="D43" s="12" t="s">
        <v>303</v>
      </c>
      <c r="E43" s="15"/>
      <c r="F43" s="14">
        <f t="shared" si="0"/>
        <v>0</v>
      </c>
      <c r="G43" s="2"/>
      <c r="H43" s="2"/>
      <c r="I43" s="2"/>
    </row>
    <row r="44" ht="24" customHeight="1" spans="1:9">
      <c r="A44" s="9" t="s">
        <v>304</v>
      </c>
      <c r="B44" s="10" t="s">
        <v>292</v>
      </c>
      <c r="C44" s="11" t="s">
        <v>206</v>
      </c>
      <c r="D44" s="12" t="s">
        <v>305</v>
      </c>
      <c r="E44" s="15"/>
      <c r="F44" s="14">
        <f t="shared" si="0"/>
        <v>0</v>
      </c>
      <c r="G44" s="2"/>
      <c r="H44" s="2"/>
      <c r="I44" s="2"/>
    </row>
    <row r="45" ht="20.35" customHeight="1" spans="1:9">
      <c r="A45" s="17" t="s">
        <v>208</v>
      </c>
      <c r="B45" s="18"/>
      <c r="C45" s="19" t="s">
        <v>98</v>
      </c>
      <c r="D45" s="20">
        <f>ROUND(SUM(F5:F44),2)</f>
        <v>0</v>
      </c>
      <c r="E45" s="19"/>
      <c r="F45" s="21" t="s">
        <v>99</v>
      </c>
      <c r="G45" s="2"/>
      <c r="H45" s="2"/>
      <c r="I45" s="2"/>
    </row>
    <row r="46" ht="5.1" customHeight="1" spans="1:9">
      <c r="A46" s="22"/>
      <c r="B46" s="22"/>
      <c r="C46" s="22"/>
      <c r="D46" s="22"/>
      <c r="E46" s="22"/>
      <c r="F46" s="22"/>
      <c r="G46" s="2"/>
      <c r="H46" s="2"/>
      <c r="I46" s="2"/>
    </row>
  </sheetData>
  <sheetProtection algorithmName="SHA-512" hashValue="ZJvR1e2TeJ+jMwEpX0Ny2Gwekba+z5xhidxbTBLAEBqauWD95kyEl8/N4nPCJNzv5JWyFtd+5WW/N7O0LQbz0g==" saltValue="4Pr2VPOoK23X+bZ8auB8bQ==" spinCount="100000" sheet="1" objects="1"/>
  <mergeCells count="6">
    <mergeCell ref="A1:F1"/>
    <mergeCell ref="A2:C2"/>
    <mergeCell ref="D2:F2"/>
    <mergeCell ref="A3:F3"/>
    <mergeCell ref="A45:B45"/>
    <mergeCell ref="D45:E4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10" workbookViewId="0">
      <selection activeCell="F17" sqref="F17"/>
    </sheetView>
  </sheetViews>
  <sheetFormatPr defaultColWidth="9" defaultRowHeight="12.75"/>
  <cols>
    <col min="1" max="1" width="9.14285714285714" customWidth="1"/>
    <col min="2" max="2" width="15.7142857142857" customWidth="1"/>
    <col min="3" max="4" width="9.14285714285714" customWidth="1"/>
    <col min="5" max="5" width="10.4285714285714" customWidth="1"/>
    <col min="6" max="6" width="10.8571428571429" customWidth="1"/>
    <col min="7"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46</v>
      </c>
      <c r="B3" s="6"/>
      <c r="C3" s="6"/>
      <c r="D3" s="6"/>
      <c r="E3" s="6"/>
      <c r="F3" s="7"/>
      <c r="G3" s="2"/>
      <c r="H3" s="2"/>
      <c r="I3" s="2"/>
    </row>
    <row r="4" ht="29.8" customHeight="1" spans="1:9">
      <c r="A4" s="8" t="s">
        <v>66</v>
      </c>
      <c r="B4" s="8" t="s">
        <v>67</v>
      </c>
      <c r="C4" s="8" t="s">
        <v>68</v>
      </c>
      <c r="D4" s="8" t="s">
        <v>69</v>
      </c>
      <c r="E4" s="8" t="s">
        <v>70</v>
      </c>
      <c r="F4" s="8" t="s">
        <v>71</v>
      </c>
      <c r="G4" s="2"/>
      <c r="H4" s="2"/>
      <c r="I4" s="2"/>
    </row>
    <row r="5" ht="19.65" customHeight="1" spans="1:9">
      <c r="A5" s="9" t="s">
        <v>306</v>
      </c>
      <c r="B5" s="10" t="s">
        <v>307</v>
      </c>
      <c r="C5" s="11"/>
      <c r="D5" s="12"/>
      <c r="E5" s="13"/>
      <c r="F5" s="13" t="s">
        <v>54</v>
      </c>
      <c r="G5" s="2"/>
      <c r="H5" s="2"/>
      <c r="I5" s="2"/>
    </row>
    <row r="6" ht="20.35" customHeight="1" spans="1:9">
      <c r="A6" s="9" t="s">
        <v>308</v>
      </c>
      <c r="B6" s="10" t="s">
        <v>309</v>
      </c>
      <c r="C6" s="11"/>
      <c r="D6" s="12"/>
      <c r="E6" s="13"/>
      <c r="F6" s="13" t="s">
        <v>54</v>
      </c>
      <c r="G6" s="2"/>
      <c r="H6" s="2"/>
      <c r="I6" s="2"/>
    </row>
    <row r="7" ht="20.35" customHeight="1" spans="1:9">
      <c r="A7" s="9" t="s">
        <v>310</v>
      </c>
      <c r="B7" s="10" t="s">
        <v>311</v>
      </c>
      <c r="C7" s="11"/>
      <c r="D7" s="12"/>
      <c r="E7" s="15"/>
      <c r="F7" s="14"/>
      <c r="G7" s="2"/>
      <c r="H7" s="2"/>
      <c r="I7" s="2"/>
    </row>
    <row r="8" ht="28.35" customHeight="1" spans="1:9">
      <c r="A8" s="9" t="s">
        <v>312</v>
      </c>
      <c r="B8" s="10" t="s">
        <v>313</v>
      </c>
      <c r="C8" s="11"/>
      <c r="D8" s="12"/>
      <c r="E8" s="15"/>
      <c r="F8" s="14"/>
      <c r="G8" s="2"/>
      <c r="H8" s="2"/>
      <c r="I8" s="2"/>
    </row>
    <row r="9" ht="20.35" customHeight="1" spans="1:9">
      <c r="A9" s="9" t="s">
        <v>314</v>
      </c>
      <c r="B9" s="10" t="s">
        <v>315</v>
      </c>
      <c r="C9" s="11" t="s">
        <v>316</v>
      </c>
      <c r="D9" s="12" t="s">
        <v>37</v>
      </c>
      <c r="E9" s="15"/>
      <c r="F9" s="14">
        <f>ROUND(IF(OR(ISERROR(D9),D9=""),0,D9)*IF(OR(ISERROR(E9),E9=""),0,E9),2)</f>
        <v>0</v>
      </c>
      <c r="G9" s="2"/>
      <c r="H9" s="2"/>
      <c r="I9" s="2"/>
    </row>
    <row r="10" ht="20.35" customHeight="1" spans="1:9">
      <c r="A10" s="9" t="s">
        <v>317</v>
      </c>
      <c r="B10" s="10" t="s">
        <v>318</v>
      </c>
      <c r="C10" s="11" t="s">
        <v>316</v>
      </c>
      <c r="D10" s="12" t="s">
        <v>37</v>
      </c>
      <c r="E10" s="15"/>
      <c r="F10" s="14">
        <f t="shared" ref="F10:F19" si="0">ROUND(IF(OR(ISERROR(D10),D10=""),0,D10)*IF(OR(ISERROR(E10),E10=""),0,E10),2)</f>
        <v>0</v>
      </c>
      <c r="G10" s="2"/>
      <c r="H10" s="2"/>
      <c r="I10" s="2"/>
    </row>
    <row r="11" ht="20.35" customHeight="1" spans="1:9">
      <c r="A11" s="9" t="s">
        <v>319</v>
      </c>
      <c r="B11" s="10" t="s">
        <v>320</v>
      </c>
      <c r="C11" s="11" t="s">
        <v>316</v>
      </c>
      <c r="D11" s="12" t="s">
        <v>37</v>
      </c>
      <c r="E11" s="15"/>
      <c r="F11" s="14">
        <f t="shared" si="0"/>
        <v>0</v>
      </c>
      <c r="G11" s="2"/>
      <c r="H11" s="2"/>
      <c r="I11" s="2"/>
    </row>
    <row r="12" ht="20.35" customHeight="1" spans="1:9">
      <c r="A12" s="9" t="s">
        <v>321</v>
      </c>
      <c r="B12" s="10" t="s">
        <v>322</v>
      </c>
      <c r="C12" s="11"/>
      <c r="D12" s="12"/>
      <c r="E12" s="15"/>
      <c r="F12" s="14"/>
      <c r="G12" s="2"/>
      <c r="H12" s="2"/>
      <c r="I12" s="2"/>
    </row>
    <row r="13" ht="23.25" customHeight="1" spans="1:9">
      <c r="A13" s="9" t="s">
        <v>323</v>
      </c>
      <c r="B13" s="10" t="s">
        <v>324</v>
      </c>
      <c r="C13" s="11" t="s">
        <v>255</v>
      </c>
      <c r="D13" s="12" t="s">
        <v>37</v>
      </c>
      <c r="E13" s="15"/>
      <c r="F13" s="14">
        <f t="shared" si="0"/>
        <v>0</v>
      </c>
      <c r="G13" s="2"/>
      <c r="H13" s="2"/>
      <c r="I13" s="2"/>
    </row>
    <row r="14" ht="23.25" customHeight="1" spans="1:9">
      <c r="A14" s="9" t="s">
        <v>325</v>
      </c>
      <c r="B14" s="10" t="s">
        <v>326</v>
      </c>
      <c r="C14" s="11"/>
      <c r="D14" s="12"/>
      <c r="E14" s="13"/>
      <c r="F14" s="14"/>
      <c r="G14" s="2"/>
      <c r="H14" s="2"/>
      <c r="I14" s="2"/>
    </row>
    <row r="15" ht="24" customHeight="1" spans="1:9">
      <c r="A15" s="9" t="s">
        <v>327</v>
      </c>
      <c r="B15" s="10" t="s">
        <v>328</v>
      </c>
      <c r="C15" s="11"/>
      <c r="D15" s="12"/>
      <c r="E15" s="13"/>
      <c r="F15" s="14"/>
      <c r="G15" s="2"/>
      <c r="H15" s="2"/>
      <c r="I15" s="2"/>
    </row>
    <row r="16" ht="23.25" customHeight="1" spans="1:9">
      <c r="A16" s="9" t="s">
        <v>329</v>
      </c>
      <c r="B16" s="10" t="s">
        <v>330</v>
      </c>
      <c r="C16" s="11"/>
      <c r="D16" s="12"/>
      <c r="E16" s="13"/>
      <c r="F16" s="14"/>
      <c r="G16" s="2"/>
      <c r="H16" s="2"/>
      <c r="I16" s="2"/>
    </row>
    <row r="17" ht="23.25" customHeight="1" spans="1:9">
      <c r="A17" s="9" t="s">
        <v>331</v>
      </c>
      <c r="B17" s="10" t="s">
        <v>332</v>
      </c>
      <c r="C17" s="11" t="s">
        <v>134</v>
      </c>
      <c r="D17" s="12" t="s">
        <v>333</v>
      </c>
      <c r="E17" s="15"/>
      <c r="F17" s="14">
        <f t="shared" si="0"/>
        <v>0</v>
      </c>
      <c r="G17" s="2"/>
      <c r="H17" s="2"/>
      <c r="I17" s="2"/>
    </row>
    <row r="18" ht="23.25" customHeight="1" spans="1:9">
      <c r="A18" s="9" t="s">
        <v>334</v>
      </c>
      <c r="B18" s="10" t="s">
        <v>335</v>
      </c>
      <c r="C18" s="11"/>
      <c r="D18" s="12"/>
      <c r="E18" s="13"/>
      <c r="F18" s="14"/>
      <c r="G18" s="2"/>
      <c r="H18" s="2"/>
      <c r="I18" s="2"/>
    </row>
    <row r="19" ht="24" customHeight="1" spans="1:9">
      <c r="A19" s="9" t="s">
        <v>336</v>
      </c>
      <c r="B19" s="10" t="s">
        <v>337</v>
      </c>
      <c r="C19" s="11" t="s">
        <v>338</v>
      </c>
      <c r="D19" s="12" t="s">
        <v>52</v>
      </c>
      <c r="E19" s="15"/>
      <c r="F19" s="14">
        <f t="shared" si="0"/>
        <v>0</v>
      </c>
      <c r="G19" s="2"/>
      <c r="H19" s="2"/>
      <c r="I19" s="2"/>
    </row>
    <row r="20" ht="23.25" customHeight="1" spans="1:9">
      <c r="A20" s="8"/>
      <c r="B20" s="8"/>
      <c r="C20" s="16"/>
      <c r="D20" s="13"/>
      <c r="E20" s="13"/>
      <c r="F20" s="13"/>
      <c r="G20" s="2"/>
      <c r="H20" s="2"/>
      <c r="I20" s="2"/>
    </row>
    <row r="21" ht="23.25" customHeight="1" spans="1:9">
      <c r="A21" s="8"/>
      <c r="B21" s="8"/>
      <c r="C21" s="16"/>
      <c r="D21" s="13"/>
      <c r="E21" s="13"/>
      <c r="F21" s="13"/>
      <c r="G21" s="2"/>
      <c r="H21" s="2"/>
      <c r="I21" s="2"/>
    </row>
    <row r="22" ht="24" customHeight="1" spans="1:9">
      <c r="A22" s="8"/>
      <c r="B22" s="8"/>
      <c r="C22" s="16"/>
      <c r="D22" s="13"/>
      <c r="E22" s="13"/>
      <c r="F22" s="13"/>
      <c r="G22" s="2"/>
      <c r="H22" s="2"/>
      <c r="I22" s="2"/>
    </row>
    <row r="23" ht="23.25" customHeight="1" spans="1:9">
      <c r="A23" s="8"/>
      <c r="B23" s="8"/>
      <c r="C23" s="16"/>
      <c r="D23" s="13"/>
      <c r="E23" s="13"/>
      <c r="F23" s="13"/>
      <c r="G23" s="2"/>
      <c r="H23" s="2"/>
      <c r="I23" s="2"/>
    </row>
    <row r="24" ht="23.25" customHeight="1" spans="1:9">
      <c r="A24" s="8"/>
      <c r="B24" s="8"/>
      <c r="C24" s="16"/>
      <c r="D24" s="13"/>
      <c r="E24" s="13"/>
      <c r="F24" s="13"/>
      <c r="G24" s="2"/>
      <c r="H24" s="2"/>
      <c r="I24" s="2"/>
    </row>
    <row r="25" ht="23.25" customHeight="1" spans="1:9">
      <c r="A25" s="8"/>
      <c r="B25" s="8"/>
      <c r="C25" s="16"/>
      <c r="D25" s="13"/>
      <c r="E25" s="13"/>
      <c r="F25" s="13"/>
      <c r="G25" s="2"/>
      <c r="H25" s="2"/>
      <c r="I25" s="2"/>
    </row>
    <row r="26" ht="24" customHeight="1" spans="1:9">
      <c r="A26" s="8"/>
      <c r="B26" s="8"/>
      <c r="C26" s="16"/>
      <c r="D26" s="13"/>
      <c r="E26" s="13"/>
      <c r="F26" s="13"/>
      <c r="G26" s="2"/>
      <c r="H26" s="2"/>
      <c r="I26" s="2"/>
    </row>
    <row r="27" ht="23.25" customHeight="1" spans="1:9">
      <c r="A27" s="8"/>
      <c r="B27" s="8"/>
      <c r="C27" s="16"/>
      <c r="D27" s="13"/>
      <c r="E27" s="13"/>
      <c r="F27" s="13"/>
      <c r="G27" s="2"/>
      <c r="H27" s="2"/>
      <c r="I27" s="2"/>
    </row>
    <row r="28" ht="23.25" customHeight="1" spans="1:9">
      <c r="A28" s="8"/>
      <c r="B28" s="8"/>
      <c r="C28" s="16"/>
      <c r="D28" s="13"/>
      <c r="E28" s="13"/>
      <c r="F28" s="13"/>
      <c r="G28" s="2"/>
      <c r="H28" s="2"/>
      <c r="I28" s="2"/>
    </row>
    <row r="29" ht="24" customHeight="1" spans="1:9">
      <c r="A29" s="8"/>
      <c r="B29" s="8"/>
      <c r="C29" s="16"/>
      <c r="D29" s="13"/>
      <c r="E29" s="13"/>
      <c r="F29" s="13"/>
      <c r="G29" s="2"/>
      <c r="H29" s="2"/>
      <c r="I29" s="2"/>
    </row>
    <row r="30" ht="20.35" customHeight="1" spans="1:9">
      <c r="A30" s="17" t="s">
        <v>339</v>
      </c>
      <c r="B30" s="18"/>
      <c r="C30" s="19" t="s">
        <v>98</v>
      </c>
      <c r="D30" s="20">
        <f>ROUND(SUM(F5:F29),2)</f>
        <v>0</v>
      </c>
      <c r="E30" s="19"/>
      <c r="F30" s="21" t="s">
        <v>99</v>
      </c>
      <c r="G30" s="2"/>
      <c r="H30" s="2"/>
      <c r="I30" s="2"/>
    </row>
    <row r="31" ht="9.45" customHeight="1" spans="1:9">
      <c r="A31" s="22"/>
      <c r="B31" s="22"/>
      <c r="C31" s="22"/>
      <c r="D31" s="22"/>
      <c r="E31" s="22"/>
      <c r="F31" s="22"/>
      <c r="G31" s="2"/>
      <c r="H31" s="2"/>
      <c r="I31" s="2"/>
    </row>
  </sheetData>
  <sheetProtection algorithmName="SHA-512" hashValue="bzimUBGl/487lpmqABnIpnlFhwPvPDwda7yLZ8/XbIJuVDNR/0D0RKrC8jREA/yrYL2THbT+iq4Ts5JCNrQE6w==" saltValue="NZlqGMuJJpTaGW91Zfz/yA==" spinCount="100000" sheet="1" objects="1"/>
  <mergeCells count="6">
    <mergeCell ref="A1:F1"/>
    <mergeCell ref="A2:C2"/>
    <mergeCell ref="D2:F2"/>
    <mergeCell ref="A3:F3"/>
    <mergeCell ref="A30:B30"/>
    <mergeCell ref="D30:E3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21" sqref="D21:E21"/>
    </sheetView>
  </sheetViews>
  <sheetFormatPr defaultColWidth="9" defaultRowHeight="12.75"/>
  <cols>
    <col min="1" max="1" width="9.14285714285714" customWidth="1"/>
    <col min="2" max="2" width="23.2857142857143" customWidth="1"/>
    <col min="3" max="9" width="9.14285714285714" customWidth="1"/>
  </cols>
  <sheetData>
    <row r="1" ht="44.35" customHeight="1" spans="1:9">
      <c r="A1" s="1" t="s">
        <v>63</v>
      </c>
      <c r="B1" s="1"/>
      <c r="C1" s="1"/>
      <c r="D1" s="1"/>
      <c r="E1" s="1"/>
      <c r="F1" s="1"/>
      <c r="G1" s="2"/>
      <c r="H1" s="2"/>
      <c r="I1" s="2"/>
    </row>
    <row r="2" ht="35.65" customHeight="1" spans="1:9">
      <c r="A2" s="3" t="s">
        <v>64</v>
      </c>
      <c r="B2" s="3"/>
      <c r="C2" s="3"/>
      <c r="D2" s="4" t="s">
        <v>65</v>
      </c>
      <c r="E2" s="4"/>
      <c r="F2" s="4"/>
      <c r="G2" s="2"/>
      <c r="H2" s="2"/>
      <c r="I2" s="2"/>
    </row>
    <row r="3" ht="24.7" customHeight="1" spans="1:9">
      <c r="A3" s="5" t="s">
        <v>49</v>
      </c>
      <c r="B3" s="6"/>
      <c r="C3" s="6"/>
      <c r="D3" s="6"/>
      <c r="E3" s="6"/>
      <c r="F3" s="7"/>
      <c r="G3" s="2"/>
      <c r="H3" s="2"/>
      <c r="I3" s="2"/>
    </row>
    <row r="4" ht="29.8" customHeight="1" spans="1:9">
      <c r="A4" s="8" t="s">
        <v>66</v>
      </c>
      <c r="B4" s="8" t="s">
        <v>67</v>
      </c>
      <c r="C4" s="8" t="s">
        <v>68</v>
      </c>
      <c r="D4" s="8" t="s">
        <v>69</v>
      </c>
      <c r="E4" s="8" t="s">
        <v>70</v>
      </c>
      <c r="F4" s="8" t="s">
        <v>71</v>
      </c>
      <c r="G4" s="2"/>
      <c r="H4" s="2"/>
      <c r="I4" s="2"/>
    </row>
    <row r="5" ht="24" customHeight="1" spans="1:9">
      <c r="A5" s="9" t="s">
        <v>340</v>
      </c>
      <c r="B5" s="10" t="s">
        <v>341</v>
      </c>
      <c r="C5" s="11"/>
      <c r="D5" s="12"/>
      <c r="E5" s="13"/>
      <c r="F5" s="14"/>
      <c r="G5" s="2"/>
      <c r="H5" s="2"/>
      <c r="I5" s="2"/>
    </row>
    <row r="6" ht="23.25" customHeight="1" spans="1:9">
      <c r="A6" s="9" t="s">
        <v>342</v>
      </c>
      <c r="B6" s="10" t="s">
        <v>343</v>
      </c>
      <c r="C6" s="11"/>
      <c r="D6" s="12"/>
      <c r="E6" s="13"/>
      <c r="F6" s="14"/>
      <c r="G6" s="2"/>
      <c r="H6" s="2"/>
      <c r="I6" s="2"/>
    </row>
    <row r="7" ht="23.25" customHeight="1" spans="1:9">
      <c r="A7" s="9" t="s">
        <v>344</v>
      </c>
      <c r="B7" s="10" t="s">
        <v>345</v>
      </c>
      <c r="C7" s="11" t="s">
        <v>134</v>
      </c>
      <c r="D7" s="12" t="s">
        <v>346</v>
      </c>
      <c r="E7" s="15"/>
      <c r="F7" s="14">
        <f>ROUND(IF(OR(ISERROR(D7),D7=""),0,D7)*IF(OR(ISERROR(E7),E7=""),0,E7),2)</f>
        <v>0</v>
      </c>
      <c r="G7" s="2"/>
      <c r="H7" s="2"/>
      <c r="I7" s="2"/>
    </row>
    <row r="8" ht="24" customHeight="1" spans="1:9">
      <c r="A8" s="8"/>
      <c r="B8" s="8"/>
      <c r="C8" s="16"/>
      <c r="D8" s="13"/>
      <c r="E8" s="13"/>
      <c r="F8" s="13"/>
      <c r="G8" s="2"/>
      <c r="H8" s="2"/>
      <c r="I8" s="2"/>
    </row>
    <row r="9" ht="23.25" customHeight="1" spans="1:9">
      <c r="A9" s="8"/>
      <c r="B9" s="8"/>
      <c r="C9" s="16"/>
      <c r="D9" s="13"/>
      <c r="E9" s="13"/>
      <c r="F9" s="13"/>
      <c r="G9" s="2"/>
      <c r="H9" s="2"/>
      <c r="I9" s="2"/>
    </row>
    <row r="10" ht="23.25" customHeight="1" spans="1:9">
      <c r="A10" s="8"/>
      <c r="B10" s="8"/>
      <c r="C10" s="16"/>
      <c r="D10" s="13"/>
      <c r="E10" s="13"/>
      <c r="F10" s="13"/>
      <c r="G10" s="2"/>
      <c r="H10" s="2"/>
      <c r="I10" s="2"/>
    </row>
    <row r="11" ht="23.25" customHeight="1" spans="1:9">
      <c r="A11" s="8"/>
      <c r="B11" s="8"/>
      <c r="C11" s="16"/>
      <c r="D11" s="13"/>
      <c r="E11" s="13"/>
      <c r="F11" s="13"/>
      <c r="G11" s="2"/>
      <c r="H11" s="2"/>
      <c r="I11" s="2"/>
    </row>
    <row r="12" ht="24" customHeight="1" spans="1:9">
      <c r="A12" s="8"/>
      <c r="B12" s="8"/>
      <c r="C12" s="16"/>
      <c r="D12" s="13"/>
      <c r="E12" s="13"/>
      <c r="F12" s="13"/>
      <c r="G12" s="2"/>
      <c r="H12" s="2"/>
      <c r="I12" s="2"/>
    </row>
    <row r="13" ht="23.25" customHeight="1" spans="1:9">
      <c r="A13" s="8"/>
      <c r="B13" s="8"/>
      <c r="C13" s="16"/>
      <c r="D13" s="13"/>
      <c r="E13" s="13"/>
      <c r="F13" s="13"/>
      <c r="G13" s="2"/>
      <c r="H13" s="2"/>
      <c r="I13" s="2"/>
    </row>
    <row r="14" ht="23.25" customHeight="1" spans="1:9">
      <c r="A14" s="8"/>
      <c r="B14" s="8"/>
      <c r="C14" s="16"/>
      <c r="D14" s="13"/>
      <c r="E14" s="13"/>
      <c r="F14" s="13"/>
      <c r="G14" s="2"/>
      <c r="H14" s="2"/>
      <c r="I14" s="2"/>
    </row>
    <row r="15" ht="23.25" customHeight="1" spans="1:9">
      <c r="A15" s="8"/>
      <c r="B15" s="8"/>
      <c r="C15" s="16"/>
      <c r="D15" s="13"/>
      <c r="E15" s="13"/>
      <c r="F15" s="13"/>
      <c r="G15" s="2"/>
      <c r="H15" s="2"/>
      <c r="I15" s="2"/>
    </row>
    <row r="16" ht="24" customHeight="1" spans="1:9">
      <c r="A16" s="8"/>
      <c r="B16" s="8"/>
      <c r="C16" s="16"/>
      <c r="D16" s="13"/>
      <c r="E16" s="13"/>
      <c r="F16" s="13"/>
      <c r="G16" s="2"/>
      <c r="H16" s="2"/>
      <c r="I16" s="2"/>
    </row>
    <row r="17" ht="23.25" customHeight="1" spans="1:9">
      <c r="A17" s="8"/>
      <c r="B17" s="8"/>
      <c r="C17" s="16"/>
      <c r="D17" s="13"/>
      <c r="E17" s="13"/>
      <c r="F17" s="13"/>
      <c r="G17" s="2"/>
      <c r="H17" s="2"/>
      <c r="I17" s="2"/>
    </row>
    <row r="18" ht="23.25" customHeight="1" spans="1:9">
      <c r="A18" s="8"/>
      <c r="B18" s="8"/>
      <c r="C18" s="16"/>
      <c r="D18" s="13"/>
      <c r="E18" s="13"/>
      <c r="F18" s="13"/>
      <c r="G18" s="2"/>
      <c r="H18" s="2"/>
      <c r="I18" s="2"/>
    </row>
    <row r="19" ht="24" customHeight="1" spans="1:9">
      <c r="A19" s="8"/>
      <c r="B19" s="8"/>
      <c r="C19" s="16"/>
      <c r="D19" s="13"/>
      <c r="E19" s="13"/>
      <c r="F19" s="13"/>
      <c r="G19" s="2"/>
      <c r="H19" s="2"/>
      <c r="I19" s="2"/>
    </row>
    <row r="20" ht="23.25" customHeight="1" spans="1:9">
      <c r="A20" s="8"/>
      <c r="B20" s="8"/>
      <c r="C20" s="16"/>
      <c r="D20" s="13"/>
      <c r="E20" s="13"/>
      <c r="F20" s="13"/>
      <c r="G20" s="2"/>
      <c r="H20" s="2"/>
      <c r="I20" s="2"/>
    </row>
    <row r="21" ht="20.35" customHeight="1" spans="1:9">
      <c r="A21" s="17" t="s">
        <v>347</v>
      </c>
      <c r="B21" s="18"/>
      <c r="C21" s="19" t="s">
        <v>98</v>
      </c>
      <c r="D21" s="20">
        <f>ROUND(SUM(F5:F20),2)</f>
        <v>0</v>
      </c>
      <c r="E21" s="19"/>
      <c r="F21" s="21" t="s">
        <v>99</v>
      </c>
      <c r="G21" s="2"/>
      <c r="H21" s="2"/>
      <c r="I21" s="2"/>
    </row>
    <row r="22" ht="5.1" customHeight="1" spans="1:9">
      <c r="A22" s="22"/>
      <c r="B22" s="22"/>
      <c r="C22" s="22"/>
      <c r="D22" s="22"/>
      <c r="E22" s="22"/>
      <c r="F22" s="22"/>
      <c r="G22" s="2"/>
      <c r="H22" s="2"/>
      <c r="I22" s="2"/>
    </row>
  </sheetData>
  <sheetProtection algorithmName="SHA-512" hashValue="F8dvqbm8UTphXAYsivfDpe+Fu/WUJ5C9jWxkEXakFwBRS1qaw9Fh8nj50r3qPxKKg+OU0wInlmiKFoCcyWfkkg==" saltValue="I/EbyCNCRYBJAV8iTJbnVQ==" spinCount="100000" sheet="1" objects="1"/>
  <mergeCells count="6">
    <mergeCell ref="A1:F1"/>
    <mergeCell ref="A2:C2"/>
    <mergeCell ref="D2:F2"/>
    <mergeCell ref="A3:F3"/>
    <mergeCell ref="A21:B21"/>
    <mergeCell ref="D21:E2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rangeList sheetStid="5" master="" otherUserPermission="visible"/>
  <rangeList sheetStid="8" master="" otherUserPermission="visible"/>
  <rangeList sheetStid="9" master="" otherUserPermission="visible"/>
  <rangeList sheetStid="13" master="" otherUserPermission="visible"/>
  <rangeList sheetStid="10" master="" otherUserPermission="visible"/>
  <rangeList sheetStid="11" master="" otherUserPermission="visible"/>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Stimulsoft</Company>
  <Application>Stimulsoft Reports 2024.3.1 from 13 June 2024, .NET 4.5.2</Application>
  <HeadingPairs>
    <vt:vector size="2" baseType="variant">
      <vt:variant>
        <vt:lpstr>工作表</vt:lpstr>
      </vt:variant>
      <vt:variant>
        <vt:i4>8</vt:i4>
      </vt:variant>
    </vt:vector>
  </HeadingPairs>
  <TitlesOfParts>
    <vt:vector size="8" baseType="lpstr">
      <vt:lpstr>编制说明</vt:lpstr>
      <vt:lpstr>投标报价汇总表_(2018范本)</vt:lpstr>
      <vt:lpstr>清单 第100章 总则</vt:lpstr>
      <vt:lpstr>清单 第200章 路基</vt:lpstr>
      <vt:lpstr>清单 第300章 路面</vt:lpstr>
      <vt:lpstr>清单 第400章 桥梁</vt:lpstr>
      <vt:lpstr>清单 第600章 安全设施及预埋管线</vt:lpstr>
      <vt:lpstr>清单 第700章 绿化及环境保护设施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cp:lastModifiedBy>Halo</cp:lastModifiedBy>
  <dcterms:created xsi:type="dcterms:W3CDTF">2025-06-21T06:51:00Z</dcterms:created>
  <dcterms:modified xsi:type="dcterms:W3CDTF">2025-10-27T01:27:47Z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BADA5C75C2504C1580EC5FCD0A22BB5A_12</vt:lpwstr>
  </property>
  <property fmtid="{D5CDD505-2E9C-101B-9397-08002B2CF9AE}" pid="3" name="KSOProductBuildVer">
    <vt:lpwstr>2052-12.1.0.23125</vt:lpwstr>
  </property>
</Properties>
</file>