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87" activeTab="5"/>
  </bookViews>
  <sheets>
    <sheet name="5 投标报价汇总表_(2018范本)" sheetId="5" r:id="rId1"/>
    <sheet name="6 工程量清单表" sheetId="6" r:id="rId2"/>
    <sheet name="2.1 【标表3】 计日工汇总表" sheetId="8" r:id="rId3"/>
    <sheet name="2.2 【标表3-1】 计日工劳务单价表" sheetId="9" r:id="rId4"/>
    <sheet name="2.3 【标表3-2】 计日工材料单价表" sheetId="10" r:id="rId5"/>
    <sheet name="2.4 【标表3-3】 计日工施工机械单价表" sheetId="11" r:id="rId6"/>
  </sheets>
  <definedNames>
    <definedName name="_xlnm.Print_Area" localSheetId="0">'5 投标报价汇总表_(2018范本)'!$A$1:$D$31</definedName>
    <definedName name="_xlnm.Print_Area" localSheetId="1">'6 工程量清单表'!$A$1:$F$183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<sst xmlns="http://schemas.openxmlformats.org/spreadsheetml/2006/main" count="463" uniqueCount="219">
  <si>
    <t>投标报价汇总表</t>
  </si>
  <si>
    <t>工程名称：湖滨新区2025年道路安全隐患治理项目施工-标志、标线、交安设施</t>
  </si>
  <si>
    <t>第1页 共1页</t>
  </si>
  <si>
    <t>序号</t>
  </si>
  <si>
    <t>章次</t>
  </si>
  <si>
    <t>科目名称</t>
  </si>
  <si>
    <t>金额</t>
  </si>
  <si>
    <t>1</t>
  </si>
  <si>
    <t>100</t>
  </si>
  <si>
    <t>清单 第100章 总则</t>
  </si>
  <si>
    <t>2</t>
  </si>
  <si>
    <t>200</t>
  </si>
  <si>
    <t>清单 第200章 路基</t>
  </si>
  <si>
    <t>3</t>
  </si>
  <si>
    <t>300</t>
  </si>
  <si>
    <t>清单 第300章 路面</t>
  </si>
  <si>
    <t>4</t>
  </si>
  <si>
    <t>600</t>
  </si>
  <si>
    <t>清单 第600章 安全设施及预埋管线</t>
  </si>
  <si>
    <t>5</t>
  </si>
  <si>
    <t>700</t>
  </si>
  <si>
    <t>清单 第700章 绿化及环境保护设施</t>
  </si>
  <si>
    <t>6</t>
  </si>
  <si>
    <t>第100章至第700章合计</t>
  </si>
  <si>
    <t>7</t>
  </si>
  <si>
    <t>已包含在清单合计中的材料、工程设备、专业工程暂估价合计</t>
  </si>
  <si>
    <t/>
  </si>
  <si>
    <t>8</t>
  </si>
  <si>
    <t>清单合计减去材料、工程设备、专业工程暂估价合计</t>
  </si>
  <si>
    <t>9</t>
  </si>
  <si>
    <t>计日工合计</t>
  </si>
  <si>
    <t>10</t>
  </si>
  <si>
    <t>暂列金额（不含计日工总额）（清单小计*10%）</t>
  </si>
  <si>
    <t>11</t>
  </si>
  <si>
    <t>投标报价</t>
  </si>
  <si>
    <t>【新点2013公路造价全国版 V10.4.7】</t>
  </si>
  <si>
    <t>工程量清单表</t>
  </si>
  <si>
    <t>编制范围：湖滨新区2025年道路安全隐患治理项目施工-标志、标线、交安设施</t>
  </si>
  <si>
    <t>第1页 共6页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</si>
  <si>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</si>
  <si>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</si>
  <si>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</si>
  <si>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</si>
  <si>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</si>
  <si>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</si>
  <si>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</si>
  <si>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</si>
  <si>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</si>
  <si>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</si>
  <si>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</si>
  <si>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</si>
  <si>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</si>
  <si>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</si>
  <si>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</si>
  <si>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</si>
  <si>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</si>
  <si>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102-1</t>
  </si>
  <si>
    <t>竣工文件</t>
  </si>
  <si>
    <t>102-2</t>
  </si>
  <si>
    <t>施工环保费,含防尘污染防治增加费</t>
  </si>
  <si>
    <t>102-3</t>
  </si>
  <si>
    <t>安全生产费</t>
  </si>
  <si>
    <t>103</t>
  </si>
  <si>
    <t>临时工程与设施</t>
  </si>
  <si>
    <t>103-2</t>
  </si>
  <si>
    <t>临时占地</t>
  </si>
  <si>
    <t>104</t>
  </si>
  <si>
    <t>承包人驻地建设</t>
  </si>
  <si>
    <t>104-1</t>
  </si>
  <si>
    <t>105</t>
  </si>
  <si>
    <t>施工标准化</t>
  </si>
  <si>
    <t>105-8</t>
  </si>
  <si>
    <t>试验检测费</t>
  </si>
  <si>
    <t>第100章</t>
  </si>
  <si>
    <t>合计 人民币</t>
  </si>
  <si>
    <t>元</t>
  </si>
  <si>
    <t>第2页 共6页</t>
  </si>
  <si>
    <t>202</t>
  </si>
  <si>
    <t>场地清理</t>
  </si>
  <si>
    <t>202-3</t>
  </si>
  <si>
    <t>拆除结构物</t>
  </si>
  <si>
    <t>通视三角区清理（皂河镇一斗渠路），含通视三角区内绿化、障碍物等</t>
  </si>
  <si>
    <t>项</t>
  </si>
  <si>
    <t>通视三角区清理（杨柳路（环湖大道-三台山大道）），含绿化、广告牌等清理</t>
  </si>
  <si>
    <t>-c</t>
  </si>
  <si>
    <t>标志拆除，拆除至业主指定位置</t>
  </si>
  <si>
    <t>个</t>
  </si>
  <si>
    <t>-d</t>
  </si>
  <si>
    <t>路口砼拆除，含弃置</t>
  </si>
  <si>
    <t>m3</t>
  </si>
  <si>
    <t>203</t>
  </si>
  <si>
    <t>挖方路基</t>
  </si>
  <si>
    <t>203-1</t>
  </si>
  <si>
    <t>路基挖方</t>
  </si>
  <si>
    <t>挖土方</t>
  </si>
  <si>
    <t>第200章</t>
  </si>
  <si>
    <t>第3页 共6页</t>
  </si>
  <si>
    <t>302</t>
  </si>
  <si>
    <t>垫层</t>
  </si>
  <si>
    <t>302-1</t>
  </si>
  <si>
    <t>20cm厚碎石垫层</t>
  </si>
  <si>
    <t>m2</t>
  </si>
  <si>
    <t>308</t>
  </si>
  <si>
    <t>透层和黏层</t>
  </si>
  <si>
    <t>308-2</t>
  </si>
  <si>
    <t>粘层</t>
  </si>
  <si>
    <t>309</t>
  </si>
  <si>
    <t>热拌沥青混合料面层</t>
  </si>
  <si>
    <t>309-2</t>
  </si>
  <si>
    <t>6cmAC-16C中粒式沥青砼</t>
  </si>
  <si>
    <t>312</t>
  </si>
  <si>
    <t>水泥混凝土面板</t>
  </si>
  <si>
    <t>312-1</t>
  </si>
  <si>
    <t>20cm厚C30水泥砼面层</t>
  </si>
  <si>
    <t>313</t>
  </si>
  <si>
    <t>路肩培土、中央分隔带回填土、土路肩加固及路缘石</t>
  </si>
  <si>
    <t>313-5</t>
  </si>
  <si>
    <t>路缘石恢复</t>
  </si>
  <si>
    <t>m</t>
  </si>
  <si>
    <t>第300章</t>
  </si>
  <si>
    <t>第4页 共6页</t>
  </si>
  <si>
    <t>602</t>
  </si>
  <si>
    <t>护栏</t>
  </si>
  <si>
    <t>602-3</t>
  </si>
  <si>
    <t>波形梁钢护栏</t>
  </si>
  <si>
    <t>GR-C-4E波形护栏</t>
  </si>
  <si>
    <t>波形梁钢护栏端头（含立面标记）</t>
  </si>
  <si>
    <t>波形梁护栏的利旧，包含护栏及立柱的拆除、安装、基础、辅材等</t>
  </si>
  <si>
    <t>GR-A-4E波形护栏</t>
  </si>
  <si>
    <t>604</t>
  </si>
  <si>
    <t>道路交通标志</t>
  </si>
  <si>
    <t>604-1</t>
  </si>
  <si>
    <t>单柱式交通标志</t>
  </si>
  <si>
    <t>单柱式禁令标志，D=80cm，正八边形</t>
  </si>
  <si>
    <t>套</t>
  </si>
  <si>
    <t>单柱式警告标志，A=90cm，三角形</t>
  </si>
  <si>
    <t>单柱式组合标志，D80cm+A80cm，正八角形+正方形</t>
  </si>
  <si>
    <t>单柱式指示标志，A=80cm，正方形</t>
  </si>
  <si>
    <t>-e</t>
  </si>
  <si>
    <t>单柱式禁令标志，φ=80cm，圆形</t>
  </si>
  <si>
    <t>-f</t>
  </si>
  <si>
    <t>单柱式警告标志，A=60cm*40cm*2，矩形</t>
  </si>
  <si>
    <t>-g</t>
  </si>
  <si>
    <t>单柱式警告标志，A=142cm*60cm，矩形</t>
  </si>
  <si>
    <t>-h</t>
  </si>
  <si>
    <t>单柱式标志，A=120cm*60cm，矩形</t>
  </si>
  <si>
    <t>-i</t>
  </si>
  <si>
    <t>单柱式标志，A=100cm，正方形</t>
  </si>
  <si>
    <t>604-7</t>
  </si>
  <si>
    <t>附着式交通标志</t>
  </si>
  <si>
    <t>附着式（机非分道行驶）标志，φ80cm*2，圆形</t>
  </si>
  <si>
    <t>附着式全线限速标志，A=80cm*30cm，矩形</t>
  </si>
  <si>
    <t>605</t>
  </si>
  <si>
    <t>道路交通标线</t>
  </si>
  <si>
    <t>605-1</t>
  </si>
  <si>
    <t>路面标线</t>
  </si>
  <si>
    <t>第5页 共6页</t>
  </si>
  <si>
    <t>一般路面标线（不含震荡标线）施划</t>
  </si>
  <si>
    <t>震荡标线施划</t>
  </si>
  <si>
    <t>605-5</t>
  </si>
  <si>
    <t>附着式轮廓标</t>
  </si>
  <si>
    <t>605-6</t>
  </si>
  <si>
    <t>立面标记（设置于沿线电线杆、砼防撞墩（墙）上）</t>
  </si>
  <si>
    <t>605-8</t>
  </si>
  <si>
    <t>橡胶减速带</t>
  </si>
  <si>
    <t>605-9</t>
  </si>
  <si>
    <t>标线清洗</t>
  </si>
  <si>
    <t>605-10</t>
  </si>
  <si>
    <t>道口标柱</t>
  </si>
  <si>
    <t>根</t>
  </si>
  <si>
    <t>605-11</t>
  </si>
  <si>
    <t>示警柱</t>
  </si>
  <si>
    <t>605-12</t>
  </si>
  <si>
    <t>爆闪灯</t>
  </si>
  <si>
    <t>单柱式爆闪灯（独立基础）</t>
  </si>
  <si>
    <t>爆闪灯（与标志共杆）</t>
  </si>
  <si>
    <t>爆闪灯更换灯头</t>
  </si>
  <si>
    <t>现状爆闪灯杆件拆除</t>
  </si>
  <si>
    <t>605-13</t>
  </si>
  <si>
    <t>监控与信号灯</t>
  </si>
  <si>
    <t>400W像素枪机（利用现状杆件），包含旧杆件的刷漆等</t>
  </si>
  <si>
    <t>信号灯取电电缆YJV-4*16+1*10</t>
  </si>
  <si>
    <t>取电电缆开挖与恢复</t>
  </si>
  <si>
    <t>605-14</t>
  </si>
  <si>
    <t>高弹力柔性警示柱</t>
  </si>
  <si>
    <t>609</t>
  </si>
  <si>
    <t>利用旧设备</t>
  </si>
  <si>
    <t>609-1</t>
  </si>
  <si>
    <t>利用旧设备，包含旧设备的拆除、安装、测试等（波形梁护栏的利旧另计，不按次计，详见清单编制说明）</t>
  </si>
  <si>
    <t>第600章</t>
  </si>
  <si>
    <t>第6页 共6页</t>
  </si>
  <si>
    <t>702</t>
  </si>
  <si>
    <t>种植土恢复</t>
  </si>
  <si>
    <t>702-3</t>
  </si>
  <si>
    <t>703</t>
  </si>
  <si>
    <t>中分带绿化恢复（绿化与现状一致）</t>
  </si>
  <si>
    <t>703-9</t>
  </si>
  <si>
    <t>第700章</t>
  </si>
  <si>
    <t>计日工汇总表</t>
  </si>
  <si>
    <t>名称</t>
  </si>
  <si>
    <t>备注</t>
  </si>
  <si>
    <t>劳务</t>
  </si>
  <si>
    <t>材料</t>
  </si>
  <si>
    <t>施工机械</t>
  </si>
  <si>
    <t>合计</t>
  </si>
  <si>
    <t>计日工劳务单价表</t>
  </si>
  <si>
    <t>编号</t>
  </si>
  <si>
    <t>暂定数量</t>
  </si>
  <si>
    <t>1001001</t>
  </si>
  <si>
    <t>人工</t>
  </si>
  <si>
    <t>工日</t>
  </si>
  <si>
    <t>计日工材料单价表</t>
  </si>
  <si>
    <t>D00011</t>
  </si>
  <si>
    <t>计日工施工机械单价表</t>
  </si>
  <si>
    <t>8001027</t>
  </si>
  <si>
    <t>斗容量1.0m3履带式单斗挖掘机 WY100液压</t>
  </si>
  <si>
    <t>台班</t>
  </si>
  <si>
    <t>8009003</t>
  </si>
  <si>
    <t>提升质量20t以内履带式起重机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</si>
</sst>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color rgb="FF000000"/>
      <name val="Arial"/>
      <charset val="134"/>
    </font>
    <font>
      <sz val="10"/>
      <color rgb="FF000000"/>
      <name val="Arial"/>
      <charset val="1"/>
    </font>
    <font>
      <sz val="10.5"/>
      <color rgb="FF000000"/>
      <name val="宋体"/>
      <charset val="1"/>
    </font>
    <font>
      <b/>
      <sz val="16"/>
      <color rgb="FF000000"/>
      <name val="宋体"/>
      <charset val="1"/>
    </font>
    <font>
      <b/>
      <sz val="10.5"/>
      <color rgb="FF000000"/>
      <name val="宋体"/>
      <charset val="1"/>
    </font>
    <font>
      <sz val="12"/>
      <color rgb="FF000000"/>
      <name val="宋体"/>
      <charset val="1"/>
    </font>
    <font>
      <sz val="10.5"/>
      <color rgb="FF000000"/>
      <name val="宋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9">
    <xf numFmtId="0" fontId="0" fillId="0" borderId="0" xfId="0" applyNumberFormat="1" applyFont="1" applyFill="1" applyBorder="1" applyProtection="1"/>
    <xf numFmtId="0" fontId="1" fillId="0" borderId="0" xfId="0" applyFont="1" applyFill="1" applyAlignment="1">
      <alignment horizontal="left"/>
    </xf>
    <xf numFmtId="176" fontId="0" fillId="0" borderId="0" xfId="0" applyNumberFormat="1" applyFont="1" applyFill="1" applyBorder="1" applyProtection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/>
    </xf>
    <xf numFmtId="176" fontId="1" fillId="0" borderId="5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right" vertical="center" wrapText="1"/>
    </xf>
    <xf numFmtId="176" fontId="4" fillId="0" borderId="0" xfId="0" applyNumberFormat="1" applyFont="1" applyFill="1" applyAlignment="1">
      <alignment horizontal="right" vertical="center" wrapText="1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6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right" vertical="center" wrapText="1"/>
    </xf>
    <xf numFmtId="176" fontId="6" fillId="0" borderId="0" xfId="0" applyNumberFormat="1" applyFont="1" applyFill="1" applyBorder="1" applyAlignment="1" applyProtection="1">
      <alignment horizontal="right" vertical="center" wrapText="1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left" vertical="center" wrapText="1"/>
    </xf>
    <xf numFmtId="176" fontId="0" fillId="0" borderId="5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right" wrapText="1"/>
    </xf>
    <xf numFmtId="176" fontId="9" fillId="0" borderId="0" xfId="0" applyNumberFormat="1" applyFont="1" applyFill="1" applyBorder="1" applyAlignment="1" applyProtection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workbookViewId="0">
      <selection activeCell="H9" sqref="H9"/>
    </sheetView>
  </sheetViews>
  <sheetFormatPr defaultColWidth="9" defaultRowHeight="12.75" outlineLevelCol="3"/>
  <cols>
    <col min="1" max="1" width="18.4285714285714" customWidth="1"/>
    <col min="2" max="2" width="22.3238095238095" customWidth="1"/>
    <col min="3" max="3" width="30.8857142857143" customWidth="1"/>
    <col min="4" max="4" width="22.8380952380952" style="2" customWidth="1"/>
  </cols>
  <sheetData>
    <row r="1" ht="23.25" customHeight="1" spans="1:4">
      <c r="A1" s="28"/>
      <c r="B1" s="29"/>
      <c r="C1" s="29"/>
      <c r="D1" s="49"/>
    </row>
    <row r="2" ht="44.35" customHeight="1" spans="1:4">
      <c r="A2" s="31" t="s">
        <v>0</v>
      </c>
      <c r="B2" s="31"/>
      <c r="C2" s="31"/>
      <c r="D2" s="50"/>
    </row>
    <row r="3" ht="35.65" customHeight="1" spans="1:4">
      <c r="A3" s="32" t="s">
        <v>1</v>
      </c>
      <c r="B3" s="32"/>
      <c r="C3" s="32"/>
      <c r="D3" s="51" t="s">
        <v>2</v>
      </c>
    </row>
    <row r="4" ht="43.65" customHeight="1" spans="1:4">
      <c r="A4" s="37" t="s">
        <v>3</v>
      </c>
      <c r="B4" s="37" t="s">
        <v>4</v>
      </c>
      <c r="C4" s="37" t="s">
        <v>5</v>
      </c>
      <c r="D4" s="52" t="s">
        <v>6</v>
      </c>
    </row>
    <row r="5" ht="24" customHeight="1" spans="1:4">
      <c r="A5" s="37" t="s">
        <v>7</v>
      </c>
      <c r="B5" s="37" t="s">
        <v>8</v>
      </c>
      <c r="C5" s="37" t="s">
        <v>9</v>
      </c>
      <c r="D5" s="53">
        <f>IF(OR(ISERROR(ROUND('6 工程量清单表'!D30,2)),ROUND('6 工程量清单表'!D30,2)=""),0,ROUND('6 工程量清单表'!D30,2))</f>
        <v>9705.25</v>
      </c>
    </row>
    <row r="6" ht="23.25" customHeight="1" spans="1:4">
      <c r="A6" s="37" t="s">
        <v>10</v>
      </c>
      <c r="B6" s="37" t="s">
        <v>11</v>
      </c>
      <c r="C6" s="37" t="s">
        <v>12</v>
      </c>
      <c r="D6" s="53">
        <f>IF(OR(ISERROR(ROUND('6 工程量清单表'!D60,2)),ROUND('6 工程量清单表'!D60,2)=""),0,ROUND('6 工程量清单表'!D60,2))</f>
        <v>0</v>
      </c>
    </row>
    <row r="7" ht="23.25" customHeight="1" spans="1:4">
      <c r="A7" s="37" t="s">
        <v>13</v>
      </c>
      <c r="B7" s="37" t="s">
        <v>14</v>
      </c>
      <c r="C7" s="37" t="s">
        <v>15</v>
      </c>
      <c r="D7" s="53">
        <f>IF(OR(ISERROR(ROUND('6 工程量清单表'!D92,2)),ROUND('6 工程量清单表'!D92,2)=""),0,ROUND('6 工程量清单表'!D92,2))</f>
        <v>0</v>
      </c>
    </row>
    <row r="8" ht="23.25" customHeight="1" spans="1:4">
      <c r="A8" s="37" t="s">
        <v>16</v>
      </c>
      <c r="B8" s="37" t="s">
        <v>17</v>
      </c>
      <c r="C8" s="37" t="s">
        <v>18</v>
      </c>
      <c r="D8" s="53">
        <f>IF(OR(ISERROR(ROUND('6 工程量清单表'!D150,2)),ROUND('6 工程量清单表'!D150,2)=""),0,ROUND('6 工程量清单表'!D150,2))</f>
        <v>0</v>
      </c>
    </row>
    <row r="9" ht="24" customHeight="1" spans="1:4">
      <c r="A9" s="37" t="s">
        <v>19</v>
      </c>
      <c r="B9" s="37" t="s">
        <v>20</v>
      </c>
      <c r="C9" s="37" t="s">
        <v>21</v>
      </c>
      <c r="D9" s="53">
        <f>IF(OR(ISERROR(ROUND('6 工程量清单表'!D181,2)),ROUND('6 工程量清单表'!D181,2)=""),0,ROUND('6 工程量清单表'!D181,2))</f>
        <v>0</v>
      </c>
    </row>
    <row r="10" ht="23.25" customHeight="1" spans="1:4">
      <c r="A10" s="37" t="s">
        <v>22</v>
      </c>
      <c r="B10" s="37" t="s">
        <v>23</v>
      </c>
      <c r="C10" s="54"/>
      <c r="D10" s="53">
        <f>ROUND(IF(OR(ISERROR(D5),D5=""),0,D5)+IF(OR(ISERROR(D6),D6=""),0,D6)+IF(OR(ISERROR(D7),D7=""),0,D7)+IF(OR(ISERROR(D8),D8=""),0,D8)+IF(OR(ISERROR(D9),D9=""),0,D9),2)</f>
        <v>9705.25</v>
      </c>
    </row>
    <row r="11" ht="23.25" customHeight="1" spans="1:4">
      <c r="A11" s="37" t="s">
        <v>24</v>
      </c>
      <c r="B11" s="37" t="s">
        <v>25</v>
      </c>
      <c r="C11" s="54"/>
      <c r="D11" s="53" t="s">
        <v>26</v>
      </c>
    </row>
    <row r="12" ht="24" customHeight="1" spans="1:4">
      <c r="A12" s="37" t="s">
        <v>27</v>
      </c>
      <c r="B12" s="37" t="s">
        <v>28</v>
      </c>
      <c r="C12" s="54"/>
      <c r="D12" s="53">
        <f>ROUND(IF(OR(ISERROR(D10),D10=""),0,D10)-IF(OR(ISERROR(D11),D11=""),0,D11),2)</f>
        <v>9705.25</v>
      </c>
    </row>
    <row r="13" ht="23.25" customHeight="1" spans="1:4">
      <c r="A13" s="37" t="s">
        <v>29</v>
      </c>
      <c r="B13" s="37" t="s">
        <v>30</v>
      </c>
      <c r="C13" s="54"/>
      <c r="D13" s="53">
        <f>'2.1 【标表3】 计日工汇总表'!B26</f>
        <v>0</v>
      </c>
    </row>
    <row r="14" ht="23.25" customHeight="1" spans="1:4">
      <c r="A14" s="37" t="s">
        <v>31</v>
      </c>
      <c r="B14" s="37" t="s">
        <v>32</v>
      </c>
      <c r="C14" s="54"/>
      <c r="D14" s="53">
        <f>D12*0.1</f>
        <v>970.525</v>
      </c>
    </row>
    <row r="15" ht="23.25" customHeight="1" spans="1:4">
      <c r="A15" s="37" t="s">
        <v>33</v>
      </c>
      <c r="B15" s="37" t="s">
        <v>34</v>
      </c>
      <c r="C15" s="54"/>
      <c r="D15" s="53">
        <f>D12+D13+D14</f>
        <v>10675.775</v>
      </c>
    </row>
    <row r="16" ht="24" customHeight="1" spans="1:4">
      <c r="A16" s="38"/>
      <c r="B16" s="39"/>
      <c r="C16" s="39"/>
      <c r="D16" s="55"/>
    </row>
    <row r="17" ht="23.25" customHeight="1" spans="1:4">
      <c r="A17" s="38"/>
      <c r="B17" s="39"/>
      <c r="C17" s="39"/>
      <c r="D17" s="55"/>
    </row>
    <row r="18" ht="23.25" customHeight="1" spans="1:4">
      <c r="A18" s="38"/>
      <c r="B18" s="39"/>
      <c r="C18" s="39"/>
      <c r="D18" s="55"/>
    </row>
    <row r="19" ht="24" customHeight="1" spans="1:4">
      <c r="A19" s="38"/>
      <c r="B19" s="39"/>
      <c r="C19" s="39"/>
      <c r="D19" s="55"/>
    </row>
    <row r="20" ht="23.25" customHeight="1" spans="1:4">
      <c r="A20" s="38"/>
      <c r="B20" s="39"/>
      <c r="C20" s="39"/>
      <c r="D20" s="55"/>
    </row>
    <row r="21" ht="23.25" customHeight="1" spans="1:4">
      <c r="A21" s="38"/>
      <c r="B21" s="39"/>
      <c r="C21" s="39"/>
      <c r="D21" s="55"/>
    </row>
    <row r="22" ht="23.25" customHeight="1" spans="1:4">
      <c r="A22" s="38"/>
      <c r="B22" s="39"/>
      <c r="C22" s="39"/>
      <c r="D22" s="55"/>
    </row>
    <row r="23" ht="24" customHeight="1" spans="1:4">
      <c r="A23" s="38"/>
      <c r="B23" s="39"/>
      <c r="C23" s="39"/>
      <c r="D23" s="55"/>
    </row>
    <row r="24" ht="23.25" customHeight="1" spans="1:4">
      <c r="A24" s="38"/>
      <c r="B24" s="39"/>
      <c r="C24" s="39"/>
      <c r="D24" s="55"/>
    </row>
    <row r="25" ht="23.25" customHeight="1" spans="1:4">
      <c r="A25" s="38"/>
      <c r="B25" s="39"/>
      <c r="C25" s="39"/>
      <c r="D25" s="55"/>
    </row>
    <row r="26" ht="24" customHeight="1" spans="1:4">
      <c r="A26" s="38"/>
      <c r="B26" s="39"/>
      <c r="C26" s="39"/>
      <c r="D26" s="55"/>
    </row>
    <row r="27" ht="23.25" customHeight="1" spans="1:4">
      <c r="A27" s="38"/>
      <c r="B27" s="39"/>
      <c r="C27" s="39"/>
      <c r="D27" s="55"/>
    </row>
    <row r="28" ht="23.25" customHeight="1" spans="1:4">
      <c r="A28" s="38"/>
      <c r="B28" s="39"/>
      <c r="C28" s="39"/>
      <c r="D28" s="55"/>
    </row>
    <row r="29" ht="23.25" customHeight="1" spans="1:4">
      <c r="A29" s="38"/>
      <c r="B29" s="39"/>
      <c r="C29" s="39"/>
      <c r="D29" s="55"/>
    </row>
    <row r="30" ht="23.25" customHeight="1" spans="1:4">
      <c r="A30" s="47"/>
      <c r="B30" s="47"/>
      <c r="C30" s="47"/>
      <c r="D30" s="56"/>
    </row>
    <row r="31" ht="30.55" customHeight="1" spans="1:4">
      <c r="A31" s="28"/>
      <c r="B31" s="29"/>
      <c r="C31" s="57" t="s">
        <v>35</v>
      </c>
      <c r="D31" s="58"/>
    </row>
  </sheetData>
  <sheetProtection algorithmName="SHA-512" hashValue="RLBgOvqmHucrSIo+nh6SnsJNhi4R5NCE5OT90AZ9NpqwAQ6Hf/CPT9+MFIhyqz/nNC9tSZKGvrqMZ7lqJYvwDg==" saltValue="3DfxwvfT9V/N70rPvZAuFw==" spinCount="100000" sheet="1" objects="1"/>
  <mergeCells count="10">
    <mergeCell ref="B1:C1"/>
    <mergeCell ref="A2:D2"/>
    <mergeCell ref="A3:C3"/>
    <mergeCell ref="B10:C10"/>
    <mergeCell ref="B11:C11"/>
    <mergeCell ref="B12:C12"/>
    <mergeCell ref="B13:C13"/>
    <mergeCell ref="B14:C14"/>
    <mergeCell ref="B15:C15"/>
    <mergeCell ref="C31:D3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3"/>
  <sheetViews>
    <sheetView workbookViewId="0">
      <selection activeCell="J11" sqref="J11"/>
    </sheetView>
  </sheetViews>
  <sheetFormatPr defaultColWidth="9" defaultRowHeight="12.75" outlineLevelCol="5"/>
  <cols>
    <col min="1" max="1" width="10.1238095238095" customWidth="1"/>
    <col min="2" max="2" width="21.0285714285714" customWidth="1"/>
    <col min="3" max="3" width="12.7142857142857" customWidth="1"/>
    <col min="4" max="4" width="15.1809523809524" customWidth="1"/>
    <col min="5" max="5" width="14.7904761904762" customWidth="1"/>
    <col min="6" max="6" width="20.6380952380952" customWidth="1"/>
  </cols>
  <sheetData>
    <row r="1" ht="23.25" customHeight="1" spans="1:6">
      <c r="A1" s="28"/>
      <c r="B1" s="28"/>
      <c r="C1" s="29"/>
      <c r="D1" s="29"/>
      <c r="E1" s="30"/>
      <c r="F1" s="30"/>
    </row>
    <row r="2" ht="44.35" customHeight="1" spans="1:6">
      <c r="A2" s="31" t="s">
        <v>36</v>
      </c>
      <c r="B2" s="31"/>
      <c r="C2" s="31"/>
      <c r="D2" s="31"/>
      <c r="E2" s="31"/>
      <c r="F2" s="31"/>
    </row>
    <row r="3" ht="50.2" customHeight="1" spans="1:6">
      <c r="A3" s="32" t="s">
        <v>37</v>
      </c>
      <c r="B3" s="32"/>
      <c r="C3" s="32"/>
      <c r="D3" s="33" t="s">
        <v>38</v>
      </c>
      <c r="E3" s="33"/>
      <c r="F3" s="33"/>
    </row>
    <row r="4" ht="24.7" customHeight="1" spans="1:6">
      <c r="A4" s="34" t="s">
        <v>9</v>
      </c>
      <c r="B4" s="35"/>
      <c r="C4" s="35"/>
      <c r="D4" s="35"/>
      <c r="E4" s="35"/>
      <c r="F4" s="36"/>
    </row>
    <row r="5" ht="29.8" customHeight="1" spans="1:6">
      <c r="A5" s="37" t="s">
        <v>39</v>
      </c>
      <c r="B5" s="37" t="s">
        <v>40</v>
      </c>
      <c r="C5" s="37" t="s">
        <v>41</v>
      </c>
      <c r="D5" s="37" t="s">
        <v>42</v>
      </c>
      <c r="E5" s="37" t="s">
        <v>43</v>
      </c>
      <c r="F5" s="37" t="s">
        <v>44</v>
      </c>
    </row>
    <row r="6" ht="20.35" customHeight="1" spans="1:6">
      <c r="A6" s="37" t="s">
        <v>45</v>
      </c>
      <c r="B6" s="38" t="s">
        <v>46</v>
      </c>
      <c r="C6" s="37"/>
      <c r="D6" s="39" t="s">
        <v>26</v>
      </c>
      <c r="E6" s="39" t="s">
        <v>26</v>
      </c>
      <c r="F6" s="39" t="s">
        <v>26</v>
      </c>
    </row>
    <row r="7" ht="20.35" customHeight="1" spans="1:6">
      <c r="A7" s="37" t="s">
        <v>47</v>
      </c>
      <c r="B7" s="38" t="s">
        <v>48</v>
      </c>
      <c r="C7" s="37"/>
      <c r="D7" s="39" t="s">
        <v>26</v>
      </c>
      <c r="E7" s="39" t="s">
        <v>26</v>
      </c>
      <c r="F7" s="39" t="s">
        <v>26</v>
      </c>
    </row>
    <row r="8" ht="27.65" customHeight="1" spans="1:6">
      <c r="A8" s="37" t="s">
        <v>49</v>
      </c>
      <c r="B8" s="38" t="s">
        <v>50</v>
      </c>
      <c r="C8" s="37" t="s">
        <v>51</v>
      </c>
      <c r="D8" s="39">
        <v>1</v>
      </c>
      <c r="E8" s="40"/>
      <c r="F8" s="41">
        <f>ROUND(IF(OR(ISERROR(D8),D8=""),0,D8)*IF(OR(ISERROR(E8),E8=""),0,E8),2)</f>
        <v>0</v>
      </c>
    </row>
    <row r="9" ht="28.35" customHeight="1" spans="1:6">
      <c r="A9" s="37" t="s">
        <v>52</v>
      </c>
      <c r="B9" s="38" t="s">
        <v>53</v>
      </c>
      <c r="C9" s="37" t="s">
        <v>51</v>
      </c>
      <c r="D9" s="39">
        <v>1</v>
      </c>
      <c r="E9" s="40"/>
      <c r="F9" s="41">
        <f>ROUND(IF(OR(ISERROR(D9),D9=""),0,D9)*IF(OR(ISERROR(E9),E9=""),0,E9),2)</f>
        <v>0</v>
      </c>
    </row>
    <row r="10" ht="20.35" customHeight="1" spans="1:6">
      <c r="A10" s="37" t="s">
        <v>54</v>
      </c>
      <c r="B10" s="38" t="s">
        <v>55</v>
      </c>
      <c r="C10" s="37"/>
      <c r="D10" s="39" t="s">
        <v>26</v>
      </c>
      <c r="E10" s="39" t="s">
        <v>26</v>
      </c>
      <c r="F10" s="39" t="s">
        <v>26</v>
      </c>
    </row>
    <row r="11" ht="20.35" customHeight="1" spans="1:6">
      <c r="A11" s="37" t="s">
        <v>56</v>
      </c>
      <c r="B11" s="38" t="s">
        <v>57</v>
      </c>
      <c r="C11" s="37" t="s">
        <v>51</v>
      </c>
      <c r="D11" s="39">
        <v>1</v>
      </c>
      <c r="E11" s="40"/>
      <c r="F11" s="41">
        <f>ROUND(IF(OR(ISERROR(D11),D11=""),0,D11)*IF(OR(ISERROR(E11),E11=""),0,E11),2)</f>
        <v>0</v>
      </c>
    </row>
    <row r="12" ht="27.65" customHeight="1" spans="1:6">
      <c r="A12" s="37" t="s">
        <v>58</v>
      </c>
      <c r="B12" s="38" t="s">
        <v>59</v>
      </c>
      <c r="C12" s="37" t="s">
        <v>51</v>
      </c>
      <c r="D12" s="39">
        <v>1</v>
      </c>
      <c r="E12" s="40"/>
      <c r="F12" s="41">
        <f>ROUND(IF(OR(ISERROR(D12),D12=""),0,D12)*IF(OR(ISERROR(E12),E12=""),0,E12),2)</f>
        <v>0</v>
      </c>
    </row>
    <row r="13" ht="20.35" customHeight="1" spans="1:6">
      <c r="A13" s="37" t="s">
        <v>60</v>
      </c>
      <c r="B13" s="38" t="s">
        <v>61</v>
      </c>
      <c r="C13" s="37" t="s">
        <v>51</v>
      </c>
      <c r="D13" s="39">
        <v>1</v>
      </c>
      <c r="E13" s="39">
        <v>9705.25</v>
      </c>
      <c r="F13" s="41">
        <f>ROUND(IF(OR(ISERROR(D13),D13=""),0,D13)*IF(OR(ISERROR(E13),E13=""),0,E13),2)</f>
        <v>9705.25</v>
      </c>
    </row>
    <row r="14" ht="20.35" customHeight="1" spans="1:6">
      <c r="A14" s="37" t="s">
        <v>62</v>
      </c>
      <c r="B14" s="38" t="s">
        <v>63</v>
      </c>
      <c r="C14" s="37"/>
      <c r="D14" s="39" t="s">
        <v>26</v>
      </c>
      <c r="E14" s="39" t="s">
        <v>26</v>
      </c>
      <c r="F14" s="39" t="s">
        <v>26</v>
      </c>
    </row>
    <row r="15" ht="20.35" customHeight="1" spans="1:6">
      <c r="A15" s="37" t="s">
        <v>64</v>
      </c>
      <c r="B15" s="38" t="s">
        <v>65</v>
      </c>
      <c r="C15" s="37" t="s">
        <v>51</v>
      </c>
      <c r="D15" s="39">
        <v>1</v>
      </c>
      <c r="E15" s="40"/>
      <c r="F15" s="41">
        <f>ROUND(IF(OR(ISERROR(D15),D15=""),0,D15)*IF(OR(ISERROR(E15),E15=""),0,E15),2)</f>
        <v>0</v>
      </c>
    </row>
    <row r="16" ht="20.35" customHeight="1" spans="1:6">
      <c r="A16" s="37" t="s">
        <v>66</v>
      </c>
      <c r="B16" s="38" t="s">
        <v>67</v>
      </c>
      <c r="C16" s="37"/>
      <c r="D16" s="39" t="s">
        <v>26</v>
      </c>
      <c r="E16" s="39" t="s">
        <v>26</v>
      </c>
      <c r="F16" s="39" t="s">
        <v>26</v>
      </c>
    </row>
    <row r="17" ht="20.35" customHeight="1" spans="1:6">
      <c r="A17" s="37" t="s">
        <v>68</v>
      </c>
      <c r="B17" s="38" t="s">
        <v>67</v>
      </c>
      <c r="C17" s="37" t="s">
        <v>51</v>
      </c>
      <c r="D17" s="39">
        <v>1</v>
      </c>
      <c r="E17" s="40"/>
      <c r="F17" s="41">
        <f>ROUND(IF(OR(ISERROR(D17),D17=""),0,D17)*IF(OR(ISERROR(E17),E17=""),0,E17),2)</f>
        <v>0</v>
      </c>
    </row>
    <row r="18" ht="20.35" customHeight="1" spans="1:6">
      <c r="A18" s="37" t="s">
        <v>69</v>
      </c>
      <c r="B18" s="38" t="s">
        <v>70</v>
      </c>
      <c r="C18" s="37"/>
      <c r="D18" s="39" t="s">
        <v>26</v>
      </c>
      <c r="E18" s="39" t="s">
        <v>26</v>
      </c>
      <c r="F18" s="39" t="s">
        <v>26</v>
      </c>
    </row>
    <row r="19" ht="20.35" customHeight="1" spans="1:6">
      <c r="A19" s="37" t="s">
        <v>71</v>
      </c>
      <c r="B19" s="38" t="s">
        <v>72</v>
      </c>
      <c r="C19" s="37" t="s">
        <v>51</v>
      </c>
      <c r="D19" s="39">
        <v>1</v>
      </c>
      <c r="E19" s="40"/>
      <c r="F19" s="41">
        <f>ROUND(IF(OR(ISERROR(D19),D19=""),0,D19)*IF(OR(ISERROR(E19),E19=""),0,E19),2)</f>
        <v>0</v>
      </c>
    </row>
    <row r="20" ht="23.25" customHeight="1" spans="1:6">
      <c r="A20" s="37"/>
      <c r="B20" s="37"/>
      <c r="C20" s="38"/>
      <c r="D20" s="39"/>
      <c r="E20" s="39"/>
      <c r="F20" s="39"/>
    </row>
    <row r="21" ht="23.25" customHeight="1" spans="1:6">
      <c r="A21" s="37"/>
      <c r="B21" s="37"/>
      <c r="C21" s="38"/>
      <c r="D21" s="39"/>
      <c r="E21" s="39"/>
      <c r="F21" s="39"/>
    </row>
    <row r="22" ht="24" customHeight="1" spans="1:6">
      <c r="A22" s="37"/>
      <c r="B22" s="37"/>
      <c r="C22" s="38"/>
      <c r="D22" s="39"/>
      <c r="E22" s="39"/>
      <c r="F22" s="39"/>
    </row>
    <row r="23" ht="23.25" customHeight="1" spans="1:6">
      <c r="A23" s="37"/>
      <c r="B23" s="37"/>
      <c r="C23" s="38"/>
      <c r="D23" s="39"/>
      <c r="E23" s="39"/>
      <c r="F23" s="39"/>
    </row>
    <row r="24" ht="23.25" customHeight="1" spans="1:6">
      <c r="A24" s="37"/>
      <c r="B24" s="37"/>
      <c r="C24" s="38"/>
      <c r="D24" s="39"/>
      <c r="E24" s="39"/>
      <c r="F24" s="39"/>
    </row>
    <row r="25" ht="24" customHeight="1" spans="1:6">
      <c r="A25" s="37"/>
      <c r="B25" s="37"/>
      <c r="C25" s="38"/>
      <c r="D25" s="39"/>
      <c r="E25" s="39"/>
      <c r="F25" s="39"/>
    </row>
    <row r="26" ht="23.25" customHeight="1" spans="1:6">
      <c r="A26" s="37"/>
      <c r="B26" s="37"/>
      <c r="C26" s="38"/>
      <c r="D26" s="39"/>
      <c r="E26" s="39"/>
      <c r="F26" s="39"/>
    </row>
    <row r="27" ht="23.25" customHeight="1" spans="1:6">
      <c r="A27" s="37"/>
      <c r="B27" s="37"/>
      <c r="C27" s="38"/>
      <c r="D27" s="39"/>
      <c r="E27" s="39"/>
      <c r="F27" s="39"/>
    </row>
    <row r="28" ht="23.25" customHeight="1" spans="1:6">
      <c r="A28" s="37"/>
      <c r="B28" s="37"/>
      <c r="C28" s="38"/>
      <c r="D28" s="39"/>
      <c r="E28" s="39"/>
      <c r="F28" s="39"/>
    </row>
    <row r="29" ht="24" customHeight="1" spans="1:6">
      <c r="A29" s="37"/>
      <c r="B29" s="37"/>
      <c r="C29" s="38"/>
      <c r="D29" s="39"/>
      <c r="E29" s="39"/>
      <c r="F29" s="39"/>
    </row>
    <row r="30" ht="20.35" customHeight="1" spans="1:6">
      <c r="A30" s="42" t="s">
        <v>73</v>
      </c>
      <c r="B30" s="43"/>
      <c r="C30" s="44" t="s">
        <v>74</v>
      </c>
      <c r="D30" s="45">
        <f>ROUND(SUM(F6:F29),2)</f>
        <v>9705.25</v>
      </c>
      <c r="E30" s="44"/>
      <c r="F30" s="46" t="s">
        <v>75</v>
      </c>
    </row>
    <row r="31" ht="21.8" customHeight="1" spans="1:6">
      <c r="A31" s="47"/>
      <c r="B31" s="47"/>
      <c r="C31" s="47"/>
      <c r="D31" s="47"/>
      <c r="E31" s="47"/>
      <c r="F31" s="47"/>
    </row>
    <row r="32" ht="30.55" customHeight="1" spans="1:6">
      <c r="A32" s="28"/>
      <c r="B32" s="28"/>
      <c r="C32" s="48" t="s">
        <v>35</v>
      </c>
      <c r="D32" s="48"/>
      <c r="E32" s="48"/>
      <c r="F32" s="48"/>
    </row>
    <row r="33" ht="23.25" customHeight="1" spans="1:6">
      <c r="A33" s="28"/>
      <c r="B33" s="28"/>
      <c r="C33" s="29"/>
      <c r="D33" s="29"/>
      <c r="E33" s="30"/>
      <c r="F33" s="30"/>
    </row>
    <row r="34" ht="44.35" customHeight="1" spans="1:6">
      <c r="A34" s="31" t="s">
        <v>36</v>
      </c>
      <c r="B34" s="31"/>
      <c r="C34" s="31"/>
      <c r="D34" s="31"/>
      <c r="E34" s="31"/>
      <c r="F34" s="31"/>
    </row>
    <row r="35" ht="50.2" customHeight="1" spans="1:6">
      <c r="A35" s="32" t="s">
        <v>37</v>
      </c>
      <c r="B35" s="32"/>
      <c r="C35" s="32"/>
      <c r="D35" s="33" t="s">
        <v>76</v>
      </c>
      <c r="E35" s="33"/>
      <c r="F35" s="33"/>
    </row>
    <row r="36" ht="24.7" customHeight="1" spans="1:6">
      <c r="A36" s="34" t="s">
        <v>12</v>
      </c>
      <c r="B36" s="35"/>
      <c r="C36" s="35"/>
      <c r="D36" s="35"/>
      <c r="E36" s="35"/>
      <c r="F36" s="36"/>
    </row>
    <row r="37" ht="29.8" customHeight="1" spans="1:6">
      <c r="A37" s="37" t="s">
        <v>39</v>
      </c>
      <c r="B37" s="37" t="s">
        <v>40</v>
      </c>
      <c r="C37" s="37" t="s">
        <v>41</v>
      </c>
      <c r="D37" s="37" t="s">
        <v>42</v>
      </c>
      <c r="E37" s="37" t="s">
        <v>43</v>
      </c>
      <c r="F37" s="37" t="s">
        <v>44</v>
      </c>
    </row>
    <row r="38" ht="20.35" customHeight="1" spans="1:6">
      <c r="A38" s="37" t="s">
        <v>77</v>
      </c>
      <c r="B38" s="38" t="s">
        <v>78</v>
      </c>
      <c r="C38" s="37"/>
      <c r="D38" s="39" t="s">
        <v>26</v>
      </c>
      <c r="E38" s="39" t="s">
        <v>26</v>
      </c>
      <c r="F38" s="39" t="s">
        <v>26</v>
      </c>
    </row>
    <row r="39" ht="20.35" customHeight="1" spans="1:6">
      <c r="A39" s="37" t="s">
        <v>79</v>
      </c>
      <c r="B39" s="38" t="s">
        <v>80</v>
      </c>
      <c r="C39" s="37"/>
      <c r="D39" s="39" t="s">
        <v>26</v>
      </c>
      <c r="E39" s="39" t="s">
        <v>26</v>
      </c>
      <c r="F39" s="39" t="s">
        <v>26</v>
      </c>
    </row>
    <row r="40" ht="42.2" customHeight="1" spans="1:6">
      <c r="A40" s="37" t="s">
        <v>49</v>
      </c>
      <c r="B40" s="38" t="s">
        <v>81</v>
      </c>
      <c r="C40" s="37" t="s">
        <v>82</v>
      </c>
      <c r="D40" s="39">
        <v>1</v>
      </c>
      <c r="E40" s="40"/>
      <c r="F40" s="41">
        <f>ROUND(IF(OR(ISERROR(D40),D40=""),0,D40)*IF(OR(ISERROR(E40),E40=""),0,E40),2)</f>
        <v>0</v>
      </c>
    </row>
    <row r="41" ht="57.45" customHeight="1" spans="1:6">
      <c r="A41" s="37" t="s">
        <v>52</v>
      </c>
      <c r="B41" s="38" t="s">
        <v>83</v>
      </c>
      <c r="C41" s="37" t="s">
        <v>82</v>
      </c>
      <c r="D41" s="39">
        <v>1</v>
      </c>
      <c r="E41" s="40"/>
      <c r="F41" s="41">
        <f>ROUND(IF(OR(ISERROR(D41),D41=""),0,D41)*IF(OR(ISERROR(E41),E41=""),0,E41),2)</f>
        <v>0</v>
      </c>
    </row>
    <row r="42" ht="28.35" customHeight="1" spans="1:6">
      <c r="A42" s="37" t="s">
        <v>84</v>
      </c>
      <c r="B42" s="38" t="s">
        <v>85</v>
      </c>
      <c r="C42" s="37" t="s">
        <v>86</v>
      </c>
      <c r="D42" s="39">
        <v>2</v>
      </c>
      <c r="E42" s="40"/>
      <c r="F42" s="41">
        <f>ROUND(IF(OR(ISERROR(D42),D42=""),0,D42)*IF(OR(ISERROR(E42),E42=""),0,E42),2)</f>
        <v>0</v>
      </c>
    </row>
    <row r="43" ht="19.65" customHeight="1" spans="1:6">
      <c r="A43" s="37" t="s">
        <v>87</v>
      </c>
      <c r="B43" s="38" t="s">
        <v>88</v>
      </c>
      <c r="C43" s="37" t="s">
        <v>89</v>
      </c>
      <c r="D43" s="39">
        <v>10</v>
      </c>
      <c r="E43" s="40"/>
      <c r="F43" s="41">
        <f>ROUND(IF(OR(ISERROR(D43),D43=""),0,D43)*IF(OR(ISERROR(E43),E43=""),0,E43),2)</f>
        <v>0</v>
      </c>
    </row>
    <row r="44" ht="20.35" customHeight="1" spans="1:6">
      <c r="A44" s="37" t="s">
        <v>90</v>
      </c>
      <c r="B44" s="38" t="s">
        <v>91</v>
      </c>
      <c r="C44" s="37"/>
      <c r="D44" s="39" t="s">
        <v>26</v>
      </c>
      <c r="E44" s="39" t="s">
        <v>26</v>
      </c>
      <c r="F44" s="39" t="s">
        <v>26</v>
      </c>
    </row>
    <row r="45" ht="20.35" customHeight="1" spans="1:6">
      <c r="A45" s="37" t="s">
        <v>92</v>
      </c>
      <c r="B45" s="38" t="s">
        <v>93</v>
      </c>
      <c r="C45" s="37"/>
      <c r="D45" s="39" t="s">
        <v>26</v>
      </c>
      <c r="E45" s="39" t="s">
        <v>26</v>
      </c>
      <c r="F45" s="39" t="s">
        <v>26</v>
      </c>
    </row>
    <row r="46" ht="20.35" customHeight="1" spans="1:6">
      <c r="A46" s="37" t="s">
        <v>49</v>
      </c>
      <c r="B46" s="38" t="s">
        <v>94</v>
      </c>
      <c r="C46" s="37" t="s">
        <v>89</v>
      </c>
      <c r="D46" s="39">
        <v>25</v>
      </c>
      <c r="E46" s="40"/>
      <c r="F46" s="41">
        <f>ROUND(IF(OR(ISERROR(D46),D46=""),0,D46)*IF(OR(ISERROR(E46),E46=""),0,E46),2)</f>
        <v>0</v>
      </c>
    </row>
    <row r="47" ht="24" customHeight="1" spans="1:6">
      <c r="A47" s="37"/>
      <c r="B47" s="37"/>
      <c r="C47" s="38"/>
      <c r="D47" s="39"/>
      <c r="E47" s="39"/>
      <c r="F47" s="39"/>
    </row>
    <row r="48" ht="23.25" customHeight="1" spans="1:6">
      <c r="A48" s="37"/>
      <c r="B48" s="37"/>
      <c r="C48" s="38"/>
      <c r="D48" s="39"/>
      <c r="E48" s="39"/>
      <c r="F48" s="39"/>
    </row>
    <row r="49" ht="23.25" customHeight="1" spans="1:6">
      <c r="A49" s="37"/>
      <c r="B49" s="37"/>
      <c r="C49" s="38"/>
      <c r="D49" s="39"/>
      <c r="E49" s="39"/>
      <c r="F49" s="39"/>
    </row>
    <row r="50" ht="23.25" customHeight="1" spans="1:6">
      <c r="A50" s="37"/>
      <c r="B50" s="37"/>
      <c r="C50" s="38"/>
      <c r="D50" s="39"/>
      <c r="E50" s="39"/>
      <c r="F50" s="39"/>
    </row>
    <row r="51" ht="24" customHeight="1" spans="1:6">
      <c r="A51" s="37"/>
      <c r="B51" s="37"/>
      <c r="C51" s="38"/>
      <c r="D51" s="39"/>
      <c r="E51" s="39"/>
      <c r="F51" s="39"/>
    </row>
    <row r="52" ht="23.25" customHeight="1" spans="1:6">
      <c r="A52" s="37"/>
      <c r="B52" s="37"/>
      <c r="C52" s="38"/>
      <c r="D52" s="39"/>
      <c r="E52" s="39"/>
      <c r="F52" s="39"/>
    </row>
    <row r="53" ht="23.25" customHeight="1" spans="1:6">
      <c r="A53" s="37"/>
      <c r="B53" s="37"/>
      <c r="C53" s="38"/>
      <c r="D53" s="39"/>
      <c r="E53" s="39"/>
      <c r="F53" s="39"/>
    </row>
    <row r="54" ht="24" customHeight="1" spans="1:6">
      <c r="A54" s="37"/>
      <c r="B54" s="37"/>
      <c r="C54" s="38"/>
      <c r="D54" s="39"/>
      <c r="E54" s="39"/>
      <c r="F54" s="39"/>
    </row>
    <row r="55" ht="23.25" customHeight="1" spans="1:6">
      <c r="A55" s="37"/>
      <c r="B55" s="37"/>
      <c r="C55" s="38"/>
      <c r="D55" s="39"/>
      <c r="E55" s="39"/>
      <c r="F55" s="39"/>
    </row>
    <row r="56" ht="23.25" customHeight="1" spans="1:6">
      <c r="A56" s="37"/>
      <c r="B56" s="37"/>
      <c r="C56" s="38"/>
      <c r="D56" s="39"/>
      <c r="E56" s="39"/>
      <c r="F56" s="39"/>
    </row>
    <row r="57" ht="23.25" customHeight="1" spans="1:6">
      <c r="A57" s="37"/>
      <c r="B57" s="37"/>
      <c r="C57" s="38"/>
      <c r="D57" s="39"/>
      <c r="E57" s="39"/>
      <c r="F57" s="39"/>
    </row>
    <row r="58" ht="24" customHeight="1" spans="1:6">
      <c r="A58" s="37"/>
      <c r="B58" s="37"/>
      <c r="C58" s="38"/>
      <c r="D58" s="39"/>
      <c r="E58" s="39"/>
      <c r="F58" s="39"/>
    </row>
    <row r="59" ht="23.25" customHeight="1" spans="1:6">
      <c r="A59" s="37"/>
      <c r="B59" s="37"/>
      <c r="C59" s="38"/>
      <c r="D59" s="39"/>
      <c r="E59" s="39"/>
      <c r="F59" s="39"/>
    </row>
    <row r="60" ht="20.35" customHeight="1" spans="1:6">
      <c r="A60" s="42" t="s">
        <v>95</v>
      </c>
      <c r="B60" s="43"/>
      <c r="C60" s="44" t="s">
        <v>74</v>
      </c>
      <c r="D60" s="45">
        <f>ROUND(SUM(F38:F59),2)</f>
        <v>0</v>
      </c>
      <c r="E60" s="44"/>
      <c r="F60" s="46" t="s">
        <v>75</v>
      </c>
    </row>
    <row r="61" ht="9.45" customHeight="1" spans="1:6">
      <c r="A61" s="47"/>
      <c r="B61" s="47"/>
      <c r="C61" s="47"/>
      <c r="D61" s="47"/>
      <c r="E61" s="47"/>
      <c r="F61" s="47"/>
    </row>
    <row r="62" ht="30.55" customHeight="1" spans="1:6">
      <c r="A62" s="28"/>
      <c r="B62" s="28"/>
      <c r="C62" s="48" t="s">
        <v>35</v>
      </c>
      <c r="D62" s="48"/>
      <c r="E62" s="48"/>
      <c r="F62" s="48"/>
    </row>
    <row r="63" ht="23.25" customHeight="1" spans="1:6">
      <c r="A63" s="28"/>
      <c r="B63" s="28"/>
      <c r="C63" s="29"/>
      <c r="D63" s="29"/>
      <c r="E63" s="30"/>
      <c r="F63" s="30"/>
    </row>
    <row r="64" ht="44.35" customHeight="1" spans="1:6">
      <c r="A64" s="31" t="s">
        <v>36</v>
      </c>
      <c r="B64" s="31"/>
      <c r="C64" s="31"/>
      <c r="D64" s="31"/>
      <c r="E64" s="31"/>
      <c r="F64" s="31"/>
    </row>
    <row r="65" ht="50.2" customHeight="1" spans="1:6">
      <c r="A65" s="32" t="s">
        <v>37</v>
      </c>
      <c r="B65" s="32"/>
      <c r="C65" s="32"/>
      <c r="D65" s="33" t="s">
        <v>96</v>
      </c>
      <c r="E65" s="33"/>
      <c r="F65" s="33"/>
    </row>
    <row r="66" ht="24.7" customHeight="1" spans="1:6">
      <c r="A66" s="34" t="s">
        <v>15</v>
      </c>
      <c r="B66" s="35"/>
      <c r="C66" s="35"/>
      <c r="D66" s="35"/>
      <c r="E66" s="35"/>
      <c r="F66" s="36"/>
    </row>
    <row r="67" ht="29.8" customHeight="1" spans="1:6">
      <c r="A67" s="37" t="s">
        <v>39</v>
      </c>
      <c r="B67" s="37" t="s">
        <v>40</v>
      </c>
      <c r="C67" s="37" t="s">
        <v>41</v>
      </c>
      <c r="D67" s="37" t="s">
        <v>42</v>
      </c>
      <c r="E67" s="37" t="s">
        <v>43</v>
      </c>
      <c r="F67" s="37" t="s">
        <v>44</v>
      </c>
    </row>
    <row r="68" ht="20.35" customHeight="1" spans="1:6">
      <c r="A68" s="37" t="s">
        <v>97</v>
      </c>
      <c r="B68" s="38" t="s">
        <v>98</v>
      </c>
      <c r="C68" s="37"/>
      <c r="D68" s="39" t="s">
        <v>26</v>
      </c>
      <c r="E68" s="39" t="s">
        <v>26</v>
      </c>
      <c r="F68" s="39" t="s">
        <v>26</v>
      </c>
    </row>
    <row r="69" ht="20.35" customHeight="1" spans="1:6">
      <c r="A69" s="37" t="s">
        <v>99</v>
      </c>
      <c r="B69" s="38" t="s">
        <v>100</v>
      </c>
      <c r="C69" s="37" t="s">
        <v>101</v>
      </c>
      <c r="D69" s="39">
        <v>55</v>
      </c>
      <c r="E69" s="40"/>
      <c r="F69" s="41">
        <f>ROUND(IF(OR(ISERROR(D69),D69=""),0,D69)*IF(OR(ISERROR(E69),E69=""),0,E69),2)</f>
        <v>0</v>
      </c>
    </row>
    <row r="70" ht="19.65" customHeight="1" spans="1:6">
      <c r="A70" s="37" t="s">
        <v>102</v>
      </c>
      <c r="B70" s="38" t="s">
        <v>103</v>
      </c>
      <c r="C70" s="37"/>
      <c r="D70" s="39" t="s">
        <v>26</v>
      </c>
      <c r="E70" s="39" t="s">
        <v>26</v>
      </c>
      <c r="F70" s="39" t="s">
        <v>26</v>
      </c>
    </row>
    <row r="71" ht="20.35" customHeight="1" spans="1:6">
      <c r="A71" s="37" t="s">
        <v>104</v>
      </c>
      <c r="B71" s="38" t="s">
        <v>105</v>
      </c>
      <c r="C71" s="37" t="s">
        <v>101</v>
      </c>
      <c r="D71" s="39">
        <v>51</v>
      </c>
      <c r="E71" s="40"/>
      <c r="F71" s="41">
        <f>ROUND(IF(OR(ISERROR(D71),D71=""),0,D71)*IF(OR(ISERROR(E71),E71=""),0,E71),2)</f>
        <v>0</v>
      </c>
    </row>
    <row r="72" ht="20.35" customHeight="1" spans="1:6">
      <c r="A72" s="37" t="s">
        <v>106</v>
      </c>
      <c r="B72" s="38" t="s">
        <v>107</v>
      </c>
      <c r="C72" s="37"/>
      <c r="D72" s="39" t="s">
        <v>26</v>
      </c>
      <c r="E72" s="39" t="s">
        <v>26</v>
      </c>
      <c r="F72" s="39" t="s">
        <v>26</v>
      </c>
    </row>
    <row r="73" ht="20.35" customHeight="1" spans="1:6">
      <c r="A73" s="37" t="s">
        <v>108</v>
      </c>
      <c r="B73" s="38" t="s">
        <v>109</v>
      </c>
      <c r="C73" s="37" t="s">
        <v>101</v>
      </c>
      <c r="D73" s="39">
        <v>51</v>
      </c>
      <c r="E73" s="40"/>
      <c r="F73" s="41">
        <f>ROUND(IF(OR(ISERROR(D73),D73=""),0,D73)*IF(OR(ISERROR(E73),E73=""),0,E73),2)</f>
        <v>0</v>
      </c>
    </row>
    <row r="74" ht="20.35" customHeight="1" spans="1:6">
      <c r="A74" s="37" t="s">
        <v>110</v>
      </c>
      <c r="B74" s="38" t="s">
        <v>111</v>
      </c>
      <c r="C74" s="37"/>
      <c r="D74" s="39" t="s">
        <v>26</v>
      </c>
      <c r="E74" s="39" t="s">
        <v>26</v>
      </c>
      <c r="F74" s="39" t="s">
        <v>26</v>
      </c>
    </row>
    <row r="75" ht="20.35" customHeight="1" spans="1:6">
      <c r="A75" s="37" t="s">
        <v>112</v>
      </c>
      <c r="B75" s="38" t="s">
        <v>113</v>
      </c>
      <c r="C75" s="37" t="s">
        <v>101</v>
      </c>
      <c r="D75" s="39">
        <v>110</v>
      </c>
      <c r="E75" s="40"/>
      <c r="F75" s="41">
        <f>ROUND(IF(OR(ISERROR(D75),D75=""),0,D75)*IF(OR(ISERROR(E75),E75=""),0,E75),2)</f>
        <v>0</v>
      </c>
    </row>
    <row r="76" ht="42.9" customHeight="1" spans="1:6">
      <c r="A76" s="37" t="s">
        <v>114</v>
      </c>
      <c r="B76" s="38" t="s">
        <v>115</v>
      </c>
      <c r="C76" s="37"/>
      <c r="D76" s="39" t="s">
        <v>26</v>
      </c>
      <c r="E76" s="39" t="s">
        <v>26</v>
      </c>
      <c r="F76" s="39" t="s">
        <v>26</v>
      </c>
    </row>
    <row r="77" ht="20.35" customHeight="1" spans="1:6">
      <c r="A77" s="37" t="s">
        <v>116</v>
      </c>
      <c r="B77" s="38" t="s">
        <v>117</v>
      </c>
      <c r="C77" s="37" t="s">
        <v>118</v>
      </c>
      <c r="D77" s="39">
        <v>12</v>
      </c>
      <c r="E77" s="40"/>
      <c r="F77" s="41">
        <f>ROUND(IF(OR(ISERROR(D77),D77=""),0,D77)*IF(OR(ISERROR(E77),E77=""),0,E77),2)</f>
        <v>0</v>
      </c>
    </row>
    <row r="78" ht="23.25" customHeight="1" spans="1:6">
      <c r="A78" s="37"/>
      <c r="B78" s="37"/>
      <c r="C78" s="38"/>
      <c r="D78" s="39"/>
      <c r="E78" s="39"/>
      <c r="F78" s="39"/>
    </row>
    <row r="79" ht="23.25" customHeight="1" spans="1:6">
      <c r="A79" s="37"/>
      <c r="B79" s="37"/>
      <c r="C79" s="38"/>
      <c r="D79" s="39"/>
      <c r="E79" s="39"/>
      <c r="F79" s="39"/>
    </row>
    <row r="80" ht="24" customHeight="1" spans="1:6">
      <c r="A80" s="37"/>
      <c r="B80" s="37"/>
      <c r="C80" s="38"/>
      <c r="D80" s="39"/>
      <c r="E80" s="39"/>
      <c r="F80" s="39"/>
    </row>
    <row r="81" ht="23.25" customHeight="1" spans="1:6">
      <c r="A81" s="37"/>
      <c r="B81" s="37"/>
      <c r="C81" s="38"/>
      <c r="D81" s="39"/>
      <c r="E81" s="39"/>
      <c r="F81" s="39"/>
    </row>
    <row r="82" ht="23.25" customHeight="1" spans="1:6">
      <c r="A82" s="37"/>
      <c r="B82" s="37"/>
      <c r="C82" s="38"/>
      <c r="D82" s="39"/>
      <c r="E82" s="39"/>
      <c r="F82" s="39"/>
    </row>
    <row r="83" ht="24" customHeight="1" spans="1:6">
      <c r="A83" s="37"/>
      <c r="B83" s="37"/>
      <c r="C83" s="38"/>
      <c r="D83" s="39"/>
      <c r="E83" s="39"/>
      <c r="F83" s="39"/>
    </row>
    <row r="84" ht="23.25" customHeight="1" spans="1:6">
      <c r="A84" s="37"/>
      <c r="B84" s="37"/>
      <c r="C84" s="38"/>
      <c r="D84" s="39"/>
      <c r="E84" s="39"/>
      <c r="F84" s="39"/>
    </row>
    <row r="85" ht="23.25" customHeight="1" spans="1:6">
      <c r="A85" s="37"/>
      <c r="B85" s="37"/>
      <c r="C85" s="38"/>
      <c r="D85" s="39"/>
      <c r="E85" s="39"/>
      <c r="F85" s="39"/>
    </row>
    <row r="86" ht="23.25" customHeight="1" spans="1:6">
      <c r="A86" s="37"/>
      <c r="B86" s="37"/>
      <c r="C86" s="38"/>
      <c r="D86" s="39"/>
      <c r="E86" s="39"/>
      <c r="F86" s="39"/>
    </row>
    <row r="87" ht="24" customHeight="1" spans="1:6">
      <c r="A87" s="37"/>
      <c r="B87" s="37"/>
      <c r="C87" s="38"/>
      <c r="D87" s="39"/>
      <c r="E87" s="39"/>
      <c r="F87" s="39"/>
    </row>
    <row r="88" ht="23.25" customHeight="1" spans="1:6">
      <c r="A88" s="37"/>
      <c r="B88" s="37"/>
      <c r="C88" s="38"/>
      <c r="D88" s="39"/>
      <c r="E88" s="39"/>
      <c r="F88" s="39"/>
    </row>
    <row r="89" ht="23.25" customHeight="1" spans="1:6">
      <c r="A89" s="37"/>
      <c r="B89" s="37"/>
      <c r="C89" s="38"/>
      <c r="D89" s="39"/>
      <c r="E89" s="39"/>
      <c r="F89" s="39"/>
    </row>
    <row r="90" ht="24" customHeight="1" spans="1:6">
      <c r="A90" s="37"/>
      <c r="B90" s="37"/>
      <c r="C90" s="38"/>
      <c r="D90" s="39"/>
      <c r="E90" s="39"/>
      <c r="F90" s="39"/>
    </row>
    <row r="91" ht="23.25" customHeight="1" spans="1:6">
      <c r="A91" s="37"/>
      <c r="B91" s="37"/>
      <c r="C91" s="38"/>
      <c r="D91" s="39"/>
      <c r="E91" s="39"/>
      <c r="F91" s="39"/>
    </row>
    <row r="92" ht="20.35" customHeight="1" spans="1:6">
      <c r="A92" s="42" t="s">
        <v>119</v>
      </c>
      <c r="B92" s="43"/>
      <c r="C92" s="44" t="s">
        <v>74</v>
      </c>
      <c r="D92" s="45">
        <f>ROUND(SUM(F68:F91),2)</f>
        <v>0</v>
      </c>
      <c r="E92" s="44"/>
      <c r="F92" s="46" t="s">
        <v>75</v>
      </c>
    </row>
    <row r="93" ht="10.2" customHeight="1" spans="1:6">
      <c r="A93" s="47"/>
      <c r="B93" s="47"/>
      <c r="C93" s="47"/>
      <c r="D93" s="47"/>
      <c r="E93" s="47"/>
      <c r="F93" s="47"/>
    </row>
    <row r="94" ht="30.55" customHeight="1" spans="1:6">
      <c r="A94" s="28"/>
      <c r="B94" s="28"/>
      <c r="C94" s="48" t="s">
        <v>35</v>
      </c>
      <c r="D94" s="48"/>
      <c r="E94" s="48"/>
      <c r="F94" s="48"/>
    </row>
    <row r="95" ht="23.25" customHeight="1" spans="1:6">
      <c r="A95" s="28"/>
      <c r="B95" s="28"/>
      <c r="C95" s="29"/>
      <c r="D95" s="29"/>
      <c r="E95" s="30"/>
      <c r="F95" s="30"/>
    </row>
    <row r="96" ht="44.35" customHeight="1" spans="1:6">
      <c r="A96" s="31" t="s">
        <v>36</v>
      </c>
      <c r="B96" s="31"/>
      <c r="C96" s="31"/>
      <c r="D96" s="31"/>
      <c r="E96" s="31"/>
      <c r="F96" s="31"/>
    </row>
    <row r="97" ht="50.2" customHeight="1" spans="1:6">
      <c r="A97" s="32" t="s">
        <v>37</v>
      </c>
      <c r="B97" s="32"/>
      <c r="C97" s="32"/>
      <c r="D97" s="33" t="s">
        <v>120</v>
      </c>
      <c r="E97" s="33"/>
      <c r="F97" s="33"/>
    </row>
    <row r="98" ht="24.7" customHeight="1" spans="1:6">
      <c r="A98" s="34" t="s">
        <v>18</v>
      </c>
      <c r="B98" s="35"/>
      <c r="C98" s="35"/>
      <c r="D98" s="35"/>
      <c r="E98" s="35"/>
      <c r="F98" s="36"/>
    </row>
    <row r="99" ht="29.8" customHeight="1" spans="1:6">
      <c r="A99" s="37" t="s">
        <v>39</v>
      </c>
      <c r="B99" s="37" t="s">
        <v>40</v>
      </c>
      <c r="C99" s="37" t="s">
        <v>41</v>
      </c>
      <c r="D99" s="37" t="s">
        <v>42</v>
      </c>
      <c r="E99" s="37" t="s">
        <v>43</v>
      </c>
      <c r="F99" s="37" t="s">
        <v>44</v>
      </c>
    </row>
    <row r="100" ht="20.35" customHeight="1" spans="1:6">
      <c r="A100" s="37" t="s">
        <v>121</v>
      </c>
      <c r="B100" s="38" t="s">
        <v>122</v>
      </c>
      <c r="C100" s="37"/>
      <c r="D100" s="39" t="s">
        <v>26</v>
      </c>
      <c r="E100" s="39" t="s">
        <v>26</v>
      </c>
      <c r="F100" s="39" t="s">
        <v>26</v>
      </c>
    </row>
    <row r="101" ht="20.35" customHeight="1" spans="1:6">
      <c r="A101" s="37" t="s">
        <v>123</v>
      </c>
      <c r="B101" s="38" t="s">
        <v>124</v>
      </c>
      <c r="C101" s="37"/>
      <c r="D101" s="39" t="s">
        <v>26</v>
      </c>
      <c r="E101" s="39" t="s">
        <v>26</v>
      </c>
      <c r="F101" s="39" t="s">
        <v>26</v>
      </c>
    </row>
    <row r="102" ht="19.65" customHeight="1" spans="1:6">
      <c r="A102" s="37" t="s">
        <v>49</v>
      </c>
      <c r="B102" s="38" t="s">
        <v>125</v>
      </c>
      <c r="C102" s="37" t="s">
        <v>118</v>
      </c>
      <c r="D102" s="39">
        <v>1142</v>
      </c>
      <c r="E102" s="40"/>
      <c r="F102" s="41">
        <f>ROUND(IF(OR(ISERROR(D102),D102=""),0,D102)*IF(OR(ISERROR(E102),E102=""),0,E102),2)</f>
        <v>0</v>
      </c>
    </row>
    <row r="103" ht="28.35" customHeight="1" spans="1:6">
      <c r="A103" s="37" t="s">
        <v>52</v>
      </c>
      <c r="B103" s="38" t="s">
        <v>126</v>
      </c>
      <c r="C103" s="37" t="s">
        <v>86</v>
      </c>
      <c r="D103" s="39">
        <v>46</v>
      </c>
      <c r="E103" s="40"/>
      <c r="F103" s="41">
        <f>ROUND(IF(OR(ISERROR(D103),D103=""),0,D103)*IF(OR(ISERROR(E103),E103=""),0,E103),2)</f>
        <v>0</v>
      </c>
    </row>
    <row r="104" ht="42.9" customHeight="1" spans="1:6">
      <c r="A104" s="37" t="s">
        <v>84</v>
      </c>
      <c r="B104" s="38" t="s">
        <v>127</v>
      </c>
      <c r="C104" s="37" t="s">
        <v>118</v>
      </c>
      <c r="D104" s="39">
        <v>100</v>
      </c>
      <c r="E104" s="40"/>
      <c r="F104" s="41">
        <f>ROUND(IF(OR(ISERROR(D104),D104=""),0,D104)*IF(OR(ISERROR(E104),E104=""),0,E104),2)</f>
        <v>0</v>
      </c>
    </row>
    <row r="105" ht="20.35" customHeight="1" spans="1:6">
      <c r="A105" s="37" t="s">
        <v>87</v>
      </c>
      <c r="B105" s="38" t="s">
        <v>128</v>
      </c>
      <c r="C105" s="37" t="s">
        <v>118</v>
      </c>
      <c r="D105" s="39">
        <v>28</v>
      </c>
      <c r="E105" s="40"/>
      <c r="F105" s="41">
        <f>ROUND(IF(OR(ISERROR(D105),D105=""),0,D105)*IF(OR(ISERROR(E105),E105=""),0,E105),2)</f>
        <v>0</v>
      </c>
    </row>
    <row r="106" ht="20.35" customHeight="1" spans="1:6">
      <c r="A106" s="37" t="s">
        <v>129</v>
      </c>
      <c r="B106" s="38" t="s">
        <v>130</v>
      </c>
      <c r="C106" s="37"/>
      <c r="D106" s="39" t="s">
        <v>26</v>
      </c>
      <c r="E106" s="39" t="s">
        <v>26</v>
      </c>
      <c r="F106" s="39" t="s">
        <v>26</v>
      </c>
    </row>
    <row r="107" ht="20.35" customHeight="1" spans="1:6">
      <c r="A107" s="37" t="s">
        <v>131</v>
      </c>
      <c r="B107" s="38" t="s">
        <v>132</v>
      </c>
      <c r="C107" s="37"/>
      <c r="D107" s="39" t="s">
        <v>26</v>
      </c>
      <c r="E107" s="39" t="s">
        <v>26</v>
      </c>
      <c r="F107" s="39" t="s">
        <v>26</v>
      </c>
    </row>
    <row r="108" ht="27.65" customHeight="1" spans="1:6">
      <c r="A108" s="37" t="s">
        <v>49</v>
      </c>
      <c r="B108" s="38" t="s">
        <v>133</v>
      </c>
      <c r="C108" s="37" t="s">
        <v>134</v>
      </c>
      <c r="D108" s="39">
        <v>16</v>
      </c>
      <c r="E108" s="40"/>
      <c r="F108" s="41">
        <f t="shared" ref="F108:F116" si="0">ROUND(IF(OR(ISERROR(D108),D108=""),0,D108)*IF(OR(ISERROR(E108),E108=""),0,E108),2)</f>
        <v>0</v>
      </c>
    </row>
    <row r="109" ht="28.35" customHeight="1" spans="1:6">
      <c r="A109" s="37" t="s">
        <v>52</v>
      </c>
      <c r="B109" s="38" t="s">
        <v>135</v>
      </c>
      <c r="C109" s="37" t="s">
        <v>134</v>
      </c>
      <c r="D109" s="39">
        <v>25</v>
      </c>
      <c r="E109" s="40"/>
      <c r="F109" s="41">
        <f t="shared" si="0"/>
        <v>0</v>
      </c>
    </row>
    <row r="110" ht="42.2" customHeight="1" spans="1:6">
      <c r="A110" s="37" t="s">
        <v>84</v>
      </c>
      <c r="B110" s="38" t="s">
        <v>136</v>
      </c>
      <c r="C110" s="37" t="s">
        <v>134</v>
      </c>
      <c r="D110" s="39">
        <v>1</v>
      </c>
      <c r="E110" s="40"/>
      <c r="F110" s="41">
        <f t="shared" si="0"/>
        <v>0</v>
      </c>
    </row>
    <row r="111" ht="28.35" customHeight="1" spans="1:6">
      <c r="A111" s="37" t="s">
        <v>87</v>
      </c>
      <c r="B111" s="38" t="s">
        <v>137</v>
      </c>
      <c r="C111" s="37" t="s">
        <v>134</v>
      </c>
      <c r="D111" s="39">
        <v>3</v>
      </c>
      <c r="E111" s="40"/>
      <c r="F111" s="41">
        <f t="shared" si="0"/>
        <v>0</v>
      </c>
    </row>
    <row r="112" ht="28.35" customHeight="1" spans="1:6">
      <c r="A112" s="37" t="s">
        <v>138</v>
      </c>
      <c r="B112" s="38" t="s">
        <v>139</v>
      </c>
      <c r="C112" s="37" t="s">
        <v>134</v>
      </c>
      <c r="D112" s="39">
        <v>8</v>
      </c>
      <c r="E112" s="40"/>
      <c r="F112" s="41">
        <f t="shared" si="0"/>
        <v>0</v>
      </c>
    </row>
    <row r="113" ht="27.65" customHeight="1" spans="1:6">
      <c r="A113" s="37" t="s">
        <v>140</v>
      </c>
      <c r="B113" s="38" t="s">
        <v>141</v>
      </c>
      <c r="C113" s="37" t="s">
        <v>134</v>
      </c>
      <c r="D113" s="39">
        <v>7</v>
      </c>
      <c r="E113" s="40"/>
      <c r="F113" s="41">
        <f t="shared" si="0"/>
        <v>0</v>
      </c>
    </row>
    <row r="114" ht="28.35" customHeight="1" spans="1:6">
      <c r="A114" s="37" t="s">
        <v>142</v>
      </c>
      <c r="B114" s="38" t="s">
        <v>143</v>
      </c>
      <c r="C114" s="37" t="s">
        <v>134</v>
      </c>
      <c r="D114" s="39">
        <v>5</v>
      </c>
      <c r="E114" s="40"/>
      <c r="F114" s="41">
        <f t="shared" si="0"/>
        <v>0</v>
      </c>
    </row>
    <row r="115" ht="27.65" customHeight="1" spans="1:6">
      <c r="A115" s="37" t="s">
        <v>144</v>
      </c>
      <c r="B115" s="38" t="s">
        <v>145</v>
      </c>
      <c r="C115" s="37" t="s">
        <v>134</v>
      </c>
      <c r="D115" s="39">
        <v>4</v>
      </c>
      <c r="E115" s="40"/>
      <c r="F115" s="41">
        <f t="shared" si="0"/>
        <v>0</v>
      </c>
    </row>
    <row r="116" ht="28.35" customHeight="1" spans="1:6">
      <c r="A116" s="37" t="s">
        <v>146</v>
      </c>
      <c r="B116" s="38" t="s">
        <v>147</v>
      </c>
      <c r="C116" s="37" t="s">
        <v>134</v>
      </c>
      <c r="D116" s="39">
        <v>6</v>
      </c>
      <c r="E116" s="40"/>
      <c r="F116" s="41">
        <f t="shared" si="0"/>
        <v>0</v>
      </c>
    </row>
    <row r="117" ht="20.35" customHeight="1" spans="1:6">
      <c r="A117" s="37" t="s">
        <v>148</v>
      </c>
      <c r="B117" s="38" t="s">
        <v>149</v>
      </c>
      <c r="C117" s="37"/>
      <c r="D117" s="39" t="s">
        <v>26</v>
      </c>
      <c r="E117" s="39" t="s">
        <v>26</v>
      </c>
      <c r="F117" s="39" t="s">
        <v>26</v>
      </c>
    </row>
    <row r="118" ht="27.65" customHeight="1" spans="1:6">
      <c r="A118" s="37" t="s">
        <v>49</v>
      </c>
      <c r="B118" s="38" t="s">
        <v>150</v>
      </c>
      <c r="C118" s="37" t="s">
        <v>134</v>
      </c>
      <c r="D118" s="39">
        <v>1</v>
      </c>
      <c r="E118" s="40"/>
      <c r="F118" s="41">
        <f>ROUND(IF(OR(ISERROR(D118),D118=""),0,D118)*IF(OR(ISERROR(E118),E118=""),0,E118),2)</f>
        <v>0</v>
      </c>
    </row>
    <row r="119" ht="28.35" customHeight="1" spans="1:6">
      <c r="A119" s="37" t="s">
        <v>52</v>
      </c>
      <c r="B119" s="38" t="s">
        <v>151</v>
      </c>
      <c r="C119" s="37" t="s">
        <v>134</v>
      </c>
      <c r="D119" s="39">
        <v>2</v>
      </c>
      <c r="E119" s="40"/>
      <c r="F119" s="41">
        <f>ROUND(IF(OR(ISERROR(D119),D119=""),0,D119)*IF(OR(ISERROR(E119),E119=""),0,E119),2)</f>
        <v>0</v>
      </c>
    </row>
    <row r="120" ht="20.35" customHeight="1" spans="1:6">
      <c r="A120" s="37" t="s">
        <v>152</v>
      </c>
      <c r="B120" s="38" t="s">
        <v>153</v>
      </c>
      <c r="C120" s="37"/>
      <c r="D120" s="39" t="s">
        <v>26</v>
      </c>
      <c r="E120" s="39" t="s">
        <v>26</v>
      </c>
      <c r="F120" s="39" t="s">
        <v>26</v>
      </c>
    </row>
    <row r="121" ht="20.35" customHeight="1" spans="1:6">
      <c r="A121" s="37" t="s">
        <v>154</v>
      </c>
      <c r="B121" s="38" t="s">
        <v>155</v>
      </c>
      <c r="C121" s="37"/>
      <c r="D121" s="39" t="s">
        <v>26</v>
      </c>
      <c r="E121" s="39" t="s">
        <v>26</v>
      </c>
      <c r="F121" s="39" t="s">
        <v>26</v>
      </c>
    </row>
    <row r="122" ht="8" customHeight="1" spans="1:6">
      <c r="A122" s="47"/>
      <c r="B122" s="47"/>
      <c r="C122" s="47"/>
      <c r="D122" s="47"/>
      <c r="E122" s="47"/>
      <c r="F122" s="47"/>
    </row>
    <row r="123" ht="30.55" customHeight="1" spans="1:6">
      <c r="A123" s="28"/>
      <c r="B123" s="28"/>
      <c r="C123" s="48" t="s">
        <v>35</v>
      </c>
      <c r="D123" s="48"/>
      <c r="E123" s="48"/>
      <c r="F123" s="48"/>
    </row>
    <row r="124" ht="23.25" customHeight="1" spans="1:6">
      <c r="A124" s="28"/>
      <c r="B124" s="28"/>
      <c r="C124" s="29"/>
      <c r="D124" s="29"/>
      <c r="E124" s="30"/>
      <c r="F124" s="30"/>
    </row>
    <row r="125" ht="44.35" customHeight="1" spans="1:6">
      <c r="A125" s="31" t="s">
        <v>36</v>
      </c>
      <c r="B125" s="31"/>
      <c r="C125" s="31"/>
      <c r="D125" s="31"/>
      <c r="E125" s="31"/>
      <c r="F125" s="31"/>
    </row>
    <row r="126" ht="50.2" customHeight="1" spans="1:6">
      <c r="A126" s="32" t="s">
        <v>37</v>
      </c>
      <c r="B126" s="32"/>
      <c r="C126" s="32"/>
      <c r="D126" s="33" t="s">
        <v>156</v>
      </c>
      <c r="E126" s="33"/>
      <c r="F126" s="33"/>
    </row>
    <row r="127" ht="29.1" customHeight="1" spans="1:6">
      <c r="A127" s="37" t="s">
        <v>39</v>
      </c>
      <c r="B127" s="37" t="s">
        <v>40</v>
      </c>
      <c r="C127" s="37" t="s">
        <v>41</v>
      </c>
      <c r="D127" s="37" t="s">
        <v>42</v>
      </c>
      <c r="E127" s="37" t="s">
        <v>43</v>
      </c>
      <c r="F127" s="37" t="s">
        <v>44</v>
      </c>
    </row>
    <row r="128" ht="28.35" customHeight="1" spans="1:6">
      <c r="A128" s="37" t="s">
        <v>49</v>
      </c>
      <c r="B128" s="38" t="s">
        <v>157</v>
      </c>
      <c r="C128" s="37" t="s">
        <v>101</v>
      </c>
      <c r="D128" s="39">
        <v>2572</v>
      </c>
      <c r="E128" s="40"/>
      <c r="F128" s="41">
        <f t="shared" ref="F128:F135" si="1">ROUND(IF(OR(ISERROR(D128),D128=""),0,D128)*IF(OR(ISERROR(E128),E128=""),0,E128),2)</f>
        <v>0</v>
      </c>
    </row>
    <row r="129" ht="20.35" customHeight="1" spans="1:6">
      <c r="A129" s="37" t="s">
        <v>52</v>
      </c>
      <c r="B129" s="38" t="s">
        <v>158</v>
      </c>
      <c r="C129" s="37" t="s">
        <v>101</v>
      </c>
      <c r="D129" s="39">
        <v>30</v>
      </c>
      <c r="E129" s="40"/>
      <c r="F129" s="41">
        <f t="shared" si="1"/>
        <v>0</v>
      </c>
    </row>
    <row r="130" ht="20.35" customHeight="1" spans="1:6">
      <c r="A130" s="37" t="s">
        <v>159</v>
      </c>
      <c r="B130" s="38" t="s">
        <v>160</v>
      </c>
      <c r="C130" s="37" t="s">
        <v>86</v>
      </c>
      <c r="D130" s="39">
        <v>68</v>
      </c>
      <c r="E130" s="40"/>
      <c r="F130" s="41">
        <f t="shared" si="1"/>
        <v>0</v>
      </c>
    </row>
    <row r="131" ht="42.9" customHeight="1" spans="1:6">
      <c r="A131" s="37" t="s">
        <v>161</v>
      </c>
      <c r="B131" s="38" t="s">
        <v>162</v>
      </c>
      <c r="C131" s="37" t="s">
        <v>101</v>
      </c>
      <c r="D131" s="39">
        <v>80</v>
      </c>
      <c r="E131" s="40"/>
      <c r="F131" s="41">
        <f t="shared" si="1"/>
        <v>0</v>
      </c>
    </row>
    <row r="132" ht="19.65" customHeight="1" spans="1:6">
      <c r="A132" s="37" t="s">
        <v>163</v>
      </c>
      <c r="B132" s="38" t="s">
        <v>164</v>
      </c>
      <c r="C132" s="37" t="s">
        <v>118</v>
      </c>
      <c r="D132" s="39">
        <v>180.5</v>
      </c>
      <c r="E132" s="40"/>
      <c r="F132" s="41">
        <f t="shared" si="1"/>
        <v>0</v>
      </c>
    </row>
    <row r="133" ht="20.35" customHeight="1" spans="1:6">
      <c r="A133" s="37" t="s">
        <v>165</v>
      </c>
      <c r="B133" s="38" t="s">
        <v>166</v>
      </c>
      <c r="C133" s="37" t="s">
        <v>101</v>
      </c>
      <c r="D133" s="39">
        <v>140</v>
      </c>
      <c r="E133" s="40"/>
      <c r="F133" s="41">
        <f t="shared" si="1"/>
        <v>0</v>
      </c>
    </row>
    <row r="134" ht="20.35" customHeight="1" spans="1:6">
      <c r="A134" s="37" t="s">
        <v>167</v>
      </c>
      <c r="B134" s="38" t="s">
        <v>168</v>
      </c>
      <c r="C134" s="37" t="s">
        <v>169</v>
      </c>
      <c r="D134" s="39">
        <v>56</v>
      </c>
      <c r="E134" s="40"/>
      <c r="F134" s="41">
        <f t="shared" si="1"/>
        <v>0</v>
      </c>
    </row>
    <row r="135" ht="20.35" customHeight="1" spans="1:6">
      <c r="A135" s="37" t="s">
        <v>170</v>
      </c>
      <c r="B135" s="38" t="s">
        <v>171</v>
      </c>
      <c r="C135" s="37" t="s">
        <v>169</v>
      </c>
      <c r="D135" s="39">
        <v>11</v>
      </c>
      <c r="E135" s="40"/>
      <c r="F135" s="41">
        <f t="shared" si="1"/>
        <v>0</v>
      </c>
    </row>
    <row r="136" ht="20.35" customHeight="1" spans="1:6">
      <c r="A136" s="37" t="s">
        <v>172</v>
      </c>
      <c r="B136" s="38" t="s">
        <v>173</v>
      </c>
      <c r="C136" s="37"/>
      <c r="D136" s="39" t="s">
        <v>26</v>
      </c>
      <c r="E136" s="39" t="s">
        <v>26</v>
      </c>
      <c r="F136" s="39" t="s">
        <v>26</v>
      </c>
    </row>
    <row r="137" ht="28.35" customHeight="1" spans="1:6">
      <c r="A137" s="37" t="s">
        <v>49</v>
      </c>
      <c r="B137" s="38" t="s">
        <v>174</v>
      </c>
      <c r="C137" s="37" t="s">
        <v>86</v>
      </c>
      <c r="D137" s="39">
        <v>21</v>
      </c>
      <c r="E137" s="40"/>
      <c r="F137" s="41">
        <f>ROUND(IF(OR(ISERROR(D137),D137=""),0,D137)*IF(OR(ISERROR(E137),E137=""),0,E137),2)</f>
        <v>0</v>
      </c>
    </row>
    <row r="138" ht="20.35" customHeight="1" spans="1:6">
      <c r="A138" s="37" t="s">
        <v>52</v>
      </c>
      <c r="B138" s="38" t="s">
        <v>175</v>
      </c>
      <c r="C138" s="37" t="s">
        <v>86</v>
      </c>
      <c r="D138" s="39">
        <v>3</v>
      </c>
      <c r="E138" s="40"/>
      <c r="F138" s="41">
        <f>ROUND(IF(OR(ISERROR(D138),D138=""),0,D138)*IF(OR(ISERROR(E138),E138=""),0,E138),2)</f>
        <v>0</v>
      </c>
    </row>
    <row r="139" ht="20.35" customHeight="1" spans="1:6">
      <c r="A139" s="37" t="s">
        <v>84</v>
      </c>
      <c r="B139" s="38" t="s">
        <v>176</v>
      </c>
      <c r="C139" s="37" t="s">
        <v>86</v>
      </c>
      <c r="D139" s="39">
        <v>4</v>
      </c>
      <c r="E139" s="40"/>
      <c r="F139" s="41">
        <f>ROUND(IF(OR(ISERROR(D139),D139=""),0,D139)*IF(OR(ISERROR(E139),E139=""),0,E139),2)</f>
        <v>0</v>
      </c>
    </row>
    <row r="140" ht="20.35" customHeight="1" spans="1:6">
      <c r="A140" s="37" t="s">
        <v>87</v>
      </c>
      <c r="B140" s="38" t="s">
        <v>177</v>
      </c>
      <c r="C140" s="37" t="s">
        <v>86</v>
      </c>
      <c r="D140" s="39">
        <v>1</v>
      </c>
      <c r="E140" s="40"/>
      <c r="F140" s="41">
        <f>ROUND(IF(OR(ISERROR(D140),D140=""),0,D140)*IF(OR(ISERROR(E140),E140=""),0,E140),2)</f>
        <v>0</v>
      </c>
    </row>
    <row r="141" ht="20.35" customHeight="1" spans="1:6">
      <c r="A141" s="37" t="s">
        <v>178</v>
      </c>
      <c r="B141" s="38" t="s">
        <v>179</v>
      </c>
      <c r="C141" s="37"/>
      <c r="D141" s="39" t="s">
        <v>26</v>
      </c>
      <c r="E141" s="39" t="s">
        <v>26</v>
      </c>
      <c r="F141" s="39" t="s">
        <v>26</v>
      </c>
    </row>
    <row r="142" ht="42.2" customHeight="1" spans="1:6">
      <c r="A142" s="37" t="s">
        <v>49</v>
      </c>
      <c r="B142" s="38" t="s">
        <v>180</v>
      </c>
      <c r="C142" s="37" t="s">
        <v>86</v>
      </c>
      <c r="D142" s="39">
        <v>1</v>
      </c>
      <c r="E142" s="40"/>
      <c r="F142" s="41">
        <f>ROUND(IF(OR(ISERROR(D142),D142=""),0,D142)*IF(OR(ISERROR(E142),E142=""),0,E142),2)</f>
        <v>0</v>
      </c>
    </row>
    <row r="143" ht="28.35" customHeight="1" spans="1:6">
      <c r="A143" s="37" t="s">
        <v>52</v>
      </c>
      <c r="B143" s="38" t="s">
        <v>181</v>
      </c>
      <c r="C143" s="37" t="s">
        <v>118</v>
      </c>
      <c r="D143" s="39">
        <v>200</v>
      </c>
      <c r="E143" s="40"/>
      <c r="F143" s="41">
        <f>ROUND(IF(OR(ISERROR(D143),D143=""),0,D143)*IF(OR(ISERROR(E143),E143=""),0,E143),2)</f>
        <v>0</v>
      </c>
    </row>
    <row r="144" ht="20.35" customHeight="1" spans="1:6">
      <c r="A144" s="37" t="s">
        <v>84</v>
      </c>
      <c r="B144" s="38" t="s">
        <v>182</v>
      </c>
      <c r="C144" s="37" t="s">
        <v>118</v>
      </c>
      <c r="D144" s="39">
        <v>200</v>
      </c>
      <c r="E144" s="40"/>
      <c r="F144" s="41">
        <f>ROUND(IF(OR(ISERROR(D144),D144=""),0,D144)*IF(OR(ISERROR(E144),E144=""),0,E144),2)</f>
        <v>0</v>
      </c>
    </row>
    <row r="145" ht="20.35" customHeight="1" spans="1:6">
      <c r="A145" s="37" t="s">
        <v>183</v>
      </c>
      <c r="B145" s="38" t="s">
        <v>184</v>
      </c>
      <c r="C145" s="37" t="s">
        <v>169</v>
      </c>
      <c r="D145" s="39">
        <v>840</v>
      </c>
      <c r="E145" s="40"/>
      <c r="F145" s="41">
        <f>ROUND(IF(OR(ISERROR(D145),D145=""),0,D145)*IF(OR(ISERROR(E145),E145=""),0,E145),2)</f>
        <v>0</v>
      </c>
    </row>
    <row r="146" ht="20.35" customHeight="1" spans="1:6">
      <c r="A146" s="37" t="s">
        <v>185</v>
      </c>
      <c r="B146" s="38" t="s">
        <v>186</v>
      </c>
      <c r="C146" s="37"/>
      <c r="D146" s="39" t="s">
        <v>26</v>
      </c>
      <c r="E146" s="39" t="s">
        <v>26</v>
      </c>
      <c r="F146" s="39" t="s">
        <v>26</v>
      </c>
    </row>
    <row r="147" ht="78" customHeight="1" spans="1:6">
      <c r="A147" s="37" t="s">
        <v>187</v>
      </c>
      <c r="B147" s="38" t="s">
        <v>188</v>
      </c>
      <c r="C147" s="37" t="s">
        <v>82</v>
      </c>
      <c r="D147" s="39">
        <v>1</v>
      </c>
      <c r="E147" s="40"/>
      <c r="F147" s="41">
        <f>ROUND(IF(OR(ISERROR(D147),D147=""),0,D147)*IF(OR(ISERROR(E147),E147=""),0,E147),2)</f>
        <v>0</v>
      </c>
    </row>
    <row r="148" ht="23.25" customHeight="1" spans="1:6">
      <c r="A148" s="37"/>
      <c r="B148" s="37"/>
      <c r="C148" s="38"/>
      <c r="D148" s="39"/>
      <c r="E148" s="39"/>
      <c r="F148" s="39"/>
    </row>
    <row r="149" ht="23.25" customHeight="1" spans="1:6">
      <c r="A149" s="37"/>
      <c r="B149" s="37"/>
      <c r="C149" s="38"/>
      <c r="D149" s="39"/>
      <c r="E149" s="39"/>
      <c r="F149" s="39"/>
    </row>
    <row r="150" ht="20.35" customHeight="1" spans="1:6">
      <c r="A150" s="42" t="s">
        <v>189</v>
      </c>
      <c r="B150" s="43"/>
      <c r="C150" s="44" t="s">
        <v>74</v>
      </c>
      <c r="D150" s="45">
        <f>ROUND(SUM(F100:F149),2)</f>
        <v>0</v>
      </c>
      <c r="E150" s="44"/>
      <c r="F150" s="46" t="s">
        <v>75</v>
      </c>
    </row>
    <row r="151" ht="8" customHeight="1" spans="1:6">
      <c r="A151" s="47"/>
      <c r="B151" s="47"/>
      <c r="C151" s="47"/>
      <c r="D151" s="47"/>
      <c r="E151" s="47"/>
      <c r="F151" s="47"/>
    </row>
    <row r="152" ht="30.55" customHeight="1" spans="1:6">
      <c r="A152" s="28"/>
      <c r="B152" s="28"/>
      <c r="C152" s="48" t="s">
        <v>35</v>
      </c>
      <c r="D152" s="48"/>
      <c r="E152" s="48"/>
      <c r="F152" s="48"/>
    </row>
    <row r="153" ht="23.25" customHeight="1" spans="1:6">
      <c r="A153" s="28"/>
      <c r="B153" s="28"/>
      <c r="C153" s="29"/>
      <c r="D153" s="29"/>
      <c r="E153" s="30"/>
      <c r="F153" s="30"/>
    </row>
    <row r="154" ht="44.35" customHeight="1" spans="1:6">
      <c r="A154" s="31" t="s">
        <v>36</v>
      </c>
      <c r="B154" s="31"/>
      <c r="C154" s="31"/>
      <c r="D154" s="31"/>
      <c r="E154" s="31"/>
      <c r="F154" s="31"/>
    </row>
    <row r="155" ht="50.2" customHeight="1" spans="1:6">
      <c r="A155" s="32" t="s">
        <v>37</v>
      </c>
      <c r="B155" s="32"/>
      <c r="C155" s="32"/>
      <c r="D155" s="33" t="s">
        <v>190</v>
      </c>
      <c r="E155" s="33"/>
      <c r="F155" s="33"/>
    </row>
    <row r="156" ht="24.7" customHeight="1" spans="1:6">
      <c r="A156" s="34" t="s">
        <v>21</v>
      </c>
      <c r="B156" s="35"/>
      <c r="C156" s="35"/>
      <c r="D156" s="35"/>
      <c r="E156" s="35"/>
      <c r="F156" s="36"/>
    </row>
    <row r="157" ht="29.8" customHeight="1" spans="1:6">
      <c r="A157" s="37" t="s">
        <v>39</v>
      </c>
      <c r="B157" s="37" t="s">
        <v>40</v>
      </c>
      <c r="C157" s="37" t="s">
        <v>41</v>
      </c>
      <c r="D157" s="37" t="s">
        <v>42</v>
      </c>
      <c r="E157" s="37" t="s">
        <v>43</v>
      </c>
      <c r="F157" s="37" t="s">
        <v>44</v>
      </c>
    </row>
    <row r="158" ht="20.35" customHeight="1" spans="1:6">
      <c r="A158" s="37" t="s">
        <v>191</v>
      </c>
      <c r="B158" s="38" t="s">
        <v>192</v>
      </c>
      <c r="C158" s="37"/>
      <c r="D158" s="39" t="s">
        <v>26</v>
      </c>
      <c r="E158" s="39" t="s">
        <v>26</v>
      </c>
      <c r="F158" s="39" t="s">
        <v>26</v>
      </c>
    </row>
    <row r="159" ht="20.35" customHeight="1" spans="1:6">
      <c r="A159" s="37" t="s">
        <v>193</v>
      </c>
      <c r="B159" s="38" t="s">
        <v>192</v>
      </c>
      <c r="C159" s="37" t="s">
        <v>89</v>
      </c>
      <c r="D159" s="39">
        <v>5</v>
      </c>
      <c r="E159" s="40"/>
      <c r="F159" s="41">
        <f>ROUND(IF(OR(ISERROR(D159),D159=""),0,D159)*IF(OR(ISERROR(E159),E159=""),0,E159),2)</f>
        <v>0</v>
      </c>
    </row>
    <row r="160" ht="27.65" customHeight="1" spans="1:6">
      <c r="A160" s="37" t="s">
        <v>194</v>
      </c>
      <c r="B160" s="38" t="s">
        <v>195</v>
      </c>
      <c r="C160" s="37"/>
      <c r="D160" s="39" t="s">
        <v>26</v>
      </c>
      <c r="E160" s="39" t="s">
        <v>26</v>
      </c>
      <c r="F160" s="39" t="s">
        <v>26</v>
      </c>
    </row>
    <row r="161" ht="28.35" customHeight="1" spans="1:6">
      <c r="A161" s="37" t="s">
        <v>196</v>
      </c>
      <c r="B161" s="38" t="s">
        <v>195</v>
      </c>
      <c r="C161" s="37" t="s">
        <v>101</v>
      </c>
      <c r="D161" s="39">
        <v>15</v>
      </c>
      <c r="E161" s="40"/>
      <c r="F161" s="41">
        <f>ROUND(IF(OR(ISERROR(D161),D161=""),0,D161)*IF(OR(ISERROR(E161),E161=""),0,E161),2)</f>
        <v>0</v>
      </c>
    </row>
    <row r="162" ht="23.25" customHeight="1" spans="1:6">
      <c r="A162" s="37"/>
      <c r="B162" s="37"/>
      <c r="C162" s="38"/>
      <c r="D162" s="39"/>
      <c r="E162" s="39"/>
      <c r="F162" s="39"/>
    </row>
    <row r="163" ht="23.25" customHeight="1" spans="1:6">
      <c r="A163" s="37"/>
      <c r="B163" s="37"/>
      <c r="C163" s="38"/>
      <c r="D163" s="39"/>
      <c r="E163" s="39"/>
      <c r="F163" s="39"/>
    </row>
    <row r="164" ht="24" customHeight="1" spans="1:6">
      <c r="A164" s="37"/>
      <c r="B164" s="37"/>
      <c r="C164" s="38"/>
      <c r="D164" s="39"/>
      <c r="E164" s="39"/>
      <c r="F164" s="39"/>
    </row>
    <row r="165" ht="23.25" customHeight="1" spans="1:6">
      <c r="A165" s="37"/>
      <c r="B165" s="37"/>
      <c r="C165" s="38"/>
      <c r="D165" s="39"/>
      <c r="E165" s="39"/>
      <c r="F165" s="39"/>
    </row>
    <row r="166" ht="23.25" customHeight="1" spans="1:6">
      <c r="A166" s="37"/>
      <c r="B166" s="37"/>
      <c r="C166" s="38"/>
      <c r="D166" s="39"/>
      <c r="E166" s="39"/>
      <c r="F166" s="39"/>
    </row>
    <row r="167" ht="23.25" customHeight="1" spans="1:6">
      <c r="A167" s="37"/>
      <c r="B167" s="37"/>
      <c r="C167" s="38"/>
      <c r="D167" s="39"/>
      <c r="E167" s="39"/>
      <c r="F167" s="39"/>
    </row>
    <row r="168" ht="24" customHeight="1" spans="1:6">
      <c r="A168" s="37"/>
      <c r="B168" s="37"/>
      <c r="C168" s="38"/>
      <c r="D168" s="39"/>
      <c r="E168" s="39"/>
      <c r="F168" s="39"/>
    </row>
    <row r="169" ht="23.25" customHeight="1" spans="1:6">
      <c r="A169" s="37"/>
      <c r="B169" s="37"/>
      <c r="C169" s="38"/>
      <c r="D169" s="39"/>
      <c r="E169" s="39"/>
      <c r="F169" s="39"/>
    </row>
    <row r="170" ht="23.25" customHeight="1" spans="1:6">
      <c r="A170" s="37"/>
      <c r="B170" s="37"/>
      <c r="C170" s="38"/>
      <c r="D170" s="39"/>
      <c r="E170" s="39"/>
      <c r="F170" s="39"/>
    </row>
    <row r="171" ht="24" customHeight="1" spans="1:6">
      <c r="A171" s="37"/>
      <c r="B171" s="37"/>
      <c r="C171" s="38"/>
      <c r="D171" s="39"/>
      <c r="E171" s="39"/>
      <c r="F171" s="39"/>
    </row>
    <row r="172" ht="23.25" customHeight="1" spans="1:6">
      <c r="A172" s="37"/>
      <c r="B172" s="37"/>
      <c r="C172" s="38"/>
      <c r="D172" s="39"/>
      <c r="E172" s="39"/>
      <c r="F172" s="39"/>
    </row>
    <row r="173" ht="23.25" customHeight="1" spans="1:6">
      <c r="A173" s="37"/>
      <c r="B173" s="37"/>
      <c r="C173" s="38"/>
      <c r="D173" s="39"/>
      <c r="E173" s="39"/>
      <c r="F173" s="39"/>
    </row>
    <row r="174" ht="23.25" customHeight="1" spans="1:6">
      <c r="A174" s="37"/>
      <c r="B174" s="37"/>
      <c r="C174" s="38"/>
      <c r="D174" s="39"/>
      <c r="E174" s="39"/>
      <c r="F174" s="39"/>
    </row>
    <row r="175" ht="24" customHeight="1" spans="1:6">
      <c r="A175" s="37"/>
      <c r="B175" s="37"/>
      <c r="C175" s="38"/>
      <c r="D175" s="39"/>
      <c r="E175" s="39"/>
      <c r="F175" s="39"/>
    </row>
    <row r="176" ht="23.25" customHeight="1" spans="1:6">
      <c r="A176" s="37"/>
      <c r="B176" s="37"/>
      <c r="C176" s="38"/>
      <c r="D176" s="39"/>
      <c r="E176" s="39"/>
      <c r="F176" s="39"/>
    </row>
    <row r="177" ht="23.25" customHeight="1" spans="1:6">
      <c r="A177" s="37"/>
      <c r="B177" s="37"/>
      <c r="C177" s="38"/>
      <c r="D177" s="39"/>
      <c r="E177" s="39"/>
      <c r="F177" s="39"/>
    </row>
    <row r="178" ht="24" customHeight="1" spans="1:6">
      <c r="A178" s="37"/>
      <c r="B178" s="37"/>
      <c r="C178" s="38"/>
      <c r="D178" s="39"/>
      <c r="E178" s="39"/>
      <c r="F178" s="39"/>
    </row>
    <row r="179" ht="23.25" customHeight="1" spans="1:6">
      <c r="A179" s="37"/>
      <c r="B179" s="37"/>
      <c r="C179" s="38"/>
      <c r="D179" s="39"/>
      <c r="E179" s="39"/>
      <c r="F179" s="39"/>
    </row>
    <row r="180" ht="23.25" customHeight="1" spans="1:6">
      <c r="A180" s="37"/>
      <c r="B180" s="37"/>
      <c r="C180" s="38"/>
      <c r="D180" s="39"/>
      <c r="E180" s="39"/>
      <c r="F180" s="39"/>
    </row>
    <row r="181" ht="20.35" customHeight="1" spans="1:6">
      <c r="A181" s="42" t="s">
        <v>197</v>
      </c>
      <c r="B181" s="43"/>
      <c r="C181" s="44" t="s">
        <v>74</v>
      </c>
      <c r="D181" s="45">
        <f>ROUND(SUM(F158:F180),2)</f>
        <v>0</v>
      </c>
      <c r="E181" s="44"/>
      <c r="F181" s="46" t="s">
        <v>75</v>
      </c>
    </row>
    <row r="182" ht="21.8" customHeight="1" spans="1:6">
      <c r="A182" s="47"/>
      <c r="B182" s="47"/>
      <c r="C182" s="47"/>
      <c r="D182" s="47"/>
      <c r="E182" s="47"/>
      <c r="F182" s="47"/>
    </row>
    <row r="183" ht="30.55" customHeight="1" spans="1:6">
      <c r="A183" s="28"/>
      <c r="B183" s="28"/>
      <c r="C183" s="48" t="s">
        <v>35</v>
      </c>
      <c r="D183" s="48"/>
      <c r="E183" s="48"/>
      <c r="F183" s="48"/>
    </row>
  </sheetData>
  <sheetProtection algorithmName="SHA-512" hashValue="5KyNvuVJiNJ7zIfwPR9Ptw6flTCmtrUlhVTKWRxEZAJABFbAHDHmWpgEvxv1/0vcKIs/xvXD6r8faFZWzt3G9w==" saltValue="0RgYBL/5hrltSCN3A5YPDw==" spinCount="100000" sheet="1" objects="1"/>
  <mergeCells count="63">
    <mergeCell ref="A1:B1"/>
    <mergeCell ref="C1:D1"/>
    <mergeCell ref="E1:F1"/>
    <mergeCell ref="A2:F2"/>
    <mergeCell ref="A3:C3"/>
    <mergeCell ref="D3:F3"/>
    <mergeCell ref="A4:F4"/>
    <mergeCell ref="A30:B30"/>
    <mergeCell ref="D30:E30"/>
    <mergeCell ref="A32:B32"/>
    <mergeCell ref="C32:F32"/>
    <mergeCell ref="A33:B33"/>
    <mergeCell ref="C33:D33"/>
    <mergeCell ref="E33:F33"/>
    <mergeCell ref="A34:F34"/>
    <mergeCell ref="A35:C35"/>
    <mergeCell ref="D35:F35"/>
    <mergeCell ref="A36:F36"/>
    <mergeCell ref="A60:B60"/>
    <mergeCell ref="D60:E60"/>
    <mergeCell ref="A62:B62"/>
    <mergeCell ref="C62:F62"/>
    <mergeCell ref="A63:B63"/>
    <mergeCell ref="C63:D63"/>
    <mergeCell ref="E63:F63"/>
    <mergeCell ref="A64:F64"/>
    <mergeCell ref="A65:C65"/>
    <mergeCell ref="D65:F65"/>
    <mergeCell ref="A66:F66"/>
    <mergeCell ref="A92:B92"/>
    <mergeCell ref="D92:E92"/>
    <mergeCell ref="A94:B94"/>
    <mergeCell ref="C94:F94"/>
    <mergeCell ref="A95:B95"/>
    <mergeCell ref="C95:D95"/>
    <mergeCell ref="E95:F95"/>
    <mergeCell ref="A96:F96"/>
    <mergeCell ref="A97:C97"/>
    <mergeCell ref="D97:F97"/>
    <mergeCell ref="A98:F98"/>
    <mergeCell ref="A123:B123"/>
    <mergeCell ref="C123:F123"/>
    <mergeCell ref="A124:B124"/>
    <mergeCell ref="C124:D124"/>
    <mergeCell ref="E124:F124"/>
    <mergeCell ref="A125:F125"/>
    <mergeCell ref="A126:C126"/>
    <mergeCell ref="D126:F126"/>
    <mergeCell ref="A150:B150"/>
    <mergeCell ref="D150:E150"/>
    <mergeCell ref="A152:B152"/>
    <mergeCell ref="C152:F152"/>
    <mergeCell ref="A153:B153"/>
    <mergeCell ref="C153:D153"/>
    <mergeCell ref="E153:F153"/>
    <mergeCell ref="A154:F154"/>
    <mergeCell ref="A155:C155"/>
    <mergeCell ref="D155:F155"/>
    <mergeCell ref="A156:F156"/>
    <mergeCell ref="A181:B181"/>
    <mergeCell ref="D181:E181"/>
    <mergeCell ref="A183:B183"/>
    <mergeCell ref="C183:F183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I9" sqref="I9"/>
    </sheetView>
  </sheetViews>
  <sheetFormatPr defaultColWidth="9.14285714285714" defaultRowHeight="12.75" outlineLevelCol="2"/>
  <cols>
    <col min="1" max="1" width="21.0285714285714" customWidth="1"/>
    <col min="2" max="2" width="31.4285714285714" style="2" customWidth="1"/>
    <col min="3" max="3" width="23.8571428571429" customWidth="1"/>
  </cols>
  <sheetData>
    <row r="1" s="1" customFormat="1" ht="23.25" customHeight="1" spans="1:3">
      <c r="A1" s="3"/>
      <c r="B1" s="24"/>
      <c r="C1" s="25"/>
    </row>
    <row r="2" s="1" customFormat="1" ht="44.35" customHeight="1" spans="1:3">
      <c r="A2" s="7" t="s">
        <v>198</v>
      </c>
      <c r="B2" s="8"/>
      <c r="C2" s="7"/>
    </row>
    <row r="3" s="1" customFormat="1" ht="35.65" customHeight="1" spans="1:3">
      <c r="A3" s="9" t="s">
        <v>37</v>
      </c>
      <c r="B3" s="26"/>
      <c r="C3" s="27" t="s">
        <v>2</v>
      </c>
    </row>
    <row r="4" s="1" customFormat="1" ht="43.65" customHeight="1" spans="1:3">
      <c r="A4" s="11" t="s">
        <v>199</v>
      </c>
      <c r="B4" s="12" t="s">
        <v>6</v>
      </c>
      <c r="C4" s="11" t="s">
        <v>200</v>
      </c>
    </row>
    <row r="5" s="1" customFormat="1" ht="24" customHeight="1" spans="1:3">
      <c r="A5" s="13" t="s">
        <v>201</v>
      </c>
      <c r="B5" s="16">
        <f>'2.2 【标表3-1】 计日工劳务单价表'!F26</f>
        <v>0</v>
      </c>
      <c r="C5" s="13"/>
    </row>
    <row r="6" s="1" customFormat="1" ht="23.25" customHeight="1" spans="1:3">
      <c r="A6" s="13" t="s">
        <v>202</v>
      </c>
      <c r="B6" s="16">
        <f>'2.3 【标表3-2】 计日工材料单价表'!F26</f>
        <v>0</v>
      </c>
      <c r="C6" s="13"/>
    </row>
    <row r="7" s="1" customFormat="1" ht="23.25" customHeight="1" spans="1:3">
      <c r="A7" s="13" t="s">
        <v>203</v>
      </c>
      <c r="B7" s="16">
        <f>'2.4 【标表3-3】 计日工施工机械单价表'!F26</f>
        <v>0</v>
      </c>
      <c r="C7" s="13"/>
    </row>
    <row r="8" s="1" customFormat="1" ht="23.25" customHeight="1" spans="1:3">
      <c r="A8" s="13"/>
      <c r="B8" s="16"/>
      <c r="C8" s="13"/>
    </row>
    <row r="9" s="1" customFormat="1" ht="24" customHeight="1" spans="1:3">
      <c r="A9" s="13"/>
      <c r="B9" s="16"/>
      <c r="C9" s="13"/>
    </row>
    <row r="10" s="1" customFormat="1" ht="23.25" customHeight="1" spans="1:3">
      <c r="A10" s="13"/>
      <c r="B10" s="16"/>
      <c r="C10" s="13"/>
    </row>
    <row r="11" s="1" customFormat="1" ht="23.25" customHeight="1" spans="1:3">
      <c r="A11" s="13"/>
      <c r="B11" s="16"/>
      <c r="C11" s="13"/>
    </row>
    <row r="12" s="1" customFormat="1" ht="23.25" customHeight="1" spans="1:3">
      <c r="A12" s="13"/>
      <c r="B12" s="16"/>
      <c r="C12" s="13"/>
    </row>
    <row r="13" s="1" customFormat="1" ht="24" customHeight="1" spans="1:3">
      <c r="A13" s="13"/>
      <c r="B13" s="16"/>
      <c r="C13" s="13"/>
    </row>
    <row r="14" s="1" customFormat="1" ht="23.25" customHeight="1" spans="1:3">
      <c r="A14" s="13"/>
      <c r="B14" s="16"/>
      <c r="C14" s="13"/>
    </row>
    <row r="15" s="1" customFormat="1" ht="23.25" customHeight="1" spans="1:3">
      <c r="A15" s="13"/>
      <c r="B15" s="16"/>
      <c r="C15" s="13"/>
    </row>
    <row r="16" s="1" customFormat="1" ht="24" customHeight="1" spans="1:3">
      <c r="A16" s="13"/>
      <c r="B16" s="16"/>
      <c r="C16" s="13"/>
    </row>
    <row r="17" s="1" customFormat="1" ht="23.25" customHeight="1" spans="1:3">
      <c r="A17" s="13"/>
      <c r="B17" s="16"/>
      <c r="C17" s="13"/>
    </row>
    <row r="18" s="1" customFormat="1" ht="23.25" customHeight="1" spans="1:3">
      <c r="A18" s="13"/>
      <c r="B18" s="16"/>
      <c r="C18" s="13"/>
    </row>
    <row r="19" s="1" customFormat="1" ht="23.25" customHeight="1" spans="1:3">
      <c r="A19" s="13"/>
      <c r="B19" s="16"/>
      <c r="C19" s="13"/>
    </row>
    <row r="20" s="1" customFormat="1" ht="24" customHeight="1" spans="1:3">
      <c r="A20" s="13"/>
      <c r="B20" s="16"/>
      <c r="C20" s="13"/>
    </row>
    <row r="21" s="1" customFormat="1" ht="23.25" customHeight="1" spans="1:3">
      <c r="A21" s="13"/>
      <c r="B21" s="16"/>
      <c r="C21" s="13"/>
    </row>
    <row r="22" s="1" customFormat="1" ht="23.25" customHeight="1" spans="1:3">
      <c r="A22" s="13"/>
      <c r="B22" s="16"/>
      <c r="C22" s="13"/>
    </row>
    <row r="23" s="1" customFormat="1" ht="24" customHeight="1" spans="1:3">
      <c r="A23" s="13"/>
      <c r="B23" s="16"/>
      <c r="C23" s="13"/>
    </row>
    <row r="24" s="1" customFormat="1" ht="23.25" customHeight="1" spans="1:3">
      <c r="A24" s="13"/>
      <c r="B24" s="16"/>
      <c r="C24" s="13"/>
    </row>
    <row r="25" s="1" customFormat="1" ht="23.25" customHeight="1" spans="1:3">
      <c r="A25" s="13"/>
      <c r="B25" s="16"/>
      <c r="C25" s="13"/>
    </row>
    <row r="26" s="1" customFormat="1" ht="23.25" customHeight="1" spans="1:3">
      <c r="A26" s="11" t="s">
        <v>204</v>
      </c>
      <c r="B26" s="16">
        <f>B5+B6+B7</f>
        <v>0</v>
      </c>
      <c r="C26" s="13"/>
    </row>
    <row r="27" s="1" customFormat="1" ht="23.25" customHeight="1" spans="1:3">
      <c r="A27" s="20"/>
      <c r="B27" s="21"/>
      <c r="C27" s="20"/>
    </row>
    <row r="28" s="1" customFormat="1" ht="30.55" customHeight="1" spans="1:3">
      <c r="A28" s="22" t="s">
        <v>35</v>
      </c>
      <c r="B28" s="23"/>
      <c r="C28" s="22"/>
    </row>
  </sheetData>
  <sheetProtection algorithmName="SHA-512" hashValue="QN8wWD+UEKHw3PRGrU/DbObQY/XDTIFgYZX4ijhBxihWZ17rLqfTFRPgDDs6uN8JLiVMVbfioxswxcI0mqJ1OQ==" saltValue="tGQpqfouxF/Or/XERZenLQ==" spinCount="100000" sheet="1" objects="1"/>
  <mergeCells count="3">
    <mergeCell ref="A2:C2"/>
    <mergeCell ref="A3:B3"/>
    <mergeCell ref="A28:C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K7" sqref="K7"/>
    </sheetView>
  </sheetViews>
  <sheetFormatPr defaultColWidth="9.14285714285714" defaultRowHeight="12.75" outlineLevelCol="5"/>
  <cols>
    <col min="1" max="1" width="14.1428571428571" customWidth="1"/>
    <col min="2" max="2" width="18.8571428571429" customWidth="1"/>
    <col min="3" max="3" width="9.47619047619048" customWidth="1"/>
    <col min="4" max="4" width="14.1428571428571" customWidth="1"/>
    <col min="5" max="5" width="14.2761904761905" style="2" customWidth="1"/>
    <col min="6" max="6" width="14.0190476190476" style="2" customWidth="1"/>
  </cols>
  <sheetData>
    <row r="1" s="1" customFormat="1" ht="23.25" customHeight="1" spans="1:6">
      <c r="A1" s="3"/>
      <c r="B1" s="4"/>
      <c r="C1" s="5"/>
      <c r="D1" s="5"/>
      <c r="E1" s="6"/>
      <c r="F1" s="6"/>
    </row>
    <row r="2" s="1" customFormat="1" ht="44.35" customHeight="1" spans="1:6">
      <c r="A2" s="7" t="s">
        <v>205</v>
      </c>
      <c r="B2" s="7"/>
      <c r="C2" s="7"/>
      <c r="D2" s="7"/>
      <c r="E2" s="8"/>
      <c r="F2" s="8"/>
    </row>
    <row r="3" s="1" customFormat="1" ht="35.65" customHeight="1" spans="1:6">
      <c r="A3" s="9" t="s">
        <v>37</v>
      </c>
      <c r="B3" s="9"/>
      <c r="C3" s="9"/>
      <c r="D3" s="9"/>
      <c r="E3" s="10" t="s">
        <v>2</v>
      </c>
      <c r="F3" s="10"/>
    </row>
    <row r="4" s="1" customFormat="1" ht="57.45" customHeight="1" spans="1:6">
      <c r="A4" s="11" t="s">
        <v>206</v>
      </c>
      <c r="B4" s="11" t="s">
        <v>40</v>
      </c>
      <c r="C4" s="11" t="s">
        <v>41</v>
      </c>
      <c r="D4" s="11" t="s">
        <v>207</v>
      </c>
      <c r="E4" s="12" t="s">
        <v>43</v>
      </c>
      <c r="F4" s="12" t="s">
        <v>44</v>
      </c>
    </row>
    <row r="5" s="1" customFormat="1" ht="20.35" customHeight="1" spans="1:6">
      <c r="A5" s="11" t="s">
        <v>208</v>
      </c>
      <c r="B5" s="13" t="s">
        <v>209</v>
      </c>
      <c r="C5" s="11" t="s">
        <v>210</v>
      </c>
      <c r="D5" s="14">
        <v>15</v>
      </c>
      <c r="E5" s="15"/>
      <c r="F5" s="16">
        <f>D5*E5</f>
        <v>0</v>
      </c>
    </row>
    <row r="6" s="1" customFormat="1" ht="23.25" customHeight="1" spans="1:6">
      <c r="A6" s="11"/>
      <c r="B6" s="13"/>
      <c r="C6" s="11"/>
      <c r="D6" s="17"/>
      <c r="E6" s="16"/>
      <c r="F6" s="16"/>
    </row>
    <row r="7" s="1" customFormat="1" ht="24" customHeight="1" spans="1:6">
      <c r="A7" s="11"/>
      <c r="B7" s="13"/>
      <c r="C7" s="11"/>
      <c r="D7" s="17"/>
      <c r="E7" s="16"/>
      <c r="F7" s="16"/>
    </row>
    <row r="8" s="1" customFormat="1" ht="23.25" customHeight="1" spans="1:6">
      <c r="A8" s="11"/>
      <c r="B8" s="13"/>
      <c r="C8" s="11"/>
      <c r="D8" s="17"/>
      <c r="E8" s="16"/>
      <c r="F8" s="16"/>
    </row>
    <row r="9" s="1" customFormat="1" ht="23.25" customHeight="1" spans="1:6">
      <c r="A9" s="11"/>
      <c r="B9" s="13"/>
      <c r="C9" s="11"/>
      <c r="D9" s="17"/>
      <c r="E9" s="16"/>
      <c r="F9" s="16"/>
    </row>
    <row r="10" s="1" customFormat="1" ht="24" customHeight="1" spans="1:6">
      <c r="A10" s="11"/>
      <c r="B10" s="13"/>
      <c r="C10" s="11"/>
      <c r="D10" s="17"/>
      <c r="E10" s="16"/>
      <c r="F10" s="16"/>
    </row>
    <row r="11" s="1" customFormat="1" ht="23.25" customHeight="1" spans="1:6">
      <c r="A11" s="11"/>
      <c r="B11" s="13"/>
      <c r="C11" s="11"/>
      <c r="D11" s="17"/>
      <c r="E11" s="16"/>
      <c r="F11" s="16"/>
    </row>
    <row r="12" s="1" customFormat="1" ht="23.25" customHeight="1" spans="1:6">
      <c r="A12" s="11"/>
      <c r="B12" s="13"/>
      <c r="C12" s="11"/>
      <c r="D12" s="17"/>
      <c r="E12" s="16"/>
      <c r="F12" s="16"/>
    </row>
    <row r="13" s="1" customFormat="1" ht="23.25" customHeight="1" spans="1:6">
      <c r="A13" s="11"/>
      <c r="B13" s="13"/>
      <c r="C13" s="11"/>
      <c r="D13" s="17"/>
      <c r="E13" s="16"/>
      <c r="F13" s="16"/>
    </row>
    <row r="14" s="1" customFormat="1" ht="24" customHeight="1" spans="1:6">
      <c r="A14" s="11"/>
      <c r="B14" s="13"/>
      <c r="C14" s="11"/>
      <c r="D14" s="17"/>
      <c r="E14" s="16"/>
      <c r="F14" s="16"/>
    </row>
    <row r="15" s="1" customFormat="1" ht="23.25" customHeight="1" spans="1:6">
      <c r="A15" s="11"/>
      <c r="B15" s="13"/>
      <c r="C15" s="11"/>
      <c r="D15" s="17"/>
      <c r="E15" s="16"/>
      <c r="F15" s="16"/>
    </row>
    <row r="16" s="1" customFormat="1" ht="23.25" customHeight="1" spans="1:6">
      <c r="A16" s="11"/>
      <c r="B16" s="13"/>
      <c r="C16" s="11"/>
      <c r="D16" s="17"/>
      <c r="E16" s="16"/>
      <c r="F16" s="16"/>
    </row>
    <row r="17" s="1" customFormat="1" ht="23.25" customHeight="1" spans="1:6">
      <c r="A17" s="11"/>
      <c r="B17" s="13"/>
      <c r="C17" s="11"/>
      <c r="D17" s="17"/>
      <c r="E17" s="16"/>
      <c r="F17" s="16"/>
    </row>
    <row r="18" s="1" customFormat="1" ht="24" customHeight="1" spans="1:6">
      <c r="A18" s="11"/>
      <c r="B18" s="13"/>
      <c r="C18" s="11"/>
      <c r="D18" s="17"/>
      <c r="E18" s="16"/>
      <c r="F18" s="16"/>
    </row>
    <row r="19" s="1" customFormat="1" ht="23.25" customHeight="1" spans="1:6">
      <c r="A19" s="11"/>
      <c r="B19" s="13"/>
      <c r="C19" s="11"/>
      <c r="D19" s="17"/>
      <c r="E19" s="16"/>
      <c r="F19" s="16"/>
    </row>
    <row r="20" s="1" customFormat="1" ht="23.25" customHeight="1" spans="1:6">
      <c r="A20" s="11"/>
      <c r="B20" s="13"/>
      <c r="C20" s="11"/>
      <c r="D20" s="17"/>
      <c r="E20" s="16"/>
      <c r="F20" s="16"/>
    </row>
    <row r="21" s="1" customFormat="1" ht="24" customHeight="1" spans="1:6">
      <c r="A21" s="11"/>
      <c r="B21" s="13"/>
      <c r="C21" s="11"/>
      <c r="D21" s="17"/>
      <c r="E21" s="16"/>
      <c r="F21" s="16"/>
    </row>
    <row r="22" s="1" customFormat="1" ht="23.25" customHeight="1" spans="1:6">
      <c r="A22" s="11"/>
      <c r="B22" s="13"/>
      <c r="C22" s="11"/>
      <c r="D22" s="17"/>
      <c r="E22" s="16"/>
      <c r="F22" s="16"/>
    </row>
    <row r="23" s="1" customFormat="1" ht="23.25" customHeight="1" spans="1:6">
      <c r="A23" s="11"/>
      <c r="B23" s="13"/>
      <c r="C23" s="11"/>
      <c r="D23" s="17"/>
      <c r="E23" s="16"/>
      <c r="F23" s="16"/>
    </row>
    <row r="24" s="1" customFormat="1" ht="23.25" customHeight="1" spans="1:6">
      <c r="A24" s="11"/>
      <c r="B24" s="13"/>
      <c r="C24" s="11"/>
      <c r="D24" s="17"/>
      <c r="E24" s="16"/>
      <c r="F24" s="16"/>
    </row>
    <row r="25" s="1" customFormat="1" ht="24" customHeight="1" spans="1:6">
      <c r="A25" s="11"/>
      <c r="B25" s="13"/>
      <c r="C25" s="11"/>
      <c r="D25" s="17"/>
      <c r="E25" s="16"/>
      <c r="F25" s="16"/>
    </row>
    <row r="26" s="1" customFormat="1" ht="20.35" customHeight="1" spans="1:6">
      <c r="A26" s="11" t="s">
        <v>204</v>
      </c>
      <c r="B26" s="18"/>
      <c r="C26" s="18"/>
      <c r="D26" s="18"/>
      <c r="E26" s="19"/>
      <c r="F26" s="16">
        <f>F5</f>
        <v>0</v>
      </c>
    </row>
    <row r="27" s="1" customFormat="1" ht="15.25" customHeight="1" spans="1:6">
      <c r="A27" s="20"/>
      <c r="B27" s="20"/>
      <c r="C27" s="20"/>
      <c r="D27" s="20"/>
      <c r="E27" s="21"/>
      <c r="F27" s="21"/>
    </row>
    <row r="28" s="1" customFormat="1" ht="30.55" customHeight="1" spans="1:6">
      <c r="A28" s="3"/>
      <c r="B28" s="4"/>
      <c r="C28" s="22" t="s">
        <v>35</v>
      </c>
      <c r="D28" s="22"/>
      <c r="E28" s="23"/>
      <c r="F28" s="23"/>
    </row>
  </sheetData>
  <sheetProtection algorithmName="SHA-512" hashValue="zXSX0QwaoWOxCZ0QtUtNHh+9OpoBqsaFtv4zu++Rfy7J3JH1nXi3PhkObO8RuFcMBSx2Hk02dAvry5wjtJDiWw==" saltValue="zxKGBxgQAEqiD3qsZjl5bQ==" spinCount="100000" sheet="1" objects="1"/>
  <mergeCells count="6">
    <mergeCell ref="C1:F1"/>
    <mergeCell ref="A2:F2"/>
    <mergeCell ref="A3:D3"/>
    <mergeCell ref="E3:F3"/>
    <mergeCell ref="A26:E26"/>
    <mergeCell ref="C28:F2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3" workbookViewId="0">
      <selection activeCell="I14" sqref="I14"/>
    </sheetView>
  </sheetViews>
  <sheetFormatPr defaultColWidth="9.14285714285714" defaultRowHeight="12.75" outlineLevelCol="5"/>
  <cols>
    <col min="1" max="1" width="14.1428571428571" customWidth="1"/>
    <col min="2" max="2" width="15.7142857142857" customWidth="1"/>
    <col min="3" max="3" width="9.47619047619048" customWidth="1"/>
    <col min="4" max="4" width="14.1428571428571" customWidth="1"/>
    <col min="5" max="5" width="14.2761904761905" style="2" customWidth="1"/>
    <col min="6" max="6" width="14.0190476190476" style="2" customWidth="1"/>
  </cols>
  <sheetData>
    <row r="1" s="1" customFormat="1" ht="23.25" customHeight="1" spans="1:6">
      <c r="A1" s="3"/>
      <c r="B1" s="4"/>
      <c r="C1" s="5"/>
      <c r="D1" s="5"/>
      <c r="E1" s="6"/>
      <c r="F1" s="6"/>
    </row>
    <row r="2" s="1" customFormat="1" ht="44.35" customHeight="1" spans="1:6">
      <c r="A2" s="7" t="s">
        <v>211</v>
      </c>
      <c r="B2" s="7"/>
      <c r="C2" s="7"/>
      <c r="D2" s="7"/>
      <c r="E2" s="8"/>
      <c r="F2" s="8"/>
    </row>
    <row r="3" s="1" customFormat="1" ht="35.65" customHeight="1" spans="1:6">
      <c r="A3" s="9" t="s">
        <v>37</v>
      </c>
      <c r="B3" s="9"/>
      <c r="C3" s="9"/>
      <c r="D3" s="9"/>
      <c r="E3" s="10" t="s">
        <v>2</v>
      </c>
      <c r="F3" s="10"/>
    </row>
    <row r="4" s="1" customFormat="1" ht="57.45" customHeight="1" spans="1:6">
      <c r="A4" s="11" t="s">
        <v>206</v>
      </c>
      <c r="B4" s="11" t="s">
        <v>40</v>
      </c>
      <c r="C4" s="11" t="s">
        <v>41</v>
      </c>
      <c r="D4" s="11" t="s">
        <v>207</v>
      </c>
      <c r="E4" s="12" t="s">
        <v>43</v>
      </c>
      <c r="F4" s="12" t="s">
        <v>44</v>
      </c>
    </row>
    <row r="5" s="1" customFormat="1" ht="20.35" customHeight="1" spans="1:6">
      <c r="A5" s="11" t="s">
        <v>212</v>
      </c>
      <c r="B5" s="13" t="s">
        <v>202</v>
      </c>
      <c r="C5" s="11" t="s">
        <v>82</v>
      </c>
      <c r="D5" s="14">
        <v>1</v>
      </c>
      <c r="E5" s="15"/>
      <c r="F5" s="16">
        <f>D5*E5</f>
        <v>0</v>
      </c>
    </row>
    <row r="6" s="1" customFormat="1" ht="23.25" customHeight="1" spans="1:6">
      <c r="A6" s="11"/>
      <c r="B6" s="13"/>
      <c r="C6" s="11"/>
      <c r="D6" s="17"/>
      <c r="E6" s="16"/>
      <c r="F6" s="16"/>
    </row>
    <row r="7" s="1" customFormat="1" ht="24" customHeight="1" spans="1:6">
      <c r="A7" s="11"/>
      <c r="B7" s="13"/>
      <c r="C7" s="11"/>
      <c r="D7" s="17"/>
      <c r="E7" s="16"/>
      <c r="F7" s="16"/>
    </row>
    <row r="8" s="1" customFormat="1" ht="23.25" customHeight="1" spans="1:6">
      <c r="A8" s="11"/>
      <c r="B8" s="13"/>
      <c r="C8" s="11"/>
      <c r="D8" s="17"/>
      <c r="E8" s="16"/>
      <c r="F8" s="16"/>
    </row>
    <row r="9" s="1" customFormat="1" ht="23.25" customHeight="1" spans="1:6">
      <c r="A9" s="11"/>
      <c r="B9" s="13"/>
      <c r="C9" s="11"/>
      <c r="D9" s="17"/>
      <c r="E9" s="16"/>
      <c r="F9" s="16"/>
    </row>
    <row r="10" s="1" customFormat="1" ht="24" customHeight="1" spans="1:6">
      <c r="A10" s="11"/>
      <c r="B10" s="13"/>
      <c r="C10" s="11"/>
      <c r="D10" s="17"/>
      <c r="E10" s="16"/>
      <c r="F10" s="16"/>
    </row>
    <row r="11" s="1" customFormat="1" ht="23.25" customHeight="1" spans="1:6">
      <c r="A11" s="11"/>
      <c r="B11" s="13"/>
      <c r="C11" s="11"/>
      <c r="D11" s="17"/>
      <c r="E11" s="16"/>
      <c r="F11" s="16"/>
    </row>
    <row r="12" s="1" customFormat="1" ht="23.25" customHeight="1" spans="1:6">
      <c r="A12" s="11"/>
      <c r="B12" s="13"/>
      <c r="C12" s="11"/>
      <c r="D12" s="17"/>
      <c r="E12" s="16"/>
      <c r="F12" s="16"/>
    </row>
    <row r="13" s="1" customFormat="1" ht="23.25" customHeight="1" spans="1:6">
      <c r="A13" s="11"/>
      <c r="B13" s="13"/>
      <c r="C13" s="11"/>
      <c r="D13" s="17"/>
      <c r="E13" s="16"/>
      <c r="F13" s="16"/>
    </row>
    <row r="14" s="1" customFormat="1" ht="24" customHeight="1" spans="1:6">
      <c r="A14" s="11"/>
      <c r="B14" s="13"/>
      <c r="C14" s="11"/>
      <c r="D14" s="17"/>
      <c r="E14" s="16"/>
      <c r="F14" s="16"/>
    </row>
    <row r="15" s="1" customFormat="1" ht="23.25" customHeight="1" spans="1:6">
      <c r="A15" s="11"/>
      <c r="B15" s="13"/>
      <c r="C15" s="11"/>
      <c r="D15" s="17"/>
      <c r="E15" s="16"/>
      <c r="F15" s="16"/>
    </row>
    <row r="16" s="1" customFormat="1" ht="23.25" customHeight="1" spans="1:6">
      <c r="A16" s="11"/>
      <c r="B16" s="13"/>
      <c r="C16" s="11"/>
      <c r="D16" s="17"/>
      <c r="E16" s="16"/>
      <c r="F16" s="16"/>
    </row>
    <row r="17" s="1" customFormat="1" ht="23.25" customHeight="1" spans="1:6">
      <c r="A17" s="11"/>
      <c r="B17" s="13"/>
      <c r="C17" s="11"/>
      <c r="D17" s="17"/>
      <c r="E17" s="16"/>
      <c r="F17" s="16"/>
    </row>
    <row r="18" s="1" customFormat="1" ht="24" customHeight="1" spans="1:6">
      <c r="A18" s="11"/>
      <c r="B18" s="13"/>
      <c r="C18" s="11"/>
      <c r="D18" s="17"/>
      <c r="E18" s="16"/>
      <c r="F18" s="16"/>
    </row>
    <row r="19" s="1" customFormat="1" ht="23.25" customHeight="1" spans="1:6">
      <c r="A19" s="11"/>
      <c r="B19" s="13"/>
      <c r="C19" s="11"/>
      <c r="D19" s="17"/>
      <c r="E19" s="16"/>
      <c r="F19" s="16"/>
    </row>
    <row r="20" s="1" customFormat="1" ht="23.25" customHeight="1" spans="1:6">
      <c r="A20" s="11"/>
      <c r="B20" s="13"/>
      <c r="C20" s="11"/>
      <c r="D20" s="17"/>
      <c r="E20" s="16"/>
      <c r="F20" s="16"/>
    </row>
    <row r="21" s="1" customFormat="1" ht="24" customHeight="1" spans="1:6">
      <c r="A21" s="11"/>
      <c r="B21" s="13"/>
      <c r="C21" s="11"/>
      <c r="D21" s="17"/>
      <c r="E21" s="16"/>
      <c r="F21" s="16"/>
    </row>
    <row r="22" s="1" customFormat="1" ht="23.25" customHeight="1" spans="1:6">
      <c r="A22" s="11"/>
      <c r="B22" s="13"/>
      <c r="C22" s="11"/>
      <c r="D22" s="17"/>
      <c r="E22" s="16"/>
      <c r="F22" s="16"/>
    </row>
    <row r="23" s="1" customFormat="1" ht="23.25" customHeight="1" spans="1:6">
      <c r="A23" s="11"/>
      <c r="B23" s="13"/>
      <c r="C23" s="11"/>
      <c r="D23" s="17"/>
      <c r="E23" s="16"/>
      <c r="F23" s="16"/>
    </row>
    <row r="24" s="1" customFormat="1" ht="23.25" customHeight="1" spans="1:6">
      <c r="A24" s="11"/>
      <c r="B24" s="13"/>
      <c r="C24" s="11"/>
      <c r="D24" s="17"/>
      <c r="E24" s="16"/>
      <c r="F24" s="16"/>
    </row>
    <row r="25" s="1" customFormat="1" ht="24" customHeight="1" spans="1:6">
      <c r="A25" s="11"/>
      <c r="B25" s="13"/>
      <c r="C25" s="11"/>
      <c r="D25" s="17"/>
      <c r="E25" s="16"/>
      <c r="F25" s="16"/>
    </row>
    <row r="26" s="1" customFormat="1" ht="20.35" customHeight="1" spans="1:6">
      <c r="A26" s="11" t="s">
        <v>204</v>
      </c>
      <c r="B26" s="18"/>
      <c r="C26" s="18"/>
      <c r="D26" s="18"/>
      <c r="E26" s="19"/>
      <c r="F26" s="16">
        <f>F5</f>
        <v>0</v>
      </c>
    </row>
    <row r="27" s="1" customFormat="1" ht="15.25" customHeight="1" spans="1:6">
      <c r="A27" s="20"/>
      <c r="B27" s="20"/>
      <c r="C27" s="20"/>
      <c r="D27" s="20"/>
      <c r="E27" s="21"/>
      <c r="F27" s="21"/>
    </row>
    <row r="28" s="1" customFormat="1" ht="30.55" customHeight="1" spans="1:6">
      <c r="A28" s="3"/>
      <c r="B28" s="4"/>
      <c r="C28" s="22" t="s">
        <v>35</v>
      </c>
      <c r="D28" s="22"/>
      <c r="E28" s="23"/>
      <c r="F28" s="23"/>
    </row>
  </sheetData>
  <sheetProtection algorithmName="SHA-512" hashValue="y57GRhCWGooVOjfOiVPVS6h7QMWI5FZvUCYA7788H7VtVF8UZkri7mD2v6BMWU3f4VkLhzaf0WIUoGEAszPxrg==" saltValue="0Bu6aPi9AfEd4mL7gM5d7A==" spinCount="100000" sheet="1" objects="1"/>
  <mergeCells count="6">
    <mergeCell ref="C1:F1"/>
    <mergeCell ref="A2:F2"/>
    <mergeCell ref="A3:D3"/>
    <mergeCell ref="E3:F3"/>
    <mergeCell ref="A26:E26"/>
    <mergeCell ref="C28:F2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J6" sqref="J6"/>
    </sheetView>
  </sheetViews>
  <sheetFormatPr defaultColWidth="9.14285714285714" defaultRowHeight="12.75" outlineLevelCol="5"/>
  <cols>
    <col min="1" max="1" width="14.1428571428571" customWidth="1"/>
    <col min="2" max="2" width="28.4190476190476" customWidth="1"/>
    <col min="3" max="3" width="9.47619047619048" customWidth="1"/>
    <col min="4" max="4" width="11.7142857142857" customWidth="1"/>
    <col min="5" max="5" width="10.2857142857143" style="2" customWidth="1"/>
    <col min="6" max="6" width="10.7142857142857" style="2" customWidth="1"/>
  </cols>
  <sheetData>
    <row r="1" s="1" customFormat="1" ht="23.25" customHeight="1" spans="1:6">
      <c r="A1" s="3"/>
      <c r="B1" s="4"/>
      <c r="C1" s="5"/>
      <c r="D1" s="5"/>
      <c r="E1" s="6"/>
      <c r="F1" s="6"/>
    </row>
    <row r="2" s="1" customFormat="1" ht="44.35" customHeight="1" spans="1:6">
      <c r="A2" s="7" t="s">
        <v>213</v>
      </c>
      <c r="B2" s="7"/>
      <c r="C2" s="7"/>
      <c r="D2" s="7"/>
      <c r="E2" s="8"/>
      <c r="F2" s="8"/>
    </row>
    <row r="3" s="1" customFormat="1" ht="35.65" customHeight="1" spans="1:6">
      <c r="A3" s="9" t="s">
        <v>37</v>
      </c>
      <c r="B3" s="9"/>
      <c r="C3" s="9"/>
      <c r="D3" s="9"/>
      <c r="E3" s="10" t="s">
        <v>2</v>
      </c>
      <c r="F3" s="10"/>
    </row>
    <row r="4" s="1" customFormat="1" ht="57.45" customHeight="1" spans="1:6">
      <c r="A4" s="11" t="s">
        <v>206</v>
      </c>
      <c r="B4" s="11" t="s">
        <v>40</v>
      </c>
      <c r="C4" s="11" t="s">
        <v>41</v>
      </c>
      <c r="D4" s="11" t="s">
        <v>207</v>
      </c>
      <c r="E4" s="12" t="s">
        <v>43</v>
      </c>
      <c r="F4" s="12" t="s">
        <v>44</v>
      </c>
    </row>
    <row r="5" s="1" customFormat="1" ht="28.35" customHeight="1" spans="1:6">
      <c r="A5" s="11" t="s">
        <v>214</v>
      </c>
      <c r="B5" s="13" t="s">
        <v>215</v>
      </c>
      <c r="C5" s="11" t="s">
        <v>216</v>
      </c>
      <c r="D5" s="14">
        <v>10</v>
      </c>
      <c r="E5" s="15"/>
      <c r="F5" s="16">
        <f>D5*E5</f>
        <v>0</v>
      </c>
    </row>
    <row r="6" s="1" customFormat="1" ht="20.35" customHeight="1" spans="1:6">
      <c r="A6" s="11" t="s">
        <v>217</v>
      </c>
      <c r="B6" s="13" t="s">
        <v>218</v>
      </c>
      <c r="C6" s="11" t="s">
        <v>216</v>
      </c>
      <c r="D6" s="14">
        <v>15</v>
      </c>
      <c r="E6" s="15"/>
      <c r="F6" s="16">
        <f>D6*E6</f>
        <v>0</v>
      </c>
    </row>
    <row r="7" s="1" customFormat="1" ht="23.25" customHeight="1" spans="1:6">
      <c r="A7" s="11"/>
      <c r="B7" s="13"/>
      <c r="C7" s="11"/>
      <c r="D7" s="17"/>
      <c r="E7" s="16"/>
      <c r="F7" s="16"/>
    </row>
    <row r="8" s="1" customFormat="1" ht="23.25" customHeight="1" spans="1:6">
      <c r="A8" s="11"/>
      <c r="B8" s="13"/>
      <c r="C8" s="11"/>
      <c r="D8" s="17"/>
      <c r="E8" s="16"/>
      <c r="F8" s="16"/>
    </row>
    <row r="9" s="1" customFormat="1" ht="24" customHeight="1" spans="1:6">
      <c r="A9" s="11"/>
      <c r="B9" s="13"/>
      <c r="C9" s="11"/>
      <c r="D9" s="17"/>
      <c r="E9" s="16"/>
      <c r="F9" s="16"/>
    </row>
    <row r="10" s="1" customFormat="1" ht="24" customHeight="1" spans="1:6">
      <c r="A10" s="11"/>
      <c r="B10" s="13"/>
      <c r="C10" s="11"/>
      <c r="D10" s="17"/>
      <c r="E10" s="16"/>
      <c r="F10" s="16"/>
    </row>
    <row r="11" s="1" customFormat="1" ht="23.25" customHeight="1" spans="1:6">
      <c r="A11" s="11"/>
      <c r="B11" s="13"/>
      <c r="C11" s="11"/>
      <c r="D11" s="17"/>
      <c r="E11" s="16"/>
      <c r="F11" s="16"/>
    </row>
    <row r="12" s="1" customFormat="1" ht="23.25" customHeight="1" spans="1:6">
      <c r="A12" s="11"/>
      <c r="B12" s="13"/>
      <c r="C12" s="11"/>
      <c r="D12" s="17"/>
      <c r="E12" s="16"/>
      <c r="F12" s="16"/>
    </row>
    <row r="13" s="1" customFormat="1" ht="24" customHeight="1" spans="1:6">
      <c r="A13" s="11"/>
      <c r="B13" s="13"/>
      <c r="C13" s="11"/>
      <c r="D13" s="17"/>
      <c r="E13" s="16"/>
      <c r="F13" s="16"/>
    </row>
    <row r="14" s="1" customFormat="1" ht="23.25" customHeight="1" spans="1:6">
      <c r="A14" s="11"/>
      <c r="B14" s="13"/>
      <c r="C14" s="11"/>
      <c r="D14" s="17"/>
      <c r="E14" s="16"/>
      <c r="F14" s="16"/>
    </row>
    <row r="15" s="1" customFormat="1" ht="23.25" customHeight="1" spans="1:6">
      <c r="A15" s="11"/>
      <c r="B15" s="13"/>
      <c r="C15" s="11"/>
      <c r="D15" s="17"/>
      <c r="E15" s="16"/>
      <c r="F15" s="16"/>
    </row>
    <row r="16" s="1" customFormat="1" ht="23.25" customHeight="1" spans="1:6">
      <c r="A16" s="11"/>
      <c r="B16" s="13"/>
      <c r="C16" s="11"/>
      <c r="D16" s="17"/>
      <c r="E16" s="16"/>
      <c r="F16" s="16"/>
    </row>
    <row r="17" s="1" customFormat="1" ht="24" customHeight="1" spans="1:6">
      <c r="A17" s="11"/>
      <c r="B17" s="13"/>
      <c r="C17" s="11"/>
      <c r="D17" s="17"/>
      <c r="E17" s="16"/>
      <c r="F17" s="16"/>
    </row>
    <row r="18" s="1" customFormat="1" ht="23.25" customHeight="1" spans="1:6">
      <c r="A18" s="11"/>
      <c r="B18" s="13"/>
      <c r="C18" s="11"/>
      <c r="D18" s="17"/>
      <c r="E18" s="16"/>
      <c r="F18" s="16"/>
    </row>
    <row r="19" s="1" customFormat="1" ht="23.25" customHeight="1" spans="1:6">
      <c r="A19" s="11"/>
      <c r="B19" s="13"/>
      <c r="C19" s="11"/>
      <c r="D19" s="17"/>
      <c r="E19" s="16"/>
      <c r="F19" s="16"/>
    </row>
    <row r="20" s="1" customFormat="1" ht="24" customHeight="1" spans="1:6">
      <c r="A20" s="11"/>
      <c r="B20" s="13"/>
      <c r="C20" s="11"/>
      <c r="D20" s="17"/>
      <c r="E20" s="16"/>
      <c r="F20" s="16"/>
    </row>
    <row r="21" s="1" customFormat="1" ht="23.25" customHeight="1" spans="1:6">
      <c r="A21" s="11"/>
      <c r="B21" s="13"/>
      <c r="C21" s="11"/>
      <c r="D21" s="17"/>
      <c r="E21" s="16"/>
      <c r="F21" s="16"/>
    </row>
    <row r="22" s="1" customFormat="1" ht="23.25" customHeight="1" spans="1:6">
      <c r="A22" s="11"/>
      <c r="B22" s="13"/>
      <c r="C22" s="11"/>
      <c r="D22" s="17"/>
      <c r="E22" s="16"/>
      <c r="F22" s="16"/>
    </row>
    <row r="23" s="1" customFormat="1" ht="23.25" customHeight="1" spans="1:6">
      <c r="A23" s="11"/>
      <c r="B23" s="13"/>
      <c r="C23" s="11"/>
      <c r="D23" s="17"/>
      <c r="E23" s="16"/>
      <c r="F23" s="16"/>
    </row>
    <row r="24" s="1" customFormat="1" ht="24" customHeight="1" spans="1:6">
      <c r="A24" s="11"/>
      <c r="B24" s="13"/>
      <c r="C24" s="11"/>
      <c r="D24" s="17"/>
      <c r="E24" s="16"/>
      <c r="F24" s="16"/>
    </row>
    <row r="25" s="1" customFormat="1" ht="23.25" customHeight="1" spans="1:6">
      <c r="A25" s="11"/>
      <c r="B25" s="13"/>
      <c r="C25" s="11"/>
      <c r="D25" s="17"/>
      <c r="E25" s="16"/>
      <c r="F25" s="16"/>
    </row>
    <row r="26" s="1" customFormat="1" ht="20.35" customHeight="1" spans="1:6">
      <c r="A26" s="11" t="s">
        <v>204</v>
      </c>
      <c r="B26" s="18"/>
      <c r="C26" s="18"/>
      <c r="D26" s="18"/>
      <c r="E26" s="19"/>
      <c r="F26" s="16">
        <f>F5+F6</f>
        <v>0</v>
      </c>
    </row>
    <row r="27" s="1" customFormat="1" ht="10.9" customHeight="1" spans="1:6">
      <c r="A27" s="20"/>
      <c r="B27" s="20"/>
      <c r="C27" s="20"/>
      <c r="D27" s="20"/>
      <c r="E27" s="21"/>
      <c r="F27" s="21"/>
    </row>
    <row r="28" s="1" customFormat="1" ht="30.55" customHeight="1" spans="1:6">
      <c r="A28" s="3"/>
      <c r="B28" s="4"/>
      <c r="C28" s="22" t="s">
        <v>35</v>
      </c>
      <c r="D28" s="22"/>
      <c r="E28" s="23"/>
      <c r="F28" s="23"/>
    </row>
  </sheetData>
  <sheetProtection algorithmName="SHA-512" hashValue="nzTPZ7zejpfsGPM3wCSOV2Nz6HGlEm10WMv9OJ5t2ZF9PmgtLUN0OFt6uwtvQLI85A7mTMT1x8FliaZMoAiM2A==" saltValue="TmR4P0AEWgdpc3wCnbWNqQ==" spinCount="100000" sheet="1" objects="1"/>
  <mergeCells count="6">
    <mergeCell ref="C1:F1"/>
    <mergeCell ref="A2:F2"/>
    <mergeCell ref="A3:D3"/>
    <mergeCell ref="E3:F3"/>
    <mergeCell ref="A26:E26"/>
    <mergeCell ref="C28:F28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6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Stimulsoft</Company>
  <Application>Stimulsoft Reports 2024.3.1 from 13 June 2024, .NET 4.5.2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5 投标报价汇总表_(2018范本)</vt:lpstr>
      <vt:lpstr>6 工程量清单表</vt:lpstr>
      <vt:lpstr>2.1 【标表3】 计日工汇总表</vt:lpstr>
      <vt:lpstr>2.2 【标表3-1】 计日工劳务单价表</vt:lpstr>
      <vt:lpstr>2.3 【标表3-2】 计日工材料单价表</vt:lpstr>
      <vt:lpstr>2.4 【标表3-3】 计日工施工机械单价表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WPS_1609892980</cp:lastModifiedBy>
  <dcterms:created xsi:type="dcterms:W3CDTF">2025-09-12T07:50:00Z</dcterms:created>
  <dcterms:modified xsi:type="dcterms:W3CDTF">2025-09-12T09:25:16Z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D910BFB759534998A6FBE3D24260BED5_12</vt:lpwstr>
  </property>
  <property fmtid="{D5CDD505-2E9C-101B-9397-08002B2CF9AE}" pid="3" name="KSOProductBuildVer">
    <vt:lpwstr>2052-12.1.0.22529</vt:lpwstr>
  </property>
</Properties>
</file>