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清单说明" sheetId="8" r:id="rId1"/>
    <sheet name="【】5.4 投标报价汇总表" sheetId="1" r:id="rId2"/>
    <sheet name="清单  第100章  总 则" sheetId="2" r:id="rId3"/>
    <sheet name="清单  第200章  路 基" sheetId="3" r:id="rId4"/>
    <sheet name="清单  第300章  路 面" sheetId="4" r:id="rId5"/>
    <sheet name="清单  第400章  桥梁、涵洞" sheetId="5" r:id="rId6"/>
    <sheet name="清单  第600章  安全设施及预埋管线" sheetId="6" r:id="rId7"/>
    <sheet name="清单  第700章  绿化及环境保护设施" sheetId="7" r:id="rId8"/>
  </sheets>
  <definedNames>
    <definedName name="_xlnm.Print_Titles" localSheetId="0">清单说明!$1:$2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<sst xmlns="http://schemas.openxmlformats.org/spreadsheetml/2006/main" count="343" uniqueCount="237">
  <si>
    <t>工程量清单总说明</t>
  </si>
  <si>
    <t>项目名称：郭村镇江泰线(Y615)武嘶线至五荡村界段维修改造工程</t>
  </si>
  <si>
    <t>1.工程量清单说明</t>
  </si>
  <si>
    <t>1.1 本工程量清单是根据招标文件中包括的、有合同条款中约定的清单工程量计量规 则、图纸以及有关工程量清单的国家标准(《公路工程标准施工招标文件》（2018年版）)、行业标准、合同条款中约定的其他规则编制。约定计量规则中没有的子目，其工 程量按照合同图纸所标示尺寸计算。计量采用中华人民共和国法定计量单位。</t>
  </si>
  <si>
    <t>1.2 本工程量清单应与招标文件中的投标人须知、通用合同条款、专用合同条款、工 程量清单计量规则、技术标准及图纸等一起阅读理解。</t>
  </si>
  <si>
    <t>1.3 本工程量清单中所列工程数量是估算的或设计的预计数量，仅作为投标报价的共 同基础，不能作为最终结算与支付的依据。实际支付应按实际完成的工程量，由承包人 按工程量清单计量规则规定的计量方法，以监理人认可的、断面计量，按本工程量清单 的单价和总额价计算支付金额；或根据具体情况，按合同条款第15.4款的规定，按监理 人确定的单价或总额价计算支付额。</t>
  </si>
  <si>
    <t>1.4 工程量清单各章节是按第八章“工程量清单计量规则 ”、第七章“技术规范 ”的 相应章次编号的，因此，工程量清单中各章的工程子目的范围与计量等应与“工程量清 单计量规则 ”、“技术规范 ”相应章节的范围、计量与支付条款结合起来理解或解释。</t>
  </si>
  <si>
    <t>1.5 对作业和材料的一般说明或规定，未重复写入工程量清单内，在给工程量清单各 子目标价前，应参阅第七章“技术规范 ”的有关内容。</t>
  </si>
  <si>
    <t>1.6 工程量清单中所列工程量的变动，丝毫不会降低或影响合同条款的效力，也不免 除承包人按规定的标准进行施工和修复缺陷的责任。</t>
  </si>
  <si>
    <t>1.7 图纸中所列的工程数量表及数量汇总表仅是提供资料，不是工程量清单的外延。 当图纸与工程量清单所列数量不一致时，以工程量清单所列数量作为报价的依据。</t>
  </si>
  <si>
    <t>2.投标报价说明</t>
  </si>
  <si>
    <t>2.1 工程量清单中的每一子目须填入单价或价格，且只允许有一个报价。</t>
  </si>
  <si>
    <t>2.2 除非合同另有规定，工程量清单中有标价的单价和总额价均已包含了为实施和完 成合同工程所需的劳务、材料、机械、质检（自检）、安装、缺陷修复、管理、保险、 税费、利润等费用，以及合同明示或暗示的所有责任、义务和一般风险。</t>
  </si>
  <si>
    <t>2.3 工程量清单中投标人没有填入单价或价格的子目，其费用视为已分摊在工程量清 单中其他相关子目的单价或价格之中。承包人必须按监理人指令完成工程量清单中未填 入单价或价格的子目，但不能得到结算与支付。</t>
  </si>
  <si>
    <t>2.4 符合合同条款规定的全部费用应认为已被计入有标价的工程量清单所列各子目之 中，未列子目不予计量的工作，其费用应视为已分摊在本合同工程的有关子目的单价或 总额价之中。</t>
  </si>
  <si>
    <t>2.5 承包人用于本合同工程的各类装备的提供、运输、维护、拆卸、拼装等支付的费 用，已包括在工程量清单的单价与总额价中。</t>
  </si>
  <si>
    <t>2.6 工程量清单中各项金额均以人民币（元）结算。</t>
  </si>
  <si>
    <r>
      <rPr>
        <sz val="12"/>
        <color rgb="FF000000"/>
        <rFont val="宋体"/>
        <charset val="134"/>
      </rPr>
      <t>2.7 暂列金额（不含计日工总额）的数量及拟用子目的说明：暂列金额为工程量清单 第100至第700章合计金额的</t>
    </r>
    <r>
      <rPr>
        <u/>
        <sz val="12"/>
        <color indexed="8"/>
        <rFont val="宋体"/>
        <charset val="134"/>
      </rPr>
      <t xml:space="preserve">  </t>
    </r>
    <r>
      <rPr>
        <b/>
        <u/>
        <sz val="12"/>
        <color indexed="8"/>
        <rFont val="宋体"/>
        <charset val="134"/>
      </rPr>
      <t>5％</t>
    </r>
    <r>
      <rPr>
        <u/>
        <sz val="12"/>
        <color indexed="8"/>
        <rFont val="宋体"/>
        <charset val="134"/>
      </rPr>
      <t xml:space="preserve"> </t>
    </r>
    <r>
      <rPr>
        <sz val="12"/>
        <color rgb="FF000000"/>
        <rFont val="宋体"/>
        <charset val="134"/>
      </rPr>
      <t xml:space="preserve"> 。</t>
    </r>
  </si>
  <si>
    <t>3.计日工说明</t>
  </si>
  <si>
    <t>本项目不适用。</t>
  </si>
  <si>
    <t>4.其它说明</t>
  </si>
  <si>
    <t>4.1 本项目的安全生产责任险、工程一切险、第三者责任险、承包人装备险和承包 人职工的人身意外伤害险及工伤保险均由承包人投保（以承包人的名义投保）；保险费 由承包人承担并支付，其中安全生产责任险费用包含在安全生产费中；工程一切险、第 三者责任险、工伤保险费用在工程量清单100章中单列，工伤保险费为最高限价的0.15%；其他保险费包含在投标人投标总价中，不单独支付。</t>
  </si>
  <si>
    <t>4.2 投标人在投标文件中应当编制扬尘污染防治实施方案，扬尘污染防治措施费用在 工程量清单100章中计列，总价包干，专款专用。中标单位应当针对工地扬尘防治特点， 采取洒水降尘、择时施工、局部停工、做好特定时期（如重大活动）空气质量保障等预  警响应措施，做好扬尘污染防治预警响应预案。并满足《省交通运输厅关于招标文件贯  彻落实扬尘污染防治有关法律法规规定的指导意见》（苏交建〔2018〕17号文）及《扬  州市扬尘污染防治条例》第3号文的要求。在项目实施时，编制的扬尘污染防治实施方案 应取得业主代表、监理批准。</t>
  </si>
  <si>
    <t>4.3 本项目的安全生产费为招标人设定的最高限价的1.5%，在工程量清单第100章中 计列。安全生产费应由发包人根据监理工程师对承包人在本项目生产过程中安全生产实 际投入，并依据《江苏省公路水运工程安全生产费用管理办法》及《江苏省公路水运工 程安全生产费用使用指南》进行的计量签字确认进行支付。安全生产费中应包含安全生 产责任险投保费用。</t>
  </si>
  <si>
    <t>4.4 第100章中，除工程量清单单独列项外，所涉其它内容由投标人分摊在各子目清单的单价和总额价中报价，不另计量支付。</t>
  </si>
  <si>
    <t>4.5 招标人不提供弃土场，所有废弃料及非适用材料装车外运距、处置地点等投标人 自行考虑，但需符合业主和城乡建设相关管理规定，投标人报价时注意。</t>
  </si>
  <si>
    <t>4.6 招标人不提供取土地点，投标人自行考虑取土的所有费用（包括但不限于自行考 虑取土运输距离、取土地点、取土场发生的所有费用）进行报价。</t>
  </si>
  <si>
    <t xml:space="preserve"> </t>
  </si>
  <si>
    <t>5.4 投标报价汇总表</t>
  </si>
  <si>
    <t>合同段：郭村镇江泰线(Y615)武嘶线至五荡村界段维修改造工程</t>
  </si>
  <si>
    <t>序号</t>
  </si>
  <si>
    <t>章次</t>
  </si>
  <si>
    <t>科目名称</t>
  </si>
  <si>
    <t>金额（元）</t>
  </si>
  <si>
    <t>1</t>
  </si>
  <si>
    <t>100</t>
  </si>
  <si>
    <t xml:space="preserve">  总 则</t>
  </si>
  <si>
    <t>2</t>
  </si>
  <si>
    <t>200</t>
  </si>
  <si>
    <t xml:space="preserve">  路 基</t>
  </si>
  <si>
    <t>3</t>
  </si>
  <si>
    <t>300</t>
  </si>
  <si>
    <t xml:space="preserve">  路 面</t>
  </si>
  <si>
    <t>4</t>
  </si>
  <si>
    <t>400</t>
  </si>
  <si>
    <t xml:space="preserve">  桥梁、涵洞</t>
  </si>
  <si>
    <t>5</t>
  </si>
  <si>
    <t>600</t>
  </si>
  <si>
    <t xml:space="preserve">  安全设施及预埋管线</t>
  </si>
  <si>
    <t>6</t>
  </si>
  <si>
    <t>700</t>
  </si>
  <si>
    <t xml:space="preserve">  绿化及环境保护设施</t>
  </si>
  <si>
    <t>7</t>
  </si>
  <si>
    <t>第100章至第700章合计</t>
  </si>
  <si>
    <t>8</t>
  </si>
  <si>
    <t>已包含在清单合计中的材料、工程设备、专业工程暂估价合计</t>
  </si>
  <si>
    <t>9</t>
  </si>
  <si>
    <t>清单合计减去材料、工程设备、专业工程暂估价合计</t>
  </si>
  <si>
    <t>10</t>
  </si>
  <si>
    <t>计日工合计</t>
  </si>
  <si>
    <t>11</t>
  </si>
  <si>
    <t>暂列金额（5%清单小计）</t>
  </si>
  <si>
    <t>12</t>
  </si>
  <si>
    <t>投标报价</t>
  </si>
  <si>
    <t>清单   第 1 页</t>
  </si>
  <si>
    <t>共 1 页</t>
  </si>
  <si>
    <t xml:space="preserve">  5.1 工程量清单表</t>
  </si>
  <si>
    <t>工程量清单表</t>
  </si>
  <si>
    <t>清单  第100章  总 则</t>
  </si>
  <si>
    <t>子目号</t>
  </si>
  <si>
    <t>子目名称</t>
  </si>
  <si>
    <t>单位</t>
  </si>
  <si>
    <t>数量</t>
  </si>
  <si>
    <t>单价</t>
  </si>
  <si>
    <t>合价</t>
  </si>
  <si>
    <t>101</t>
  </si>
  <si>
    <t>通则</t>
  </si>
  <si>
    <t>101-1</t>
  </si>
  <si>
    <t>保险费</t>
  </si>
  <si>
    <t>-a</t>
  </si>
  <si>
    <t>按合同条款规定，提供建筑工程一切险</t>
  </si>
  <si>
    <t>总额</t>
  </si>
  <si>
    <t>-b</t>
  </si>
  <si>
    <t>按合同条款规定，提供第三者责任险</t>
  </si>
  <si>
    <t>-c</t>
  </si>
  <si>
    <t>工伤保险费</t>
  </si>
  <si>
    <t>102</t>
  </si>
  <si>
    <t>工程管理</t>
  </si>
  <si>
    <t>102-1</t>
  </si>
  <si>
    <t>竣工文件</t>
  </si>
  <si>
    <t>102-2</t>
  </si>
  <si>
    <t>施工环保费</t>
  </si>
  <si>
    <t>扬尘污染防治措施费用</t>
  </si>
  <si>
    <t>102-3</t>
  </si>
  <si>
    <t>安全生产费</t>
  </si>
  <si>
    <t>103</t>
  </si>
  <si>
    <t>临时工程与设施</t>
  </si>
  <si>
    <t>104</t>
  </si>
  <si>
    <t>承包人驻地建设</t>
  </si>
  <si>
    <t>104-1</t>
  </si>
  <si>
    <t>清单  第100章  合计   人民币</t>
  </si>
  <si>
    <t>元</t>
  </si>
  <si>
    <t>清单  第200章  路 基</t>
  </si>
  <si>
    <t>202</t>
  </si>
  <si>
    <t>场地清理</t>
  </si>
  <si>
    <t>202-2</t>
  </si>
  <si>
    <t>挖除旧路面</t>
  </si>
  <si>
    <t>水泥混凝土路面</t>
  </si>
  <si>
    <t>-a-1</t>
  </si>
  <si>
    <t>凿除、外运水泥混凝土路面</t>
  </si>
  <si>
    <t>m3</t>
  </si>
  <si>
    <t>991.3</t>
  </si>
  <si>
    <t>203</t>
  </si>
  <si>
    <t>挖方路基</t>
  </si>
  <si>
    <t>203-1</t>
  </si>
  <si>
    <t>路基挖方</t>
  </si>
  <si>
    <t>挖除老路基层</t>
  </si>
  <si>
    <t>738.08</t>
  </si>
  <si>
    <t>204</t>
  </si>
  <si>
    <t>填方路基</t>
  </si>
  <si>
    <t>204-1</t>
  </si>
  <si>
    <t>路基填筑（包括填前压实）</t>
  </si>
  <si>
    <t>-i</t>
  </si>
  <si>
    <t>锥坡填土</t>
  </si>
  <si>
    <t>1.78</t>
  </si>
  <si>
    <t>205</t>
  </si>
  <si>
    <t>特殊地区路基处理</t>
  </si>
  <si>
    <t>205-2</t>
  </si>
  <si>
    <t>路基处理</t>
  </si>
  <si>
    <t>板块注浆</t>
  </si>
  <si>
    <t>m2</t>
  </si>
  <si>
    <t>9744</t>
  </si>
  <si>
    <t>清单  第200章  合计   人民币</t>
  </si>
  <si>
    <t>清单  第300章  路 面</t>
  </si>
  <si>
    <t>302</t>
  </si>
  <si>
    <t>垫层</t>
  </si>
  <si>
    <t>302-1</t>
  </si>
  <si>
    <t>碎石垫层</t>
  </si>
  <si>
    <t>厚100mm碎石垫层</t>
  </si>
  <si>
    <t>6198.7</t>
  </si>
  <si>
    <t>308</t>
  </si>
  <si>
    <t>透层和黏层</t>
  </si>
  <si>
    <t>308-2</t>
  </si>
  <si>
    <t>黏层</t>
  </si>
  <si>
    <t>16165.5</t>
  </si>
  <si>
    <t>308-4</t>
  </si>
  <si>
    <t>抗裂贴</t>
  </si>
  <si>
    <t>3813.72</t>
  </si>
  <si>
    <t>310</t>
  </si>
  <si>
    <t>沥青表面处置与封层</t>
  </si>
  <si>
    <t>310-1</t>
  </si>
  <si>
    <t>沥青表面处置</t>
  </si>
  <si>
    <t>沥青灌缝</t>
  </si>
  <si>
    <t>m</t>
  </si>
  <si>
    <t>311</t>
  </si>
  <si>
    <t>改性沥青及改性沥青混合料</t>
  </si>
  <si>
    <t>311-1</t>
  </si>
  <si>
    <t>细粒式改性沥青混合料路面</t>
  </si>
  <si>
    <t>厚5CmAC-13C沥青砼</t>
  </si>
  <si>
    <t>808.28</t>
  </si>
  <si>
    <t>厚1CmAC-13C沥青砼</t>
  </si>
  <si>
    <t>149.36</t>
  </si>
  <si>
    <t>沥青砼搭接</t>
  </si>
  <si>
    <t>50.13</t>
  </si>
  <si>
    <t>312</t>
  </si>
  <si>
    <t>水泥混凝土面板</t>
  </si>
  <si>
    <t>312-1</t>
  </si>
  <si>
    <t>18cm厚水泥混凝土</t>
  </si>
  <si>
    <t>1119.36</t>
  </si>
  <si>
    <t>16cm厚水泥混凝土</t>
  </si>
  <si>
    <t>3.52</t>
  </si>
  <si>
    <t>312-2</t>
  </si>
  <si>
    <t>钢筋</t>
  </si>
  <si>
    <t>光圆钢筋（HPB235、HPB300）</t>
  </si>
  <si>
    <t>kg</t>
  </si>
  <si>
    <t>1684.06</t>
  </si>
  <si>
    <t>313</t>
  </si>
  <si>
    <t>路肩培土、中央分隔带回填土、土路肩加固及路缘石</t>
  </si>
  <si>
    <t>313-1</t>
  </si>
  <si>
    <t>路肩培土（购土）</t>
  </si>
  <si>
    <t>165.78</t>
  </si>
  <si>
    <t>314</t>
  </si>
  <si>
    <t>路面及中央分隔带排水</t>
  </si>
  <si>
    <t>314-4</t>
  </si>
  <si>
    <t>排水管网工程</t>
  </si>
  <si>
    <t>314-4-1</t>
  </si>
  <si>
    <t>雨水管</t>
  </si>
  <si>
    <t>PE实壁管DN400（含挖土、外运、包封、埋设管道、接口热熔，闭水试验等）</t>
  </si>
  <si>
    <t>60</t>
  </si>
  <si>
    <t>清单  第300章  合计   人民币</t>
  </si>
  <si>
    <t>清单  第400章  桥梁、涵洞</t>
  </si>
  <si>
    <t>410</t>
  </si>
  <si>
    <t>结构混凝土工程</t>
  </si>
  <si>
    <t>410-1</t>
  </si>
  <si>
    <t>现浇混凝土护坡（C25砼锥坡
）</t>
  </si>
  <si>
    <t>410-2</t>
  </si>
  <si>
    <t>现浇混凝土隔水墙（C25砼隔水墙）</t>
  </si>
  <si>
    <t>413</t>
  </si>
  <si>
    <t>砌筑工程</t>
  </si>
  <si>
    <t>413-4</t>
  </si>
  <si>
    <t>端墙（1、MU15标准砖
2、M7.5水泥砂浆
3、C25端墙基础）</t>
  </si>
  <si>
    <t>3.29</t>
  </si>
  <si>
    <t>419</t>
  </si>
  <si>
    <t>圆管涵及倒虹吸管涵</t>
  </si>
  <si>
    <t>419-3</t>
  </si>
  <si>
    <t>钢筋混凝土圆管涵（1、钢筋混凝土圆管涵DN1500
2、120°砼基础+100厚砂砾垫层
3、管道试压
4、5%灰土回填）</t>
  </si>
  <si>
    <t>清单  第400章  合计   人民币</t>
  </si>
  <si>
    <t>清单  第600章  安全设施及预埋管线</t>
  </si>
  <si>
    <t>604</t>
  </si>
  <si>
    <t>道路交通标志</t>
  </si>
  <si>
    <t>警告标志（1、T形警告标志（换膜）
2、版面尺寸△70cm）</t>
  </si>
  <si>
    <t>个</t>
  </si>
  <si>
    <t>警告标志（1、十字形警告标志（换版）
2、版面尺寸△70cm）</t>
  </si>
  <si>
    <t>指示标志</t>
  </si>
  <si>
    <t>-d</t>
  </si>
  <si>
    <t>道口标注</t>
  </si>
  <si>
    <t>18</t>
  </si>
  <si>
    <t>-e</t>
  </si>
  <si>
    <t>百米桩</t>
  </si>
  <si>
    <t>31</t>
  </si>
  <si>
    <t>-f</t>
  </si>
  <si>
    <t>里程碑</t>
  </si>
  <si>
    <t>605</t>
  </si>
  <si>
    <t>道路交通标线</t>
  </si>
  <si>
    <t>605-1</t>
  </si>
  <si>
    <t>热熔型涂料路面标线</t>
  </si>
  <si>
    <t>白色实线</t>
  </si>
  <si>
    <t>清单  第600章  合计   人民币</t>
  </si>
  <si>
    <t>清单  第700章  绿化及环境保护设施</t>
  </si>
  <si>
    <t>704</t>
  </si>
  <si>
    <t>种植乔木、灌木和攀缘植物</t>
  </si>
  <si>
    <t>704-2</t>
  </si>
  <si>
    <t>人工种植灌木</t>
  </si>
  <si>
    <t>红叶石楠球（H=60cm，P=70cm
，III级养护1年）</t>
  </si>
  <si>
    <t>棵</t>
  </si>
  <si>
    <t>500</t>
  </si>
  <si>
    <t>清单  第700章  合计   人民币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</si>
</sst>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35">
    <font>
      <sz val="10"/>
      <name val="Arial"/>
      <charset val="0"/>
    </font>
    <font>
      <sz val="10"/>
      <color indexed="8"/>
      <name val="SansSerif"/>
      <charset val="2"/>
    </font>
    <font>
      <b/>
      <sz val="14"/>
      <color indexed="8"/>
      <name val="宋体"/>
      <charset val="134"/>
    </font>
    <font>
      <b/>
      <sz val="12"/>
      <color indexed="8"/>
      <name val="宋体"/>
      <charset val="134"/>
    </font>
    <font>
      <b/>
      <sz val="8"/>
      <color indexed="8"/>
      <name val="宋体"/>
      <charset val="134"/>
    </font>
    <font>
      <sz val="8"/>
      <color indexed="8"/>
      <name val="宋体"/>
      <charset val="134"/>
    </font>
    <font>
      <sz val="8"/>
      <color indexed="8"/>
      <name val="Arial Narrow"/>
      <charset val="0"/>
    </font>
    <font>
      <b/>
      <sz val="18"/>
      <color indexed="8"/>
      <name val="宋体"/>
      <charset val="134"/>
    </font>
    <font>
      <sz val="12"/>
      <name val="Arial"/>
      <charset val="0"/>
    </font>
    <font>
      <b/>
      <sz val="15.5"/>
      <color rgb="FF000000"/>
      <name val="宋体"/>
      <charset val="134"/>
    </font>
    <font>
      <sz val="12"/>
      <color rgb="FF000000"/>
      <name val="宋体"/>
      <charset val="134"/>
    </font>
    <font>
      <b/>
      <sz val="12"/>
      <color rgb="FF000000"/>
      <name val="宋体"/>
      <charset val="134"/>
    </font>
    <font>
      <sz val="10.5"/>
      <color rgb="FF00000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u/>
      <sz val="12"/>
      <color indexed="8"/>
      <name val="宋体"/>
      <charset val="134"/>
    </font>
    <font>
      <b/>
      <u/>
      <sz val="12"/>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4" borderId="15" applyNumberFormat="0" applyAlignment="0" applyProtection="0">
      <alignment vertical="center"/>
    </xf>
    <xf numFmtId="0" fontId="23" fillId="5" borderId="16" applyNumberFormat="0" applyAlignment="0" applyProtection="0">
      <alignment vertical="center"/>
    </xf>
    <xf numFmtId="0" fontId="24" fillId="5" borderId="15" applyNumberFormat="0" applyAlignment="0" applyProtection="0">
      <alignment vertical="center"/>
    </xf>
    <xf numFmtId="0" fontId="25" fillId="6"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32">
    <xf numFmtId="0" fontId="0" fillId="0" borderId="0" xfId="0"/>
    <xf numFmtId="0" fontId="1"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wrapText="1"/>
    </xf>
    <xf numFmtId="0" fontId="2" fillId="2" borderId="0"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left" vertical="center" wrapText="1"/>
    </xf>
    <xf numFmtId="0" fontId="5" fillId="2" borderId="3" xfId="0" applyFont="1" applyFill="1" applyBorder="1" applyAlignment="1" applyProtection="1">
      <alignment horizontal="center" vertical="center" wrapText="1"/>
    </xf>
    <xf numFmtId="0" fontId="6" fillId="2" borderId="3" xfId="0" applyFont="1" applyFill="1" applyBorder="1" applyAlignment="1" applyProtection="1">
      <alignment horizontal="right" vertical="center" wrapText="1"/>
    </xf>
    <xf numFmtId="0" fontId="6" fillId="2" borderId="4" xfId="0" applyFont="1" applyFill="1" applyBorder="1" applyAlignment="1" applyProtection="1">
      <alignment horizontal="right" vertical="center" wrapText="1"/>
    </xf>
    <xf numFmtId="0" fontId="6" fillId="2" borderId="3" xfId="0" applyFont="1" applyFill="1" applyBorder="1" applyAlignment="1" applyProtection="1">
      <alignment horizontal="right" vertical="center" wrapText="1"/>
      <protection locked="0"/>
    </xf>
    <xf numFmtId="0" fontId="6" fillId="2" borderId="4" xfId="0" applyFont="1" applyFill="1" applyBorder="1" applyAlignment="1" applyProtection="1">
      <alignment horizontal="right" vertical="center" wrapText="1"/>
      <protection hidden="1"/>
    </xf>
    <xf numFmtId="0" fontId="5" fillId="2" borderId="5" xfId="0" applyFont="1" applyFill="1" applyBorder="1" applyAlignment="1" applyProtection="1">
      <alignment horizontal="right"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left" vertical="center" wrapText="1"/>
    </xf>
    <xf numFmtId="0" fontId="7" fillId="2" borderId="0" xfId="0" applyFont="1" applyFill="1" applyBorder="1" applyAlignment="1" applyProtection="1">
      <alignment horizontal="center" vertical="top" wrapText="1"/>
    </xf>
    <xf numFmtId="0" fontId="5" fillId="2" borderId="0" xfId="0" applyFont="1" applyFill="1" applyBorder="1" applyAlignment="1" applyProtection="1">
      <alignment horizontal="left" vertical="center" wrapText="1"/>
    </xf>
    <xf numFmtId="0" fontId="5" fillId="2" borderId="0" xfId="0" applyFont="1" applyFill="1" applyBorder="1" applyAlignment="1" applyProtection="1">
      <alignment horizontal="right"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right" vertical="center" wrapText="1"/>
    </xf>
    <xf numFmtId="0" fontId="5" fillId="2" borderId="11" xfId="0" applyFont="1" applyFill="1" applyBorder="1" applyAlignment="1" applyProtection="1">
      <alignment horizontal="left" vertical="center" wrapText="1"/>
    </xf>
    <xf numFmtId="0" fontId="8" fillId="0" borderId="0" xfId="0" applyFont="1" applyBorder="1" applyAlignment="1">
      <alignment horizontal="left" vertical="center" wrapText="1"/>
    </xf>
    <xf numFmtId="0" fontId="0" fillId="0" borderId="0" xfId="0" applyBorder="1" applyAlignment="1">
      <alignment horizontal="left" vertical="center" wrapText="1"/>
    </xf>
    <xf numFmtId="0" fontId="9" fillId="0" borderId="0" xfId="0" applyFont="1" applyBorder="1" applyAlignment="1">
      <alignment horizontal="center" vertical="center" wrapText="1"/>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9"/>
  <sheetViews>
    <sheetView topLeftCell="A15" workbookViewId="0">
      <selection activeCell="A24" sqref="A24"/>
    </sheetView>
  </sheetViews>
  <sheetFormatPr defaultColWidth="9.14285714285714" defaultRowHeight="12.75"/>
  <cols>
    <col min="1" max="1" width="115.714285714286" style="27" customWidth="1"/>
    <col min="2" max="16384" width="9.14285714285714" style="27"/>
  </cols>
  <sheetData>
    <row r="1" ht="20.25" spans="1:1">
      <c r="A1" s="28" t="s">
        <v>0</v>
      </c>
    </row>
    <row r="2" s="26" customFormat="1" ht="15" spans="1:1">
      <c r="A2" s="29" t="s">
        <v>1</v>
      </c>
    </row>
    <row r="3" s="26" customFormat="1" ht="15" spans="1:1">
      <c r="A3" s="30" t="s">
        <v>2</v>
      </c>
    </row>
    <row r="4" s="26" customFormat="1" ht="42.75" spans="1:1">
      <c r="A4" s="29" t="s">
        <v>3</v>
      </c>
    </row>
    <row r="5" s="26" customFormat="1" ht="28.5" spans="1:1">
      <c r="A5" s="29" t="s">
        <v>4</v>
      </c>
    </row>
    <row r="6" s="26" customFormat="1" ht="57" spans="1:1">
      <c r="A6" s="29" t="s">
        <v>5</v>
      </c>
    </row>
    <row r="7" s="26" customFormat="1" ht="42.75" spans="1:1">
      <c r="A7" s="29" t="s">
        <v>6</v>
      </c>
    </row>
    <row r="8" s="26" customFormat="1" ht="28.5" spans="1:1">
      <c r="A8" s="29" t="s">
        <v>7</v>
      </c>
    </row>
    <row r="9" s="26" customFormat="1" ht="28.5" spans="1:1">
      <c r="A9" s="29" t="s">
        <v>8</v>
      </c>
    </row>
    <row r="10" s="26" customFormat="1" ht="28.5" spans="1:1">
      <c r="A10" s="29" t="s">
        <v>9</v>
      </c>
    </row>
    <row r="11" s="26" customFormat="1" ht="15" spans="1:1">
      <c r="A11" s="30" t="s">
        <v>10</v>
      </c>
    </row>
    <row r="12" s="26" customFormat="1" ht="15" spans="1:1">
      <c r="A12" s="29" t="s">
        <v>11</v>
      </c>
    </row>
    <row r="13" s="26" customFormat="1" ht="42.75" spans="1:1">
      <c r="A13" s="29" t="s">
        <v>12</v>
      </c>
    </row>
    <row r="14" s="26" customFormat="1" ht="28.5" spans="1:1">
      <c r="A14" s="29" t="s">
        <v>13</v>
      </c>
    </row>
    <row r="15" s="26" customFormat="1" ht="28.5" spans="1:1">
      <c r="A15" s="29" t="s">
        <v>14</v>
      </c>
    </row>
    <row r="16" s="26" customFormat="1" ht="28.5" spans="1:1">
      <c r="A16" s="29" t="s">
        <v>15</v>
      </c>
    </row>
    <row r="17" s="26" customFormat="1" ht="15" spans="1:1">
      <c r="A17" s="29" t="s">
        <v>16</v>
      </c>
    </row>
    <row r="18" s="26" customFormat="1" ht="28.5" spans="1:1">
      <c r="A18" s="29" t="s">
        <v>17</v>
      </c>
    </row>
    <row r="19" s="26" customFormat="1" ht="15" spans="1:1">
      <c r="A19" s="30" t="s">
        <v>18</v>
      </c>
    </row>
    <row r="20" s="26" customFormat="1" ht="15" spans="1:1">
      <c r="A20" s="29" t="s">
        <v>19</v>
      </c>
    </row>
    <row r="21" s="26" customFormat="1" ht="15" spans="1:1">
      <c r="A21" s="30" t="s">
        <v>20</v>
      </c>
    </row>
    <row r="22" s="26" customFormat="1" ht="57" spans="1:1">
      <c r="A22" s="29" t="s">
        <v>21</v>
      </c>
    </row>
    <row r="23" s="26" customFormat="1" ht="71.25" spans="1:1">
      <c r="A23" s="29" t="s">
        <v>22</v>
      </c>
    </row>
    <row r="24" s="26" customFormat="1" ht="57" spans="1:1">
      <c r="A24" s="29" t="s">
        <v>23</v>
      </c>
    </row>
    <row r="25" s="26" customFormat="1" ht="28.5" spans="1:1">
      <c r="A25" s="29" t="s">
        <v>24</v>
      </c>
    </row>
    <row r="26" s="26" customFormat="1" ht="28.5" spans="1:1">
      <c r="A26" s="29" t="s">
        <v>25</v>
      </c>
    </row>
    <row r="27" s="26" customFormat="1" ht="28.5" spans="1:1">
      <c r="A27" s="29" t="s">
        <v>26</v>
      </c>
    </row>
    <row r="28" s="26" customFormat="1" ht="15" spans="1:1">
      <c r="A28" s="29"/>
    </row>
    <row r="29" ht="13.5" spans="1:1">
      <c r="A29" s="31" t="s">
        <v>27</v>
      </c>
    </row>
  </sheetData>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zoomScaleSheetLayoutView="60" workbookViewId="0">
      <selection activeCell="K17" sqref="K17"/>
    </sheetView>
  </sheetViews>
  <sheetFormatPr defaultColWidth="9.14285714285714" defaultRowHeight="12.75" outlineLevelCol="6"/>
  <cols>
    <col min="1" max="1" width="11.7619047619048" customWidth="1"/>
    <col min="2" max="2" width="6.71428571428571" customWidth="1"/>
    <col min="3" max="3" width="8.4" customWidth="1"/>
    <col min="4" max="4" width="29.0571428571429" customWidth="1"/>
    <col min="5" max="5" width="25.2" customWidth="1"/>
    <col min="6" max="6" width="11.7619047619048" customWidth="1"/>
    <col min="7" max="7" width="7.05714285714286" customWidth="1"/>
  </cols>
  <sheetData>
    <row r="1" ht="42" customHeight="1" spans="1:7">
      <c r="A1" s="1"/>
      <c r="B1" s="1"/>
      <c r="C1" s="1"/>
      <c r="D1" s="1"/>
      <c r="E1" s="1"/>
      <c r="F1" s="1"/>
      <c r="G1" s="1"/>
    </row>
    <row r="2" ht="27" customHeight="1" spans="1:7">
      <c r="A2" s="1"/>
      <c r="B2" s="18" t="s">
        <v>28</v>
      </c>
      <c r="C2" s="18"/>
      <c r="D2" s="18"/>
      <c r="E2" s="18"/>
      <c r="F2" s="18"/>
      <c r="G2" s="1"/>
    </row>
    <row r="3" ht="15" customHeight="1" spans="1:7">
      <c r="A3" s="1"/>
      <c r="B3" s="19" t="s">
        <v>29</v>
      </c>
      <c r="C3" s="19"/>
      <c r="D3" s="19"/>
      <c r="E3" s="20"/>
      <c r="F3" s="20"/>
      <c r="G3" s="1"/>
    </row>
    <row r="4" ht="1" customHeight="1" spans="1:7">
      <c r="A4" s="1"/>
      <c r="B4" s="1"/>
      <c r="C4" s="1"/>
      <c r="D4" s="1"/>
      <c r="E4" s="1"/>
      <c r="F4" s="1"/>
      <c r="G4" s="1"/>
    </row>
    <row r="5" ht="25" customHeight="1" spans="1:7">
      <c r="A5" s="1"/>
      <c r="B5" s="21" t="s">
        <v>30</v>
      </c>
      <c r="C5" s="22" t="s">
        <v>31</v>
      </c>
      <c r="D5" s="22" t="s">
        <v>32</v>
      </c>
      <c r="E5" s="22"/>
      <c r="F5" s="23" t="s">
        <v>33</v>
      </c>
      <c r="G5" s="1"/>
    </row>
    <row r="6" ht="15" customHeight="1" spans="1:7">
      <c r="A6" s="1"/>
      <c r="B6" s="8" t="s">
        <v>34</v>
      </c>
      <c r="C6" s="10" t="s">
        <v>35</v>
      </c>
      <c r="D6" s="10" t="s">
        <v>36</v>
      </c>
      <c r="E6" s="10"/>
      <c r="F6" s="14">
        <f>'清单  第100章  总 则'!D20</f>
        <v>0</v>
      </c>
      <c r="G6" s="1"/>
    </row>
    <row r="7" ht="15" customHeight="1" spans="1:7">
      <c r="A7" s="1"/>
      <c r="B7" s="8" t="s">
        <v>37</v>
      </c>
      <c r="C7" s="10" t="s">
        <v>38</v>
      </c>
      <c r="D7" s="10" t="s">
        <v>39</v>
      </c>
      <c r="E7" s="10"/>
      <c r="F7" s="14">
        <f>'清单  第200章  路 基'!D20</f>
        <v>0</v>
      </c>
      <c r="G7" s="1"/>
    </row>
    <row r="8" ht="15" customHeight="1" spans="1:7">
      <c r="A8" s="1"/>
      <c r="B8" s="8" t="s">
        <v>40</v>
      </c>
      <c r="C8" s="10" t="s">
        <v>41</v>
      </c>
      <c r="D8" s="10" t="s">
        <v>42</v>
      </c>
      <c r="E8" s="10"/>
      <c r="F8" s="14">
        <f>'清单  第300章  路 面'!D33</f>
        <v>0</v>
      </c>
      <c r="G8" s="1"/>
    </row>
    <row r="9" ht="15" customHeight="1" spans="1:7">
      <c r="A9" s="1"/>
      <c r="B9" s="8" t="s">
        <v>43</v>
      </c>
      <c r="C9" s="10" t="s">
        <v>44</v>
      </c>
      <c r="D9" s="10" t="s">
        <v>45</v>
      </c>
      <c r="E9" s="10"/>
      <c r="F9" s="14">
        <f>'清单  第400章  桥梁、涵洞'!D14</f>
        <v>0</v>
      </c>
      <c r="G9" s="1"/>
    </row>
    <row r="10" ht="15" customHeight="1" spans="1:7">
      <c r="A10" s="1"/>
      <c r="B10" s="8" t="s">
        <v>46</v>
      </c>
      <c r="C10" s="10" t="s">
        <v>47</v>
      </c>
      <c r="D10" s="10" t="s">
        <v>48</v>
      </c>
      <c r="E10" s="10"/>
      <c r="F10" s="14">
        <f>'清单  第600章  安全设施及预埋管线'!D17</f>
        <v>0</v>
      </c>
      <c r="G10" s="1"/>
    </row>
    <row r="11" ht="15" customHeight="1" spans="1:7">
      <c r="A11" s="1"/>
      <c r="B11" s="8" t="s">
        <v>49</v>
      </c>
      <c r="C11" s="10" t="s">
        <v>50</v>
      </c>
      <c r="D11" s="10" t="s">
        <v>51</v>
      </c>
      <c r="E11" s="10"/>
      <c r="F11" s="14">
        <f>'清单  第700章  绿化及环境保护设施'!D10</f>
        <v>0</v>
      </c>
      <c r="G11" s="1"/>
    </row>
    <row r="12" ht="15" customHeight="1" spans="1:7">
      <c r="A12" s="1"/>
      <c r="B12" s="8" t="s">
        <v>52</v>
      </c>
      <c r="C12" s="10" t="s">
        <v>53</v>
      </c>
      <c r="D12" s="10"/>
      <c r="E12" s="10"/>
      <c r="F12" s="14">
        <f>SUM(F1:F11)</f>
        <v>0</v>
      </c>
      <c r="G12" s="1"/>
    </row>
    <row r="13" ht="15" customHeight="1" spans="1:7">
      <c r="A13" s="1"/>
      <c r="B13" s="8" t="s">
        <v>54</v>
      </c>
      <c r="C13" s="10" t="s">
        <v>55</v>
      </c>
      <c r="D13" s="10"/>
      <c r="E13" s="10"/>
      <c r="F13" s="12"/>
      <c r="G13" s="1"/>
    </row>
    <row r="14" ht="15" customHeight="1" spans="1:7">
      <c r="A14" s="1"/>
      <c r="B14" s="8" t="s">
        <v>56</v>
      </c>
      <c r="C14" s="10" t="s">
        <v>57</v>
      </c>
      <c r="D14" s="10"/>
      <c r="E14" s="10"/>
      <c r="F14" s="14">
        <f>F12-F13</f>
        <v>0</v>
      </c>
      <c r="G14" s="1"/>
    </row>
    <row r="15" ht="15" customHeight="1" spans="1:7">
      <c r="A15" s="1"/>
      <c r="B15" s="8" t="s">
        <v>58</v>
      </c>
      <c r="C15" s="10" t="s">
        <v>59</v>
      </c>
      <c r="D15" s="10"/>
      <c r="E15" s="10"/>
      <c r="F15" s="12"/>
      <c r="G15" s="1"/>
    </row>
    <row r="16" ht="15" customHeight="1" spans="1:7">
      <c r="A16" s="1"/>
      <c r="B16" s="8" t="s">
        <v>60</v>
      </c>
      <c r="C16" s="10" t="s">
        <v>61</v>
      </c>
      <c r="D16" s="10"/>
      <c r="E16" s="10"/>
      <c r="F16" s="12">
        <v>163236.48</v>
      </c>
      <c r="G16" s="1"/>
    </row>
    <row r="17" ht="15" customHeight="1" spans="1:7">
      <c r="A17" s="1"/>
      <c r="B17" s="8" t="s">
        <v>62</v>
      </c>
      <c r="C17" s="10" t="s">
        <v>63</v>
      </c>
      <c r="D17" s="10"/>
      <c r="E17" s="10"/>
      <c r="F17" s="14">
        <f>F13+F14+F15+F16</f>
        <v>163236.48</v>
      </c>
      <c r="G17" s="1"/>
    </row>
    <row r="18" ht="409.5" customHeight="1" spans="1:7">
      <c r="A18" s="1"/>
      <c r="B18" s="8"/>
      <c r="C18" s="10"/>
      <c r="D18" s="10"/>
      <c r="E18" s="10"/>
      <c r="F18" s="14"/>
      <c r="G18" s="1"/>
    </row>
    <row r="19" ht="15" customHeight="1" spans="1:7">
      <c r="A19" s="1"/>
      <c r="B19" s="24" t="s">
        <v>64</v>
      </c>
      <c r="C19" s="24"/>
      <c r="D19" s="24"/>
      <c r="E19" s="24"/>
      <c r="F19" s="25" t="s">
        <v>65</v>
      </c>
      <c r="G19" s="1"/>
    </row>
    <row r="20" ht="32" customHeight="1" spans="1:7">
      <c r="A20" s="1"/>
      <c r="B20" s="1"/>
      <c r="C20" s="1"/>
      <c r="D20" s="1"/>
      <c r="E20" s="1"/>
      <c r="F20" s="1"/>
      <c r="G20" s="1"/>
    </row>
  </sheetData>
  <sheetProtection selectLockedCells="1"/>
  <mergeCells count="17">
    <mergeCell ref="B2:F2"/>
    <mergeCell ref="B3:D3"/>
    <mergeCell ref="D5:E5"/>
    <mergeCell ref="D6:E6"/>
    <mergeCell ref="D7:E7"/>
    <mergeCell ref="D8:E8"/>
    <mergeCell ref="D9:E9"/>
    <mergeCell ref="D10:E10"/>
    <mergeCell ref="D11:E11"/>
    <mergeCell ref="C12:E12"/>
    <mergeCell ref="C13:E13"/>
    <mergeCell ref="C14:E14"/>
    <mergeCell ref="C15:E15"/>
    <mergeCell ref="C16:E16"/>
    <mergeCell ref="C17:E17"/>
    <mergeCell ref="C18:E18"/>
    <mergeCell ref="B19:E19"/>
  </mergeCells>
  <pageMargins left="0" right="0" top="0" bottom="0" header="0" footer="0"/>
  <pageSetup paperSize="9" fitToWidth="595" fitToHeight="832"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zoomScaleSheetLayoutView="60" topLeftCell="A11" workbookViewId="0">
      <selection activeCell="I19" sqref="I19"/>
    </sheetView>
  </sheetViews>
  <sheetFormatPr defaultColWidth="9.14285714285714" defaultRowHeight="12.75" outlineLevelCol="7"/>
  <cols>
    <col min="1" max="1" width="11.7619047619048" customWidth="1"/>
    <col min="2" max="2" width="8.4" customWidth="1"/>
    <col min="3" max="3" width="35.7809523809524" customWidth="1"/>
    <col min="4" max="4" width="6.71428571428571" customWidth="1"/>
    <col min="5" max="7" width="10.0761904761905" customWidth="1"/>
    <col min="8" max="8" width="7.05714285714286" customWidth="1"/>
  </cols>
  <sheetData>
    <row r="1" ht="42" customHeight="1" spans="1:8">
      <c r="A1" s="1"/>
      <c r="B1" s="1"/>
      <c r="C1" s="1"/>
      <c r="D1" s="1"/>
      <c r="E1" s="1"/>
      <c r="F1" s="1"/>
      <c r="G1" s="1"/>
      <c r="H1" s="1"/>
    </row>
    <row r="2" ht="33" customHeight="1" spans="1:8">
      <c r="A2" s="1"/>
      <c r="B2" s="2" t="s">
        <v>66</v>
      </c>
      <c r="C2" s="2"/>
      <c r="D2" s="2"/>
      <c r="E2" s="2"/>
      <c r="F2" s="2"/>
      <c r="G2" s="2"/>
      <c r="H2" s="1"/>
    </row>
    <row r="3" ht="33" customHeight="1" spans="1:8">
      <c r="A3" s="1"/>
      <c r="B3" s="3" t="s">
        <v>67</v>
      </c>
      <c r="C3" s="3"/>
      <c r="D3" s="3"/>
      <c r="E3" s="3"/>
      <c r="F3" s="3"/>
      <c r="G3" s="3"/>
      <c r="H3" s="1"/>
    </row>
    <row r="4" ht="22" customHeight="1" spans="1:8">
      <c r="A4" s="1"/>
      <c r="B4" s="4" t="s">
        <v>68</v>
      </c>
      <c r="C4" s="4"/>
      <c r="D4" s="4"/>
      <c r="E4" s="4"/>
      <c r="F4" s="4"/>
      <c r="G4" s="4"/>
      <c r="H4" s="1"/>
    </row>
    <row r="5" ht="17" customHeight="1" spans="1:8">
      <c r="A5" s="1"/>
      <c r="B5" s="5" t="s">
        <v>69</v>
      </c>
      <c r="C5" s="6" t="s">
        <v>70</v>
      </c>
      <c r="D5" s="6" t="s">
        <v>71</v>
      </c>
      <c r="E5" s="6" t="s">
        <v>72</v>
      </c>
      <c r="F5" s="6" t="s">
        <v>73</v>
      </c>
      <c r="G5" s="7" t="s">
        <v>74</v>
      </c>
      <c r="H5" s="1"/>
    </row>
    <row r="6" ht="15" customHeight="1" spans="1:8">
      <c r="A6" s="1"/>
      <c r="B6" s="8" t="s">
        <v>75</v>
      </c>
      <c r="C6" s="9" t="s">
        <v>76</v>
      </c>
      <c r="D6" s="10"/>
      <c r="E6" s="11"/>
      <c r="F6" s="11"/>
      <c r="G6" s="12"/>
      <c r="H6" s="1"/>
    </row>
    <row r="7" ht="15" customHeight="1" spans="1:8">
      <c r="A7" s="1"/>
      <c r="B7" s="8" t="s">
        <v>77</v>
      </c>
      <c r="C7" s="9" t="s">
        <v>78</v>
      </c>
      <c r="D7" s="10"/>
      <c r="E7" s="11"/>
      <c r="F7" s="11"/>
      <c r="G7" s="12"/>
      <c r="H7" s="1"/>
    </row>
    <row r="8" ht="15" customHeight="1" spans="1:8">
      <c r="A8" s="1"/>
      <c r="B8" s="8" t="s">
        <v>79</v>
      </c>
      <c r="C8" s="9" t="s">
        <v>80</v>
      </c>
      <c r="D8" s="10" t="s">
        <v>81</v>
      </c>
      <c r="E8" s="11" t="s">
        <v>34</v>
      </c>
      <c r="F8" s="13"/>
      <c r="G8" s="14" t="str">
        <f>IF(ISBLANK(E8),"",IF(ISBLANK(F8),"",E8*F8))</f>
        <v/>
      </c>
      <c r="H8" s="1"/>
    </row>
    <row r="9" ht="15" customHeight="1" spans="1:8">
      <c r="A9" s="1"/>
      <c r="B9" s="8" t="s">
        <v>82</v>
      </c>
      <c r="C9" s="9" t="s">
        <v>83</v>
      </c>
      <c r="D9" s="10" t="s">
        <v>81</v>
      </c>
      <c r="E9" s="11" t="s">
        <v>34</v>
      </c>
      <c r="F9" s="13"/>
      <c r="G9" s="14" t="str">
        <f>IF(ISBLANK(E9),"",IF(ISBLANK(F9),"",E9*F9))</f>
        <v/>
      </c>
      <c r="H9" s="1"/>
    </row>
    <row r="10" ht="15" customHeight="1" spans="1:8">
      <c r="A10" s="1"/>
      <c r="B10" s="8" t="s">
        <v>84</v>
      </c>
      <c r="C10" s="9" t="s">
        <v>85</v>
      </c>
      <c r="D10" s="10" t="s">
        <v>81</v>
      </c>
      <c r="E10" s="11" t="s">
        <v>34</v>
      </c>
      <c r="F10" s="13"/>
      <c r="G10" s="14" t="str">
        <f>IF(ISBLANK(E10),"",IF(ISBLANK(F10),"",E10*F10))</f>
        <v/>
      </c>
      <c r="H10" s="1"/>
    </row>
    <row r="11" ht="15" customHeight="1" spans="1:8">
      <c r="A11" s="1"/>
      <c r="B11" s="8" t="s">
        <v>86</v>
      </c>
      <c r="C11" s="9" t="s">
        <v>87</v>
      </c>
      <c r="D11" s="10"/>
      <c r="E11" s="11"/>
      <c r="F11" s="11"/>
      <c r="G11" s="12"/>
      <c r="H11" s="1"/>
    </row>
    <row r="12" ht="15" customHeight="1" spans="1:8">
      <c r="A12" s="1"/>
      <c r="B12" s="8" t="s">
        <v>88</v>
      </c>
      <c r="C12" s="9" t="s">
        <v>89</v>
      </c>
      <c r="D12" s="10" t="s">
        <v>81</v>
      </c>
      <c r="E12" s="11" t="s">
        <v>34</v>
      </c>
      <c r="F12" s="13"/>
      <c r="G12" s="14" t="str">
        <f>IF(ISBLANK(E12),"",IF(ISBLANK(F12),"",E12*F12))</f>
        <v/>
      </c>
      <c r="H12" s="1"/>
    </row>
    <row r="13" ht="15" customHeight="1" spans="1:8">
      <c r="A13" s="1"/>
      <c r="B13" s="8" t="s">
        <v>90</v>
      </c>
      <c r="C13" s="9" t="s">
        <v>91</v>
      </c>
      <c r="D13" s="10"/>
      <c r="E13" s="11"/>
      <c r="F13" s="11"/>
      <c r="G13" s="12"/>
      <c r="H13" s="1"/>
    </row>
    <row r="14" ht="15" customHeight="1" spans="1:8">
      <c r="A14" s="1"/>
      <c r="B14" s="8" t="s">
        <v>79</v>
      </c>
      <c r="C14" s="9" t="s">
        <v>92</v>
      </c>
      <c r="D14" s="10" t="s">
        <v>81</v>
      </c>
      <c r="E14" s="11" t="s">
        <v>34</v>
      </c>
      <c r="F14" s="13"/>
      <c r="G14" s="14" t="str">
        <f>IF(ISBLANK(E14),"",IF(ISBLANK(F14),"",E14*F14))</f>
        <v/>
      </c>
      <c r="H14" s="1"/>
    </row>
    <row r="15" ht="15" customHeight="1" spans="1:8">
      <c r="A15" s="1"/>
      <c r="B15" s="8" t="s">
        <v>93</v>
      </c>
      <c r="C15" s="9" t="s">
        <v>94</v>
      </c>
      <c r="D15" s="10" t="s">
        <v>81</v>
      </c>
      <c r="E15" s="11" t="s">
        <v>34</v>
      </c>
      <c r="F15" s="13"/>
      <c r="G15" s="14" t="str">
        <f>IF(ISBLANK(E15),"",IF(ISBLANK(F15),"",E15*F15))</f>
        <v/>
      </c>
      <c r="H15" s="1"/>
    </row>
    <row r="16" ht="15" customHeight="1" spans="1:8">
      <c r="A16" s="1"/>
      <c r="B16" s="8" t="s">
        <v>95</v>
      </c>
      <c r="C16" s="9" t="s">
        <v>96</v>
      </c>
      <c r="D16" s="10"/>
      <c r="E16" s="11"/>
      <c r="F16" s="13"/>
      <c r="G16" s="14" t="str">
        <f>IF(ISBLANK(E16),"",IF(ISBLANK(F16),"",E16*F16))</f>
        <v/>
      </c>
      <c r="H16" s="1"/>
    </row>
    <row r="17" ht="15" customHeight="1" spans="1:8">
      <c r="A17" s="1"/>
      <c r="B17" s="8" t="s">
        <v>97</v>
      </c>
      <c r="C17" s="9" t="s">
        <v>98</v>
      </c>
      <c r="D17" s="10"/>
      <c r="E17" s="11"/>
      <c r="F17" s="11"/>
      <c r="G17" s="12"/>
      <c r="H17" s="1"/>
    </row>
    <row r="18" ht="15" customHeight="1" spans="1:8">
      <c r="A18" s="1"/>
      <c r="B18" s="8" t="s">
        <v>99</v>
      </c>
      <c r="C18" s="9" t="s">
        <v>98</v>
      </c>
      <c r="D18" s="10" t="s">
        <v>81</v>
      </c>
      <c r="E18" s="11" t="s">
        <v>34</v>
      </c>
      <c r="F18" s="13"/>
      <c r="G18" s="14" t="str">
        <f>IF(ISBLANK(E18),"",IF(ISBLANK(F18),"",E18*F18))</f>
        <v/>
      </c>
      <c r="H18" s="1"/>
    </row>
    <row r="19" ht="409.5" customHeight="1" spans="1:8">
      <c r="A19" s="1"/>
      <c r="B19" s="8"/>
      <c r="C19" s="9"/>
      <c r="D19" s="10"/>
      <c r="E19" s="11"/>
      <c r="F19" s="13"/>
      <c r="G19" s="14"/>
      <c r="H19" s="1"/>
    </row>
    <row r="20" ht="15" customHeight="1" spans="1:8">
      <c r="A20" s="1"/>
      <c r="B20" s="15" t="s">
        <v>100</v>
      </c>
      <c r="C20" s="15"/>
      <c r="D20" s="16">
        <f>SUM(G1:G19)</f>
        <v>0</v>
      </c>
      <c r="E20" s="16"/>
      <c r="F20" s="17" t="s">
        <v>101</v>
      </c>
      <c r="G20" s="17"/>
      <c r="H20" s="1"/>
    </row>
    <row r="21" ht="47" customHeight="1" spans="1:8">
      <c r="A21" s="1"/>
      <c r="B21" s="1"/>
      <c r="C21" s="1"/>
      <c r="D21" s="1"/>
      <c r="E21" s="1"/>
      <c r="F21" s="1"/>
      <c r="G21" s="1"/>
      <c r="H21" s="1"/>
    </row>
  </sheetData>
  <mergeCells count="6">
    <mergeCell ref="B2:G2"/>
    <mergeCell ref="B3:G3"/>
    <mergeCell ref="B4:G4"/>
    <mergeCell ref="B20:C20"/>
    <mergeCell ref="D20:E20"/>
    <mergeCell ref="F20:G20"/>
  </mergeCells>
  <pageMargins left="0" right="0" top="0" bottom="0" header="0" footer="0"/>
  <pageSetup paperSize="9" fitToWidth="595" fitToHeight="832"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zoomScaleSheetLayoutView="60" workbookViewId="0">
      <selection activeCell="J19" sqref="J19"/>
    </sheetView>
  </sheetViews>
  <sheetFormatPr defaultColWidth="9.14285714285714" defaultRowHeight="12.75" outlineLevelCol="7"/>
  <cols>
    <col min="1" max="1" width="11.7619047619048" customWidth="1"/>
    <col min="2" max="2" width="8.4" customWidth="1"/>
    <col min="3" max="3" width="35.7809523809524" customWidth="1"/>
    <col min="4" max="4" width="6.71428571428571" customWidth="1"/>
    <col min="5" max="7" width="10.0761904761905" customWidth="1"/>
    <col min="8" max="8" width="7.05714285714286" customWidth="1"/>
  </cols>
  <sheetData>
    <row r="1" ht="42" customHeight="1" spans="1:8">
      <c r="A1" s="1"/>
      <c r="B1" s="1"/>
      <c r="C1" s="1"/>
      <c r="D1" s="1"/>
      <c r="E1" s="1"/>
      <c r="F1" s="1"/>
      <c r="G1" s="1"/>
      <c r="H1" s="1"/>
    </row>
    <row r="2" ht="33" customHeight="1" spans="1:8">
      <c r="A2" s="1"/>
      <c r="B2" s="2" t="s">
        <v>66</v>
      </c>
      <c r="C2" s="2"/>
      <c r="D2" s="2"/>
      <c r="E2" s="2"/>
      <c r="F2" s="2"/>
      <c r="G2" s="2"/>
      <c r="H2" s="1"/>
    </row>
    <row r="3" ht="33" customHeight="1" spans="1:8">
      <c r="A3" s="1"/>
      <c r="B3" s="3" t="s">
        <v>67</v>
      </c>
      <c r="C3" s="3"/>
      <c r="D3" s="3"/>
      <c r="E3" s="3"/>
      <c r="F3" s="3"/>
      <c r="G3" s="3"/>
      <c r="H3" s="1"/>
    </row>
    <row r="4" ht="22" customHeight="1" spans="1:8">
      <c r="A4" s="1"/>
      <c r="B4" s="4" t="s">
        <v>102</v>
      </c>
      <c r="C4" s="4"/>
      <c r="D4" s="4"/>
      <c r="E4" s="4"/>
      <c r="F4" s="4"/>
      <c r="G4" s="4"/>
      <c r="H4" s="1"/>
    </row>
    <row r="5" ht="17" customHeight="1" spans="1:8">
      <c r="A5" s="1"/>
      <c r="B5" s="5" t="s">
        <v>69</v>
      </c>
      <c r="C5" s="6" t="s">
        <v>70</v>
      </c>
      <c r="D5" s="6" t="s">
        <v>71</v>
      </c>
      <c r="E5" s="6" t="s">
        <v>72</v>
      </c>
      <c r="F5" s="6" t="s">
        <v>73</v>
      </c>
      <c r="G5" s="7" t="s">
        <v>74</v>
      </c>
      <c r="H5" s="1"/>
    </row>
    <row r="6" ht="15" customHeight="1" spans="1:8">
      <c r="A6" s="1"/>
      <c r="B6" s="8" t="s">
        <v>103</v>
      </c>
      <c r="C6" s="9" t="s">
        <v>104</v>
      </c>
      <c r="D6" s="10"/>
      <c r="E6" s="11"/>
      <c r="F6" s="11"/>
      <c r="G6" s="12"/>
      <c r="H6" s="1"/>
    </row>
    <row r="7" ht="15" customHeight="1" spans="1:8">
      <c r="A7" s="1"/>
      <c r="B7" s="8" t="s">
        <v>105</v>
      </c>
      <c r="C7" s="9" t="s">
        <v>106</v>
      </c>
      <c r="D7" s="10"/>
      <c r="E7" s="11"/>
      <c r="F7" s="11"/>
      <c r="G7" s="12"/>
      <c r="H7" s="1"/>
    </row>
    <row r="8" ht="15" customHeight="1" spans="1:8">
      <c r="A8" s="1"/>
      <c r="B8" s="8" t="s">
        <v>79</v>
      </c>
      <c r="C8" s="9" t="s">
        <v>107</v>
      </c>
      <c r="D8" s="10"/>
      <c r="E8" s="11"/>
      <c r="F8" s="11"/>
      <c r="G8" s="12"/>
      <c r="H8" s="1"/>
    </row>
    <row r="9" ht="15" customHeight="1" spans="1:8">
      <c r="A9" s="1"/>
      <c r="B9" s="8" t="s">
        <v>108</v>
      </c>
      <c r="C9" s="9" t="s">
        <v>109</v>
      </c>
      <c r="D9" s="10" t="s">
        <v>110</v>
      </c>
      <c r="E9" s="11" t="s">
        <v>111</v>
      </c>
      <c r="F9" s="13"/>
      <c r="G9" s="14" t="str">
        <f>IF(ISBLANK(E9),"",IF(ISBLANK(F9),"",E9*F9))</f>
        <v/>
      </c>
      <c r="H9" s="1"/>
    </row>
    <row r="10" ht="15" customHeight="1" spans="1:8">
      <c r="A10" s="1"/>
      <c r="B10" s="8" t="s">
        <v>112</v>
      </c>
      <c r="C10" s="9" t="s">
        <v>113</v>
      </c>
      <c r="D10" s="10"/>
      <c r="E10" s="11"/>
      <c r="F10" s="11"/>
      <c r="G10" s="12"/>
      <c r="H10" s="1"/>
    </row>
    <row r="11" ht="15" customHeight="1" spans="1:8">
      <c r="A11" s="1"/>
      <c r="B11" s="8" t="s">
        <v>114</v>
      </c>
      <c r="C11" s="9" t="s">
        <v>115</v>
      </c>
      <c r="D11" s="10"/>
      <c r="E11" s="11"/>
      <c r="F11" s="11"/>
      <c r="G11" s="12"/>
      <c r="H11" s="1"/>
    </row>
    <row r="12" ht="15" customHeight="1" spans="1:8">
      <c r="A12" s="1"/>
      <c r="B12" s="8" t="s">
        <v>79</v>
      </c>
      <c r="C12" s="9" t="s">
        <v>116</v>
      </c>
      <c r="D12" s="10" t="s">
        <v>110</v>
      </c>
      <c r="E12" s="11" t="s">
        <v>117</v>
      </c>
      <c r="F12" s="13"/>
      <c r="G12" s="14" t="str">
        <f>IF(ISBLANK(E12),"",IF(ISBLANK(F12),"",E12*F12))</f>
        <v/>
      </c>
      <c r="H12" s="1"/>
    </row>
    <row r="13" ht="15" customHeight="1" spans="1:8">
      <c r="A13" s="1"/>
      <c r="B13" s="8" t="s">
        <v>118</v>
      </c>
      <c r="C13" s="9" t="s">
        <v>119</v>
      </c>
      <c r="D13" s="10"/>
      <c r="E13" s="11"/>
      <c r="F13" s="11"/>
      <c r="G13" s="12"/>
      <c r="H13" s="1"/>
    </row>
    <row r="14" ht="15" customHeight="1" spans="1:8">
      <c r="A14" s="1"/>
      <c r="B14" s="8" t="s">
        <v>120</v>
      </c>
      <c r="C14" s="9" t="s">
        <v>121</v>
      </c>
      <c r="D14" s="10"/>
      <c r="E14" s="11"/>
      <c r="F14" s="11"/>
      <c r="G14" s="12"/>
      <c r="H14" s="1"/>
    </row>
    <row r="15" ht="15" customHeight="1" spans="1:8">
      <c r="A15" s="1"/>
      <c r="B15" s="8" t="s">
        <v>122</v>
      </c>
      <c r="C15" s="9" t="s">
        <v>123</v>
      </c>
      <c r="D15" s="10" t="s">
        <v>110</v>
      </c>
      <c r="E15" s="11" t="s">
        <v>124</v>
      </c>
      <c r="F15" s="13"/>
      <c r="G15" s="14" t="str">
        <f>IF(ISBLANK(E15),"",IF(ISBLANK(F15),"",E15*F15))</f>
        <v/>
      </c>
      <c r="H15" s="1"/>
    </row>
    <row r="16" ht="15" customHeight="1" spans="1:8">
      <c r="A16" s="1"/>
      <c r="B16" s="8" t="s">
        <v>125</v>
      </c>
      <c r="C16" s="9" t="s">
        <v>126</v>
      </c>
      <c r="D16" s="10"/>
      <c r="E16" s="11"/>
      <c r="F16" s="11"/>
      <c r="G16" s="12"/>
      <c r="H16" s="1"/>
    </row>
    <row r="17" ht="15" customHeight="1" spans="1:8">
      <c r="A17" s="1"/>
      <c r="B17" s="8" t="s">
        <v>127</v>
      </c>
      <c r="C17" s="9" t="s">
        <v>128</v>
      </c>
      <c r="D17" s="10"/>
      <c r="E17" s="11"/>
      <c r="F17" s="11"/>
      <c r="G17" s="12"/>
      <c r="H17" s="1"/>
    </row>
    <row r="18" ht="15" customHeight="1" spans="1:8">
      <c r="A18" s="1"/>
      <c r="B18" s="8" t="s">
        <v>79</v>
      </c>
      <c r="C18" s="9" t="s">
        <v>129</v>
      </c>
      <c r="D18" s="10" t="s">
        <v>130</v>
      </c>
      <c r="E18" s="11" t="s">
        <v>131</v>
      </c>
      <c r="F18" s="13"/>
      <c r="G18" s="14" t="str">
        <f>IF(ISBLANK(E18),"",IF(ISBLANK(F18),"",E18*F18))</f>
        <v/>
      </c>
      <c r="H18" s="1"/>
    </row>
    <row r="19" ht="409.5" customHeight="1" spans="1:8">
      <c r="A19" s="1"/>
      <c r="B19" s="8"/>
      <c r="C19" s="9"/>
      <c r="D19" s="10"/>
      <c r="E19" s="11"/>
      <c r="F19" s="13"/>
      <c r="G19" s="14"/>
      <c r="H19" s="1"/>
    </row>
    <row r="20" ht="15" customHeight="1" spans="1:8">
      <c r="A20" s="1"/>
      <c r="B20" s="15" t="s">
        <v>132</v>
      </c>
      <c r="C20" s="15"/>
      <c r="D20" s="16">
        <f>SUM(G1:G19)</f>
        <v>0</v>
      </c>
      <c r="E20" s="16"/>
      <c r="F20" s="17" t="s">
        <v>101</v>
      </c>
      <c r="G20" s="17"/>
      <c r="H20" s="1"/>
    </row>
    <row r="21" ht="47" customHeight="1" spans="1:8">
      <c r="A21" s="1"/>
      <c r="B21" s="1"/>
      <c r="C21" s="1"/>
      <c r="D21" s="1"/>
      <c r="E21" s="1"/>
      <c r="F21" s="1"/>
      <c r="G21" s="1"/>
      <c r="H21" s="1"/>
    </row>
  </sheetData>
  <mergeCells count="6">
    <mergeCell ref="B2:G2"/>
    <mergeCell ref="B3:G3"/>
    <mergeCell ref="B4:G4"/>
    <mergeCell ref="B20:C20"/>
    <mergeCell ref="D20:E20"/>
    <mergeCell ref="F20:G20"/>
  </mergeCells>
  <pageMargins left="0" right="0" top="0" bottom="0" header="0" footer="0"/>
  <pageSetup paperSize="9" fitToWidth="595" fitToHeight="832"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zoomScaleSheetLayoutView="60" workbookViewId="0">
      <selection activeCell="J15" sqref="J15"/>
    </sheetView>
  </sheetViews>
  <sheetFormatPr defaultColWidth="9.14285714285714" defaultRowHeight="12.75" outlineLevelCol="7"/>
  <cols>
    <col min="1" max="1" width="11.7619047619048" customWidth="1"/>
    <col min="2" max="2" width="8.4" customWidth="1"/>
    <col min="3" max="3" width="35.7809523809524" customWidth="1"/>
    <col min="4" max="4" width="6.71428571428571" customWidth="1"/>
    <col min="5" max="7" width="10.0761904761905" customWidth="1"/>
    <col min="8" max="8" width="7.05714285714286" customWidth="1"/>
  </cols>
  <sheetData>
    <row r="1" ht="42" customHeight="1" spans="1:8">
      <c r="A1" s="1"/>
      <c r="B1" s="1"/>
      <c r="C1" s="1"/>
      <c r="D1" s="1"/>
      <c r="E1" s="1"/>
      <c r="F1" s="1"/>
      <c r="G1" s="1"/>
      <c r="H1" s="1"/>
    </row>
    <row r="2" ht="33" customHeight="1" spans="1:8">
      <c r="A2" s="1"/>
      <c r="B2" s="2" t="s">
        <v>66</v>
      </c>
      <c r="C2" s="2"/>
      <c r="D2" s="2"/>
      <c r="E2" s="2"/>
      <c r="F2" s="2"/>
      <c r="G2" s="2"/>
      <c r="H2" s="1"/>
    </row>
    <row r="3" ht="33" customHeight="1" spans="1:8">
      <c r="A3" s="1"/>
      <c r="B3" s="3" t="s">
        <v>67</v>
      </c>
      <c r="C3" s="3"/>
      <c r="D3" s="3"/>
      <c r="E3" s="3"/>
      <c r="F3" s="3"/>
      <c r="G3" s="3"/>
      <c r="H3" s="1"/>
    </row>
    <row r="4" ht="22" customHeight="1" spans="1:8">
      <c r="A4" s="1"/>
      <c r="B4" s="4" t="s">
        <v>133</v>
      </c>
      <c r="C4" s="4"/>
      <c r="D4" s="4"/>
      <c r="E4" s="4"/>
      <c r="F4" s="4"/>
      <c r="G4" s="4"/>
      <c r="H4" s="1"/>
    </row>
    <row r="5" ht="17" customHeight="1" spans="1:8">
      <c r="A5" s="1"/>
      <c r="B5" s="5" t="s">
        <v>69</v>
      </c>
      <c r="C5" s="6" t="s">
        <v>70</v>
      </c>
      <c r="D5" s="6" t="s">
        <v>71</v>
      </c>
      <c r="E5" s="6" t="s">
        <v>72</v>
      </c>
      <c r="F5" s="6" t="s">
        <v>73</v>
      </c>
      <c r="G5" s="7" t="s">
        <v>74</v>
      </c>
      <c r="H5" s="1"/>
    </row>
    <row r="6" ht="15" customHeight="1" spans="1:8">
      <c r="A6" s="1"/>
      <c r="B6" s="8" t="s">
        <v>134</v>
      </c>
      <c r="C6" s="9" t="s">
        <v>135</v>
      </c>
      <c r="D6" s="10"/>
      <c r="E6" s="11"/>
      <c r="F6" s="11"/>
      <c r="G6" s="12"/>
      <c r="H6" s="1"/>
    </row>
    <row r="7" ht="15" customHeight="1" spans="1:8">
      <c r="A7" s="1"/>
      <c r="B7" s="8" t="s">
        <v>136</v>
      </c>
      <c r="C7" s="9" t="s">
        <v>137</v>
      </c>
      <c r="D7" s="10"/>
      <c r="E7" s="11"/>
      <c r="F7" s="11"/>
      <c r="G7" s="12"/>
      <c r="H7" s="1"/>
    </row>
    <row r="8" ht="15" customHeight="1" spans="1:8">
      <c r="A8" s="1"/>
      <c r="B8" s="8" t="s">
        <v>79</v>
      </c>
      <c r="C8" s="9" t="s">
        <v>138</v>
      </c>
      <c r="D8" s="10" t="s">
        <v>130</v>
      </c>
      <c r="E8" s="11" t="s">
        <v>139</v>
      </c>
      <c r="F8" s="13"/>
      <c r="G8" s="14" t="str">
        <f>IF(ISBLANK(E8),"",IF(ISBLANK(F8),"",E8*F8))</f>
        <v/>
      </c>
      <c r="H8" s="1"/>
    </row>
    <row r="9" ht="15" customHeight="1" spans="1:8">
      <c r="A9" s="1"/>
      <c r="B9" s="8" t="s">
        <v>140</v>
      </c>
      <c r="C9" s="9" t="s">
        <v>141</v>
      </c>
      <c r="D9" s="10"/>
      <c r="E9" s="11"/>
      <c r="F9" s="11"/>
      <c r="G9" s="12"/>
      <c r="H9" s="1"/>
    </row>
    <row r="10" ht="15" customHeight="1" spans="1:8">
      <c r="A10" s="1"/>
      <c r="B10" s="8" t="s">
        <v>142</v>
      </c>
      <c r="C10" s="9" t="s">
        <v>143</v>
      </c>
      <c r="D10" s="10" t="s">
        <v>130</v>
      </c>
      <c r="E10" s="11" t="s">
        <v>144</v>
      </c>
      <c r="F10" s="13"/>
      <c r="G10" s="14" t="str">
        <f>IF(ISBLANK(E10),"",IF(ISBLANK(F10),"",E10*F10))</f>
        <v/>
      </c>
      <c r="H10" s="1"/>
    </row>
    <row r="11" ht="15" customHeight="1" spans="1:8">
      <c r="A11" s="1"/>
      <c r="B11" s="8" t="s">
        <v>145</v>
      </c>
      <c r="C11" s="9" t="s">
        <v>146</v>
      </c>
      <c r="D11" s="10" t="s">
        <v>130</v>
      </c>
      <c r="E11" s="11" t="s">
        <v>147</v>
      </c>
      <c r="F11" s="13"/>
      <c r="G11" s="14" t="str">
        <f>IF(ISBLANK(E11),"",IF(ISBLANK(F11),"",E11*F11))</f>
        <v/>
      </c>
      <c r="H11" s="1"/>
    </row>
    <row r="12" ht="15" customHeight="1" spans="1:8">
      <c r="A12" s="1"/>
      <c r="B12" s="8" t="s">
        <v>148</v>
      </c>
      <c r="C12" s="9" t="s">
        <v>149</v>
      </c>
      <c r="D12" s="10"/>
      <c r="E12" s="11"/>
      <c r="F12" s="11"/>
      <c r="G12" s="12"/>
      <c r="H12" s="1"/>
    </row>
    <row r="13" ht="15" customHeight="1" spans="1:8">
      <c r="A13" s="1"/>
      <c r="B13" s="8" t="s">
        <v>150</v>
      </c>
      <c r="C13" s="9" t="s">
        <v>151</v>
      </c>
      <c r="D13" s="10"/>
      <c r="E13" s="11"/>
      <c r="F13" s="11"/>
      <c r="G13" s="12"/>
      <c r="H13" s="1"/>
    </row>
    <row r="14" ht="15" customHeight="1" spans="1:8">
      <c r="A14" s="1"/>
      <c r="B14" s="8" t="s">
        <v>79</v>
      </c>
      <c r="C14" s="9" t="s">
        <v>152</v>
      </c>
      <c r="D14" s="10" t="s">
        <v>153</v>
      </c>
      <c r="E14" s="11">
        <v>7627.44</v>
      </c>
      <c r="F14" s="13"/>
      <c r="G14" s="14" t="str">
        <f>IF(ISBLANK(E14),"",IF(ISBLANK(F14),"",E14*F14))</f>
        <v/>
      </c>
      <c r="H14" s="1"/>
    </row>
    <row r="15" ht="15" customHeight="1" spans="1:8">
      <c r="A15" s="1"/>
      <c r="B15" s="8" t="s">
        <v>154</v>
      </c>
      <c r="C15" s="9" t="s">
        <v>155</v>
      </c>
      <c r="D15" s="10"/>
      <c r="E15" s="11"/>
      <c r="F15" s="11"/>
      <c r="G15" s="12"/>
      <c r="H15" s="1"/>
    </row>
    <row r="16" ht="15" customHeight="1" spans="1:8">
      <c r="A16" s="1"/>
      <c r="B16" s="8" t="s">
        <v>156</v>
      </c>
      <c r="C16" s="9" t="s">
        <v>157</v>
      </c>
      <c r="D16" s="10"/>
      <c r="E16" s="11"/>
      <c r="F16" s="11"/>
      <c r="G16" s="12"/>
      <c r="H16" s="1"/>
    </row>
    <row r="17" ht="15" customHeight="1" spans="1:8">
      <c r="A17" s="1"/>
      <c r="B17" s="8" t="s">
        <v>79</v>
      </c>
      <c r="C17" s="9" t="s">
        <v>158</v>
      </c>
      <c r="D17" s="10" t="s">
        <v>110</v>
      </c>
      <c r="E17" s="11" t="s">
        <v>159</v>
      </c>
      <c r="F17" s="13"/>
      <c r="G17" s="14" t="str">
        <f>IF(ISBLANK(E17),"",IF(ISBLANK(F17),"",E17*F17))</f>
        <v/>
      </c>
      <c r="H17" s="1"/>
    </row>
    <row r="18" ht="15" customHeight="1" spans="1:8">
      <c r="A18" s="1"/>
      <c r="B18" s="8" t="s">
        <v>82</v>
      </c>
      <c r="C18" s="9" t="s">
        <v>160</v>
      </c>
      <c r="D18" s="10" t="s">
        <v>110</v>
      </c>
      <c r="E18" s="11" t="s">
        <v>161</v>
      </c>
      <c r="F18" s="13"/>
      <c r="G18" s="14" t="str">
        <f>IF(ISBLANK(E18),"",IF(ISBLANK(F18),"",E18*F18))</f>
        <v/>
      </c>
      <c r="H18" s="1"/>
    </row>
    <row r="19" ht="15" customHeight="1" spans="1:8">
      <c r="A19" s="1"/>
      <c r="B19" s="8" t="s">
        <v>84</v>
      </c>
      <c r="C19" s="9" t="s">
        <v>162</v>
      </c>
      <c r="D19" s="10" t="s">
        <v>110</v>
      </c>
      <c r="E19" s="11" t="s">
        <v>163</v>
      </c>
      <c r="F19" s="13"/>
      <c r="G19" s="14" t="str">
        <f>IF(ISBLANK(E19),"",IF(ISBLANK(F19),"",E19*F19))</f>
        <v/>
      </c>
      <c r="H19" s="1"/>
    </row>
    <row r="20" ht="15" customHeight="1" spans="1:8">
      <c r="A20" s="1"/>
      <c r="B20" s="8" t="s">
        <v>164</v>
      </c>
      <c r="C20" s="9" t="s">
        <v>165</v>
      </c>
      <c r="D20" s="10"/>
      <c r="E20" s="11"/>
      <c r="F20" s="11"/>
      <c r="G20" s="12"/>
      <c r="H20" s="1"/>
    </row>
    <row r="21" ht="15" customHeight="1" spans="1:8">
      <c r="A21" s="1"/>
      <c r="B21" s="8" t="s">
        <v>166</v>
      </c>
      <c r="C21" s="9" t="s">
        <v>165</v>
      </c>
      <c r="D21" s="10"/>
      <c r="E21" s="11"/>
      <c r="F21" s="11"/>
      <c r="G21" s="12"/>
      <c r="H21" s="1"/>
    </row>
    <row r="22" ht="15" customHeight="1" spans="1:8">
      <c r="A22" s="1"/>
      <c r="B22" s="8" t="s">
        <v>79</v>
      </c>
      <c r="C22" s="9" t="s">
        <v>167</v>
      </c>
      <c r="D22" s="10" t="s">
        <v>110</v>
      </c>
      <c r="E22" s="11" t="s">
        <v>168</v>
      </c>
      <c r="F22" s="13"/>
      <c r="G22" s="14" t="str">
        <f>IF(ISBLANK(E22),"",IF(ISBLANK(F22),"",E22*F22))</f>
        <v/>
      </c>
      <c r="H22" s="1"/>
    </row>
    <row r="23" ht="15" customHeight="1" spans="1:8">
      <c r="A23" s="1"/>
      <c r="B23" s="8" t="s">
        <v>82</v>
      </c>
      <c r="C23" s="9" t="s">
        <v>169</v>
      </c>
      <c r="D23" s="10" t="s">
        <v>110</v>
      </c>
      <c r="E23" s="11" t="s">
        <v>170</v>
      </c>
      <c r="F23" s="13"/>
      <c r="G23" s="14" t="str">
        <f>IF(ISBLANK(E23),"",IF(ISBLANK(F23),"",E23*F23))</f>
        <v/>
      </c>
      <c r="H23" s="1"/>
    </row>
    <row r="24" ht="15" customHeight="1" spans="1:8">
      <c r="A24" s="1"/>
      <c r="B24" s="8" t="s">
        <v>171</v>
      </c>
      <c r="C24" s="9" t="s">
        <v>172</v>
      </c>
      <c r="D24" s="10"/>
      <c r="E24" s="11"/>
      <c r="F24" s="11"/>
      <c r="G24" s="12"/>
      <c r="H24" s="1"/>
    </row>
    <row r="25" ht="15" customHeight="1" spans="1:8">
      <c r="A25" s="1"/>
      <c r="B25" s="8" t="s">
        <v>79</v>
      </c>
      <c r="C25" s="9" t="s">
        <v>173</v>
      </c>
      <c r="D25" s="10" t="s">
        <v>174</v>
      </c>
      <c r="E25" s="11" t="s">
        <v>175</v>
      </c>
      <c r="F25" s="13"/>
      <c r="G25" s="14" t="str">
        <f>IF(ISBLANK(E25),"",IF(ISBLANK(F25),"",E25*F25))</f>
        <v/>
      </c>
      <c r="H25" s="1"/>
    </row>
    <row r="26" ht="15" customHeight="1" spans="1:8">
      <c r="A26" s="1"/>
      <c r="B26" s="8" t="s">
        <v>176</v>
      </c>
      <c r="C26" s="9" t="s">
        <v>177</v>
      </c>
      <c r="D26" s="10"/>
      <c r="E26" s="11"/>
      <c r="F26" s="11"/>
      <c r="G26" s="12"/>
      <c r="H26" s="1"/>
    </row>
    <row r="27" ht="15" customHeight="1" spans="1:8">
      <c r="A27" s="1"/>
      <c r="B27" s="8" t="s">
        <v>178</v>
      </c>
      <c r="C27" s="9" t="s">
        <v>179</v>
      </c>
      <c r="D27" s="10" t="s">
        <v>110</v>
      </c>
      <c r="E27" s="11" t="s">
        <v>180</v>
      </c>
      <c r="F27" s="13"/>
      <c r="G27" s="14" t="str">
        <f>IF(ISBLANK(E27),"",IF(ISBLANK(F27),"",E27*F27))</f>
        <v/>
      </c>
      <c r="H27" s="1"/>
    </row>
    <row r="28" ht="15" customHeight="1" spans="1:8">
      <c r="A28" s="1"/>
      <c r="B28" s="8" t="s">
        <v>181</v>
      </c>
      <c r="C28" s="9" t="s">
        <v>182</v>
      </c>
      <c r="D28" s="10"/>
      <c r="E28" s="11"/>
      <c r="F28" s="11"/>
      <c r="G28" s="12"/>
      <c r="H28" s="1"/>
    </row>
    <row r="29" ht="15" customHeight="1" spans="1:8">
      <c r="A29" s="1"/>
      <c r="B29" s="8" t="s">
        <v>183</v>
      </c>
      <c r="C29" s="9" t="s">
        <v>184</v>
      </c>
      <c r="D29" s="10"/>
      <c r="E29" s="11"/>
      <c r="F29" s="11"/>
      <c r="G29" s="12"/>
      <c r="H29" s="1"/>
    </row>
    <row r="30" ht="15" customHeight="1" spans="1:8">
      <c r="A30" s="1"/>
      <c r="B30" s="8" t="s">
        <v>185</v>
      </c>
      <c r="C30" s="9" t="s">
        <v>186</v>
      </c>
      <c r="D30" s="10"/>
      <c r="E30" s="11"/>
      <c r="F30" s="11"/>
      <c r="G30" s="12"/>
      <c r="H30" s="1"/>
    </row>
    <row r="31" ht="21" customHeight="1" spans="1:8">
      <c r="A31" s="1"/>
      <c r="B31" s="8" t="s">
        <v>79</v>
      </c>
      <c r="C31" s="9" t="s">
        <v>187</v>
      </c>
      <c r="D31" s="10" t="s">
        <v>153</v>
      </c>
      <c r="E31" s="11" t="s">
        <v>188</v>
      </c>
      <c r="F31" s="13"/>
      <c r="G31" s="14" t="str">
        <f>IF(ISBLANK(E31),"",IF(ISBLANK(F31),"",E31*F31))</f>
        <v/>
      </c>
      <c r="H31" s="1"/>
    </row>
    <row r="32" ht="227" customHeight="1" spans="1:8">
      <c r="A32" s="1"/>
      <c r="B32" s="8"/>
      <c r="C32" s="9"/>
      <c r="D32" s="10"/>
      <c r="E32" s="11"/>
      <c r="F32" s="13"/>
      <c r="G32" s="14"/>
      <c r="H32" s="1"/>
    </row>
    <row r="33" ht="15" customHeight="1" spans="1:8">
      <c r="A33" s="1"/>
      <c r="B33" s="15" t="s">
        <v>189</v>
      </c>
      <c r="C33" s="15"/>
      <c r="D33" s="16">
        <f>SUM(G1:G32)</f>
        <v>0</v>
      </c>
      <c r="E33" s="16"/>
      <c r="F33" s="17" t="s">
        <v>101</v>
      </c>
      <c r="G33" s="17"/>
      <c r="H33" s="1"/>
    </row>
    <row r="34" ht="47" customHeight="1" spans="1:8">
      <c r="A34" s="1"/>
      <c r="B34" s="1"/>
      <c r="C34" s="1"/>
      <c r="D34" s="1"/>
      <c r="E34" s="1"/>
      <c r="F34" s="1"/>
      <c r="G34" s="1"/>
      <c r="H34" s="1"/>
    </row>
  </sheetData>
  <mergeCells count="6">
    <mergeCell ref="B2:G2"/>
    <mergeCell ref="B3:G3"/>
    <mergeCell ref="B4:G4"/>
    <mergeCell ref="B33:C33"/>
    <mergeCell ref="D33:E33"/>
    <mergeCell ref="F33:G33"/>
  </mergeCells>
  <pageMargins left="0" right="0" top="0" bottom="0" header="0" footer="0"/>
  <pageSetup paperSize="9" fitToWidth="595" fitToHeight="832"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zoomScaleSheetLayoutView="60" workbookViewId="0">
      <selection activeCell="D12" sqref="D12"/>
    </sheetView>
  </sheetViews>
  <sheetFormatPr defaultColWidth="9.14285714285714" defaultRowHeight="12.75" outlineLevelCol="7"/>
  <cols>
    <col min="1" max="1" width="11.7619047619048" customWidth="1"/>
    <col min="2" max="2" width="8.4" customWidth="1"/>
    <col min="3" max="3" width="35.7809523809524" customWidth="1"/>
    <col min="4" max="4" width="6.71428571428571" customWidth="1"/>
    <col min="5" max="7" width="10.0761904761905" customWidth="1"/>
    <col min="8" max="8" width="7.05714285714286" customWidth="1"/>
  </cols>
  <sheetData>
    <row r="1" ht="42" customHeight="1" spans="1:8">
      <c r="A1" s="1"/>
      <c r="B1" s="1"/>
      <c r="C1" s="1"/>
      <c r="D1" s="1"/>
      <c r="E1" s="1"/>
      <c r="F1" s="1"/>
      <c r="G1" s="1"/>
      <c r="H1" s="1"/>
    </row>
    <row r="2" ht="33" customHeight="1" spans="1:8">
      <c r="A2" s="1"/>
      <c r="B2" s="2" t="s">
        <v>66</v>
      </c>
      <c r="C2" s="2"/>
      <c r="D2" s="2"/>
      <c r="E2" s="2"/>
      <c r="F2" s="2"/>
      <c r="G2" s="2"/>
      <c r="H2" s="1"/>
    </row>
    <row r="3" ht="33" customHeight="1" spans="1:8">
      <c r="A3" s="1"/>
      <c r="B3" s="3" t="s">
        <v>67</v>
      </c>
      <c r="C3" s="3"/>
      <c r="D3" s="3"/>
      <c r="E3" s="3"/>
      <c r="F3" s="3"/>
      <c r="G3" s="3"/>
      <c r="H3" s="1"/>
    </row>
    <row r="4" ht="22" customHeight="1" spans="1:8">
      <c r="A4" s="1"/>
      <c r="B4" s="4" t="s">
        <v>190</v>
      </c>
      <c r="C4" s="4"/>
      <c r="D4" s="4"/>
      <c r="E4" s="4"/>
      <c r="F4" s="4"/>
      <c r="G4" s="4"/>
      <c r="H4" s="1"/>
    </row>
    <row r="5" ht="17" customHeight="1" spans="1:8">
      <c r="A5" s="1"/>
      <c r="B5" s="5" t="s">
        <v>69</v>
      </c>
      <c r="C5" s="6" t="s">
        <v>70</v>
      </c>
      <c r="D5" s="6" t="s">
        <v>71</v>
      </c>
      <c r="E5" s="6" t="s">
        <v>72</v>
      </c>
      <c r="F5" s="6" t="s">
        <v>73</v>
      </c>
      <c r="G5" s="7" t="s">
        <v>74</v>
      </c>
      <c r="H5" s="1"/>
    </row>
    <row r="6" ht="15" customHeight="1" spans="1:8">
      <c r="A6" s="1"/>
      <c r="B6" s="8" t="s">
        <v>191</v>
      </c>
      <c r="C6" s="9" t="s">
        <v>192</v>
      </c>
      <c r="D6" s="10"/>
      <c r="E6" s="11"/>
      <c r="F6" s="11"/>
      <c r="G6" s="12"/>
      <c r="H6" s="1"/>
    </row>
    <row r="7" ht="23" customHeight="1" spans="1:8">
      <c r="A7" s="1"/>
      <c r="B7" s="8" t="s">
        <v>193</v>
      </c>
      <c r="C7" s="9" t="s">
        <v>194</v>
      </c>
      <c r="D7" s="10" t="s">
        <v>110</v>
      </c>
      <c r="E7" s="11">
        <v>3.04</v>
      </c>
      <c r="F7" s="13"/>
      <c r="G7" s="14" t="str">
        <f>IF(ISBLANK(E7),"",IF(ISBLANK(F7),"",E7*F7))</f>
        <v/>
      </c>
      <c r="H7" s="1"/>
    </row>
    <row r="8" ht="15" customHeight="1" spans="1:8">
      <c r="A8" s="1"/>
      <c r="B8" s="8" t="s">
        <v>195</v>
      </c>
      <c r="C8" s="9" t="s">
        <v>196</v>
      </c>
      <c r="D8" s="10" t="s">
        <v>110</v>
      </c>
      <c r="E8" s="11">
        <v>1.91</v>
      </c>
      <c r="F8" s="13"/>
      <c r="G8" s="14" t="str">
        <f>IF(ISBLANK(E8),"",IF(ISBLANK(F8),"",E8*F8))</f>
        <v/>
      </c>
      <c r="H8" s="1"/>
    </row>
    <row r="9" ht="15" customHeight="1" spans="1:8">
      <c r="A9" s="1"/>
      <c r="B9" s="8" t="s">
        <v>197</v>
      </c>
      <c r="C9" s="9" t="s">
        <v>198</v>
      </c>
      <c r="D9" s="10"/>
      <c r="E9" s="11"/>
      <c r="F9" s="11"/>
      <c r="G9" s="12"/>
      <c r="H9" s="1"/>
    </row>
    <row r="10" ht="34" customHeight="1" spans="1:8">
      <c r="A10" s="1"/>
      <c r="B10" s="8" t="s">
        <v>199</v>
      </c>
      <c r="C10" s="9" t="s">
        <v>200</v>
      </c>
      <c r="D10" s="10" t="s">
        <v>110</v>
      </c>
      <c r="E10" s="11" t="s">
        <v>201</v>
      </c>
      <c r="F10" s="13"/>
      <c r="G10" s="14" t="str">
        <f>IF(ISBLANK(E10),"",IF(ISBLANK(F10),"",E10*F10))</f>
        <v/>
      </c>
      <c r="H10" s="1"/>
    </row>
    <row r="11" ht="15" customHeight="1" spans="1:8">
      <c r="A11" s="1"/>
      <c r="B11" s="8" t="s">
        <v>202</v>
      </c>
      <c r="C11" s="9" t="s">
        <v>203</v>
      </c>
      <c r="D11" s="10"/>
      <c r="E11" s="11"/>
      <c r="F11" s="11"/>
      <c r="G11" s="12"/>
      <c r="H11" s="1"/>
    </row>
    <row r="12" ht="45" customHeight="1" spans="1:8">
      <c r="A12" s="1"/>
      <c r="B12" s="8" t="s">
        <v>204</v>
      </c>
      <c r="C12" s="9" t="s">
        <v>205</v>
      </c>
      <c r="D12" s="10" t="s">
        <v>153</v>
      </c>
      <c r="E12" s="11" t="s">
        <v>58</v>
      </c>
      <c r="F12" s="13"/>
      <c r="G12" s="14" t="str">
        <f>IF(ISBLANK(E12),"",IF(ISBLANK(F12),"",E12*F12))</f>
        <v/>
      </c>
      <c r="H12" s="1"/>
    </row>
    <row r="13" ht="409.5" customHeight="1" spans="1:8">
      <c r="A13" s="1"/>
      <c r="B13" s="8"/>
      <c r="C13" s="9"/>
      <c r="D13" s="10"/>
      <c r="E13" s="11"/>
      <c r="F13" s="13"/>
      <c r="G13" s="14"/>
      <c r="H13" s="1"/>
    </row>
    <row r="14" ht="15" customHeight="1" spans="1:8">
      <c r="A14" s="1"/>
      <c r="B14" s="15" t="s">
        <v>206</v>
      </c>
      <c r="C14" s="15"/>
      <c r="D14" s="16">
        <f>SUM(G1:G13)</f>
        <v>0</v>
      </c>
      <c r="E14" s="16"/>
      <c r="F14" s="17" t="s">
        <v>101</v>
      </c>
      <c r="G14" s="17"/>
      <c r="H14" s="1"/>
    </row>
    <row r="15" ht="47" customHeight="1" spans="1:8">
      <c r="A15" s="1"/>
      <c r="B15" s="1"/>
      <c r="C15" s="1"/>
      <c r="D15" s="1"/>
      <c r="E15" s="1"/>
      <c r="F15" s="1"/>
      <c r="G15" s="1"/>
      <c r="H15" s="1"/>
    </row>
  </sheetData>
  <mergeCells count="6">
    <mergeCell ref="B2:G2"/>
    <mergeCell ref="B3:G3"/>
    <mergeCell ref="B4:G4"/>
    <mergeCell ref="B14:C14"/>
    <mergeCell ref="D14:E14"/>
    <mergeCell ref="F14:G14"/>
  </mergeCells>
  <pageMargins left="0" right="0" top="0" bottom="0" header="0" footer="0"/>
  <pageSetup paperSize="9" fitToWidth="595" fitToHeight="832"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zoomScaleSheetLayoutView="60" workbookViewId="0">
      <selection activeCell="K16" sqref="K16"/>
    </sheetView>
  </sheetViews>
  <sheetFormatPr defaultColWidth="9.14285714285714" defaultRowHeight="12.75" outlineLevelCol="7"/>
  <cols>
    <col min="1" max="1" width="11.7619047619048" customWidth="1"/>
    <col min="2" max="2" width="8.4" customWidth="1"/>
    <col min="3" max="3" width="35.7809523809524" customWidth="1"/>
    <col min="4" max="4" width="6.71428571428571" customWidth="1"/>
    <col min="5" max="7" width="10.0761904761905" customWidth="1"/>
    <col min="8" max="8" width="7.05714285714286" customWidth="1"/>
  </cols>
  <sheetData>
    <row r="1" ht="42" customHeight="1" spans="1:8">
      <c r="A1" s="1"/>
      <c r="B1" s="1"/>
      <c r="C1" s="1"/>
      <c r="D1" s="1"/>
      <c r="E1" s="1"/>
      <c r="F1" s="1"/>
      <c r="G1" s="1"/>
      <c r="H1" s="1"/>
    </row>
    <row r="2" ht="33" customHeight="1" spans="1:8">
      <c r="A2" s="1"/>
      <c r="B2" s="2" t="s">
        <v>66</v>
      </c>
      <c r="C2" s="2"/>
      <c r="D2" s="2"/>
      <c r="E2" s="2"/>
      <c r="F2" s="2"/>
      <c r="G2" s="2"/>
      <c r="H2" s="1"/>
    </row>
    <row r="3" ht="33" customHeight="1" spans="1:8">
      <c r="A3" s="1"/>
      <c r="B3" s="3" t="s">
        <v>67</v>
      </c>
      <c r="C3" s="3"/>
      <c r="D3" s="3"/>
      <c r="E3" s="3"/>
      <c r="F3" s="3"/>
      <c r="G3" s="3"/>
      <c r="H3" s="1"/>
    </row>
    <row r="4" ht="22" customHeight="1" spans="1:8">
      <c r="A4" s="1"/>
      <c r="B4" s="4" t="s">
        <v>207</v>
      </c>
      <c r="C4" s="4"/>
      <c r="D4" s="4"/>
      <c r="E4" s="4"/>
      <c r="F4" s="4"/>
      <c r="G4" s="4"/>
      <c r="H4" s="1"/>
    </row>
    <row r="5" ht="17" customHeight="1" spans="1:8">
      <c r="A5" s="1"/>
      <c r="B5" s="5" t="s">
        <v>69</v>
      </c>
      <c r="C5" s="6" t="s">
        <v>70</v>
      </c>
      <c r="D5" s="6" t="s">
        <v>71</v>
      </c>
      <c r="E5" s="6" t="s">
        <v>72</v>
      </c>
      <c r="F5" s="6" t="s">
        <v>73</v>
      </c>
      <c r="G5" s="7" t="s">
        <v>74</v>
      </c>
      <c r="H5" s="1"/>
    </row>
    <row r="6" ht="15" customHeight="1" spans="1:8">
      <c r="A6" s="1"/>
      <c r="B6" s="8" t="s">
        <v>208</v>
      </c>
      <c r="C6" s="9" t="s">
        <v>209</v>
      </c>
      <c r="D6" s="10"/>
      <c r="E6" s="11"/>
      <c r="F6" s="11"/>
      <c r="G6" s="12"/>
      <c r="H6" s="1"/>
    </row>
    <row r="7" ht="23" customHeight="1" spans="1:8">
      <c r="A7" s="1"/>
      <c r="B7" s="8" t="s">
        <v>79</v>
      </c>
      <c r="C7" s="9" t="s">
        <v>210</v>
      </c>
      <c r="D7" s="10" t="s">
        <v>211</v>
      </c>
      <c r="E7" s="11" t="s">
        <v>40</v>
      </c>
      <c r="F7" s="13"/>
      <c r="G7" s="14" t="str">
        <f t="shared" ref="G7:G12" si="0">IF(ISBLANK(E7),"",IF(ISBLANK(F7),"",E7*F7))</f>
        <v/>
      </c>
      <c r="H7" s="1"/>
    </row>
    <row r="8" ht="23" customHeight="1" spans="1:8">
      <c r="A8" s="1"/>
      <c r="B8" s="8" t="s">
        <v>82</v>
      </c>
      <c r="C8" s="9" t="s">
        <v>212</v>
      </c>
      <c r="D8" s="10" t="s">
        <v>211</v>
      </c>
      <c r="E8" s="11" t="s">
        <v>34</v>
      </c>
      <c r="F8" s="13"/>
      <c r="G8" s="14" t="str">
        <f t="shared" si="0"/>
        <v/>
      </c>
      <c r="H8" s="1"/>
    </row>
    <row r="9" ht="15" customHeight="1" spans="1:8">
      <c r="A9" s="1"/>
      <c r="B9" s="8" t="s">
        <v>84</v>
      </c>
      <c r="C9" s="9" t="s">
        <v>213</v>
      </c>
      <c r="D9" s="10" t="s">
        <v>211</v>
      </c>
      <c r="E9" s="11" t="s">
        <v>34</v>
      </c>
      <c r="F9" s="13"/>
      <c r="G9" s="14" t="str">
        <f t="shared" si="0"/>
        <v/>
      </c>
      <c r="H9" s="1"/>
    </row>
    <row r="10" ht="15" customHeight="1" spans="1:8">
      <c r="A10" s="1"/>
      <c r="B10" s="8" t="s">
        <v>214</v>
      </c>
      <c r="C10" s="9" t="s">
        <v>215</v>
      </c>
      <c r="D10" s="10" t="s">
        <v>211</v>
      </c>
      <c r="E10" s="11" t="s">
        <v>216</v>
      </c>
      <c r="F10" s="13"/>
      <c r="G10" s="14" t="str">
        <f t="shared" si="0"/>
        <v/>
      </c>
      <c r="H10" s="1"/>
    </row>
    <row r="11" ht="15" customHeight="1" spans="1:8">
      <c r="A11" s="1"/>
      <c r="B11" s="8" t="s">
        <v>217</v>
      </c>
      <c r="C11" s="9" t="s">
        <v>218</v>
      </c>
      <c r="D11" s="10" t="s">
        <v>211</v>
      </c>
      <c r="E11" s="11" t="s">
        <v>219</v>
      </c>
      <c r="F11" s="13"/>
      <c r="G11" s="14" t="str">
        <f t="shared" si="0"/>
        <v/>
      </c>
      <c r="H11" s="1"/>
    </row>
    <row r="12" ht="15" customHeight="1" spans="1:8">
      <c r="A12" s="1"/>
      <c r="B12" s="8" t="s">
        <v>220</v>
      </c>
      <c r="C12" s="9" t="s">
        <v>221</v>
      </c>
      <c r="D12" s="10" t="s">
        <v>211</v>
      </c>
      <c r="E12" s="11" t="s">
        <v>43</v>
      </c>
      <c r="F12" s="13"/>
      <c r="G12" s="14" t="str">
        <f t="shared" si="0"/>
        <v/>
      </c>
      <c r="H12" s="1"/>
    </row>
    <row r="13" ht="15" customHeight="1" spans="1:8">
      <c r="A13" s="1"/>
      <c r="B13" s="8" t="s">
        <v>222</v>
      </c>
      <c r="C13" s="9" t="s">
        <v>223</v>
      </c>
      <c r="D13" s="10"/>
      <c r="E13" s="11"/>
      <c r="F13" s="11"/>
      <c r="G13" s="12"/>
      <c r="H13" s="1"/>
    </row>
    <row r="14" ht="15" customHeight="1" spans="1:8">
      <c r="A14" s="1"/>
      <c r="B14" s="8" t="s">
        <v>224</v>
      </c>
      <c r="C14" s="9" t="s">
        <v>225</v>
      </c>
      <c r="D14" s="10"/>
      <c r="E14" s="11"/>
      <c r="F14" s="11"/>
      <c r="G14" s="12"/>
      <c r="H14" s="1"/>
    </row>
    <row r="15" ht="15" customHeight="1" spans="1:8">
      <c r="A15" s="1"/>
      <c r="B15" s="8" t="s">
        <v>79</v>
      </c>
      <c r="C15" s="9" t="s">
        <v>226</v>
      </c>
      <c r="D15" s="10" t="s">
        <v>130</v>
      </c>
      <c r="E15" s="11" t="s">
        <v>222</v>
      </c>
      <c r="F15" s="13"/>
      <c r="G15" s="14" t="str">
        <f>IF(ISBLANK(E15),"",IF(ISBLANK(F15),"",E15*F15))</f>
        <v/>
      </c>
      <c r="H15" s="1"/>
    </row>
    <row r="16" ht="409.5" customHeight="1" spans="1:8">
      <c r="A16" s="1"/>
      <c r="B16" s="8"/>
      <c r="C16" s="9"/>
      <c r="D16" s="10"/>
      <c r="E16" s="11"/>
      <c r="F16" s="13"/>
      <c r="G16" s="14"/>
      <c r="H16" s="1"/>
    </row>
    <row r="17" ht="15" customHeight="1" spans="1:8">
      <c r="A17" s="1"/>
      <c r="B17" s="15" t="s">
        <v>227</v>
      </c>
      <c r="C17" s="15"/>
      <c r="D17" s="16">
        <f>SUM(G1:G16)</f>
        <v>0</v>
      </c>
      <c r="E17" s="16"/>
      <c r="F17" s="17" t="s">
        <v>101</v>
      </c>
      <c r="G17" s="17"/>
      <c r="H17" s="1"/>
    </row>
    <row r="18" ht="47" customHeight="1" spans="1:8">
      <c r="A18" s="1"/>
      <c r="B18" s="1"/>
      <c r="C18" s="1"/>
      <c r="D18" s="1"/>
      <c r="E18" s="1"/>
      <c r="F18" s="1"/>
      <c r="G18" s="1"/>
      <c r="H18" s="1"/>
    </row>
  </sheetData>
  <mergeCells count="6">
    <mergeCell ref="B2:G2"/>
    <mergeCell ref="B3:G3"/>
    <mergeCell ref="B4:G4"/>
    <mergeCell ref="B17:C17"/>
    <mergeCell ref="D17:E17"/>
    <mergeCell ref="F17:G17"/>
  </mergeCells>
  <pageMargins left="0" right="0" top="0" bottom="0" header="0" footer="0"/>
  <pageSetup paperSize="9" fitToWidth="595" fitToHeight="832"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zoomScaleSheetLayoutView="60" topLeftCell="A3" workbookViewId="0">
      <selection activeCell="A1" sqref="A1"/>
    </sheetView>
  </sheetViews>
  <sheetFormatPr defaultColWidth="9.14285714285714" defaultRowHeight="12.75" outlineLevelCol="7"/>
  <cols>
    <col min="1" max="1" width="11.7619047619048" customWidth="1"/>
    <col min="2" max="2" width="8.4" customWidth="1"/>
    <col min="3" max="3" width="35.7809523809524" customWidth="1"/>
    <col min="4" max="4" width="6.71428571428571" customWidth="1"/>
    <col min="5" max="7" width="10.0761904761905" customWidth="1"/>
    <col min="8" max="8" width="7.05714285714286" customWidth="1"/>
  </cols>
  <sheetData>
    <row r="1" ht="42" customHeight="1" spans="1:8">
      <c r="A1" s="1"/>
      <c r="B1" s="1"/>
      <c r="C1" s="1"/>
      <c r="D1" s="1"/>
      <c r="E1" s="1"/>
      <c r="F1" s="1"/>
      <c r="G1" s="1"/>
      <c r="H1" s="1"/>
    </row>
    <row r="2" ht="33" customHeight="1" spans="1:8">
      <c r="A2" s="1"/>
      <c r="B2" s="2" t="s">
        <v>66</v>
      </c>
      <c r="C2" s="2"/>
      <c r="D2" s="2"/>
      <c r="E2" s="2"/>
      <c r="F2" s="2"/>
      <c r="G2" s="2"/>
      <c r="H2" s="1"/>
    </row>
    <row r="3" ht="33" customHeight="1" spans="1:8">
      <c r="A3" s="1"/>
      <c r="B3" s="3" t="s">
        <v>67</v>
      </c>
      <c r="C3" s="3"/>
      <c r="D3" s="3"/>
      <c r="E3" s="3"/>
      <c r="F3" s="3"/>
      <c r="G3" s="3"/>
      <c r="H3" s="1"/>
    </row>
    <row r="4" ht="22" customHeight="1" spans="1:8">
      <c r="A4" s="1"/>
      <c r="B4" s="4" t="s">
        <v>228</v>
      </c>
      <c r="C4" s="4"/>
      <c r="D4" s="4"/>
      <c r="E4" s="4"/>
      <c r="F4" s="4"/>
      <c r="G4" s="4"/>
      <c r="H4" s="1"/>
    </row>
    <row r="5" ht="17" customHeight="1" spans="1:8">
      <c r="A5" s="1"/>
      <c r="B5" s="5" t="s">
        <v>69</v>
      </c>
      <c r="C5" s="6" t="s">
        <v>70</v>
      </c>
      <c r="D5" s="6" t="s">
        <v>71</v>
      </c>
      <c r="E5" s="6" t="s">
        <v>72</v>
      </c>
      <c r="F5" s="6" t="s">
        <v>73</v>
      </c>
      <c r="G5" s="7" t="s">
        <v>74</v>
      </c>
      <c r="H5" s="1"/>
    </row>
    <row r="6" ht="15" customHeight="1" spans="1:8">
      <c r="A6" s="1"/>
      <c r="B6" s="8" t="s">
        <v>229</v>
      </c>
      <c r="C6" s="9" t="s">
        <v>230</v>
      </c>
      <c r="D6" s="10"/>
      <c r="E6" s="11"/>
      <c r="F6" s="11"/>
      <c r="G6" s="12"/>
      <c r="H6" s="1"/>
    </row>
    <row r="7" ht="15" customHeight="1" spans="1:8">
      <c r="A7" s="1"/>
      <c r="B7" s="8" t="s">
        <v>231</v>
      </c>
      <c r="C7" s="9" t="s">
        <v>232</v>
      </c>
      <c r="D7" s="10"/>
      <c r="E7" s="11"/>
      <c r="F7" s="11"/>
      <c r="G7" s="12"/>
      <c r="H7" s="1"/>
    </row>
    <row r="8" ht="23" customHeight="1" spans="1:8">
      <c r="A8" s="1"/>
      <c r="B8" s="8" t="s">
        <v>79</v>
      </c>
      <c r="C8" s="9" t="s">
        <v>233</v>
      </c>
      <c r="D8" s="10" t="s">
        <v>234</v>
      </c>
      <c r="E8" s="11" t="s">
        <v>235</v>
      </c>
      <c r="F8" s="13"/>
      <c r="G8" s="14" t="str">
        <f>IF(ISBLANK(E8),"",IF(ISBLANK(F8),"",E8*F8))</f>
        <v/>
      </c>
      <c r="H8" s="1"/>
    </row>
    <row r="9" ht="409.5" customHeight="1" spans="1:8">
      <c r="A9" s="1"/>
      <c r="B9" s="8"/>
      <c r="C9" s="9"/>
      <c r="D9" s="10"/>
      <c r="E9" s="11"/>
      <c r="F9" s="13"/>
      <c r="G9" s="14"/>
      <c r="H9" s="1"/>
    </row>
    <row r="10" ht="15" customHeight="1" spans="1:8">
      <c r="A10" s="1"/>
      <c r="B10" s="15" t="s">
        <v>236</v>
      </c>
      <c r="C10" s="15"/>
      <c r="D10" s="16">
        <f>SUM(G1:G9)</f>
        <v>0</v>
      </c>
      <c r="E10" s="16"/>
      <c r="F10" s="17" t="s">
        <v>101</v>
      </c>
      <c r="G10" s="17"/>
      <c r="H10" s="1"/>
    </row>
    <row r="11" ht="47" customHeight="1" spans="1:8">
      <c r="A11" s="1"/>
      <c r="B11" s="1"/>
      <c r="C11" s="1"/>
      <c r="D11" s="1"/>
      <c r="E11" s="1"/>
      <c r="F11" s="1"/>
      <c r="G11" s="1"/>
      <c r="H11" s="1"/>
    </row>
  </sheetData>
  <sheetProtection password="CC3D" sheet="1" objects="1" scenarios="1"/>
  <mergeCells count="6">
    <mergeCell ref="B2:G2"/>
    <mergeCell ref="B3:G3"/>
    <mergeCell ref="B4:G4"/>
    <mergeCell ref="B10:C10"/>
    <mergeCell ref="D10:E10"/>
    <mergeCell ref="F10:G10"/>
  </mergeCells>
  <pageMargins left="0" right="0" top="0" bottom="0" header="0" footer="0"/>
  <pageSetup paperSize="9" fitToWidth="595" fitToHeight="832" orientation="portrait" horizontalDpi="300" verticalDpi="300"/>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otherUserPermission="visible"/>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清单说明</vt:lpstr>
      <vt:lpstr>【】5.4 投标报价汇总表</vt:lpstr>
      <vt:lpstr>清单  第100章  总 则</vt:lpstr>
      <vt:lpstr>清单  第200章  路 基</vt:lpstr>
      <vt:lpstr>清单  第300章  路 面</vt:lpstr>
      <vt:lpstr>清单  第400章  桥梁、涵洞</vt:lpstr>
      <vt:lpstr>清单  第600章  安全设施及预埋管线</vt:lpstr>
      <vt:lpstr>清单  第700章  绿化及环境保护设施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D.J</cp:lastModifiedBy>
  <dcterms:created xsi:type="dcterms:W3CDTF">2025-08-04T06:04:00Z</dcterms:created>
  <dcterms:modified xsi:type="dcterms:W3CDTF">2025-08-13T08:58:30Z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0944B0293AFA4E64B404960B863F4524_13</vt:lpwstr>
  </property>
  <property fmtid="{D5CDD505-2E9C-101B-9397-08002B2CF9AE}" pid="3" name="KSOProductBuildVer">
    <vt:lpwstr>2052-12.1.0.22215</vt:lpwstr>
  </property>
</Properties>
</file>