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workbookProtection workbookAlgorithmName="SHA-512" workbookHashValue="/dDoIwkYmGj1m/KXVlDqMOVSx2PAWiRxLpLQkU2TZ3bcGfDal4MUZ1phT1ZEYzX7/QIvOr1mnf+bNpuopmu4AQ==" workbookSaltValue="wivsdI/6CREpF+P1632Gdg==" workbookSpinCount="100000" lockStructure="1"/>
  <bookViews>
    <workbookView windowWidth="22188" windowHeight="9180" firstSheet="1" activeTab="1"/>
  </bookViews>
  <sheets>
    <sheet name="1 报表封面" sheetId="1" r:id="rId1"/>
    <sheet name="3 总说明" sheetId="3" r:id="rId2"/>
    <sheet name="5 投标报价汇总表_(2018范本)" sheetId="5" r:id="rId3"/>
    <sheet name="第100章总则" sheetId="8" r:id="rId4"/>
    <sheet name="第200章 路基" sheetId="9" r:id="rId5"/>
    <sheet name="第300章 路面" sheetId="10" r:id="rId6"/>
    <sheet name="第400章 桥梁" sheetId="11" r:id="rId7"/>
    <sheet name="第600章 安全设施及预埋管线" sheetId="12" r:id="rId8"/>
    <sheet name="清单 第700章 绿化及环境保护设施" sheetId="13" r:id="rId9"/>
  </sheets>
  <definedNames>
    <definedName name="_xlnm.Print_Area" localSheetId="0">'1 报表封面'!$A$1:$G$18</definedName>
    <definedName name="_xlnm.Print_Area" localSheetId="2">'5 投标报价汇总表_(2018范本)'!$A$1:$D$31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<sst xmlns="http://schemas.openxmlformats.org/spreadsheetml/2006/main" count="589" uniqueCount="309">
  <si>
    <t>邗江区杨寿镇成庄路(CC16)永合线至王庄段提档升级改造工程</t>
  </si>
  <si>
    <t>工程</t>
  </si>
  <si>
    <t>招标工程量清单</t>
  </si>
  <si>
    <t>招 标 人:</t>
  </si>
  <si>
    <t>造价咨询人:</t>
  </si>
  <si>
    <t>（单位盖章）</t>
  </si>
  <si>
    <t>法定代表人  
或其授权人:</t>
  </si>
  <si>
    <t>法定代表人
 或其授权人:</t>
  </si>
  <si>
    <t>（签字或盖章）</t>
  </si>
  <si>
    <t>编  制  人：</t>
  </si>
  <si>
    <t>复  核  人：</t>
  </si>
  <si>
    <t>（造价人员签字盖专用章）</t>
  </si>
  <si>
    <t>编 制 时 间:</t>
  </si>
  <si>
    <t>2025-04-30</t>
  </si>
  <si>
    <t>复 核 时 间:</t>
  </si>
  <si>
    <t>总  说  明</t>
  </si>
  <si>
    <t>建设项目名称： 邗江区杨寿镇成庄路(CC16)永合线至王庄段提档升级改造工程</t>
  </si>
  <si>
    <t>共2页</t>
  </si>
  <si>
    <r>
      <rPr>
        <sz val="10"/>
        <color rgb="FF000000"/>
        <rFont val="Arial"/>
        <charset val="0"/>
      </rPr>
      <t>1.</t>
    </r>
    <r>
      <rPr>
        <sz val="10"/>
        <color rgb="FF000000"/>
        <rFont val="宋体"/>
        <charset val="0"/>
      </rPr>
      <t>工程量清单说明</t>
    </r>
  </si>
  <si>
    <r>
      <rPr>
        <sz val="10"/>
        <color rgb="FF000000"/>
        <rFont val="Arial"/>
        <charset val="0"/>
      </rPr>
      <t xml:space="preserve">   1.1 </t>
    </r>
    <r>
      <rPr>
        <sz val="10"/>
        <color rgb="FF000000"/>
        <rFont val="宋体"/>
        <charset val="0"/>
      </rPr>
      <t>本工程量清单是根据招标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t>
    </r>
  </si>
  <si>
    <r>
      <rPr>
        <sz val="10"/>
        <color rgb="FF000000"/>
        <rFont val="Arial"/>
        <charset val="0"/>
      </rPr>
      <t xml:space="preserve">  1.2 </t>
    </r>
    <r>
      <rPr>
        <sz val="10"/>
        <color rgb="FF000000"/>
        <rFont val="宋体"/>
        <charset val="134"/>
      </rPr>
      <t>本工程量清单应与招标文件中的投标人须知、通用合同条款、专用合同条款、工程量清单计量规则、技术规范及图纸等一起阅读和理解。</t>
    </r>
  </si>
  <si>
    <r>
      <rPr>
        <sz val="10"/>
        <color rgb="FF000000"/>
        <rFont val="Arial"/>
        <charset val="0"/>
      </rPr>
      <t xml:space="preserve">1.3 </t>
    </r>
    <r>
      <rPr>
        <sz val="10"/>
        <color rgb="FF000000"/>
        <rFont val="宋体"/>
        <charset val="134"/>
      </rPr>
      <t>本工程量清单中所列工程数量是估算的或设计的预计数量，仅作为投标报价的共同基础，不能作为最终结算与支付的依据。实际支付应按实际完成的工程量，由承包人按工程量清单计量规则规定的计量方法，以监理人认可的尺寸、断面计量，按本工程量清单的单价和总额价计算支付金额；或根据具体情况，按合同条款第</t>
    </r>
    <r>
      <rPr>
        <sz val="10"/>
        <color rgb="FF000000"/>
        <rFont val="Arial"/>
        <charset val="0"/>
      </rPr>
      <t>15.4</t>
    </r>
    <r>
      <rPr>
        <sz val="10"/>
        <color rgb="FF000000"/>
        <rFont val="宋体"/>
        <charset val="134"/>
      </rPr>
      <t>款的规定，按监理人确定的单价或总额价计算支付额。</t>
    </r>
  </si>
  <si>
    <r>
      <rPr>
        <sz val="10"/>
        <color rgb="FF000000"/>
        <rFont val="Arial"/>
        <charset val="0"/>
      </rPr>
      <t xml:space="preserve">1.4 </t>
    </r>
    <r>
      <rPr>
        <sz val="10"/>
        <color rgb="FF000000"/>
        <rFont val="宋体"/>
        <charset val="134"/>
      </rPr>
      <t>工程量清单各章是按第八章</t>
    </r>
    <r>
      <rPr>
        <sz val="10"/>
        <color rgb="FF000000"/>
        <rFont val="Arial"/>
        <charset val="0"/>
      </rPr>
      <t>“</t>
    </r>
    <r>
      <rPr>
        <sz val="10"/>
        <color rgb="FF000000"/>
        <rFont val="宋体"/>
        <charset val="134"/>
      </rPr>
      <t>工程量清单计量规则</t>
    </r>
    <r>
      <rPr>
        <sz val="10"/>
        <color rgb="FF000000"/>
        <rFont val="Arial"/>
        <charset val="0"/>
      </rPr>
      <t>”</t>
    </r>
    <r>
      <rPr>
        <sz val="10"/>
        <color rgb="FF000000"/>
        <rFont val="宋体"/>
        <charset val="134"/>
      </rPr>
      <t>（以下简称计量规则）、第七章</t>
    </r>
    <r>
      <rPr>
        <sz val="10"/>
        <color rgb="FF000000"/>
        <rFont val="Arial"/>
        <charset val="0"/>
      </rPr>
      <t>“</t>
    </r>
    <r>
      <rPr>
        <sz val="10"/>
        <color rgb="FF000000"/>
        <rFont val="宋体"/>
        <charset val="134"/>
      </rPr>
      <t>技术规范</t>
    </r>
    <r>
      <rPr>
        <sz val="10"/>
        <color rgb="FF000000"/>
        <rFont val="Arial"/>
        <charset val="0"/>
      </rPr>
      <t>”</t>
    </r>
    <r>
      <rPr>
        <sz val="10"/>
        <color rgb="FF000000"/>
        <rFont val="宋体"/>
        <charset val="134"/>
      </rPr>
      <t>的相应章次编号的，因此，工程量清单中各章的工程子目的范围与计量等应与</t>
    </r>
    <r>
      <rPr>
        <sz val="10"/>
        <color rgb="FF000000"/>
        <rFont val="Arial"/>
        <charset val="0"/>
      </rPr>
      <t>“</t>
    </r>
    <r>
      <rPr>
        <sz val="10"/>
        <color rgb="FF000000"/>
        <rFont val="宋体"/>
        <charset val="134"/>
      </rPr>
      <t>工程量清单计量规则</t>
    </r>
    <r>
      <rPr>
        <sz val="10"/>
        <color rgb="FF000000"/>
        <rFont val="Arial"/>
        <charset val="0"/>
      </rPr>
      <t>” “</t>
    </r>
    <r>
      <rPr>
        <sz val="10"/>
        <color rgb="FF000000"/>
        <rFont val="宋体"/>
        <charset val="134"/>
      </rPr>
      <t>技术规范</t>
    </r>
    <r>
      <rPr>
        <sz val="10"/>
        <color rgb="FF000000"/>
        <rFont val="Arial"/>
        <charset val="0"/>
      </rPr>
      <t>”</t>
    </r>
    <r>
      <rPr>
        <sz val="10"/>
        <color rgb="FF000000"/>
        <rFont val="宋体"/>
        <charset val="134"/>
      </rPr>
      <t>相应章节的范围、计量与支付条款结合起来理解或解释。</t>
    </r>
  </si>
  <si>
    <r>
      <rPr>
        <sz val="10"/>
        <color rgb="FF000000"/>
        <rFont val="Arial"/>
        <charset val="0"/>
      </rPr>
      <t xml:space="preserve">  1.5 </t>
    </r>
    <r>
      <rPr>
        <sz val="10"/>
        <color rgb="FF000000"/>
        <rFont val="宋体"/>
        <charset val="134"/>
      </rPr>
      <t>对作业和材料的一般说明或规定，未重复写入工程量清单内，在给工程量清单各子目标价前，应参阅第七章</t>
    </r>
    <r>
      <rPr>
        <sz val="10"/>
        <color rgb="FF000000"/>
        <rFont val="Arial"/>
        <charset val="0"/>
      </rPr>
      <t>“</t>
    </r>
    <r>
      <rPr>
        <sz val="10"/>
        <color rgb="FF000000"/>
        <rFont val="宋体"/>
        <charset val="134"/>
      </rPr>
      <t>技术规范</t>
    </r>
    <r>
      <rPr>
        <sz val="10"/>
        <color rgb="FF000000"/>
        <rFont val="Arial"/>
        <charset val="0"/>
      </rPr>
      <t>”</t>
    </r>
    <r>
      <rPr>
        <sz val="10"/>
        <color rgb="FF000000"/>
        <rFont val="宋体"/>
        <charset val="134"/>
      </rPr>
      <t>的有关内容。</t>
    </r>
  </si>
  <si>
    <r>
      <rPr>
        <sz val="10"/>
        <color rgb="FF000000"/>
        <rFont val="Arial"/>
        <charset val="0"/>
      </rPr>
      <t xml:space="preserve">1.6 </t>
    </r>
    <r>
      <rPr>
        <sz val="10"/>
        <color rgb="FF000000"/>
        <rFont val="宋体"/>
        <charset val="134"/>
      </rPr>
      <t>工程量清单中所列工程量的变动，丝毫不会降低或影响合同条款的效力，也不免除承包人按规定的标准进行施工和修复缺陷的责任。</t>
    </r>
  </si>
  <si>
    <r>
      <rPr>
        <sz val="10"/>
        <color rgb="FF000000"/>
        <rFont val="Arial"/>
        <charset val="0"/>
      </rPr>
      <t xml:space="preserve">1.7 </t>
    </r>
    <r>
      <rPr>
        <sz val="10"/>
        <color rgb="FF000000"/>
        <rFont val="宋体"/>
        <charset val="134"/>
      </rPr>
      <t>图纸中所列的工程数量表及数量汇总表仅是提供资料，不是工程量清单的外延。当图纸与工程量清单所列数量不一致时，以工程量清单所列数量作为报价的依据。</t>
    </r>
  </si>
  <si>
    <r>
      <rPr>
        <sz val="10"/>
        <color rgb="FF000000"/>
        <rFont val="Arial"/>
        <charset val="0"/>
      </rPr>
      <t>2.</t>
    </r>
    <r>
      <rPr>
        <sz val="10"/>
        <color rgb="FF000000"/>
        <rFont val="宋体"/>
        <charset val="134"/>
      </rPr>
      <t>投标报价说明</t>
    </r>
  </si>
  <si>
    <r>
      <rPr>
        <sz val="10"/>
        <color rgb="FF000000"/>
        <rFont val="Arial"/>
        <charset val="0"/>
      </rPr>
      <t xml:space="preserve"> 2.1 </t>
    </r>
    <r>
      <rPr>
        <sz val="10"/>
        <color rgb="FF000000"/>
        <rFont val="宋体"/>
        <charset val="134"/>
      </rPr>
      <t>工程量清单中的每一子目须填入单价或价格，且只允许有一个报价。</t>
    </r>
  </si>
  <si>
    <r>
      <rPr>
        <sz val="10"/>
        <color rgb="FF000000"/>
        <rFont val="Arial"/>
        <charset val="0"/>
      </rPr>
      <t xml:space="preserve">2.2 </t>
    </r>
    <r>
      <rPr>
        <sz val="10"/>
        <color rgb="FF000000"/>
        <rFont val="宋体"/>
        <charset val="134"/>
      </rPr>
      <t>除非合同另有规定，工程量清单中有标价的单价和总额价均已包括了为实施和完成合同工程所需的劳务、材料、机械、质检（自检）、安装、缺陷修复、管理、保险、税费、利润等费用，以及合同明示或暗示的所有责任、义务和一般风险。</t>
    </r>
  </si>
  <si>
    <r>
      <rPr>
        <sz val="10"/>
        <color rgb="FF000000"/>
        <rFont val="Arial"/>
        <charset val="0"/>
      </rPr>
      <t xml:space="preserve">2.3 </t>
    </r>
    <r>
      <rPr>
        <sz val="10"/>
        <color rgb="FF000000"/>
        <rFont val="宋体"/>
        <charset val="134"/>
      </rPr>
      <t>工程量清单中投标人没有填入单价或价格的子目，其费用视为已分摊在工程量清单中其他相关子目的单价或价格之中。承包人必须按监理人指令完成工程量清单中未填入单价或价格的子目，但不能得到结算与支付。</t>
    </r>
  </si>
  <si>
    <r>
      <rPr>
        <sz val="10"/>
        <color rgb="FF000000"/>
        <rFont val="Arial"/>
        <charset val="0"/>
      </rPr>
      <t xml:space="preserve"> 2.4 </t>
    </r>
    <r>
      <rPr>
        <sz val="10"/>
        <color rgb="FF000000"/>
        <rFont val="宋体"/>
        <charset val="134"/>
      </rPr>
      <t>符合合同条款规定的全部费用应认为已被计入有标价的工程量清单所列各子目之中，未列子目不予计量的工作，其费用应视为已分摊在本合同工程的有关子目的单价或总额价之中。</t>
    </r>
  </si>
  <si>
    <r>
      <rPr>
        <sz val="10"/>
        <color rgb="FF000000"/>
        <rFont val="Arial"/>
        <charset val="0"/>
      </rPr>
      <t xml:space="preserve">2.5 </t>
    </r>
    <r>
      <rPr>
        <sz val="10"/>
        <color rgb="FF000000"/>
        <rFont val="宋体"/>
        <charset val="134"/>
      </rPr>
      <t>承包人用于本合同工程的各类装备的提供、运输、维护、拆卸、拼装等支付的费用，已包括在工程量清单的单价与总额价之中。</t>
    </r>
  </si>
  <si>
    <r>
      <rPr>
        <sz val="10"/>
        <color rgb="FF000000"/>
        <rFont val="Arial"/>
        <charset val="0"/>
      </rPr>
      <t xml:space="preserve">2.6 </t>
    </r>
    <r>
      <rPr>
        <sz val="10"/>
        <color rgb="FF000000"/>
        <rFont val="宋体"/>
        <charset val="134"/>
      </rPr>
      <t>工程量清单中各项金额均以人民币（元）结算。</t>
    </r>
  </si>
  <si>
    <r>
      <rPr>
        <sz val="10"/>
        <color rgb="FF000000"/>
        <rFont val="Arial"/>
        <charset val="0"/>
      </rPr>
      <t xml:space="preserve">2.7 </t>
    </r>
    <r>
      <rPr>
        <sz val="10"/>
        <color rgb="FF000000"/>
        <rFont val="宋体"/>
        <charset val="0"/>
      </rPr>
      <t>暂列金额（不含计日工总额）的数量及拟用子目的说明：暂列金额为</t>
    </r>
    <r>
      <rPr>
        <sz val="10"/>
        <color rgb="FF000000"/>
        <rFont val="Arial"/>
        <charset val="0"/>
      </rPr>
      <t>108966.54</t>
    </r>
    <r>
      <rPr>
        <sz val="10"/>
        <color rgb="FF000000"/>
        <rFont val="宋体"/>
        <charset val="0"/>
      </rPr>
      <t>元。</t>
    </r>
  </si>
  <si>
    <r>
      <rPr>
        <sz val="10"/>
        <color rgb="FF000000"/>
        <rFont val="Arial"/>
        <charset val="0"/>
      </rPr>
      <t>3.</t>
    </r>
    <r>
      <rPr>
        <sz val="10"/>
        <color rgb="FF000000"/>
        <rFont val="宋体"/>
        <charset val="134"/>
      </rPr>
      <t>计日工说明</t>
    </r>
    <r>
      <rPr>
        <sz val="10"/>
        <color rgb="FF000000"/>
        <rFont val="Arial"/>
        <charset val="0"/>
      </rPr>
      <t xml:space="preserve"> </t>
    </r>
  </si>
  <si>
    <t>本项目不适用。</t>
  </si>
  <si>
    <r>
      <rPr>
        <sz val="10"/>
        <color rgb="FF000000"/>
        <rFont val="Arial"/>
        <charset val="0"/>
      </rPr>
      <t>4.</t>
    </r>
    <r>
      <rPr>
        <sz val="10"/>
        <color rgb="FF000000"/>
        <rFont val="宋体"/>
        <charset val="134"/>
      </rPr>
      <t>其他说明</t>
    </r>
  </si>
  <si>
    <r>
      <rPr>
        <sz val="10"/>
        <color rgb="FF000000"/>
        <rFont val="Arial"/>
        <charset val="0"/>
      </rPr>
      <t xml:space="preserve">4.1 </t>
    </r>
    <r>
      <rPr>
        <sz val="10"/>
        <color rgb="FF000000"/>
        <rFont val="宋体"/>
        <charset val="134"/>
      </rPr>
      <t>本工程量清单中</t>
    </r>
    <r>
      <rPr>
        <sz val="10"/>
        <color rgb="FF000000"/>
        <rFont val="Arial"/>
        <charset val="0"/>
      </rPr>
      <t>,</t>
    </r>
    <r>
      <rPr>
        <sz val="10"/>
        <color rgb="FF000000"/>
        <rFont val="宋体"/>
        <charset val="134"/>
      </rPr>
      <t>凡子目名称中注明规格型号、做法、工作内容的，投标人报价时均应按其内容进行报价，如果不按其报价有所遗漏，将不会得到计量支付。子目名称中未注明规格型号、做法、工作内容的，未注明的部分仍然应执行标准施工招标文件中第七章</t>
    </r>
    <r>
      <rPr>
        <sz val="10"/>
        <color rgb="FF000000"/>
        <rFont val="Arial"/>
        <charset val="0"/>
      </rPr>
      <t>“</t>
    </r>
    <r>
      <rPr>
        <sz val="10"/>
        <color rgb="FF000000"/>
        <rFont val="宋体"/>
        <charset val="134"/>
      </rPr>
      <t>技术规范</t>
    </r>
    <r>
      <rPr>
        <sz val="10"/>
        <color rgb="FF000000"/>
        <rFont val="Arial"/>
        <charset val="0"/>
      </rPr>
      <t>”</t>
    </r>
    <r>
      <rPr>
        <sz val="10"/>
        <color rgb="FF000000"/>
        <rFont val="宋体"/>
        <charset val="134"/>
      </rPr>
      <t>、第八章</t>
    </r>
    <r>
      <rPr>
        <sz val="10"/>
        <color rgb="FF000000"/>
        <rFont val="Arial"/>
        <charset val="0"/>
      </rPr>
      <t>“</t>
    </r>
    <r>
      <rPr>
        <sz val="10"/>
        <color rgb="FF000000"/>
        <rFont val="宋体"/>
        <charset val="134"/>
      </rPr>
      <t>工程量清单计量规则</t>
    </r>
    <r>
      <rPr>
        <sz val="10"/>
        <color rgb="FF000000"/>
        <rFont val="Arial"/>
        <charset val="0"/>
      </rPr>
      <t>”</t>
    </r>
    <r>
      <rPr>
        <sz val="10"/>
        <color rgb="FF000000"/>
        <rFont val="宋体"/>
        <charset val="134"/>
      </rPr>
      <t>并结合图纸进行报价，除非本总说明或子目名称中明确注明不包括的工作内容，如投标报价有所遗漏，将不会得到另外的计量和支付。部分项目在工程量清单计量规则中无适用项目，执行补充清单计量规则，具体详见补充清单计量规则的规定。</t>
    </r>
  </si>
  <si>
    <r>
      <rPr>
        <sz val="10"/>
        <color rgb="FF000000"/>
        <rFont val="Arial"/>
        <charset val="0"/>
      </rPr>
      <t xml:space="preserve">4.2 </t>
    </r>
    <r>
      <rPr>
        <sz val="10"/>
        <color rgb="FF000000"/>
        <rFont val="宋体"/>
        <charset val="0"/>
      </rPr>
      <t>本项目的建筑工程一切险、第三者责任险均由发包人和承包人共同投保。建筑工程一切险保险金额按</t>
    </r>
    <r>
      <rPr>
        <sz val="10"/>
        <color rgb="FF000000"/>
        <rFont val="Arial"/>
        <charset val="0"/>
      </rPr>
      <t>100</t>
    </r>
    <r>
      <rPr>
        <sz val="10"/>
        <color rgb="FF000000"/>
        <rFont val="宋体"/>
        <charset val="0"/>
      </rPr>
      <t>章至</t>
    </r>
    <r>
      <rPr>
        <sz val="10"/>
        <color rgb="FF000000"/>
        <rFont val="Arial"/>
        <charset val="0"/>
      </rPr>
      <t>700</t>
    </r>
    <r>
      <rPr>
        <sz val="10"/>
        <color rgb="FF000000"/>
        <rFont val="宋体"/>
        <charset val="0"/>
      </rPr>
      <t>章清单合计（不含建筑工程一切险及第三者责任险的保险费）的</t>
    </r>
    <r>
      <rPr>
        <sz val="10"/>
        <color rgb="FF000000"/>
        <rFont val="Arial"/>
        <charset val="0"/>
      </rPr>
      <t>4‰</t>
    </r>
    <r>
      <rPr>
        <sz val="10"/>
        <color rgb="FF000000"/>
        <rFont val="宋体"/>
        <charset val="0"/>
      </rPr>
      <t>计算；第三者责任险按</t>
    </r>
    <r>
      <rPr>
        <sz val="10"/>
        <color rgb="FF000000"/>
        <rFont val="Arial"/>
        <charset val="0"/>
      </rPr>
      <t>20</t>
    </r>
    <r>
      <rPr>
        <sz val="10"/>
        <color rgb="FF000000"/>
        <rFont val="宋体"/>
        <charset val="0"/>
      </rPr>
      <t>00000*4%=8000元计算，保险金不足以补偿损失的（包括免赔偿和超过赔偿限额的部分）应由承包人承担。保险期限：开工日起至本合同工程签发缺陷责任期终止证书止（即合同工期</t>
    </r>
    <r>
      <rPr>
        <sz val="10"/>
        <color rgb="FF000000"/>
        <rFont val="Arial"/>
        <charset val="0"/>
      </rPr>
      <t>+</t>
    </r>
    <r>
      <rPr>
        <sz val="10"/>
        <color rgb="FF000000"/>
        <rFont val="宋体"/>
        <charset val="0"/>
      </rPr>
      <t>缺陷责任期）。工伤保险在工程量清单</t>
    </r>
    <r>
      <rPr>
        <sz val="10"/>
        <color rgb="FF000000"/>
        <rFont val="Arial"/>
        <charset val="0"/>
      </rPr>
      <t>100</t>
    </r>
    <r>
      <rPr>
        <sz val="10"/>
        <color rgb="FF000000"/>
        <rFont val="宋体"/>
        <charset val="0"/>
      </rPr>
      <t>章中单列，按最高投标限价的</t>
    </r>
    <r>
      <rPr>
        <sz val="10"/>
        <color rgb="FF000000"/>
        <rFont val="Arial"/>
        <charset val="0"/>
      </rPr>
      <t xml:space="preserve"> 1.5‰</t>
    </r>
    <r>
      <rPr>
        <sz val="10"/>
        <color rgb="FF000000"/>
        <rFont val="宋体"/>
        <charset val="0"/>
      </rPr>
      <t>计。</t>
    </r>
  </si>
  <si>
    <r>
      <t xml:space="preserve"> 4.3 </t>
    </r>
    <r>
      <rPr>
        <sz val="10"/>
        <color rgb="FF000000"/>
        <rFont val="宋体"/>
        <charset val="0"/>
      </rPr>
      <t>本项目的安全生产费为最高投标限价的</t>
    </r>
    <r>
      <rPr>
        <sz val="10"/>
        <color rgb="FF000000"/>
        <rFont val="Arial"/>
        <charset val="0"/>
      </rPr>
      <t>1.8%</t>
    </r>
    <r>
      <rPr>
        <sz val="10"/>
        <color rgb="FF000000"/>
        <rFont val="宋体"/>
        <charset val="0"/>
      </rPr>
      <t>，在工程量清单第</t>
    </r>
    <r>
      <rPr>
        <sz val="10"/>
        <color rgb="FF000000"/>
        <rFont val="Arial"/>
        <charset val="0"/>
      </rPr>
      <t>100</t>
    </r>
    <r>
      <rPr>
        <sz val="10"/>
        <color rgb="FF000000"/>
        <rFont val="宋体"/>
        <charset val="0"/>
      </rPr>
      <t>章中计列。安全生产费应由发包人根据监理工程师对承包人在本项目生产过程中安全生产实际投入，并依据《江苏省公路水运工程安全生产费用管理办法》及《江苏省公路水运工程安全生产费用使用指南》进行的计量签字确认进行支付，安全生产责任险费用包含在安全生产费中。本次招标工程均在通车路段施工，投标人在投标时应予充分考虑。安全生产费用的计量与支付应当采用以现场计量为主，现场计量与总额包干相结合的方式进行。承包人在施工过程中用于安全生产的费用超出了安全生产费用总额时，超出部分费用视为包括在投标总价内，业主不另行计量与支付。承包人已经按照相关规定落实安全生产措施，但安全生产费用实际投入使用少于安全生产费用总额，经监理人核实，按实支付，余额部分发包人不予支付。施工期间，承包人必须严格执行国家、地方政府有关施工安全管理方面的法律、法规及规章制度，同时严格执行业主代表按《道路交通标志和标线第</t>
    </r>
    <r>
      <rPr>
        <sz val="10"/>
        <color rgb="FF000000"/>
        <rFont val="Arial"/>
        <charset val="0"/>
      </rPr>
      <t>4</t>
    </r>
    <r>
      <rPr>
        <sz val="10"/>
        <color rgb="FF000000"/>
        <rFont val="宋体"/>
        <charset val="0"/>
      </rPr>
      <t>部分：作业区》（</t>
    </r>
    <r>
      <rPr>
        <sz val="10"/>
        <color rgb="FF000000"/>
        <rFont val="Arial"/>
        <charset val="0"/>
      </rPr>
      <t>GB5768.4-2017</t>
    </r>
    <r>
      <rPr>
        <sz val="10"/>
        <color rgb="FF000000"/>
        <rFont val="宋体"/>
        <charset val="0"/>
      </rPr>
      <t>）、《公路养护安全作业规程》（</t>
    </r>
    <r>
      <rPr>
        <sz val="10"/>
        <color rgb="FF000000"/>
        <rFont val="Arial"/>
        <charset val="0"/>
      </rPr>
      <t>JTG H30-2015</t>
    </r>
    <r>
      <rPr>
        <sz val="10"/>
        <color rgb="FF000000"/>
        <rFont val="宋体"/>
        <charset val="0"/>
      </rPr>
      <t>）、《江苏省公路施工路段管理办法》（苏交规〔</t>
    </r>
    <r>
      <rPr>
        <sz val="10"/>
        <color rgb="FF000000"/>
        <rFont val="Arial"/>
        <charset val="0"/>
      </rPr>
      <t>2022</t>
    </r>
    <r>
      <rPr>
        <sz val="10"/>
        <color rgb="FF000000"/>
        <rFont val="宋体"/>
        <charset val="0"/>
      </rPr>
      <t>〕</t>
    </r>
    <r>
      <rPr>
        <sz val="10"/>
        <color rgb="FF000000"/>
        <rFont val="Arial"/>
        <charset val="0"/>
      </rPr>
      <t>4</t>
    </r>
    <r>
      <rPr>
        <sz val="10"/>
        <color rgb="FF000000"/>
        <rFont val="宋体"/>
        <charset val="0"/>
      </rPr>
      <t>号）等编制并经有关部门批准的施工现场管理方案和交通组织方案，以及监理人有关安全工作的指示。</t>
    </r>
  </si>
  <si>
    <r>
      <rPr>
        <sz val="10"/>
        <color rgb="FF000000"/>
        <rFont val="Arial"/>
        <charset val="0"/>
      </rPr>
      <t xml:space="preserve"> 4.4</t>
    </r>
    <r>
      <rPr>
        <sz val="10"/>
        <color rgb="FF000000"/>
        <rFont val="宋体"/>
        <charset val="0"/>
      </rPr>
      <t>施工环保费（含防尘费）：本项目的施工环保费金额按</t>
    </r>
    <r>
      <rPr>
        <sz val="10"/>
        <color rgb="FF000000"/>
        <rFont val="Arial"/>
        <charset val="0"/>
      </rPr>
      <t>100</t>
    </r>
    <r>
      <rPr>
        <sz val="10"/>
        <color rgb="FF000000"/>
        <rFont val="宋体"/>
        <charset val="0"/>
      </rPr>
      <t>章至</t>
    </r>
    <r>
      <rPr>
        <sz val="10"/>
        <color rgb="FF000000"/>
        <rFont val="Arial"/>
        <charset val="0"/>
      </rPr>
      <t>700</t>
    </r>
    <r>
      <rPr>
        <sz val="10"/>
        <color rgb="FF000000"/>
        <rFont val="宋体"/>
        <charset val="0"/>
      </rPr>
      <t>章清单合计（不含建筑工程一切险及第三者责任险的保险费）的</t>
    </r>
    <r>
      <rPr>
        <sz val="10"/>
        <color rgb="FF000000"/>
        <rFont val="Arial"/>
        <charset val="0"/>
      </rPr>
      <t>1.5‰</t>
    </r>
    <r>
      <rPr>
        <sz val="10"/>
        <color rgb="FF000000"/>
        <rFont val="宋体"/>
        <charset val="0"/>
      </rPr>
      <t>计算。</t>
    </r>
    <r>
      <rPr>
        <sz val="10"/>
        <color rgb="FF000000"/>
        <rFont val="Arial"/>
        <charset val="0"/>
      </rPr>
      <t xml:space="preserve"> </t>
    </r>
    <r>
      <rPr>
        <sz val="10"/>
        <color rgb="FF000000"/>
        <rFont val="宋体"/>
        <charset val="0"/>
      </rPr>
      <t>投标人在投标文件中应当编制扬尘污染防治实施方案，扬尘污染防治措施费用在施工环保费中计列，投标人应当针对工地扬尘防治特点，采取喷淋、雾炮、洒水降尘、择时施工、局部停工、做好特定时期（如重大活动）空气质量保障等预警响应措施，做好扬尘污染防治预警响应预案。并满足《省交通运输厅关于招标文件贯彻落实扬尘污染防治有关法律法规规定的指导意见》、《扬州市扬尘污染防治管理暂行办法》第</t>
    </r>
    <r>
      <rPr>
        <sz val="10"/>
        <color rgb="FF000000"/>
        <rFont val="Arial"/>
        <charset val="0"/>
      </rPr>
      <t>90</t>
    </r>
    <r>
      <rPr>
        <sz val="10"/>
        <color rgb="FF000000"/>
        <rFont val="宋体"/>
        <charset val="0"/>
      </rPr>
      <t>号、《扬州市交通建设项目工地扬尘污染防治管理办法（试行）》（扬交质〔</t>
    </r>
    <r>
      <rPr>
        <sz val="10"/>
        <color rgb="FF000000"/>
        <rFont val="Arial"/>
        <charset val="0"/>
      </rPr>
      <t>2022</t>
    </r>
    <r>
      <rPr>
        <sz val="10"/>
        <color rgb="FF000000"/>
        <rFont val="宋体"/>
        <charset val="0"/>
      </rPr>
      <t>〕</t>
    </r>
    <r>
      <rPr>
        <sz val="10"/>
        <color rgb="FF000000"/>
        <rFont val="Arial"/>
        <charset val="0"/>
      </rPr>
      <t>5</t>
    </r>
    <r>
      <rPr>
        <sz val="10"/>
        <color rgb="FF000000"/>
        <rFont val="宋体"/>
        <charset val="0"/>
      </rPr>
      <t>号）及《省交通综合执法局关于印发江苏省公路水运工程施工扬尘污染防治指导手册的通知》（苏交执法发〔</t>
    </r>
    <r>
      <rPr>
        <sz val="10"/>
        <color rgb="FF000000"/>
        <rFont val="Arial"/>
        <charset val="0"/>
      </rPr>
      <t>2021</t>
    </r>
    <r>
      <rPr>
        <sz val="10"/>
        <color rgb="FF000000"/>
        <rFont val="宋体"/>
        <charset val="0"/>
      </rPr>
      <t>〕</t>
    </r>
    <r>
      <rPr>
        <sz val="10"/>
        <color rgb="FF000000"/>
        <rFont val="Arial"/>
        <charset val="0"/>
      </rPr>
      <t>48</t>
    </r>
    <r>
      <rPr>
        <sz val="10"/>
        <color rgb="FF000000"/>
        <rFont val="宋体"/>
        <charset val="0"/>
      </rPr>
      <t>号）文的要求。</t>
    </r>
  </si>
  <si>
    <r>
      <rPr>
        <sz val="10"/>
        <color rgb="FF000000"/>
        <rFont val="Arial"/>
        <charset val="0"/>
      </rPr>
      <t xml:space="preserve">4.5 </t>
    </r>
    <r>
      <rPr>
        <sz val="10"/>
        <color rgb="FF000000"/>
        <rFont val="宋体"/>
        <charset val="134"/>
      </rPr>
      <t>清单项</t>
    </r>
    <r>
      <rPr>
        <sz val="10"/>
        <color rgb="FF000000"/>
        <rFont val="Arial"/>
        <charset val="0"/>
      </rPr>
      <t xml:space="preserve">“104-1 </t>
    </r>
    <r>
      <rPr>
        <sz val="10"/>
        <color rgb="FF000000"/>
        <rFont val="宋体"/>
        <charset val="134"/>
      </rPr>
      <t>承包人驻地建设</t>
    </r>
    <r>
      <rPr>
        <sz val="10"/>
        <color rgb="FF000000"/>
        <rFont val="Arial"/>
        <charset val="0"/>
      </rPr>
      <t>”</t>
    </r>
    <r>
      <rPr>
        <sz val="10"/>
        <color rgb="FF000000"/>
        <rFont val="宋体"/>
        <charset val="134"/>
      </rPr>
      <t>包干使用，包括但不限于</t>
    </r>
    <r>
      <rPr>
        <sz val="10"/>
        <color rgb="FF000000"/>
        <rFont val="Arial"/>
        <charset val="0"/>
      </rPr>
      <t>“</t>
    </r>
    <r>
      <rPr>
        <sz val="10"/>
        <color rgb="FF000000"/>
        <rFont val="宋体"/>
        <charset val="134"/>
      </rPr>
      <t>承包人驻地建设，临时水电接入，沿线企业及居民临时交通道路及维护措施</t>
    </r>
    <r>
      <rPr>
        <sz val="10"/>
        <color rgb="FF000000"/>
        <rFont val="Arial"/>
        <charset val="0"/>
      </rPr>
      <t>”</t>
    </r>
    <r>
      <rPr>
        <sz val="10"/>
        <color rgb="FF000000"/>
        <rFont val="宋体"/>
        <charset val="134"/>
      </rPr>
      <t>等，一切相关工作均含在此项工程量清单中，不另计量支付。</t>
    </r>
  </si>
  <si>
    <r>
      <rPr>
        <sz val="10"/>
        <color rgb="FF000000"/>
        <rFont val="Arial"/>
        <charset val="0"/>
      </rPr>
      <t xml:space="preserve"> 4.6  </t>
    </r>
    <r>
      <rPr>
        <sz val="10"/>
        <color rgb="FF000000"/>
        <rFont val="宋体"/>
        <charset val="134"/>
      </rPr>
      <t>第</t>
    </r>
    <r>
      <rPr>
        <sz val="10"/>
        <color rgb="FF000000"/>
        <rFont val="Arial"/>
        <charset val="0"/>
      </rPr>
      <t>100</t>
    </r>
    <r>
      <rPr>
        <sz val="10"/>
        <color rgb="FF000000"/>
        <rFont val="宋体"/>
        <charset val="134"/>
      </rPr>
      <t>章中，未单列清单的项目，由投标人自行考虑，分摊在各子目清单的单价和总额价中报价，招标人不另计量支付。</t>
    </r>
  </si>
  <si>
    <r>
      <rPr>
        <sz val="10"/>
        <color rgb="FF000000"/>
        <rFont val="Arial"/>
        <charset val="134"/>
      </rPr>
      <t xml:space="preserve"> 4.7  200</t>
    </r>
    <r>
      <rPr>
        <sz val="10"/>
        <color rgb="FF000000"/>
        <rFont val="宋体"/>
        <charset val="134"/>
      </rPr>
      <t>章</t>
    </r>
    <r>
      <rPr>
        <sz val="10"/>
        <color rgb="FF000000"/>
        <rFont val="Arial"/>
        <charset val="134"/>
      </rPr>
      <t xml:space="preserve"> </t>
    </r>
    <r>
      <rPr>
        <sz val="10"/>
        <color rgb="FF000000"/>
        <rFont val="宋体"/>
        <charset val="134"/>
      </rPr>
      <t>清表厚度按</t>
    </r>
    <r>
      <rPr>
        <sz val="10"/>
        <color rgb="FF000000"/>
        <rFont val="Arial"/>
        <charset val="134"/>
      </rPr>
      <t>20cm</t>
    </r>
    <r>
      <rPr>
        <sz val="10"/>
        <color rgb="FF000000"/>
        <rFont val="宋体"/>
        <charset val="134"/>
      </rPr>
      <t>计取（清表及挖非部分土方，外运，就地整平，标内已考虑此费用），招标人不提供取土、弃土（含拆除、清表产生的各类垃圾）、内转土方堆放拌和场地，投标人自行考虑取土、弃土、临时堆放等相关的所有费用（包括但不限于自行考虑运输距离、取土弃土地点、取土弃土、临时堆放场地发生的所有费用）进行报价；以上费用皆在相关综合单价中综合考虑。可利用建筑垃圾回填，先采用老路破碎的混凝土板块，不足的部分外购。</t>
    </r>
  </si>
  <si>
    <r>
      <rPr>
        <sz val="10"/>
        <color rgb="FF000000"/>
        <rFont val="Arial"/>
        <charset val="134"/>
      </rPr>
      <t xml:space="preserve">4.8 </t>
    </r>
    <r>
      <rPr>
        <sz val="10"/>
        <color rgb="FF000000"/>
        <rFont val="宋体"/>
        <charset val="134"/>
      </rPr>
      <t>承包人应详细考虑工程现场及周边设施，保证施工期间沿街企业、住户的雨污水排放措施，以及新建管道与原有管网的封堵对接措施，其费用不单列，由投标人在已列清单的单价和总额价中考虑。</t>
    </r>
  </si>
  <si>
    <t>投标报价汇总表</t>
  </si>
  <si>
    <t>工程名称：邗江区杨寿镇成庄路(CC16)永合线至王庄段提档升级改造工程</t>
  </si>
  <si>
    <t>第1页 共1页</t>
  </si>
  <si>
    <t>序号</t>
  </si>
  <si>
    <t>章次</t>
  </si>
  <si>
    <t>科目名称</t>
  </si>
  <si>
    <t>金额</t>
  </si>
  <si>
    <t>1</t>
  </si>
  <si>
    <t>100</t>
  </si>
  <si>
    <t>第100章总则</t>
  </si>
  <si>
    <t>2</t>
  </si>
  <si>
    <t>200</t>
  </si>
  <si>
    <t>第200章 路基</t>
  </si>
  <si>
    <t>3</t>
  </si>
  <si>
    <t>300</t>
  </si>
  <si>
    <t>第300章 路面</t>
  </si>
  <si>
    <t>4</t>
  </si>
  <si>
    <t>400</t>
  </si>
  <si>
    <t>第400章 桥梁</t>
  </si>
  <si>
    <t>5</t>
  </si>
  <si>
    <t>600</t>
  </si>
  <si>
    <t>第600章 安全设施及预埋管线</t>
  </si>
  <si>
    <t>6</t>
  </si>
  <si>
    <t>700</t>
  </si>
  <si>
    <t>清单 第700章 绿化及环境保护设施</t>
  </si>
  <si>
    <t>7</t>
  </si>
  <si>
    <t>第100章至第700章合计</t>
  </si>
  <si>
    <t>8</t>
  </si>
  <si>
    <t>已包含在清单合计中的材料、工程设备、专业工程暂估价合计</t>
  </si>
  <si>
    <t/>
  </si>
  <si>
    <t>9</t>
  </si>
  <si>
    <t>清单合计减去材料、工程设备、专业工程暂估价合计</t>
  </si>
  <si>
    <t>10</t>
  </si>
  <si>
    <t>计日工合计</t>
  </si>
  <si>
    <t>11</t>
  </si>
  <si>
    <t>暂列金额（不含计日工总额）</t>
  </si>
  <si>
    <t>12</t>
  </si>
  <si>
    <t>投标报价</t>
  </si>
  <si>
    <t>【新点2013公路造价全国版 V10.4.6】</t>
  </si>
  <si>
    <t>工程量清单表</t>
  </si>
  <si>
    <t>编制范围：邗江区杨寿镇成庄路(CC16)永合线至王庄段提档升级改造工程</t>
  </si>
  <si>
    <t>第1页 共8页</t>
  </si>
  <si>
    <t>子目号</t>
  </si>
  <si>
    <t>子目名称</t>
  </si>
  <si>
    <t>单位</t>
  </si>
  <si>
    <t>数量</t>
  </si>
  <si>
    <t>单价</t>
  </si>
  <si>
    <t>合价</t>
  </si>
  <si>
    <t>101</t>
  </si>
  <si>
    <t>通则</t>
  </si>
  <si>
    <t>101-1</t>
  </si>
  <si>
    <t>保险费</t>
  </si>
  <si>
    <t>101-1-a</t>
  </si>
  <si>
    <t>建筑工程一切险</t>
  </si>
  <si>
    <t>总额</t>
  </si>
  <si>
    <t>1.00</t>
  </si>
  <si>
    <t>101-1-b</t>
  </si>
  <si>
    <t>按合同条款规定，提供第三方责任险</t>
  </si>
  <si>
    <t>101-1-c</t>
  </si>
  <si>
    <t>工伤保险</t>
  </si>
  <si>
    <t>102</t>
  </si>
  <si>
    <t>工程管理</t>
  </si>
  <si>
    <t>102-1</t>
  </si>
  <si>
    <t>竣工文件编制及电子化</t>
  </si>
  <si>
    <t>102-2</t>
  </si>
  <si>
    <t>施工环保费</t>
  </si>
  <si>
    <t>102-3</t>
  </si>
  <si>
    <t>安全生产费</t>
  </si>
  <si>
    <t>104</t>
  </si>
  <si>
    <t>承包人驻地建设</t>
  </si>
  <si>
    <t>104-1</t>
  </si>
  <si>
    <t>第100章</t>
  </si>
  <si>
    <t>合计 人民币</t>
  </si>
  <si>
    <t>元</t>
  </si>
  <si>
    <t>第2页 共8页</t>
  </si>
  <si>
    <t>202</t>
  </si>
  <si>
    <t>场地清理</t>
  </si>
  <si>
    <t>202-1</t>
  </si>
  <si>
    <t>清理与掘除</t>
  </si>
  <si>
    <t>-a</t>
  </si>
  <si>
    <t>清理现场-清表(运距及弃置地点投标人自行考虑)</t>
  </si>
  <si>
    <t>m3</t>
  </si>
  <si>
    <t>202-2</t>
  </si>
  <si>
    <t>挖除旧路面</t>
  </si>
  <si>
    <t>凿除老路结构层(运距及弃置地点投标人自行考虑)</t>
  </si>
  <si>
    <t>200.40</t>
  </si>
  <si>
    <t>203</t>
  </si>
  <si>
    <t>挖方路基</t>
  </si>
  <si>
    <t>203-1</t>
  </si>
  <si>
    <t>路基挖方</t>
  </si>
  <si>
    <t>挖土方（就近利用，含内转)</t>
  </si>
  <si>
    <t>m³</t>
  </si>
  <si>
    <t>201.10</t>
  </si>
  <si>
    <t>-b</t>
  </si>
  <si>
    <t>挖除非适用材料（不含淤泥，含外运)</t>
  </si>
  <si>
    <t>409.000</t>
  </si>
  <si>
    <t>-c</t>
  </si>
  <si>
    <t>开挖土质边沟，（就近利用，含内转）</t>
  </si>
  <si>
    <t>366.000</t>
  </si>
  <si>
    <t>204</t>
  </si>
  <si>
    <t>填方路基</t>
  </si>
  <si>
    <t>204-1</t>
  </si>
  <si>
    <t>路基填筑（包括填前压实）</t>
  </si>
  <si>
    <t>利用土方((5%灰土）</t>
  </si>
  <si>
    <t>173.362</t>
  </si>
  <si>
    <t>-d-2</t>
  </si>
  <si>
    <t>借土填方(5%灰土)</t>
  </si>
  <si>
    <t>135.338</t>
  </si>
  <si>
    <t>204-5</t>
  </si>
  <si>
    <t>原地面掺灰</t>
  </si>
  <si>
    <t>原地面掺石灰翻拌压实（20CM厚，掺灰5%）</t>
  </si>
  <si>
    <t>m²</t>
  </si>
  <si>
    <t>671.500</t>
  </si>
  <si>
    <t>205</t>
  </si>
  <si>
    <t>特殊地区路基处理</t>
  </si>
  <si>
    <t>205-1</t>
  </si>
  <si>
    <t>软土地基处理</t>
  </si>
  <si>
    <t>可利用建筑垃圾回填，利用方</t>
  </si>
  <si>
    <t>200.400</t>
  </si>
  <si>
    <t>可利用建筑垃圾回填，外购方</t>
  </si>
  <si>
    <t>176.200</t>
  </si>
  <si>
    <t>-d</t>
  </si>
  <si>
    <t>钢塑格栅</t>
  </si>
  <si>
    <t>m2</t>
  </si>
  <si>
    <t>5227.500</t>
  </si>
  <si>
    <t>208</t>
  </si>
  <si>
    <t>护坡、护面墙</t>
  </si>
  <si>
    <t>208-8</t>
  </si>
  <si>
    <t>坡面柔性防护</t>
  </si>
  <si>
    <t>第3页 共8页</t>
  </si>
  <si>
    <t>主动防护系统（植草防护），II级二年</t>
  </si>
  <si>
    <t>549.90</t>
  </si>
  <si>
    <t>第200章</t>
  </si>
  <si>
    <t>第4页 共8页</t>
  </si>
  <si>
    <t>303</t>
  </si>
  <si>
    <t>石灰稳定土底基层、基层</t>
  </si>
  <si>
    <t>303-1</t>
  </si>
  <si>
    <t>石灰稳定土底基层</t>
  </si>
  <si>
    <t>石灰稳定土底基层(厚200mm,12%石灰土，外购土）</t>
  </si>
  <si>
    <t>405.00</t>
  </si>
  <si>
    <t>304</t>
  </si>
  <si>
    <t>水泥稳定土底基层、基层</t>
  </si>
  <si>
    <t>304-3-b</t>
  </si>
  <si>
    <t>水泥稳定碎石基层厚16cm(抗裂嵌挤型水稳碎石)</t>
  </si>
  <si>
    <t>5793.75</t>
  </si>
  <si>
    <t>309</t>
  </si>
  <si>
    <t>热拌沥青混合料面层</t>
  </si>
  <si>
    <t>309-1</t>
  </si>
  <si>
    <t>细粒式沥青混凝土</t>
  </si>
  <si>
    <t>细粒式沥青混凝土面层（厚6cm，AC-13C，石灰岩）</t>
  </si>
  <si>
    <t>5636.67</t>
  </si>
  <si>
    <t>细粒式沥青混凝土面层（厚5cm，AC-13C，石灰岩）</t>
  </si>
  <si>
    <t>500.00</t>
  </si>
  <si>
    <t>310</t>
  </si>
  <si>
    <t>沥青表面处置与封层</t>
  </si>
  <si>
    <t>310-2</t>
  </si>
  <si>
    <t>沥青下封层</t>
  </si>
  <si>
    <t>5773.50</t>
  </si>
  <si>
    <t>312</t>
  </si>
  <si>
    <t>水泥混凝土面板</t>
  </si>
  <si>
    <t>312-1</t>
  </si>
  <si>
    <t>水泥混凝土面板（厚度16CM，强度等级C30,含门前搭接,平面交叉，圆管涵顶）</t>
  </si>
  <si>
    <t>385.400</t>
  </si>
  <si>
    <t>312-2</t>
  </si>
  <si>
    <t>钢筋</t>
  </si>
  <si>
    <t>-c-2</t>
  </si>
  <si>
    <t>拉杆φ14钢筋（含植筋费用）</t>
  </si>
  <si>
    <t>kg</t>
  </si>
  <si>
    <t>2083.10</t>
  </si>
  <si>
    <t>313</t>
  </si>
  <si>
    <t>路肩培土、中央分隔带回填土、土路肩加固及路缘石</t>
  </si>
  <si>
    <t>313-1</t>
  </si>
  <si>
    <t>培土路肩</t>
  </si>
  <si>
    <t>培土路肩，利用方</t>
  </si>
  <si>
    <t>183.000</t>
  </si>
  <si>
    <t>培土路肩，外购方</t>
  </si>
  <si>
    <t>180.800</t>
  </si>
  <si>
    <t>314</t>
  </si>
  <si>
    <t>路面及中央分隔带排水</t>
  </si>
  <si>
    <t>第5页 共8页</t>
  </si>
  <si>
    <t>314-1</t>
  </si>
  <si>
    <t>排水管</t>
  </si>
  <si>
    <t>矩形边沟（详见图纸SIII-10，含挖填方，降水等）</t>
  </si>
  <si>
    <t>m</t>
  </si>
  <si>
    <t>180.00</t>
  </si>
  <si>
    <t>U型槽恢复 （U型渠，含购置安装、挖填方，降水等）</t>
  </si>
  <si>
    <t>80.00</t>
  </si>
  <si>
    <t>DN300双壁波纹管，SN12.5(含挖土、回土、外运、管道埋设等）</t>
  </si>
  <si>
    <t>80.000</t>
  </si>
  <si>
    <t>第300章</t>
  </si>
  <si>
    <t>第6页 共8页</t>
  </si>
  <si>
    <t>419</t>
  </si>
  <si>
    <t>圆管涵及倒虹吸管涵</t>
  </si>
  <si>
    <t>419-1</t>
  </si>
  <si>
    <t>单孔钢筋混凝土圆管涵</t>
  </si>
  <si>
    <t>单孔钢筋混凝土圆管涵(过路涵D600，砼基础,砂垫层，端墙、铺砌、挖填方，降水等)</t>
  </si>
  <si>
    <t>20.00</t>
  </si>
  <si>
    <t>单孔钢筋混凝土圆管涵(机耕路D500钢筋砼II级管，含挡墙及粉刷，挖填方，降水等)</t>
  </si>
  <si>
    <t>第400章</t>
  </si>
  <si>
    <t>第7页 共8页</t>
  </si>
  <si>
    <t>602</t>
  </si>
  <si>
    <t>护栏</t>
  </si>
  <si>
    <t>602-3</t>
  </si>
  <si>
    <t>波形梁钢护栏</t>
  </si>
  <si>
    <t>路侧波形梁钢护栏</t>
  </si>
  <si>
    <t>12.000</t>
  </si>
  <si>
    <t>上下游端</t>
  </si>
  <si>
    <t>处</t>
  </si>
  <si>
    <t>2.00</t>
  </si>
  <si>
    <t>路侧波形梁钢护栏(移栽、抬高)</t>
  </si>
  <si>
    <t>348.00</t>
  </si>
  <si>
    <t>604</t>
  </si>
  <si>
    <t>道路交通标志</t>
  </si>
  <si>
    <t>604-1</t>
  </si>
  <si>
    <t>单柱式交通标志</t>
  </si>
  <si>
    <t>604-1-a</t>
  </si>
  <si>
    <t>标志移栽</t>
  </si>
  <si>
    <t>个</t>
  </si>
  <si>
    <t>604-1-c</t>
  </si>
  <si>
    <t>单柱式交通标志（错车道标志）</t>
  </si>
  <si>
    <t>604-1-d</t>
  </si>
  <si>
    <t>单柱式交通标志（T形、异形）</t>
  </si>
  <si>
    <t>604-8</t>
  </si>
  <si>
    <t>里程碑</t>
  </si>
  <si>
    <t>604-10</t>
  </si>
  <si>
    <t>百米桩</t>
  </si>
  <si>
    <t>14</t>
  </si>
  <si>
    <t>604-10-1</t>
  </si>
  <si>
    <t>道口警示桩（φ114×4×2000mm）</t>
  </si>
  <si>
    <t>36</t>
  </si>
  <si>
    <t>604-2</t>
  </si>
  <si>
    <t>轮廓标</t>
  </si>
  <si>
    <t>18</t>
  </si>
  <si>
    <t>605</t>
  </si>
  <si>
    <t>道路交通标线</t>
  </si>
  <si>
    <t>605-1</t>
  </si>
  <si>
    <t>热熔型涂料路面标线</t>
  </si>
  <si>
    <t>反光型（白色实线）</t>
  </si>
  <si>
    <t>471.00</t>
  </si>
  <si>
    <t>610-1</t>
  </si>
  <si>
    <t>路灯</t>
  </si>
  <si>
    <t>6米单臂太阳能路灯，灯高6米，（含灯杆、太阳能电池不小于120ah、100w的LED灯基础600*600*1500、100W LED灯、防雷接地装置、接地镀锌扁钢40*4、热镀锌角钢50*50*5 L=2500）路灯灯型由业主确定</t>
  </si>
  <si>
    <t>套</t>
  </si>
  <si>
    <t>40</t>
  </si>
  <si>
    <t>605-6</t>
  </si>
  <si>
    <t>立面标记</t>
  </si>
  <si>
    <t>2.832</t>
  </si>
  <si>
    <t>第600章</t>
  </si>
  <si>
    <t>第8页 共8页</t>
  </si>
  <si>
    <t>703</t>
  </si>
  <si>
    <t>撒播草种和铺植草皮</t>
  </si>
  <si>
    <t>703-4</t>
  </si>
  <si>
    <t>铺植草皮</t>
  </si>
  <si>
    <t>四季草坪，满铺草皮，II级养护2年</t>
  </si>
  <si>
    <t>2460.00</t>
  </si>
  <si>
    <t>704</t>
  </si>
  <si>
    <t>种植乔木、灌木和攀缘植物</t>
  </si>
  <si>
    <t>704-2</t>
  </si>
  <si>
    <t>人工种植灌木</t>
  </si>
  <si>
    <t>紫薇（d4-5cm），II级养护2年</t>
  </si>
  <si>
    <t>棵</t>
  </si>
  <si>
    <t>410.00</t>
  </si>
  <si>
    <t>红叶石楠球(P100cm)，II级养护2年</t>
  </si>
  <si>
    <t>第700章</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</si>
</sst>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0"/>
      <color rgb="FF000000"/>
      <name val="Arial"/>
      <charset val="134"/>
    </font>
    <font>
      <b/>
      <sz val="16"/>
      <color rgb="FF000000"/>
      <name val="宋体"/>
      <charset val="134"/>
    </font>
    <font>
      <sz val="10.5"/>
      <color rgb="FF000000"/>
      <name val="宋体"/>
      <charset val="134"/>
    </font>
    <font>
      <sz val="14"/>
      <color rgb="FF000000"/>
      <name val="宋体"/>
      <charset val="134"/>
    </font>
    <font>
      <b/>
      <sz val="10.5"/>
      <color rgb="FF000000"/>
      <name val="宋体"/>
      <charset val="134"/>
    </font>
    <font>
      <b/>
      <sz val="8.5"/>
      <color rgb="FF000000"/>
      <name val="宋体"/>
      <charset val="134"/>
    </font>
    <font>
      <b/>
      <sz val="24"/>
      <color rgb="FF000000"/>
      <name val="宋体"/>
      <charset val="134"/>
    </font>
    <font>
      <sz val="12"/>
      <color rgb="FF000000"/>
      <name val="宋体"/>
      <charset val="134"/>
    </font>
    <font>
      <sz val="10"/>
      <color rgb="FF000000"/>
      <name val="Arial"/>
      <charset val="0"/>
    </font>
    <font>
      <sz val="10"/>
      <color rgb="FF000000"/>
      <name val="宋体"/>
      <charset val="134"/>
    </font>
    <font>
      <b/>
      <sz val="22"/>
      <color rgb="FF000000"/>
      <name val="宋体"/>
      <charset val="134"/>
    </font>
    <font>
      <b/>
      <sz val="18"/>
      <color rgb="FF000000"/>
      <name val="宋体"/>
      <charset val="134"/>
    </font>
    <font>
      <b/>
      <sz val="12"/>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1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1" fillId="0" borderId="0" applyNumberFormat="0" applyFill="0" applyBorder="0" applyAlignment="0" applyProtection="0">
      <alignment vertical="center"/>
    </xf>
    <xf numFmtId="0" fontId="22" fillId="3" borderId="15" applyNumberFormat="0" applyAlignment="0" applyProtection="0">
      <alignment vertical="center"/>
    </xf>
    <xf numFmtId="0" fontId="23" fillId="4" borderId="16" applyNumberFormat="0" applyAlignment="0" applyProtection="0">
      <alignment vertical="center"/>
    </xf>
    <xf numFmtId="0" fontId="24" fillId="4" borderId="15" applyNumberFormat="0" applyAlignment="0" applyProtection="0">
      <alignment vertical="center"/>
    </xf>
    <xf numFmtId="0" fontId="25" fillId="5" borderId="17" applyNumberFormat="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52">
    <xf numFmtId="0" fontId="0" fillId="0" borderId="0" xfId="0" applyNumberFormat="1" applyFont="1" applyFill="1" applyBorder="1" applyProtection="1"/>
    <xf numFmtId="0" fontId="1"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left"/>
    </xf>
    <xf numFmtId="0" fontId="2" fillId="0" borderId="1"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right" vertical="center"/>
    </xf>
    <xf numFmtId="0" fontId="3" fillId="0" borderId="2"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left" vertical="center" wrapText="1"/>
    </xf>
    <xf numFmtId="0" fontId="2" fillId="0" borderId="2" xfId="0" applyNumberFormat="1" applyFont="1" applyFill="1" applyBorder="1" applyAlignment="1" applyProtection="1">
      <alignment horizontal="right" vertical="center" wrapText="1"/>
    </xf>
    <xf numFmtId="0" fontId="2" fillId="0" borderId="2" xfId="0" applyNumberFormat="1" applyFont="1" applyFill="1" applyBorder="1" applyAlignment="1" applyProtection="1">
      <alignment horizontal="right" vertical="center" wrapText="1"/>
      <protection locked="0"/>
    </xf>
    <xf numFmtId="2" fontId="2" fillId="0" borderId="2" xfId="0" applyNumberFormat="1" applyFont="1" applyFill="1" applyBorder="1" applyAlignment="1" applyProtection="1">
      <alignment horizontal="right" vertical="center" wrapText="1"/>
    </xf>
    <xf numFmtId="0" fontId="2" fillId="0" borderId="5" xfId="0" applyNumberFormat="1" applyFont="1" applyFill="1" applyBorder="1" applyAlignment="1" applyProtection="1">
      <alignment horizontal="right" vertical="center" wrapText="1"/>
    </xf>
    <xf numFmtId="0" fontId="2" fillId="0" borderId="3" xfId="0" applyNumberFormat="1" applyFont="1" applyFill="1" applyBorder="1" applyAlignment="1" applyProtection="1">
      <alignment horizontal="right" vertical="center" wrapText="1"/>
    </xf>
    <xf numFmtId="0" fontId="2" fillId="0" borderId="3" xfId="0" applyNumberFormat="1" applyFont="1" applyFill="1" applyBorder="1" applyAlignment="1" applyProtection="1">
      <alignment horizontal="center" vertical="center" wrapText="1"/>
    </xf>
    <xf numFmtId="2"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left" vertical="center" wrapText="1"/>
    </xf>
    <xf numFmtId="0" fontId="0" fillId="0" borderId="6" xfId="0" applyNumberFormat="1" applyFont="1" applyFill="1" applyBorder="1" applyAlignment="1" applyProtection="1">
      <alignment horizontal="left"/>
    </xf>
    <xf numFmtId="0" fontId="2" fillId="0" borderId="0"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wrapText="1"/>
    </xf>
    <xf numFmtId="0" fontId="2" fillId="0" borderId="7" xfId="0" applyNumberFormat="1" applyFont="1" applyFill="1" applyBorder="1" applyAlignment="1" applyProtection="1">
      <alignment horizontal="left" vertical="center" wrapText="1"/>
    </xf>
    <xf numFmtId="0" fontId="2" fillId="0" borderId="7" xfId="0" applyNumberFormat="1" applyFont="1" applyFill="1" applyBorder="1" applyAlignment="1" applyProtection="1">
      <alignment horizontal="right" vertical="center"/>
    </xf>
    <xf numFmtId="0" fontId="2" fillId="0" borderId="8" xfId="0" applyNumberFormat="1" applyFont="1" applyFill="1" applyBorder="1" applyAlignment="1" applyProtection="1">
      <alignment horizontal="center" vertical="center" wrapText="1"/>
    </xf>
    <xf numFmtId="2" fontId="2" fillId="0" borderId="8" xfId="0" applyNumberFormat="1" applyFont="1" applyFill="1" applyBorder="1" applyAlignment="1" applyProtection="1">
      <alignment horizontal="right" vertical="center" wrapText="1"/>
    </xf>
    <xf numFmtId="0" fontId="2" fillId="0" borderId="9"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right" vertical="center" wrapText="1"/>
    </xf>
    <xf numFmtId="2" fontId="2" fillId="0" borderId="8" xfId="0" applyNumberFormat="1" applyFont="1" applyFill="1" applyBorder="1" applyAlignment="1" applyProtection="1">
      <alignment horizontal="right" vertical="center" wrapText="1"/>
      <protection locked="0"/>
    </xf>
    <xf numFmtId="0" fontId="2" fillId="0" borderId="8" xfId="0" applyNumberFormat="1" applyFont="1" applyFill="1" applyBorder="1" applyAlignment="1" applyProtection="1">
      <alignment horizontal="left" vertical="center" wrapText="1"/>
    </xf>
    <xf numFmtId="0" fontId="0" fillId="0" borderId="10" xfId="0" applyNumberFormat="1" applyFont="1" applyFill="1" applyBorder="1" applyAlignment="1" applyProtection="1">
      <alignment horizontal="left"/>
    </xf>
    <xf numFmtId="0" fontId="4" fillId="0" borderId="0" xfId="0" applyNumberFormat="1" applyFont="1" applyFill="1" applyBorder="1" applyAlignment="1" applyProtection="1">
      <alignment horizontal="right" wrapText="1"/>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left" vertical="center"/>
    </xf>
    <xf numFmtId="0" fontId="6" fillId="0" borderId="0" xfId="0" applyNumberFormat="1" applyFont="1" applyFill="1" applyBorder="1" applyAlignment="1" applyProtection="1">
      <alignment horizontal="center" vertical="center" wrapText="1"/>
    </xf>
    <xf numFmtId="0" fontId="7" fillId="0" borderId="7" xfId="0" applyNumberFormat="1" applyFont="1" applyFill="1" applyBorder="1" applyAlignment="1" applyProtection="1">
      <alignment horizontal="left" vertical="center" wrapText="1"/>
    </xf>
    <xf numFmtId="0" fontId="7" fillId="0" borderId="7" xfId="0" applyNumberFormat="1" applyFont="1" applyFill="1" applyBorder="1" applyAlignment="1" applyProtection="1">
      <alignment horizontal="right" vertical="center"/>
    </xf>
    <xf numFmtId="0" fontId="8" fillId="0" borderId="8" xfId="0" applyNumberFormat="1" applyFont="1" applyFill="1" applyBorder="1" applyAlignment="1" applyProtection="1">
      <alignment horizontal="left" vertical="top"/>
    </xf>
    <xf numFmtId="0" fontId="8" fillId="0" borderId="8" xfId="0" applyNumberFormat="1" applyFont="1" applyFill="1" applyBorder="1" applyAlignment="1" applyProtection="1">
      <alignment horizontal="left" vertical="top" wrapText="1"/>
    </xf>
    <xf numFmtId="0" fontId="8" fillId="0" borderId="8" xfId="0" applyNumberFormat="1" applyFont="1" applyFill="1" applyBorder="1" applyAlignment="1" applyProtection="1">
      <alignment wrapText="1"/>
    </xf>
    <xf numFmtId="0" fontId="9" fillId="0" borderId="8" xfId="0" applyNumberFormat="1" applyFont="1" applyFill="1" applyBorder="1" applyAlignment="1" applyProtection="1">
      <alignment wrapText="1"/>
    </xf>
    <xf numFmtId="0" fontId="0" fillId="0" borderId="11" xfId="0" applyNumberFormat="1" applyFont="1" applyFill="1" applyBorder="1" applyAlignment="1" applyProtection="1">
      <alignment wrapText="1"/>
    </xf>
    <xf numFmtId="0" fontId="0" fillId="0" borderId="8" xfId="0" applyNumberFormat="1" applyFont="1" applyFill="1" applyBorder="1" applyAlignment="1" applyProtection="1">
      <alignment wrapText="1"/>
    </xf>
    <xf numFmtId="0" fontId="0" fillId="0" borderId="0" xfId="0" applyNumberFormat="1" applyFont="1" applyFill="1" applyBorder="1" applyAlignment="1" applyProtection="1"/>
    <xf numFmtId="0" fontId="10" fillId="0" borderId="7" xfId="0" applyNumberFormat="1" applyFont="1" applyFill="1" applyBorder="1" applyAlignment="1" applyProtection="1">
      <alignment horizontal="center" wrapText="1"/>
    </xf>
    <xf numFmtId="0" fontId="10" fillId="0" borderId="0" xfId="0" applyNumberFormat="1" applyFont="1" applyFill="1" applyBorder="1" applyAlignment="1" applyProtection="1">
      <alignment horizontal="center" wrapText="1"/>
    </xf>
    <xf numFmtId="0" fontId="10" fillId="0" borderId="0" xfId="0" applyNumberFormat="1" applyFont="1" applyFill="1" applyBorder="1" applyAlignment="1" applyProtection="1">
      <alignment horizontal="left" wrapText="1"/>
    </xf>
    <xf numFmtId="0" fontId="11" fillId="0" borderId="0" xfId="0" applyNumberFormat="1" applyFont="1" applyFill="1" applyBorder="1" applyAlignment="1" applyProtection="1">
      <alignment horizontal="center" wrapText="1"/>
    </xf>
    <xf numFmtId="0" fontId="12" fillId="0" borderId="0" xfId="0" applyNumberFormat="1" applyFont="1" applyFill="1" applyBorder="1" applyAlignment="1" applyProtection="1">
      <alignment horizontal="right" wrapText="1"/>
    </xf>
    <xf numFmtId="0" fontId="7" fillId="0" borderId="7" xfId="0" applyNumberFormat="1" applyFont="1" applyFill="1" applyBorder="1" applyAlignment="1" applyProtection="1">
      <alignment horizontal="center" wrapText="1"/>
    </xf>
    <xf numFmtId="0" fontId="7" fillId="0" borderId="10" xfId="0" applyNumberFormat="1" applyFont="1" applyFill="1" applyBorder="1" applyAlignment="1" applyProtection="1">
      <alignment horizontal="center" vertical="top" wrapText="1"/>
    </xf>
    <xf numFmtId="0" fontId="7" fillId="0" borderId="0" xfId="0" applyNumberFormat="1" applyFont="1" applyFill="1" applyBorder="1" applyAlignment="1" applyProtection="1">
      <alignment horizontal="righ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www.wps.cn/officeDocument/2023/relationships/customStorage" Target="customStorage/customStorage.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customXml" Target="../customXml/item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G18"/>
  <sheetViews>
    <sheetView workbookViewId="0">
      <selection activeCell="E18" sqref="E18:F18"/>
    </sheetView>
  </sheetViews>
  <sheetFormatPr defaultColWidth="9" defaultRowHeight="13.2" outlineLevelCol="6"/>
  <cols>
    <col min="1" max="1" width="3.11111111111111" customWidth="1"/>
    <col min="2" max="2" width="14.2777777777778" customWidth="1"/>
    <col min="3" max="3" width="26.0833333333333" customWidth="1"/>
    <col min="4" max="4" width="14.0185185185185" customWidth="1"/>
    <col min="5" max="5" width="8.56481481481481" customWidth="1"/>
    <col min="6" max="6" width="18.6851851851852" customWidth="1"/>
    <col min="7" max="7" width="7.26851851851852" customWidth="1"/>
  </cols>
  <sheetData>
    <row r="1" ht="71.25" customHeight="1"/>
    <row r="2" ht="36.35" customHeight="1" spans="3:6">
      <c r="C2" s="44" t="s">
        <v>0</v>
      </c>
      <c r="D2" s="45"/>
      <c r="E2" s="45"/>
      <c r="F2" s="46" t="s">
        <v>1</v>
      </c>
    </row>
    <row r="3" ht="51.65" customHeight="1" spans="3:5">
      <c r="C3" s="44"/>
      <c r="D3" s="44"/>
      <c r="E3" s="44"/>
    </row>
    <row r="4" ht="72" customHeight="1" spans="3:5">
      <c r="C4" s="30"/>
      <c r="D4" s="30"/>
      <c r="E4" s="30"/>
    </row>
    <row r="5" ht="52.35" customHeight="1" spans="2:7">
      <c r="B5" s="47" t="s">
        <v>2</v>
      </c>
      <c r="C5" s="47"/>
      <c r="D5" s="47"/>
      <c r="E5" s="47"/>
      <c r="F5" s="47"/>
      <c r="G5" s="47"/>
    </row>
    <row r="6" ht="86.55" customHeight="1"/>
    <row r="7" ht="35.65" customHeight="1" spans="2:6">
      <c r="B7" s="48" t="s">
        <v>3</v>
      </c>
      <c r="C7" s="49"/>
      <c r="D7" s="48" t="s">
        <v>4</v>
      </c>
      <c r="E7" s="49"/>
      <c r="F7" s="49"/>
    </row>
    <row r="8" ht="35.65" customHeight="1" spans="3:6">
      <c r="C8" s="50" t="s">
        <v>5</v>
      </c>
      <c r="E8" s="50" t="s">
        <v>5</v>
      </c>
      <c r="F8" s="50"/>
    </row>
    <row r="9" ht="26.9" customHeight="1"/>
    <row r="10" ht="54" customHeight="1" spans="2:6">
      <c r="B10" s="48" t="s">
        <v>6</v>
      </c>
      <c r="C10" s="49"/>
      <c r="D10" s="48" t="s">
        <v>7</v>
      </c>
      <c r="E10" s="49"/>
      <c r="F10" s="49"/>
    </row>
    <row r="11" ht="35.65" customHeight="1" spans="3:6">
      <c r="C11" s="50" t="s">
        <v>8</v>
      </c>
      <c r="E11" s="50" t="s">
        <v>8</v>
      </c>
      <c r="F11" s="50"/>
    </row>
    <row r="12" ht="26.9" customHeight="1"/>
    <row r="13" ht="35.65" customHeight="1" spans="2:6">
      <c r="B13" s="48" t="s">
        <v>9</v>
      </c>
      <c r="C13" s="49"/>
      <c r="D13" s="48" t="s">
        <v>10</v>
      </c>
      <c r="E13" s="49"/>
      <c r="F13" s="49"/>
    </row>
    <row r="14" ht="35.65" customHeight="1" spans="3:6">
      <c r="C14" s="50" t="s">
        <v>11</v>
      </c>
      <c r="E14" s="50" t="s">
        <v>11</v>
      </c>
      <c r="F14" s="50"/>
    </row>
    <row r="15" ht="26.9" customHeight="1"/>
    <row r="16" ht="37.8" customHeight="1" spans="2:6">
      <c r="B16" s="48" t="s">
        <v>12</v>
      </c>
      <c r="C16" s="49" t="s">
        <v>13</v>
      </c>
      <c r="D16" s="48" t="s">
        <v>14</v>
      </c>
      <c r="E16" s="49" t="s">
        <v>13</v>
      </c>
      <c r="F16" s="49"/>
    </row>
    <row r="17" ht="53.8" customHeight="1" spans="3:6">
      <c r="C17" s="30"/>
      <c r="E17" s="30"/>
      <c r="F17" s="30"/>
    </row>
    <row r="18" ht="26.9" customHeight="1" spans="5:6">
      <c r="E18" s="51"/>
      <c r="F18" s="51"/>
    </row>
  </sheetData>
  <mergeCells count="10">
    <mergeCell ref="B5:G5"/>
    <mergeCell ref="E7:F7"/>
    <mergeCell ref="E8:F8"/>
    <mergeCell ref="E10:F10"/>
    <mergeCell ref="E11:F11"/>
    <mergeCell ref="E13:F13"/>
    <mergeCell ref="E14:F14"/>
    <mergeCell ref="E16:F16"/>
    <mergeCell ref="E18:F18"/>
    <mergeCell ref="C2:E3"/>
  </mergeCells>
  <pageMargins left="0.590551181102362" right="0.433070866141732" top="0.393700787401575" bottom="0.47244094488189"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2"/>
  <sheetViews>
    <sheetView tabSelected="1" topLeftCell="A17" workbookViewId="0">
      <selection activeCell="A24" sqref="A24:C24"/>
    </sheetView>
  </sheetViews>
  <sheetFormatPr defaultColWidth="9" defaultRowHeight="13.2" outlineLevelCol="2"/>
  <cols>
    <col min="1" max="1" width="10.5092592592593" customWidth="1"/>
    <col min="2" max="2" width="37.8981481481481" customWidth="1"/>
    <col min="3" max="3" width="47.7777777777778" customWidth="1"/>
  </cols>
  <sheetData>
    <row r="1" ht="26.2" customHeight="1" spans="1:3">
      <c r="A1" s="32"/>
      <c r="B1" s="33"/>
      <c r="C1" s="33"/>
    </row>
    <row r="2" ht="29.1" customHeight="1" spans="1:3">
      <c r="A2" s="34" t="s">
        <v>15</v>
      </c>
      <c r="B2" s="34"/>
      <c r="C2" s="34"/>
    </row>
    <row r="3" ht="56.7" customHeight="1" spans="1:3">
      <c r="A3" s="35" t="s">
        <v>16</v>
      </c>
      <c r="B3" s="35"/>
      <c r="C3" s="36" t="s">
        <v>17</v>
      </c>
    </row>
    <row r="4" ht="19" customHeight="1" spans="1:3">
      <c r="A4" s="37" t="s">
        <v>18</v>
      </c>
      <c r="B4" s="37"/>
      <c r="C4" s="37"/>
    </row>
    <row r="5" ht="45" customHeight="1" spans="1:3">
      <c r="A5" s="38" t="s">
        <v>19</v>
      </c>
      <c r="B5" s="38"/>
      <c r="C5" s="38"/>
    </row>
    <row r="6" ht="31" customHeight="1" spans="1:3">
      <c r="A6" s="38" t="s">
        <v>20</v>
      </c>
      <c r="B6" s="38"/>
      <c r="C6" s="38"/>
    </row>
    <row r="7" ht="57" customHeight="1" spans="1:3">
      <c r="A7" s="38" t="s">
        <v>21</v>
      </c>
      <c r="B7" s="38"/>
      <c r="C7" s="38"/>
    </row>
    <row r="8" ht="45" customHeight="1" spans="1:3">
      <c r="A8" s="38" t="s">
        <v>22</v>
      </c>
      <c r="B8" s="38"/>
      <c r="C8" s="38"/>
    </row>
    <row r="9" ht="35" customHeight="1" spans="1:3">
      <c r="A9" s="38" t="s">
        <v>23</v>
      </c>
      <c r="B9" s="38"/>
      <c r="C9" s="38"/>
    </row>
    <row r="10" ht="37" customHeight="1" spans="1:3">
      <c r="A10" s="38" t="s">
        <v>24</v>
      </c>
      <c r="B10" s="38"/>
      <c r="C10" s="38"/>
    </row>
    <row r="11" ht="33" customHeight="1" spans="1:3">
      <c r="A11" s="38" t="s">
        <v>25</v>
      </c>
      <c r="B11" s="38"/>
      <c r="C11" s="38"/>
    </row>
    <row r="12" ht="19" customHeight="1" spans="1:3">
      <c r="A12" s="38" t="s">
        <v>26</v>
      </c>
      <c r="B12" s="38"/>
      <c r="C12" s="38"/>
    </row>
    <row r="13" ht="28" customHeight="1" spans="1:3">
      <c r="A13" s="38" t="s">
        <v>27</v>
      </c>
      <c r="B13" s="38"/>
      <c r="C13" s="38"/>
    </row>
    <row r="14" ht="43" customHeight="1" spans="1:3">
      <c r="A14" s="38" t="s">
        <v>28</v>
      </c>
      <c r="B14" s="38"/>
      <c r="C14" s="38"/>
    </row>
    <row r="15" ht="37" customHeight="1" spans="1:3">
      <c r="A15" s="39" t="s">
        <v>29</v>
      </c>
      <c r="B15" s="39"/>
      <c r="C15" s="39"/>
    </row>
    <row r="16" ht="35" customHeight="1" spans="1:3">
      <c r="A16" s="39" t="s">
        <v>30</v>
      </c>
      <c r="B16" s="39"/>
      <c r="C16" s="39"/>
    </row>
    <row r="17" ht="37" customHeight="1" spans="1:3">
      <c r="A17" s="39" t="s">
        <v>31</v>
      </c>
      <c r="B17" s="39"/>
      <c r="C17" s="39"/>
    </row>
    <row r="18" ht="19" customHeight="1" spans="1:3">
      <c r="A18" s="39" t="s">
        <v>32</v>
      </c>
      <c r="B18" s="39"/>
      <c r="C18" s="39"/>
    </row>
    <row r="19" ht="28" customHeight="1" spans="1:3">
      <c r="A19" s="39" t="s">
        <v>33</v>
      </c>
      <c r="B19" s="39"/>
      <c r="C19" s="39"/>
    </row>
    <row r="20" ht="18" customHeight="1" spans="1:3">
      <c r="A20" s="39" t="s">
        <v>34</v>
      </c>
      <c r="B20" s="39"/>
      <c r="C20" s="39"/>
    </row>
    <row r="21" spans="1:3">
      <c r="A21" s="40" t="s">
        <v>35</v>
      </c>
      <c r="B21" s="40"/>
      <c r="C21" s="40"/>
    </row>
    <row r="22" spans="1:3">
      <c r="A22" s="39" t="s">
        <v>36</v>
      </c>
      <c r="B22" s="39"/>
      <c r="C22" s="39"/>
    </row>
    <row r="23" ht="70" customHeight="1" spans="1:3">
      <c r="A23" s="39" t="s">
        <v>37</v>
      </c>
      <c r="B23" s="39"/>
      <c r="C23" s="39"/>
    </row>
    <row r="24" ht="75" customHeight="1" spans="1:3">
      <c r="A24" s="39" t="s">
        <v>38</v>
      </c>
      <c r="B24" s="39"/>
      <c r="C24" s="39"/>
    </row>
    <row r="25" ht="149" customHeight="1" spans="1:3">
      <c r="A25" s="39" t="s">
        <v>39</v>
      </c>
      <c r="B25" s="39"/>
      <c r="C25" s="39"/>
    </row>
    <row r="26" ht="99" customHeight="1" spans="1:3">
      <c r="A26" s="39" t="s">
        <v>40</v>
      </c>
      <c r="B26" s="39"/>
      <c r="C26" s="39"/>
    </row>
    <row r="27" ht="44" customHeight="1" spans="1:3">
      <c r="A27" s="39" t="s">
        <v>41</v>
      </c>
      <c r="B27" s="39"/>
      <c r="C27" s="39"/>
    </row>
    <row r="28" ht="36" customHeight="1" spans="1:3">
      <c r="A28" s="39" t="s">
        <v>42</v>
      </c>
      <c r="B28" s="39"/>
      <c r="C28" s="39"/>
    </row>
    <row r="29" ht="77" customHeight="1" spans="1:3">
      <c r="A29" s="41" t="s">
        <v>43</v>
      </c>
      <c r="B29" s="41"/>
      <c r="C29" s="41"/>
    </row>
    <row r="30" ht="39" customHeight="1" spans="1:3">
      <c r="A30" s="42" t="s">
        <v>44</v>
      </c>
      <c r="B30" s="42"/>
      <c r="C30" s="42"/>
    </row>
    <row r="31" spans="1:3">
      <c r="A31" s="43"/>
      <c r="B31" s="43"/>
      <c r="C31" s="43"/>
    </row>
    <row r="32" spans="1:3">
      <c r="A32" s="43"/>
      <c r="B32" s="43"/>
      <c r="C32" s="43"/>
    </row>
  </sheetData>
  <mergeCells count="31">
    <mergeCell ref="A2:C2"/>
    <mergeCell ref="A3:B3"/>
    <mergeCell ref="A4:C4"/>
    <mergeCell ref="A5:C5"/>
    <mergeCell ref="A6: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pageMargins left="0.590551181102362" right="0.393700787401575" top="0.393700787401575" bottom="0.47244094488189" header="0" footer="0"/>
  <pageSetup paperSize="9" scale="98"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topLeftCell="A3" workbookViewId="0">
      <selection activeCell="D11" sqref="D11"/>
    </sheetView>
  </sheetViews>
  <sheetFormatPr defaultColWidth="9" defaultRowHeight="13.2" outlineLevelCol="3"/>
  <cols>
    <col min="1" max="1" width="18.4259259259259" customWidth="1"/>
    <col min="2" max="2" width="22.3240740740741" customWidth="1"/>
    <col min="3" max="3" width="30.8888888888889" customWidth="1"/>
    <col min="4" max="4" width="22.8425925925926" customWidth="1"/>
  </cols>
  <sheetData>
    <row r="1" ht="23.25" customHeight="1" spans="1:4">
      <c r="A1" s="19"/>
      <c r="B1" s="20"/>
      <c r="C1" s="20"/>
      <c r="D1" s="21"/>
    </row>
    <row r="2" ht="44.35" customHeight="1" spans="1:4">
      <c r="A2" s="1" t="s">
        <v>45</v>
      </c>
      <c r="B2" s="1"/>
      <c r="C2" s="1"/>
      <c r="D2" s="1"/>
    </row>
    <row r="3" ht="35.65" customHeight="1" spans="1:4">
      <c r="A3" s="22" t="s">
        <v>46</v>
      </c>
      <c r="B3" s="22"/>
      <c r="C3" s="22"/>
      <c r="D3" s="23" t="s">
        <v>47</v>
      </c>
    </row>
    <row r="4" ht="43.65" customHeight="1" spans="1:4">
      <c r="A4" s="24" t="s">
        <v>48</v>
      </c>
      <c r="B4" s="24" t="s">
        <v>49</v>
      </c>
      <c r="C4" s="24" t="s">
        <v>50</v>
      </c>
      <c r="D4" s="24" t="s">
        <v>51</v>
      </c>
    </row>
    <row r="5" ht="24" customHeight="1" spans="1:4">
      <c r="A5" s="24" t="s">
        <v>52</v>
      </c>
      <c r="B5" s="24" t="s">
        <v>53</v>
      </c>
      <c r="C5" s="24" t="s">
        <v>54</v>
      </c>
      <c r="D5" s="25">
        <f>IF(OR(ISERROR(ROUND(第100章总则!D28,2)),ROUND(第100章总则!D28,2)=""),0,ROUND(第100章总则!D28,2))</f>
        <v>49460.44</v>
      </c>
    </row>
    <row r="6" ht="23.25" customHeight="1" spans="1:4">
      <c r="A6" s="24" t="s">
        <v>55</v>
      </c>
      <c r="B6" s="24" t="s">
        <v>56</v>
      </c>
      <c r="C6" s="24" t="s">
        <v>57</v>
      </c>
      <c r="D6" s="25">
        <f>IF(OR(ISERROR(ROUND('第200章 路基'!D58,2)),ROUND('第200章 路基'!D58,2)=""),0,ROUND('第200章 路基'!D58,2))</f>
        <v>0</v>
      </c>
    </row>
    <row r="7" ht="23.25" customHeight="1" spans="1:4">
      <c r="A7" s="24" t="s">
        <v>58</v>
      </c>
      <c r="B7" s="24" t="s">
        <v>59</v>
      </c>
      <c r="C7" s="24" t="s">
        <v>60</v>
      </c>
      <c r="D7" s="25">
        <f>IF(OR(ISERROR(ROUND('第300章 路面'!D52,2)),ROUND('第300章 路面'!D52,2)=""),0,ROUND('第300章 路面'!D52,2))</f>
        <v>0</v>
      </c>
    </row>
    <row r="8" ht="23.25" customHeight="1" spans="1:4">
      <c r="A8" s="24" t="s">
        <v>61</v>
      </c>
      <c r="B8" s="24" t="s">
        <v>62</v>
      </c>
      <c r="C8" s="24" t="s">
        <v>63</v>
      </c>
      <c r="D8" s="25">
        <f>IF(OR(ISERROR(ROUND('第400章 桥梁'!D26,2)),ROUND('第400章 桥梁'!D26,2)=""),0,ROUND('第400章 桥梁'!D26,2))</f>
        <v>0</v>
      </c>
    </row>
    <row r="9" ht="24" customHeight="1" spans="1:4">
      <c r="A9" s="24" t="s">
        <v>64</v>
      </c>
      <c r="B9" s="24" t="s">
        <v>65</v>
      </c>
      <c r="C9" s="24" t="s">
        <v>66</v>
      </c>
      <c r="D9" s="25">
        <f>IF(OR(ISERROR(ROUND('第600章 安全设施及预埋管线'!D25,2)),ROUND('第600章 安全设施及预埋管线'!D25,2)=""),0,ROUND('第600章 安全设施及预埋管线'!D25,2))</f>
        <v>0</v>
      </c>
    </row>
    <row r="10" ht="23.25" customHeight="1" spans="1:4">
      <c r="A10" s="24" t="s">
        <v>67</v>
      </c>
      <c r="B10" s="24" t="s">
        <v>68</v>
      </c>
      <c r="C10" s="24" t="s">
        <v>69</v>
      </c>
      <c r="D10" s="25">
        <f>IF(OR(ISERROR(ROUND('清单 第700章 绿化及环境保护设施'!D28,2)),ROUND('清单 第700章 绿化及环境保护设施'!D28,2)=""),0,ROUND('清单 第700章 绿化及环境保护设施'!D28,2))</f>
        <v>0</v>
      </c>
    </row>
    <row r="11" ht="23.25" customHeight="1" spans="1:4">
      <c r="A11" s="24" t="s">
        <v>70</v>
      </c>
      <c r="B11" s="24" t="s">
        <v>71</v>
      </c>
      <c r="C11" s="26"/>
      <c r="D11" s="25">
        <f>ROUND(IF(OR(ISERROR(D5),D5=""),0,D5)+IF(OR(ISERROR(D6),D6=""),0,D6)+IF(OR(ISERROR(D7),D7=""),0,D7)+IF(OR(ISERROR(D8),D8=""),0,D8)+IF(OR(ISERROR(D9),D9=""),0,D9)+IF(OR(ISERROR(D10),D10=""),0,D10),2)</f>
        <v>49460.44</v>
      </c>
    </row>
    <row r="12" ht="24" customHeight="1" spans="1:4">
      <c r="A12" s="24" t="s">
        <v>72</v>
      </c>
      <c r="B12" s="24" t="s">
        <v>73</v>
      </c>
      <c r="C12" s="26"/>
      <c r="D12" s="27" t="s">
        <v>74</v>
      </c>
    </row>
    <row r="13" ht="23.25" customHeight="1" spans="1:4">
      <c r="A13" s="24" t="s">
        <v>75</v>
      </c>
      <c r="B13" s="24" t="s">
        <v>76</v>
      </c>
      <c r="C13" s="26"/>
      <c r="D13" s="25">
        <f>ROUND(IF(OR(ISERROR(D11),D11=""),0,D11)-IF(OR(ISERROR(D12),D12=""),0,D12),2)</f>
        <v>49460.44</v>
      </c>
    </row>
    <row r="14" ht="23.25" customHeight="1" spans="1:4">
      <c r="A14" s="24" t="s">
        <v>77</v>
      </c>
      <c r="B14" s="24" t="s">
        <v>78</v>
      </c>
      <c r="C14" s="26"/>
      <c r="D14" s="27" t="s">
        <v>74</v>
      </c>
    </row>
    <row r="15" ht="23.25" customHeight="1" spans="1:4">
      <c r="A15" s="24" t="s">
        <v>79</v>
      </c>
      <c r="B15" s="24" t="s">
        <v>80</v>
      </c>
      <c r="C15" s="26"/>
      <c r="D15" s="27">
        <v>108966.54</v>
      </c>
    </row>
    <row r="16" ht="24" customHeight="1" spans="1:4">
      <c r="A16" s="24" t="s">
        <v>81</v>
      </c>
      <c r="B16" s="24" t="s">
        <v>82</v>
      </c>
      <c r="C16" s="26"/>
      <c r="D16" s="28">
        <f>ROUND(IF(OR(ISERROR(D11),D11=""),0,D11)+IF(OR(ISERROR(D14),D14=""),0,D14)+IF(OR(ISERROR(D15),D15=""),0,D15),2)</f>
        <v>158426.98</v>
      </c>
    </row>
    <row r="17" ht="23.25" customHeight="1" spans="1:4">
      <c r="A17" s="29"/>
      <c r="B17" s="27"/>
      <c r="C17" s="27"/>
      <c r="D17" s="29"/>
    </row>
    <row r="18" ht="23.25" customHeight="1" spans="1:4">
      <c r="A18" s="29"/>
      <c r="B18" s="27"/>
      <c r="C18" s="27"/>
      <c r="D18" s="29"/>
    </row>
    <row r="19" ht="24" customHeight="1" spans="1:4">
      <c r="A19" s="29"/>
      <c r="B19" s="27"/>
      <c r="C19" s="27"/>
      <c r="D19" s="29"/>
    </row>
    <row r="20" ht="23.25" customHeight="1" spans="1:4">
      <c r="A20" s="29"/>
      <c r="B20" s="27"/>
      <c r="C20" s="27"/>
      <c r="D20" s="29"/>
    </row>
    <row r="21" ht="23.25" customHeight="1" spans="1:4">
      <c r="A21" s="29"/>
      <c r="B21" s="27"/>
      <c r="C21" s="27"/>
      <c r="D21" s="29"/>
    </row>
    <row r="22" ht="23.25" customHeight="1" spans="1:4">
      <c r="A22" s="29"/>
      <c r="B22" s="27"/>
      <c r="C22" s="27"/>
      <c r="D22" s="29"/>
    </row>
    <row r="23" ht="24" customHeight="1" spans="1:4">
      <c r="A23" s="29"/>
      <c r="B23" s="27"/>
      <c r="C23" s="27"/>
      <c r="D23" s="29"/>
    </row>
    <row r="24" ht="23.25" customHeight="1" spans="1:4">
      <c r="A24" s="29"/>
      <c r="B24" s="27"/>
      <c r="C24" s="27"/>
      <c r="D24" s="29"/>
    </row>
    <row r="25" ht="23.25" customHeight="1" spans="1:4">
      <c r="A25" s="29"/>
      <c r="B25" s="27"/>
      <c r="C25" s="27"/>
      <c r="D25" s="29"/>
    </row>
    <row r="26" ht="24" customHeight="1" spans="1:4">
      <c r="A26" s="29"/>
      <c r="B26" s="27"/>
      <c r="C26" s="27"/>
      <c r="D26" s="29"/>
    </row>
    <row r="27" ht="23.25" customHeight="1" spans="1:4">
      <c r="A27" s="29"/>
      <c r="B27" s="27"/>
      <c r="C27" s="27"/>
      <c r="D27" s="29"/>
    </row>
    <row r="28" ht="23.25" customHeight="1" spans="1:4">
      <c r="A28" s="29"/>
      <c r="B28" s="27"/>
      <c r="C28" s="27"/>
      <c r="D28" s="29"/>
    </row>
    <row r="29" ht="23.25" customHeight="1" spans="1:4">
      <c r="A29" s="29"/>
      <c r="B29" s="27"/>
      <c r="C29" s="27"/>
      <c r="D29" s="29"/>
    </row>
    <row r="30" ht="23.25" customHeight="1" spans="1:4">
      <c r="A30" s="30"/>
      <c r="B30" s="30"/>
      <c r="C30" s="30"/>
      <c r="D30" s="30"/>
    </row>
    <row r="31" ht="30.55" customHeight="1" spans="1:4">
      <c r="A31" s="19"/>
      <c r="B31" s="20"/>
      <c r="C31" s="31" t="s">
        <v>83</v>
      </c>
      <c r="D31" s="31"/>
    </row>
  </sheetData>
  <sheetProtection algorithmName="SHA-512" hashValue="CxaalJYEJ2VZJQ0avDV8jn2p5jMcP9yXP7NDwzv6065FHEAWNnJUtB/T1Ovn08TcOcK65FOoewEkybk6yMWQdA==" saltValue="4FKMTzNUGDOZ8SVx0CVJQw==" spinCount="100000" sheet="1" objects="1"/>
  <mergeCells count="10">
    <mergeCell ref="B1:C1"/>
    <mergeCell ref="A2:D2"/>
    <mergeCell ref="A3:C3"/>
    <mergeCell ref="B11:C11"/>
    <mergeCell ref="B12:C12"/>
    <mergeCell ref="B13:C13"/>
    <mergeCell ref="B14:C14"/>
    <mergeCell ref="B15:C15"/>
    <mergeCell ref="B16:C16"/>
    <mergeCell ref="C31:D31"/>
  </mergeCells>
  <pageMargins left="0.590551181102362" right="0.393700787401575" top="0.393700787401575" bottom="0.47244094488189" header="0" footer="0"/>
  <pageSetup paperSize="9"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topLeftCell="A2" workbookViewId="0">
      <selection activeCell="E7" sqref="E7"/>
    </sheetView>
  </sheetViews>
  <sheetFormatPr defaultColWidth="9" defaultRowHeight="13.2"/>
  <cols>
    <col min="1" max="1" width="10.1203703703704" customWidth="1"/>
    <col min="2" max="2" width="21.0277777777778" customWidth="1"/>
    <col min="3" max="3" width="12.7222222222222" customWidth="1"/>
    <col min="4" max="4" width="15.1851851851852" customWidth="1"/>
    <col min="5" max="5" width="14.7962962962963" customWidth="1"/>
    <col min="6" max="6" width="20.6388888888889" customWidth="1"/>
    <col min="7" max="9" width="9.13888888888889" customWidth="1"/>
  </cols>
  <sheetData>
    <row r="1" ht="44.35" customHeight="1" spans="1:9">
      <c r="A1" s="1" t="s">
        <v>84</v>
      </c>
      <c r="B1" s="1"/>
      <c r="C1" s="1"/>
      <c r="D1" s="1"/>
      <c r="E1" s="1"/>
      <c r="F1" s="1"/>
      <c r="G1" s="2"/>
      <c r="H1" s="2"/>
      <c r="I1" s="2"/>
    </row>
    <row r="2" ht="50.2" customHeight="1" spans="1:9">
      <c r="A2" s="3" t="s">
        <v>85</v>
      </c>
      <c r="B2" s="3"/>
      <c r="C2" s="3"/>
      <c r="D2" s="4" t="s">
        <v>86</v>
      </c>
      <c r="E2" s="4"/>
      <c r="F2" s="4"/>
      <c r="G2" s="2"/>
      <c r="H2" s="2"/>
      <c r="I2" s="2"/>
    </row>
    <row r="3" ht="24.7" customHeight="1" spans="1:9">
      <c r="A3" s="5" t="s">
        <v>54</v>
      </c>
      <c r="B3" s="6"/>
      <c r="C3" s="6"/>
      <c r="D3" s="6"/>
      <c r="E3" s="6"/>
      <c r="F3" s="7"/>
      <c r="G3" s="2"/>
      <c r="H3" s="2"/>
      <c r="I3" s="2"/>
    </row>
    <row r="4" ht="29.8" customHeight="1" spans="1:9">
      <c r="A4" s="8" t="s">
        <v>87</v>
      </c>
      <c r="B4" s="8" t="s">
        <v>88</v>
      </c>
      <c r="C4" s="8" t="s">
        <v>89</v>
      </c>
      <c r="D4" s="8" t="s">
        <v>90</v>
      </c>
      <c r="E4" s="8" t="s">
        <v>91</v>
      </c>
      <c r="F4" s="8" t="s">
        <v>92</v>
      </c>
      <c r="G4" s="2"/>
      <c r="H4" s="2"/>
      <c r="I4" s="2"/>
    </row>
    <row r="5" ht="20.35" customHeight="1" spans="1:9">
      <c r="A5" s="8" t="s">
        <v>93</v>
      </c>
      <c r="B5" s="9" t="s">
        <v>94</v>
      </c>
      <c r="C5" s="8"/>
      <c r="D5" s="10" t="s">
        <v>74</v>
      </c>
      <c r="E5" s="10" t="s">
        <v>74</v>
      </c>
      <c r="F5" s="10" t="s">
        <v>74</v>
      </c>
      <c r="G5" s="2"/>
      <c r="H5" s="2"/>
      <c r="I5" s="2"/>
    </row>
    <row r="6" ht="20.35" customHeight="1" spans="1:9">
      <c r="A6" s="8" t="s">
        <v>95</v>
      </c>
      <c r="B6" s="9" t="s">
        <v>96</v>
      </c>
      <c r="C6" s="8"/>
      <c r="D6" s="10" t="s">
        <v>74</v>
      </c>
      <c r="E6" s="10" t="s">
        <v>74</v>
      </c>
      <c r="F6" s="10" t="s">
        <v>74</v>
      </c>
      <c r="G6" s="2"/>
      <c r="H6" s="2"/>
      <c r="I6" s="2"/>
    </row>
    <row r="7" ht="19.65" customHeight="1" spans="1:9">
      <c r="A7" s="8" t="s">
        <v>97</v>
      </c>
      <c r="B7" s="9" t="s">
        <v>98</v>
      </c>
      <c r="C7" s="8" t="s">
        <v>99</v>
      </c>
      <c r="D7" s="10" t="s">
        <v>100</v>
      </c>
      <c r="E7" s="11"/>
      <c r="F7" s="12">
        <f>ROUND(IF(OR(ISERROR(D7),D7=""),0,D7)*IF(OR(ISERROR(E7),E7=""),0,E7),2)</f>
        <v>0</v>
      </c>
      <c r="G7" s="2"/>
      <c r="H7" s="2"/>
      <c r="I7" s="2"/>
    </row>
    <row r="8" ht="28.35" customHeight="1" spans="1:9">
      <c r="A8" s="8" t="s">
        <v>101</v>
      </c>
      <c r="B8" s="9" t="s">
        <v>102</v>
      </c>
      <c r="C8" s="8" t="s">
        <v>99</v>
      </c>
      <c r="D8" s="10" t="s">
        <v>100</v>
      </c>
      <c r="E8" s="10">
        <v>8000</v>
      </c>
      <c r="F8" s="12">
        <f>ROUND(IF(OR(ISERROR(D8),D8=""),0,D8)*IF(OR(ISERROR(E8),E8=""),0,E8),2)</f>
        <v>8000</v>
      </c>
      <c r="G8" s="2"/>
      <c r="H8" s="2"/>
      <c r="I8" s="2"/>
    </row>
    <row r="9" ht="20.35" customHeight="1" spans="1:9">
      <c r="A9" s="8" t="s">
        <v>103</v>
      </c>
      <c r="B9" s="9" t="s">
        <v>104</v>
      </c>
      <c r="C9" s="8" t="s">
        <v>99</v>
      </c>
      <c r="D9" s="10" t="s">
        <v>100</v>
      </c>
      <c r="E9" s="10">
        <v>3189.26</v>
      </c>
      <c r="F9" s="12">
        <f>ROUND(IF(OR(ISERROR(D9),D9=""),0,D9)*IF(OR(ISERROR(E9),E9=""),0,E9),2)</f>
        <v>3189.26</v>
      </c>
      <c r="G9" s="2"/>
      <c r="H9" s="2"/>
      <c r="I9" s="2"/>
    </row>
    <row r="10" ht="20.35" customHeight="1" spans="1:9">
      <c r="A10" s="8" t="s">
        <v>105</v>
      </c>
      <c r="B10" s="9" t="s">
        <v>106</v>
      </c>
      <c r="C10" s="8"/>
      <c r="D10" s="10" t="s">
        <v>74</v>
      </c>
      <c r="E10" s="10" t="s">
        <v>74</v>
      </c>
      <c r="F10" s="10" t="s">
        <v>74</v>
      </c>
      <c r="G10" s="2"/>
      <c r="H10" s="2"/>
      <c r="I10" s="2"/>
    </row>
    <row r="11" ht="20.35" customHeight="1" spans="1:9">
      <c r="A11" s="8" t="s">
        <v>107</v>
      </c>
      <c r="B11" s="9" t="s">
        <v>108</v>
      </c>
      <c r="C11" s="8" t="s">
        <v>99</v>
      </c>
      <c r="D11" s="10" t="s">
        <v>52</v>
      </c>
      <c r="E11" s="11"/>
      <c r="F11" s="12">
        <f>ROUND(IF(OR(ISERROR(D11),D11=""),0,D11)*IF(OR(ISERROR(E11),E11=""),0,E11),2)</f>
        <v>0</v>
      </c>
      <c r="G11" s="2"/>
      <c r="H11" s="2"/>
      <c r="I11" s="2"/>
    </row>
    <row r="12" ht="20.35" customHeight="1" spans="1:9">
      <c r="A12" s="8" t="s">
        <v>109</v>
      </c>
      <c r="B12" s="9" t="s">
        <v>110</v>
      </c>
      <c r="C12" s="8" t="s">
        <v>99</v>
      </c>
      <c r="D12" s="10" t="s">
        <v>100</v>
      </c>
      <c r="E12" s="11"/>
      <c r="F12" s="12">
        <f>ROUND(IF(OR(ISERROR(D12),D12=""),0,D12)*IF(OR(ISERROR(E12),E12=""),0,E12),2)</f>
        <v>0</v>
      </c>
      <c r="G12" s="2"/>
      <c r="H12" s="2"/>
      <c r="I12" s="2"/>
    </row>
    <row r="13" ht="20.35" customHeight="1" spans="1:9">
      <c r="A13" s="8" t="s">
        <v>111</v>
      </c>
      <c r="B13" s="9" t="s">
        <v>112</v>
      </c>
      <c r="C13" s="8" t="s">
        <v>99</v>
      </c>
      <c r="D13" s="10" t="s">
        <v>100</v>
      </c>
      <c r="E13" s="10">
        <v>38271.18</v>
      </c>
      <c r="F13" s="12">
        <f>ROUND(IF(OR(ISERROR(D13),D13=""),0,D13)*IF(OR(ISERROR(E13),E13=""),0,E13),2)</f>
        <v>38271.18</v>
      </c>
      <c r="G13" s="2"/>
      <c r="H13" s="2"/>
      <c r="I13" s="2"/>
    </row>
    <row r="14" ht="20.35" customHeight="1" spans="1:9">
      <c r="A14" s="8" t="s">
        <v>113</v>
      </c>
      <c r="B14" s="9" t="s">
        <v>114</v>
      </c>
      <c r="C14" s="8"/>
      <c r="D14" s="10" t="s">
        <v>74</v>
      </c>
      <c r="E14" s="10" t="s">
        <v>74</v>
      </c>
      <c r="F14" s="10" t="s">
        <v>74</v>
      </c>
      <c r="G14" s="2"/>
      <c r="H14" s="2"/>
      <c r="I14" s="2"/>
    </row>
    <row r="15" ht="20.35" customHeight="1" spans="1:9">
      <c r="A15" s="8" t="s">
        <v>115</v>
      </c>
      <c r="B15" s="9" t="s">
        <v>114</v>
      </c>
      <c r="C15" s="8" t="s">
        <v>99</v>
      </c>
      <c r="D15" s="10" t="s">
        <v>100</v>
      </c>
      <c r="E15" s="11"/>
      <c r="F15" s="12">
        <f>ROUND(IF(OR(ISERROR(D15),D15=""),0,D15)*IF(OR(ISERROR(E15),E15=""),0,E15),2)</f>
        <v>0</v>
      </c>
      <c r="G15" s="2"/>
      <c r="H15" s="2"/>
      <c r="I15" s="2"/>
    </row>
    <row r="16" ht="23.25" customHeight="1" spans="1:9">
      <c r="A16" s="8"/>
      <c r="B16" s="8"/>
      <c r="C16" s="9"/>
      <c r="D16" s="10"/>
      <c r="E16" s="10"/>
      <c r="F16" s="10"/>
      <c r="G16" s="2"/>
      <c r="H16" s="2"/>
      <c r="I16" s="2"/>
    </row>
    <row r="17" ht="23.25" customHeight="1" spans="1:9">
      <c r="A17" s="8"/>
      <c r="B17" s="8"/>
      <c r="C17" s="9"/>
      <c r="D17" s="10"/>
      <c r="E17" s="10"/>
      <c r="F17" s="10"/>
      <c r="G17" s="2"/>
      <c r="H17" s="2"/>
      <c r="I17" s="2"/>
    </row>
    <row r="18" ht="23.25" customHeight="1" spans="1:9">
      <c r="A18" s="8"/>
      <c r="B18" s="8"/>
      <c r="C18" s="9"/>
      <c r="D18" s="10"/>
      <c r="E18" s="10"/>
      <c r="F18" s="10"/>
      <c r="G18" s="2"/>
      <c r="H18" s="2"/>
      <c r="I18" s="2"/>
    </row>
    <row r="19" ht="24" customHeight="1" spans="1:9">
      <c r="A19" s="8"/>
      <c r="B19" s="8"/>
      <c r="C19" s="9"/>
      <c r="D19" s="10"/>
      <c r="E19" s="10"/>
      <c r="F19" s="10"/>
      <c r="G19" s="2"/>
      <c r="H19" s="2"/>
      <c r="I19" s="2"/>
    </row>
    <row r="20" ht="23.25" customHeight="1" spans="1:9">
      <c r="A20" s="8"/>
      <c r="B20" s="8"/>
      <c r="C20" s="9"/>
      <c r="D20" s="10"/>
      <c r="E20" s="10"/>
      <c r="F20" s="10"/>
      <c r="G20" s="2"/>
      <c r="H20" s="2"/>
      <c r="I20" s="2"/>
    </row>
    <row r="21" ht="23.25" customHeight="1" spans="1:9">
      <c r="A21" s="8"/>
      <c r="B21" s="8"/>
      <c r="C21" s="9"/>
      <c r="D21" s="10"/>
      <c r="E21" s="10"/>
      <c r="F21" s="10"/>
      <c r="G21" s="2"/>
      <c r="H21" s="2"/>
      <c r="I21" s="2"/>
    </row>
    <row r="22" ht="24" customHeight="1" spans="1:9">
      <c r="A22" s="8"/>
      <c r="B22" s="8"/>
      <c r="C22" s="9"/>
      <c r="D22" s="10"/>
      <c r="E22" s="10"/>
      <c r="F22" s="10"/>
      <c r="G22" s="2"/>
      <c r="H22" s="2"/>
      <c r="I22" s="2"/>
    </row>
    <row r="23" ht="23.25" customHeight="1" spans="1:9">
      <c r="A23" s="8"/>
      <c r="B23" s="8"/>
      <c r="C23" s="9"/>
      <c r="D23" s="10"/>
      <c r="E23" s="10"/>
      <c r="F23" s="10"/>
      <c r="G23" s="2"/>
      <c r="H23" s="2"/>
      <c r="I23" s="2"/>
    </row>
    <row r="24" ht="23.25" customHeight="1" spans="1:9">
      <c r="A24" s="8"/>
      <c r="B24" s="8"/>
      <c r="C24" s="9"/>
      <c r="D24" s="10"/>
      <c r="E24" s="10"/>
      <c r="F24" s="10"/>
      <c r="G24" s="2"/>
      <c r="H24" s="2"/>
      <c r="I24" s="2"/>
    </row>
    <row r="25" ht="23.25" customHeight="1" spans="1:9">
      <c r="A25" s="8"/>
      <c r="B25" s="8"/>
      <c r="C25" s="9"/>
      <c r="D25" s="10"/>
      <c r="E25" s="10"/>
      <c r="F25" s="10"/>
      <c r="G25" s="2"/>
      <c r="H25" s="2"/>
      <c r="I25" s="2"/>
    </row>
    <row r="26" ht="24" customHeight="1" spans="1:9">
      <c r="A26" s="8"/>
      <c r="B26" s="8"/>
      <c r="C26" s="9"/>
      <c r="D26" s="10"/>
      <c r="E26" s="10"/>
      <c r="F26" s="10"/>
      <c r="G26" s="2"/>
      <c r="H26" s="2"/>
      <c r="I26" s="2"/>
    </row>
    <row r="27" ht="23.25" customHeight="1" spans="1:9">
      <c r="A27" s="8"/>
      <c r="B27" s="8"/>
      <c r="C27" s="9"/>
      <c r="D27" s="10"/>
      <c r="E27" s="10"/>
      <c r="F27" s="10"/>
      <c r="G27" s="2"/>
      <c r="H27" s="2"/>
      <c r="I27" s="2"/>
    </row>
    <row r="28" ht="20.35" customHeight="1" spans="1:9">
      <c r="A28" s="13" t="s">
        <v>116</v>
      </c>
      <c r="B28" s="14"/>
      <c r="C28" s="15" t="s">
        <v>117</v>
      </c>
      <c r="D28" s="16">
        <f>ROUND(SUM(F5:F27),2)</f>
        <v>49460.44</v>
      </c>
      <c r="E28" s="15"/>
      <c r="F28" s="17" t="s">
        <v>118</v>
      </c>
      <c r="G28" s="2"/>
      <c r="H28" s="2"/>
      <c r="I28" s="2"/>
    </row>
    <row r="29" ht="10.9" customHeight="1" spans="1:9">
      <c r="A29" s="18"/>
      <c r="B29" s="18"/>
      <c r="C29" s="18"/>
      <c r="D29" s="18"/>
      <c r="E29" s="18"/>
      <c r="F29" s="18"/>
      <c r="G29" s="2"/>
      <c r="H29" s="2"/>
      <c r="I29" s="2"/>
    </row>
  </sheetData>
  <sheetProtection algorithmName="SHA-512" hashValue="3JKecAxPM1Rs3Ld8Ei51A7EYg9Tid3tfyd1ZJZnkEYGvFaMTkZLZ3pJ07cO+fX9Hbric+byD/btLNu0FfGOxhg==" saltValue="vByQKKCwUs7LmLInKhhjHA==" spinCount="100000" sheet="1" objects="1"/>
  <mergeCells count="6">
    <mergeCell ref="A1:F1"/>
    <mergeCell ref="A2:C2"/>
    <mergeCell ref="D2:F2"/>
    <mergeCell ref="A3:F3"/>
    <mergeCell ref="A28:B28"/>
    <mergeCell ref="D28:E28"/>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9"/>
  <sheetViews>
    <sheetView topLeftCell="A28" workbookViewId="0">
      <selection activeCell="E34" sqref="E34"/>
    </sheetView>
  </sheetViews>
  <sheetFormatPr defaultColWidth="9" defaultRowHeight="13.2"/>
  <cols>
    <col min="1" max="1" width="10.1203703703704" customWidth="1"/>
    <col min="2" max="2" width="26" customWidth="1"/>
    <col min="3" max="3" width="12.7222222222222" customWidth="1"/>
    <col min="4" max="4" width="9.55555555555556" customWidth="1"/>
    <col min="5" max="5" width="11" customWidth="1"/>
    <col min="6" max="6" width="15.4444444444444" customWidth="1"/>
    <col min="7" max="9" width="9.13888888888889" customWidth="1"/>
  </cols>
  <sheetData>
    <row r="1" ht="44.35" customHeight="1" spans="1:9">
      <c r="A1" s="1" t="s">
        <v>84</v>
      </c>
      <c r="B1" s="1"/>
      <c r="C1" s="1"/>
      <c r="D1" s="1"/>
      <c r="E1" s="1"/>
      <c r="F1" s="1"/>
      <c r="G1" s="2"/>
      <c r="H1" s="2"/>
      <c r="I1" s="2"/>
    </row>
    <row r="2" ht="50.2" customHeight="1" spans="1:9">
      <c r="A2" s="3" t="s">
        <v>85</v>
      </c>
      <c r="B2" s="3"/>
      <c r="C2" s="3"/>
      <c r="D2" s="4" t="s">
        <v>119</v>
      </c>
      <c r="E2" s="4"/>
      <c r="F2" s="4"/>
      <c r="G2" s="2"/>
      <c r="H2" s="2"/>
      <c r="I2" s="2"/>
    </row>
    <row r="3" ht="24.7" customHeight="1" spans="1:9">
      <c r="A3" s="5" t="s">
        <v>57</v>
      </c>
      <c r="B3" s="6"/>
      <c r="C3" s="6"/>
      <c r="D3" s="6"/>
      <c r="E3" s="6"/>
      <c r="F3" s="7"/>
      <c r="G3" s="2"/>
      <c r="H3" s="2"/>
      <c r="I3" s="2"/>
    </row>
    <row r="4" ht="29.8" customHeight="1" spans="1:9">
      <c r="A4" s="8" t="s">
        <v>87</v>
      </c>
      <c r="B4" s="8" t="s">
        <v>88</v>
      </c>
      <c r="C4" s="8" t="s">
        <v>89</v>
      </c>
      <c r="D4" s="8" t="s">
        <v>90</v>
      </c>
      <c r="E4" s="8" t="s">
        <v>91</v>
      </c>
      <c r="F4" s="8" t="s">
        <v>92</v>
      </c>
      <c r="G4" s="2"/>
      <c r="H4" s="2"/>
      <c r="I4" s="2"/>
    </row>
    <row r="5" ht="20.35" customHeight="1" spans="1:9">
      <c r="A5" s="8" t="s">
        <v>120</v>
      </c>
      <c r="B5" s="9" t="s">
        <v>121</v>
      </c>
      <c r="C5" s="8"/>
      <c r="D5" s="10" t="s">
        <v>74</v>
      </c>
      <c r="E5" s="10" t="s">
        <v>74</v>
      </c>
      <c r="F5" s="10" t="s">
        <v>74</v>
      </c>
      <c r="G5" s="2"/>
      <c r="H5" s="2"/>
      <c r="I5" s="2"/>
    </row>
    <row r="6" ht="20.35" customHeight="1" spans="1:9">
      <c r="A6" s="8" t="s">
        <v>122</v>
      </c>
      <c r="B6" s="9" t="s">
        <v>123</v>
      </c>
      <c r="C6" s="8"/>
      <c r="D6" s="10" t="s">
        <v>74</v>
      </c>
      <c r="E6" s="10" t="s">
        <v>74</v>
      </c>
      <c r="F6" s="10" t="s">
        <v>74</v>
      </c>
      <c r="G6" s="2"/>
      <c r="H6" s="2"/>
      <c r="I6" s="2"/>
    </row>
    <row r="7" ht="27.65" customHeight="1" spans="1:9">
      <c r="A7" s="8" t="s">
        <v>124</v>
      </c>
      <c r="B7" s="9" t="s">
        <v>125</v>
      </c>
      <c r="C7" s="8" t="s">
        <v>126</v>
      </c>
      <c r="D7" s="10">
        <v>55.9</v>
      </c>
      <c r="E7" s="11"/>
      <c r="F7" s="12">
        <f>ROUND(IF(OR(ISERROR(D7),D7=""),0,D7)*IF(OR(ISERROR(E7),E7=""),0,E7),2)</f>
        <v>0</v>
      </c>
      <c r="G7" s="2"/>
      <c r="H7" s="2"/>
      <c r="I7" s="2"/>
    </row>
    <row r="8" ht="20.35" customHeight="1" spans="1:9">
      <c r="A8" s="8" t="s">
        <v>127</v>
      </c>
      <c r="B8" s="9" t="s">
        <v>128</v>
      </c>
      <c r="C8" s="8"/>
      <c r="D8" s="10" t="s">
        <v>74</v>
      </c>
      <c r="E8" s="10" t="s">
        <v>74</v>
      </c>
      <c r="F8" s="10" t="s">
        <v>74</v>
      </c>
      <c r="G8" s="2"/>
      <c r="H8" s="2"/>
      <c r="I8" s="2"/>
    </row>
    <row r="9" ht="42.9" customHeight="1" spans="1:9">
      <c r="A9" s="8" t="s">
        <v>124</v>
      </c>
      <c r="B9" s="9" t="s">
        <v>129</v>
      </c>
      <c r="C9" s="8" t="s">
        <v>126</v>
      </c>
      <c r="D9" s="10" t="s">
        <v>130</v>
      </c>
      <c r="E9" s="11"/>
      <c r="F9" s="12">
        <f>ROUND(IF(OR(ISERROR(D9),D9=""),0,D9)*IF(OR(ISERROR(E9),E9=""),0,E9),2)</f>
        <v>0</v>
      </c>
      <c r="G9" s="2"/>
      <c r="H9" s="2"/>
      <c r="I9" s="2"/>
    </row>
    <row r="10" ht="20.35" customHeight="1" spans="1:9">
      <c r="A10" s="8" t="s">
        <v>131</v>
      </c>
      <c r="B10" s="9" t="s">
        <v>132</v>
      </c>
      <c r="C10" s="8"/>
      <c r="D10" s="10" t="s">
        <v>74</v>
      </c>
      <c r="E10" s="10" t="s">
        <v>74</v>
      </c>
      <c r="F10" s="10" t="s">
        <v>74</v>
      </c>
      <c r="G10" s="2"/>
      <c r="H10" s="2"/>
      <c r="I10" s="2"/>
    </row>
    <row r="11" ht="20.35" customHeight="1" spans="1:9">
      <c r="A11" s="8" t="s">
        <v>133</v>
      </c>
      <c r="B11" s="9" t="s">
        <v>134</v>
      </c>
      <c r="C11" s="8"/>
      <c r="D11" s="10" t="s">
        <v>74</v>
      </c>
      <c r="E11" s="10" t="s">
        <v>74</v>
      </c>
      <c r="F11" s="10" t="s">
        <v>74</v>
      </c>
      <c r="G11" s="2"/>
      <c r="H11" s="2"/>
      <c r="I11" s="2"/>
    </row>
    <row r="12" ht="27.65" customHeight="1" spans="1:9">
      <c r="A12" s="8" t="s">
        <v>124</v>
      </c>
      <c r="B12" s="9" t="s">
        <v>135</v>
      </c>
      <c r="C12" s="8" t="s">
        <v>136</v>
      </c>
      <c r="D12" s="10" t="s">
        <v>137</v>
      </c>
      <c r="E12" s="11"/>
      <c r="F12" s="12">
        <f>ROUND(IF(OR(ISERROR(D12),D12=""),0,D12)*IF(OR(ISERROR(E12),E12=""),0,E12),2)</f>
        <v>0</v>
      </c>
      <c r="G12" s="2"/>
      <c r="H12" s="2"/>
      <c r="I12" s="2"/>
    </row>
    <row r="13" ht="28.35" customHeight="1" spans="1:9">
      <c r="A13" s="8" t="s">
        <v>138</v>
      </c>
      <c r="B13" s="9" t="s">
        <v>139</v>
      </c>
      <c r="C13" s="8" t="s">
        <v>136</v>
      </c>
      <c r="D13" s="10" t="s">
        <v>140</v>
      </c>
      <c r="E13" s="11"/>
      <c r="F13" s="12">
        <f>ROUND(IF(OR(ISERROR(D13),D13=""),0,D13)*IF(OR(ISERROR(E13),E13=""),0,E13),2)</f>
        <v>0</v>
      </c>
      <c r="G13" s="2"/>
      <c r="H13" s="2"/>
      <c r="I13" s="2"/>
    </row>
    <row r="14" ht="27.65" customHeight="1" spans="1:9">
      <c r="A14" s="8" t="s">
        <v>141</v>
      </c>
      <c r="B14" s="9" t="s">
        <v>142</v>
      </c>
      <c r="C14" s="8" t="s">
        <v>126</v>
      </c>
      <c r="D14" s="10" t="s">
        <v>143</v>
      </c>
      <c r="E14" s="11"/>
      <c r="F14" s="12">
        <f>ROUND(IF(OR(ISERROR(D14),D14=""),0,D14)*IF(OR(ISERROR(E14),E14=""),0,E14),2)</f>
        <v>0</v>
      </c>
      <c r="G14" s="2"/>
      <c r="H14" s="2"/>
      <c r="I14" s="2"/>
    </row>
    <row r="15" ht="20.35" customHeight="1" spans="1:9">
      <c r="A15" s="8" t="s">
        <v>144</v>
      </c>
      <c r="B15" s="9" t="s">
        <v>145</v>
      </c>
      <c r="C15" s="8"/>
      <c r="D15" s="10" t="s">
        <v>74</v>
      </c>
      <c r="E15" s="10" t="s">
        <v>74</v>
      </c>
      <c r="F15" s="10" t="s">
        <v>74</v>
      </c>
      <c r="G15" s="2"/>
      <c r="H15" s="2"/>
      <c r="I15" s="2"/>
    </row>
    <row r="16" ht="28.35" customHeight="1" spans="1:9">
      <c r="A16" s="8" t="s">
        <v>146</v>
      </c>
      <c r="B16" s="9" t="s">
        <v>147</v>
      </c>
      <c r="C16" s="8"/>
      <c r="D16" s="10" t="s">
        <v>74</v>
      </c>
      <c r="E16" s="10" t="s">
        <v>74</v>
      </c>
      <c r="F16" s="10" t="s">
        <v>74</v>
      </c>
      <c r="G16" s="2"/>
      <c r="H16" s="2"/>
      <c r="I16" s="2"/>
    </row>
    <row r="17" ht="20.35" customHeight="1" spans="1:9">
      <c r="A17" s="8" t="s">
        <v>124</v>
      </c>
      <c r="B17" s="9" t="s">
        <v>148</v>
      </c>
      <c r="C17" s="8" t="s">
        <v>136</v>
      </c>
      <c r="D17" s="10" t="s">
        <v>149</v>
      </c>
      <c r="E17" s="11"/>
      <c r="F17" s="12">
        <f>ROUND(IF(OR(ISERROR(D17),D17=""),0,D17)*IF(OR(ISERROR(E17),E17=""),0,E17),2)</f>
        <v>0</v>
      </c>
      <c r="G17" s="2"/>
      <c r="H17" s="2"/>
      <c r="I17" s="2"/>
    </row>
    <row r="18" ht="20.35" customHeight="1" spans="1:9">
      <c r="A18" s="8" t="s">
        <v>150</v>
      </c>
      <c r="B18" s="9" t="s">
        <v>151</v>
      </c>
      <c r="C18" s="8" t="s">
        <v>126</v>
      </c>
      <c r="D18" s="10" t="s">
        <v>152</v>
      </c>
      <c r="E18" s="11"/>
      <c r="F18" s="12">
        <f>ROUND(IF(OR(ISERROR(D18),D18=""),0,D18)*IF(OR(ISERROR(E18),E18=""),0,E18),2)</f>
        <v>0</v>
      </c>
      <c r="G18" s="2"/>
      <c r="H18" s="2"/>
      <c r="I18" s="2"/>
    </row>
    <row r="19" ht="20.35" customHeight="1" spans="1:9">
      <c r="A19" s="8" t="s">
        <v>153</v>
      </c>
      <c r="B19" s="9" t="s">
        <v>154</v>
      </c>
      <c r="C19" s="8"/>
      <c r="D19" s="10" t="s">
        <v>74</v>
      </c>
      <c r="E19" s="10" t="s">
        <v>74</v>
      </c>
      <c r="F19" s="10" t="s">
        <v>74</v>
      </c>
      <c r="G19" s="2"/>
      <c r="H19" s="2"/>
      <c r="I19" s="2"/>
    </row>
    <row r="20" ht="27.65" customHeight="1" spans="1:9">
      <c r="A20" s="8" t="s">
        <v>124</v>
      </c>
      <c r="B20" s="9" t="s">
        <v>155</v>
      </c>
      <c r="C20" s="8" t="s">
        <v>156</v>
      </c>
      <c r="D20" s="10" t="s">
        <v>157</v>
      </c>
      <c r="E20" s="11"/>
      <c r="F20" s="12">
        <f>ROUND(IF(OR(ISERROR(D20),D20=""),0,D20)*IF(OR(ISERROR(E20),E20=""),0,E20),2)</f>
        <v>0</v>
      </c>
      <c r="G20" s="2"/>
      <c r="H20" s="2"/>
      <c r="I20" s="2"/>
    </row>
    <row r="21" ht="20.35" customHeight="1" spans="1:9">
      <c r="A21" s="8" t="s">
        <v>158</v>
      </c>
      <c r="B21" s="9" t="s">
        <v>159</v>
      </c>
      <c r="C21" s="8"/>
      <c r="D21" s="10" t="s">
        <v>74</v>
      </c>
      <c r="E21" s="10" t="s">
        <v>74</v>
      </c>
      <c r="F21" s="10" t="s">
        <v>74</v>
      </c>
      <c r="G21" s="2"/>
      <c r="H21" s="2"/>
      <c r="I21" s="2"/>
    </row>
    <row r="22" ht="20.35" customHeight="1" spans="1:9">
      <c r="A22" s="8" t="s">
        <v>160</v>
      </c>
      <c r="B22" s="9" t="s">
        <v>161</v>
      </c>
      <c r="C22" s="8"/>
      <c r="D22" s="10" t="s">
        <v>74</v>
      </c>
      <c r="E22" s="10" t="s">
        <v>74</v>
      </c>
      <c r="F22" s="10" t="s">
        <v>74</v>
      </c>
      <c r="G22" s="2"/>
      <c r="H22" s="2"/>
      <c r="I22" s="2"/>
    </row>
    <row r="23" ht="28.35" customHeight="1" spans="1:9">
      <c r="A23" s="8" t="s">
        <v>124</v>
      </c>
      <c r="B23" s="9" t="s">
        <v>162</v>
      </c>
      <c r="C23" s="8" t="s">
        <v>136</v>
      </c>
      <c r="D23" s="10" t="s">
        <v>163</v>
      </c>
      <c r="E23" s="11"/>
      <c r="F23" s="12">
        <f>ROUND(IF(OR(ISERROR(D23),D23=""),0,D23)*IF(OR(ISERROR(E23),E23=""),0,E23),2)</f>
        <v>0</v>
      </c>
      <c r="G23" s="2"/>
      <c r="H23" s="2"/>
      <c r="I23" s="2"/>
    </row>
    <row r="24" ht="27.65" customHeight="1" spans="1:9">
      <c r="A24" s="8" t="s">
        <v>138</v>
      </c>
      <c r="B24" s="9" t="s">
        <v>164</v>
      </c>
      <c r="C24" s="8" t="s">
        <v>126</v>
      </c>
      <c r="D24" s="10" t="s">
        <v>165</v>
      </c>
      <c r="E24" s="11"/>
      <c r="F24" s="12">
        <f>ROUND(IF(OR(ISERROR(D24),D24=""),0,D24)*IF(OR(ISERROR(E24),E24=""),0,E24),2)</f>
        <v>0</v>
      </c>
      <c r="G24" s="2"/>
      <c r="H24" s="2"/>
      <c r="I24" s="2"/>
    </row>
    <row r="25" ht="20.35" customHeight="1" spans="1:9">
      <c r="A25" s="8" t="s">
        <v>166</v>
      </c>
      <c r="B25" s="9" t="s">
        <v>167</v>
      </c>
      <c r="C25" s="8" t="s">
        <v>168</v>
      </c>
      <c r="D25" s="10" t="s">
        <v>169</v>
      </c>
      <c r="E25" s="11"/>
      <c r="F25" s="12">
        <f>ROUND(IF(OR(ISERROR(D25),D25=""),0,D25)*IF(OR(ISERROR(E25),E25=""),0,E25),2)</f>
        <v>0</v>
      </c>
      <c r="G25" s="2"/>
      <c r="H25" s="2"/>
      <c r="I25" s="2"/>
    </row>
    <row r="26" ht="20.35" customHeight="1" spans="1:9">
      <c r="A26" s="8" t="s">
        <v>170</v>
      </c>
      <c r="B26" s="9" t="s">
        <v>171</v>
      </c>
      <c r="C26" s="8"/>
      <c r="D26" s="10" t="s">
        <v>74</v>
      </c>
      <c r="E26" s="10" t="s">
        <v>74</v>
      </c>
      <c r="F26" s="10" t="s">
        <v>74</v>
      </c>
      <c r="G26" s="2"/>
      <c r="H26" s="2"/>
      <c r="I26" s="2"/>
    </row>
    <row r="27" ht="20.35" customHeight="1" spans="1:9">
      <c r="A27" s="8" t="s">
        <v>172</v>
      </c>
      <c r="B27" s="9" t="s">
        <v>173</v>
      </c>
      <c r="C27" s="8"/>
      <c r="D27" s="10" t="s">
        <v>74</v>
      </c>
      <c r="E27" s="10" t="s">
        <v>74</v>
      </c>
      <c r="F27" s="10" t="s">
        <v>74</v>
      </c>
      <c r="G27" s="2"/>
      <c r="H27" s="2"/>
      <c r="I27" s="2"/>
    </row>
    <row r="28" ht="24" customHeight="1" spans="1:9">
      <c r="A28" s="8"/>
      <c r="B28" s="8"/>
      <c r="C28" s="9"/>
      <c r="D28" s="10"/>
      <c r="E28" s="10"/>
      <c r="F28" s="10"/>
      <c r="G28" s="2"/>
      <c r="H28" s="2"/>
      <c r="I28" s="2"/>
    </row>
    <row r="29" ht="9.45" customHeight="1" spans="1:9">
      <c r="A29" s="18"/>
      <c r="B29" s="18"/>
      <c r="C29" s="18"/>
      <c r="D29" s="18"/>
      <c r="E29" s="18"/>
      <c r="F29" s="18"/>
      <c r="G29" s="2"/>
      <c r="H29" s="2"/>
      <c r="I29" s="2"/>
    </row>
    <row r="30" ht="23.25" customHeight="1" spans="1:9">
      <c r="A30" s="19"/>
      <c r="B30" s="19"/>
      <c r="C30" s="20"/>
      <c r="D30" s="20"/>
      <c r="E30" s="21"/>
      <c r="F30" s="21"/>
      <c r="G30" s="2"/>
      <c r="H30" s="2"/>
      <c r="I30" s="2"/>
    </row>
    <row r="31" ht="44.35" customHeight="1" spans="1:9">
      <c r="A31" s="1" t="s">
        <v>84</v>
      </c>
      <c r="B31" s="1"/>
      <c r="C31" s="1"/>
      <c r="D31" s="1"/>
      <c r="E31" s="1"/>
      <c r="F31" s="1"/>
      <c r="G31" s="2"/>
      <c r="H31" s="2"/>
      <c r="I31" s="2"/>
    </row>
    <row r="32" ht="50.2" customHeight="1" spans="1:9">
      <c r="A32" s="3" t="s">
        <v>85</v>
      </c>
      <c r="B32" s="3"/>
      <c r="C32" s="3"/>
      <c r="D32" s="4" t="s">
        <v>174</v>
      </c>
      <c r="E32" s="4"/>
      <c r="F32" s="4"/>
      <c r="G32" s="2"/>
      <c r="H32" s="2"/>
      <c r="I32" s="2"/>
    </row>
    <row r="33" ht="29.1" customHeight="1" spans="1:9">
      <c r="A33" s="8" t="s">
        <v>87</v>
      </c>
      <c r="B33" s="8" t="s">
        <v>88</v>
      </c>
      <c r="C33" s="8" t="s">
        <v>89</v>
      </c>
      <c r="D33" s="8" t="s">
        <v>90</v>
      </c>
      <c r="E33" s="8" t="s">
        <v>91</v>
      </c>
      <c r="F33" s="8" t="s">
        <v>92</v>
      </c>
      <c r="G33" s="2"/>
      <c r="H33" s="2"/>
      <c r="I33" s="2"/>
    </row>
    <row r="34" ht="28.35" customHeight="1" spans="1:9">
      <c r="A34" s="8" t="s">
        <v>124</v>
      </c>
      <c r="B34" s="9" t="s">
        <v>175</v>
      </c>
      <c r="C34" s="8" t="s">
        <v>168</v>
      </c>
      <c r="D34" s="10" t="s">
        <v>176</v>
      </c>
      <c r="E34" s="11"/>
      <c r="F34" s="12">
        <f>ROUND(IF(OR(ISERROR(D34),D34=""),0,D34)*IF(OR(ISERROR(E34),E34=""),0,E34),2)</f>
        <v>0</v>
      </c>
      <c r="G34" s="2"/>
      <c r="H34" s="2"/>
      <c r="I34" s="2"/>
    </row>
    <row r="35" ht="23.25" customHeight="1" spans="1:9">
      <c r="A35" s="8"/>
      <c r="B35" s="8"/>
      <c r="C35" s="9"/>
      <c r="D35" s="10"/>
      <c r="E35" s="10"/>
      <c r="F35" s="10"/>
      <c r="G35" s="2"/>
      <c r="H35" s="2"/>
      <c r="I35" s="2"/>
    </row>
    <row r="36" ht="24" customHeight="1" spans="1:9">
      <c r="A36" s="8"/>
      <c r="B36" s="8"/>
      <c r="C36" s="9"/>
      <c r="D36" s="10"/>
      <c r="E36" s="10"/>
      <c r="F36" s="10"/>
      <c r="G36" s="2"/>
      <c r="H36" s="2"/>
      <c r="I36" s="2"/>
    </row>
    <row r="37" ht="23.25" customHeight="1" spans="1:9">
      <c r="A37" s="8"/>
      <c r="B37" s="8"/>
      <c r="C37" s="9"/>
      <c r="D37" s="10"/>
      <c r="E37" s="10"/>
      <c r="F37" s="10"/>
      <c r="G37" s="2"/>
      <c r="H37" s="2"/>
      <c r="I37" s="2"/>
    </row>
    <row r="38" ht="23.25" customHeight="1" spans="1:9">
      <c r="A38" s="8"/>
      <c r="B38" s="8"/>
      <c r="C38" s="9"/>
      <c r="D38" s="10"/>
      <c r="E38" s="10"/>
      <c r="F38" s="10"/>
      <c r="G38" s="2"/>
      <c r="H38" s="2"/>
      <c r="I38" s="2"/>
    </row>
    <row r="39" ht="23.25" customHeight="1" spans="1:9">
      <c r="A39" s="8"/>
      <c r="B39" s="8"/>
      <c r="C39" s="9"/>
      <c r="D39" s="10"/>
      <c r="E39" s="10"/>
      <c r="F39" s="10"/>
      <c r="G39" s="2"/>
      <c r="H39" s="2"/>
      <c r="I39" s="2"/>
    </row>
    <row r="40" ht="24" customHeight="1" spans="1:9">
      <c r="A40" s="8"/>
      <c r="B40" s="8"/>
      <c r="C40" s="9"/>
      <c r="D40" s="10"/>
      <c r="E40" s="10"/>
      <c r="F40" s="10"/>
      <c r="G40" s="2"/>
      <c r="H40" s="2"/>
      <c r="I40" s="2"/>
    </row>
    <row r="41" ht="23.25" customHeight="1" spans="1:9">
      <c r="A41" s="8"/>
      <c r="B41" s="8"/>
      <c r="C41" s="9"/>
      <c r="D41" s="10"/>
      <c r="E41" s="10"/>
      <c r="F41" s="10"/>
      <c r="G41" s="2"/>
      <c r="H41" s="2"/>
      <c r="I41" s="2"/>
    </row>
    <row r="42" ht="23.25" customHeight="1" spans="1:9">
      <c r="A42" s="8"/>
      <c r="B42" s="8"/>
      <c r="C42" s="9"/>
      <c r="D42" s="10"/>
      <c r="E42" s="10"/>
      <c r="F42" s="10"/>
      <c r="G42" s="2"/>
      <c r="H42" s="2"/>
      <c r="I42" s="2"/>
    </row>
    <row r="43" ht="23.25" customHeight="1" spans="1:9">
      <c r="A43" s="8"/>
      <c r="B43" s="8"/>
      <c r="C43" s="9"/>
      <c r="D43" s="10"/>
      <c r="E43" s="10"/>
      <c r="F43" s="10"/>
      <c r="G43" s="2"/>
      <c r="H43" s="2"/>
      <c r="I43" s="2"/>
    </row>
    <row r="44" ht="24" customHeight="1" spans="1:9">
      <c r="A44" s="8"/>
      <c r="B44" s="8"/>
      <c r="C44" s="9"/>
      <c r="D44" s="10"/>
      <c r="E44" s="10"/>
      <c r="F44" s="10"/>
      <c r="G44" s="2"/>
      <c r="H44" s="2"/>
      <c r="I44" s="2"/>
    </row>
    <row r="45" ht="23.25" customHeight="1" spans="1:9">
      <c r="A45" s="8"/>
      <c r="B45" s="8"/>
      <c r="C45" s="9"/>
      <c r="D45" s="10"/>
      <c r="E45" s="10"/>
      <c r="F45" s="10"/>
      <c r="G45" s="2"/>
      <c r="H45" s="2"/>
      <c r="I45" s="2"/>
    </row>
    <row r="46" ht="23.25" customHeight="1" spans="1:9">
      <c r="A46" s="8"/>
      <c r="B46" s="8"/>
      <c r="C46" s="9"/>
      <c r="D46" s="10"/>
      <c r="E46" s="10"/>
      <c r="F46" s="10"/>
      <c r="G46" s="2"/>
      <c r="H46" s="2"/>
      <c r="I46" s="2"/>
    </row>
    <row r="47" ht="24" customHeight="1" spans="1:9">
      <c r="A47" s="8"/>
      <c r="B47" s="8"/>
      <c r="C47" s="9"/>
      <c r="D47" s="10"/>
      <c r="E47" s="10"/>
      <c r="F47" s="10"/>
      <c r="G47" s="2"/>
      <c r="H47" s="2"/>
      <c r="I47" s="2"/>
    </row>
    <row r="48" ht="23.25" customHeight="1" spans="1:9">
      <c r="A48" s="8"/>
      <c r="B48" s="8"/>
      <c r="C48" s="9"/>
      <c r="D48" s="10"/>
      <c r="E48" s="10"/>
      <c r="F48" s="10"/>
      <c r="G48" s="2"/>
      <c r="H48" s="2"/>
      <c r="I48" s="2"/>
    </row>
    <row r="49" ht="23.25" customHeight="1" spans="1:9">
      <c r="A49" s="8"/>
      <c r="B49" s="8"/>
      <c r="C49" s="9"/>
      <c r="D49" s="10"/>
      <c r="E49" s="10"/>
      <c r="F49" s="10"/>
      <c r="G49" s="2"/>
      <c r="H49" s="2"/>
      <c r="I49" s="2"/>
    </row>
    <row r="50" ht="23.25" customHeight="1" spans="1:9">
      <c r="A50" s="8"/>
      <c r="B50" s="8"/>
      <c r="C50" s="9"/>
      <c r="D50" s="10"/>
      <c r="E50" s="10"/>
      <c r="F50" s="10"/>
      <c r="G50" s="2"/>
      <c r="H50" s="2"/>
      <c r="I50" s="2"/>
    </row>
    <row r="51" ht="24" customHeight="1" spans="1:9">
      <c r="A51" s="8"/>
      <c r="B51" s="8"/>
      <c r="C51" s="9"/>
      <c r="D51" s="10"/>
      <c r="E51" s="10"/>
      <c r="F51" s="10"/>
      <c r="G51" s="2"/>
      <c r="H51" s="2"/>
      <c r="I51" s="2"/>
    </row>
    <row r="52" ht="23.25" customHeight="1" spans="1:9">
      <c r="A52" s="8"/>
      <c r="B52" s="8"/>
      <c r="C52" s="9"/>
      <c r="D52" s="10"/>
      <c r="E52" s="10"/>
      <c r="F52" s="10"/>
      <c r="G52" s="2"/>
      <c r="H52" s="2"/>
      <c r="I52" s="2"/>
    </row>
    <row r="53" ht="23.25" customHeight="1" spans="1:9">
      <c r="A53" s="8"/>
      <c r="B53" s="8"/>
      <c r="C53" s="9"/>
      <c r="D53" s="10"/>
      <c r="E53" s="10"/>
      <c r="F53" s="10"/>
      <c r="G53" s="2"/>
      <c r="H53" s="2"/>
      <c r="I53" s="2"/>
    </row>
    <row r="54" ht="24" customHeight="1" spans="1:9">
      <c r="A54" s="8"/>
      <c r="B54" s="8"/>
      <c r="C54" s="9"/>
      <c r="D54" s="10"/>
      <c r="E54" s="10"/>
      <c r="F54" s="10"/>
      <c r="G54" s="2"/>
      <c r="H54" s="2"/>
      <c r="I54" s="2"/>
    </row>
    <row r="55" ht="23.25" customHeight="1" spans="1:9">
      <c r="A55" s="8"/>
      <c r="B55" s="8"/>
      <c r="C55" s="9"/>
      <c r="D55" s="10"/>
      <c r="E55" s="10"/>
      <c r="F55" s="10"/>
      <c r="G55" s="2"/>
      <c r="H55" s="2"/>
      <c r="I55" s="2"/>
    </row>
    <row r="56" ht="23.25" customHeight="1" spans="1:9">
      <c r="A56" s="8"/>
      <c r="B56" s="8"/>
      <c r="C56" s="9"/>
      <c r="D56" s="10"/>
      <c r="E56" s="10"/>
      <c r="F56" s="10"/>
      <c r="G56" s="2"/>
      <c r="H56" s="2"/>
      <c r="I56" s="2"/>
    </row>
    <row r="57" ht="23.25" customHeight="1" spans="1:9">
      <c r="A57" s="8"/>
      <c r="B57" s="8"/>
      <c r="C57" s="9"/>
      <c r="D57" s="10"/>
      <c r="E57" s="10"/>
      <c r="F57" s="10"/>
      <c r="G57" s="2"/>
      <c r="H57" s="2"/>
      <c r="I57" s="2"/>
    </row>
    <row r="58" ht="20.35" customHeight="1" spans="1:9">
      <c r="A58" s="13" t="s">
        <v>177</v>
      </c>
      <c r="B58" s="14"/>
      <c r="C58" s="15" t="s">
        <v>117</v>
      </c>
      <c r="D58" s="16">
        <f>ROUND(SUM(F5:F57),2)</f>
        <v>0</v>
      </c>
      <c r="E58" s="15"/>
      <c r="F58" s="17" t="s">
        <v>118</v>
      </c>
      <c r="G58" s="2"/>
      <c r="H58" s="2"/>
      <c r="I58" s="2"/>
    </row>
    <row r="59" ht="21.8" customHeight="1" spans="1:9">
      <c r="A59" s="18"/>
      <c r="B59" s="18"/>
      <c r="C59" s="18"/>
      <c r="D59" s="18"/>
      <c r="E59" s="18"/>
      <c r="F59" s="18"/>
      <c r="G59" s="2"/>
      <c r="H59" s="2"/>
      <c r="I59" s="2"/>
    </row>
  </sheetData>
  <sheetProtection algorithmName="SHA-512" hashValue="SE0+oTDRk7JS67SBupsPessQNlIYtUpSnTvwIsKldTbdTJLJvbbnsY4dnVaqlFSCV9WkfmTiIgrzh8952Q7RDA==" saltValue="VQ2LTsLGqQnEu70g7znrIw==" spinCount="100000" sheet="1" objects="1"/>
  <mergeCells count="12">
    <mergeCell ref="A1:F1"/>
    <mergeCell ref="A2:C2"/>
    <mergeCell ref="D2:F2"/>
    <mergeCell ref="A3:F3"/>
    <mergeCell ref="A30:B30"/>
    <mergeCell ref="C30:D30"/>
    <mergeCell ref="E30:F30"/>
    <mergeCell ref="A31:F31"/>
    <mergeCell ref="A32:C32"/>
    <mergeCell ref="D32:F32"/>
    <mergeCell ref="A58:B58"/>
    <mergeCell ref="D58:E58"/>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3"/>
  <sheetViews>
    <sheetView workbookViewId="0">
      <selection activeCell="D52" sqref="D52:E52"/>
    </sheetView>
  </sheetViews>
  <sheetFormatPr defaultColWidth="9" defaultRowHeight="13.2"/>
  <cols>
    <col min="1" max="1" width="10.1203703703704" customWidth="1"/>
    <col min="2" max="2" width="21.0277777777778" customWidth="1"/>
    <col min="3" max="3" width="12.7222222222222" customWidth="1"/>
    <col min="4" max="4" width="15.1851851851852" customWidth="1"/>
    <col min="5" max="5" width="14.7962962962963" customWidth="1"/>
    <col min="6" max="6" width="13.7777777777778" customWidth="1"/>
    <col min="7" max="9" width="9.13888888888889" customWidth="1"/>
  </cols>
  <sheetData>
    <row r="1" ht="44.35" customHeight="1" spans="1:9">
      <c r="A1" s="1" t="s">
        <v>84</v>
      </c>
      <c r="B1" s="1"/>
      <c r="C1" s="1"/>
      <c r="D1" s="1"/>
      <c r="E1" s="1"/>
      <c r="F1" s="1"/>
      <c r="G1" s="2"/>
      <c r="H1" s="2"/>
      <c r="I1" s="2"/>
    </row>
    <row r="2" ht="50.2" customHeight="1" spans="1:9">
      <c r="A2" s="3" t="s">
        <v>85</v>
      </c>
      <c r="B2" s="3"/>
      <c r="C2" s="3"/>
      <c r="D2" s="4" t="s">
        <v>178</v>
      </c>
      <c r="E2" s="4"/>
      <c r="F2" s="4"/>
      <c r="G2" s="2"/>
      <c r="H2" s="2"/>
      <c r="I2" s="2"/>
    </row>
    <row r="3" ht="24.7" customHeight="1" spans="1:9">
      <c r="A3" s="5" t="s">
        <v>60</v>
      </c>
      <c r="B3" s="6"/>
      <c r="C3" s="6"/>
      <c r="D3" s="6"/>
      <c r="E3" s="6"/>
      <c r="F3" s="7"/>
      <c r="G3" s="2"/>
      <c r="H3" s="2"/>
      <c r="I3" s="2"/>
    </row>
    <row r="4" ht="29.8" customHeight="1" spans="1:9">
      <c r="A4" s="8" t="s">
        <v>87</v>
      </c>
      <c r="B4" s="8" t="s">
        <v>88</v>
      </c>
      <c r="C4" s="8" t="s">
        <v>89</v>
      </c>
      <c r="D4" s="8" t="s">
        <v>90</v>
      </c>
      <c r="E4" s="8" t="s">
        <v>91</v>
      </c>
      <c r="F4" s="8" t="s">
        <v>92</v>
      </c>
      <c r="G4" s="2"/>
      <c r="H4" s="2"/>
      <c r="I4" s="2"/>
    </row>
    <row r="5" ht="20.35" customHeight="1" spans="1:9">
      <c r="A5" s="8" t="s">
        <v>179</v>
      </c>
      <c r="B5" s="9" t="s">
        <v>180</v>
      </c>
      <c r="C5" s="8"/>
      <c r="D5" s="10" t="s">
        <v>74</v>
      </c>
      <c r="E5" s="10" t="s">
        <v>74</v>
      </c>
      <c r="F5" s="10" t="s">
        <v>74</v>
      </c>
      <c r="G5" s="2"/>
      <c r="H5" s="2"/>
      <c r="I5" s="2"/>
    </row>
    <row r="6" ht="20.35" customHeight="1" spans="1:9">
      <c r="A6" s="8" t="s">
        <v>181</v>
      </c>
      <c r="B6" s="9" t="s">
        <v>182</v>
      </c>
      <c r="C6" s="8"/>
      <c r="D6" s="10" t="s">
        <v>74</v>
      </c>
      <c r="E6" s="10" t="s">
        <v>74</v>
      </c>
      <c r="F6" s="10" t="s">
        <v>74</v>
      </c>
      <c r="G6" s="2"/>
      <c r="H6" s="2"/>
      <c r="I6" s="2"/>
    </row>
    <row r="7" ht="42.2" customHeight="1" spans="1:9">
      <c r="A7" s="8" t="s">
        <v>124</v>
      </c>
      <c r="B7" s="9" t="s">
        <v>183</v>
      </c>
      <c r="C7" s="8" t="s">
        <v>156</v>
      </c>
      <c r="D7" s="10" t="s">
        <v>184</v>
      </c>
      <c r="E7" s="11"/>
      <c r="F7" s="12">
        <f>ROUND(IF(OR(ISERROR(D7),D7=""),0,D7)*IF(OR(ISERROR(E7),E7=""),0,E7),2)</f>
        <v>0</v>
      </c>
      <c r="G7" s="2"/>
      <c r="H7" s="2"/>
      <c r="I7" s="2"/>
    </row>
    <row r="8" ht="20.35" customHeight="1" spans="1:9">
      <c r="A8" s="8" t="s">
        <v>185</v>
      </c>
      <c r="B8" s="9" t="s">
        <v>186</v>
      </c>
      <c r="C8" s="8"/>
      <c r="D8" s="10" t="s">
        <v>74</v>
      </c>
      <c r="E8" s="10" t="s">
        <v>74</v>
      </c>
      <c r="F8" s="10" t="s">
        <v>74</v>
      </c>
      <c r="G8" s="2"/>
      <c r="H8" s="2"/>
      <c r="I8" s="2"/>
    </row>
    <row r="9" ht="28.35" customHeight="1" spans="1:9">
      <c r="A9" s="8" t="s">
        <v>187</v>
      </c>
      <c r="B9" s="9" t="s">
        <v>188</v>
      </c>
      <c r="C9" s="8" t="s">
        <v>156</v>
      </c>
      <c r="D9" s="10" t="s">
        <v>189</v>
      </c>
      <c r="E9" s="11"/>
      <c r="F9" s="12">
        <f>ROUND(IF(OR(ISERROR(D9),D9=""),0,D9)*IF(OR(ISERROR(E9),E9=""),0,E9),2)</f>
        <v>0</v>
      </c>
      <c r="G9" s="2"/>
      <c r="H9" s="2"/>
      <c r="I9" s="2"/>
    </row>
    <row r="10" ht="20.35" customHeight="1" spans="1:9">
      <c r="A10" s="8" t="s">
        <v>190</v>
      </c>
      <c r="B10" s="9" t="s">
        <v>191</v>
      </c>
      <c r="C10" s="8"/>
      <c r="D10" s="10" t="s">
        <v>74</v>
      </c>
      <c r="E10" s="10" t="s">
        <v>74</v>
      </c>
      <c r="F10" s="10" t="s">
        <v>74</v>
      </c>
      <c r="G10" s="2"/>
      <c r="H10" s="2"/>
      <c r="I10" s="2"/>
    </row>
    <row r="11" ht="20.35" customHeight="1" spans="1:9">
      <c r="A11" s="8" t="s">
        <v>192</v>
      </c>
      <c r="B11" s="9" t="s">
        <v>193</v>
      </c>
      <c r="C11" s="8"/>
      <c r="D11" s="10" t="s">
        <v>74</v>
      </c>
      <c r="E11" s="10" t="s">
        <v>74</v>
      </c>
      <c r="F11" s="10" t="s">
        <v>74</v>
      </c>
      <c r="G11" s="2"/>
      <c r="H11" s="2"/>
      <c r="I11" s="2"/>
    </row>
    <row r="12" ht="42.2" customHeight="1" spans="1:9">
      <c r="A12" s="8" t="s">
        <v>124</v>
      </c>
      <c r="B12" s="9" t="s">
        <v>194</v>
      </c>
      <c r="C12" s="8" t="s">
        <v>156</v>
      </c>
      <c r="D12" s="10" t="s">
        <v>195</v>
      </c>
      <c r="E12" s="11"/>
      <c r="F12" s="12">
        <f>ROUND(IF(OR(ISERROR(D12),D12=""),0,D12)*IF(OR(ISERROR(E12),E12=""),0,E12),2)</f>
        <v>0</v>
      </c>
      <c r="G12" s="2"/>
      <c r="H12" s="2"/>
      <c r="I12" s="2"/>
    </row>
    <row r="13" ht="42.9" customHeight="1" spans="1:9">
      <c r="A13" s="8" t="s">
        <v>138</v>
      </c>
      <c r="B13" s="9" t="s">
        <v>196</v>
      </c>
      <c r="C13" s="8" t="s">
        <v>156</v>
      </c>
      <c r="D13" s="10" t="s">
        <v>197</v>
      </c>
      <c r="E13" s="11"/>
      <c r="F13" s="12">
        <f>ROUND(IF(OR(ISERROR(D13),D13=""),0,D13)*IF(OR(ISERROR(E13),E13=""),0,E13),2)</f>
        <v>0</v>
      </c>
      <c r="G13" s="2"/>
      <c r="H13" s="2"/>
      <c r="I13" s="2"/>
    </row>
    <row r="14" ht="20.35" customHeight="1" spans="1:9">
      <c r="A14" s="8" t="s">
        <v>198</v>
      </c>
      <c r="B14" s="9" t="s">
        <v>199</v>
      </c>
      <c r="C14" s="8"/>
      <c r="D14" s="10" t="s">
        <v>74</v>
      </c>
      <c r="E14" s="10" t="s">
        <v>74</v>
      </c>
      <c r="F14" s="10" t="s">
        <v>74</v>
      </c>
      <c r="G14" s="2"/>
      <c r="H14" s="2"/>
      <c r="I14" s="2"/>
    </row>
    <row r="15" ht="20.35" customHeight="1" spans="1:9">
      <c r="A15" s="8" t="s">
        <v>200</v>
      </c>
      <c r="B15" s="9" t="s">
        <v>201</v>
      </c>
      <c r="C15" s="8" t="s">
        <v>156</v>
      </c>
      <c r="D15" s="10" t="s">
        <v>202</v>
      </c>
      <c r="E15" s="11"/>
      <c r="F15" s="12">
        <f>ROUND(IF(OR(ISERROR(D15),D15=""),0,D15)*IF(OR(ISERROR(E15),E15=""),0,E15),2)</f>
        <v>0</v>
      </c>
      <c r="G15" s="2"/>
      <c r="H15" s="2"/>
      <c r="I15" s="2"/>
    </row>
    <row r="16" ht="20.35" customHeight="1" spans="1:9">
      <c r="A16" s="8" t="s">
        <v>203</v>
      </c>
      <c r="B16" s="9" t="s">
        <v>204</v>
      </c>
      <c r="C16" s="8"/>
      <c r="D16" s="10" t="s">
        <v>74</v>
      </c>
      <c r="E16" s="10" t="s">
        <v>74</v>
      </c>
      <c r="F16" s="10" t="s">
        <v>74</v>
      </c>
      <c r="G16" s="2"/>
      <c r="H16" s="2"/>
      <c r="I16" s="2"/>
    </row>
    <row r="17" ht="20.35" customHeight="1" spans="1:9">
      <c r="A17" s="8" t="s">
        <v>205</v>
      </c>
      <c r="B17" s="9" t="s">
        <v>204</v>
      </c>
      <c r="C17" s="8"/>
      <c r="D17" s="10" t="s">
        <v>74</v>
      </c>
      <c r="E17" s="10" t="s">
        <v>74</v>
      </c>
      <c r="F17" s="10" t="s">
        <v>74</v>
      </c>
      <c r="G17" s="2"/>
      <c r="H17" s="2"/>
      <c r="I17" s="2"/>
    </row>
    <row r="18" ht="56.7" customHeight="1" spans="1:9">
      <c r="A18" s="8" t="s">
        <v>141</v>
      </c>
      <c r="B18" s="9" t="s">
        <v>206</v>
      </c>
      <c r="C18" s="8" t="s">
        <v>126</v>
      </c>
      <c r="D18" s="10" t="s">
        <v>207</v>
      </c>
      <c r="E18" s="11"/>
      <c r="F18" s="12">
        <f>ROUND(IF(OR(ISERROR(D18),D18=""),0,D18)*IF(OR(ISERROR(E18),E18=""),0,E18),2)</f>
        <v>0</v>
      </c>
      <c r="G18" s="2"/>
      <c r="H18" s="2"/>
      <c r="I18" s="2"/>
    </row>
    <row r="19" ht="20.35" customHeight="1" spans="1:9">
      <c r="A19" s="8" t="s">
        <v>208</v>
      </c>
      <c r="B19" s="9" t="s">
        <v>209</v>
      </c>
      <c r="C19" s="8"/>
      <c r="D19" s="10" t="s">
        <v>74</v>
      </c>
      <c r="E19" s="10" t="s">
        <v>74</v>
      </c>
      <c r="F19" s="10" t="s">
        <v>74</v>
      </c>
      <c r="G19" s="2"/>
      <c r="H19" s="2"/>
      <c r="I19" s="2"/>
    </row>
    <row r="20" ht="28.35" customHeight="1" spans="1:9">
      <c r="A20" s="8" t="s">
        <v>210</v>
      </c>
      <c r="B20" s="9" t="s">
        <v>211</v>
      </c>
      <c r="C20" s="8" t="s">
        <v>212</v>
      </c>
      <c r="D20" s="10" t="s">
        <v>213</v>
      </c>
      <c r="E20" s="11"/>
      <c r="F20" s="12">
        <f>ROUND(IF(OR(ISERROR(D20),D20=""),0,D20)*IF(OR(ISERROR(E20),E20=""),0,E20),2)</f>
        <v>0</v>
      </c>
      <c r="G20" s="2"/>
      <c r="H20" s="2"/>
      <c r="I20" s="2"/>
    </row>
    <row r="21" ht="42.9" customHeight="1" spans="1:9">
      <c r="A21" s="8" t="s">
        <v>214</v>
      </c>
      <c r="B21" s="9" t="s">
        <v>215</v>
      </c>
      <c r="C21" s="8"/>
      <c r="D21" s="10" t="s">
        <v>74</v>
      </c>
      <c r="E21" s="10" t="s">
        <v>74</v>
      </c>
      <c r="F21" s="10" t="s">
        <v>74</v>
      </c>
      <c r="G21" s="2"/>
      <c r="H21" s="2"/>
      <c r="I21" s="2"/>
    </row>
    <row r="22" ht="20.35" customHeight="1" spans="1:9">
      <c r="A22" s="8" t="s">
        <v>216</v>
      </c>
      <c r="B22" s="9" t="s">
        <v>217</v>
      </c>
      <c r="C22" s="8"/>
      <c r="D22" s="10" t="s">
        <v>74</v>
      </c>
      <c r="E22" s="10" t="s">
        <v>74</v>
      </c>
      <c r="F22" s="10" t="s">
        <v>74</v>
      </c>
      <c r="G22" s="2"/>
      <c r="H22" s="2"/>
      <c r="I22" s="2"/>
    </row>
    <row r="23" ht="20.35" customHeight="1" spans="1:9">
      <c r="A23" s="8" t="s">
        <v>124</v>
      </c>
      <c r="B23" s="9" t="s">
        <v>218</v>
      </c>
      <c r="C23" s="8" t="s">
        <v>136</v>
      </c>
      <c r="D23" s="10" t="s">
        <v>219</v>
      </c>
      <c r="E23" s="11"/>
      <c r="F23" s="12">
        <f>ROUND(IF(OR(ISERROR(D23),D23=""),0,D23)*IF(OR(ISERROR(E23),E23=""),0,E23),2)</f>
        <v>0</v>
      </c>
      <c r="G23" s="2"/>
      <c r="H23" s="2"/>
      <c r="I23" s="2"/>
    </row>
    <row r="24" ht="20.35" customHeight="1" spans="1:9">
      <c r="A24" s="8" t="s">
        <v>138</v>
      </c>
      <c r="B24" s="9" t="s">
        <v>220</v>
      </c>
      <c r="C24" s="8"/>
      <c r="D24" s="10" t="s">
        <v>221</v>
      </c>
      <c r="E24" s="11"/>
      <c r="F24" s="12">
        <f>ROUND(IF(OR(ISERROR(D24),D24=""),0,D24)*IF(OR(ISERROR(E24),E24=""),0,E24),2)</f>
        <v>0</v>
      </c>
      <c r="G24" s="2"/>
      <c r="H24" s="2"/>
      <c r="I24" s="2"/>
    </row>
    <row r="25" ht="20.35" customHeight="1" spans="1:9">
      <c r="A25" s="8" t="s">
        <v>222</v>
      </c>
      <c r="B25" s="9" t="s">
        <v>223</v>
      </c>
      <c r="C25" s="8"/>
      <c r="D25" s="10" t="s">
        <v>74</v>
      </c>
      <c r="E25" s="10" t="s">
        <v>74</v>
      </c>
      <c r="F25" s="10" t="s">
        <v>74</v>
      </c>
      <c r="G25" s="2"/>
      <c r="H25" s="2"/>
      <c r="I25" s="2"/>
    </row>
    <row r="26" ht="16" customHeight="1" spans="1:9">
      <c r="A26" s="18"/>
      <c r="B26" s="18"/>
      <c r="C26" s="18"/>
      <c r="D26" s="18"/>
      <c r="E26" s="18"/>
      <c r="F26" s="18"/>
      <c r="G26" s="2"/>
      <c r="H26" s="2"/>
      <c r="I26" s="2"/>
    </row>
    <row r="27" ht="44.35" customHeight="1" spans="1:9">
      <c r="A27" s="1" t="s">
        <v>84</v>
      </c>
      <c r="B27" s="1"/>
      <c r="C27" s="1"/>
      <c r="D27" s="1"/>
      <c r="E27" s="1"/>
      <c r="F27" s="1"/>
      <c r="G27" s="2"/>
      <c r="H27" s="2"/>
      <c r="I27" s="2"/>
    </row>
    <row r="28" ht="50.2" customHeight="1" spans="1:9">
      <c r="A28" s="3" t="s">
        <v>85</v>
      </c>
      <c r="B28" s="3"/>
      <c r="C28" s="3"/>
      <c r="D28" s="4" t="s">
        <v>224</v>
      </c>
      <c r="E28" s="4"/>
      <c r="F28" s="4"/>
      <c r="G28" s="2"/>
      <c r="H28" s="2"/>
      <c r="I28" s="2"/>
    </row>
    <row r="29" ht="29.1" customHeight="1" spans="1:9">
      <c r="A29" s="8" t="s">
        <v>87</v>
      </c>
      <c r="B29" s="8" t="s">
        <v>88</v>
      </c>
      <c r="C29" s="8" t="s">
        <v>89</v>
      </c>
      <c r="D29" s="8" t="s">
        <v>90</v>
      </c>
      <c r="E29" s="8" t="s">
        <v>91</v>
      </c>
      <c r="F29" s="8" t="s">
        <v>92</v>
      </c>
      <c r="G29" s="2"/>
      <c r="H29" s="2"/>
      <c r="I29" s="2"/>
    </row>
    <row r="30" ht="20.35" customHeight="1" spans="1:9">
      <c r="A30" s="8" t="s">
        <v>225</v>
      </c>
      <c r="B30" s="9" t="s">
        <v>226</v>
      </c>
      <c r="C30" s="8"/>
      <c r="D30" s="10" t="s">
        <v>74</v>
      </c>
      <c r="E30" s="10" t="s">
        <v>74</v>
      </c>
      <c r="F30" s="10" t="s">
        <v>74</v>
      </c>
      <c r="G30" s="2"/>
      <c r="H30" s="2"/>
      <c r="I30" s="2"/>
    </row>
    <row r="31" ht="42.9" customHeight="1" spans="1:9">
      <c r="A31" s="8" t="s">
        <v>124</v>
      </c>
      <c r="B31" s="9" t="s">
        <v>227</v>
      </c>
      <c r="C31" s="8" t="s">
        <v>228</v>
      </c>
      <c r="D31" s="10" t="s">
        <v>229</v>
      </c>
      <c r="E31" s="11"/>
      <c r="F31" s="12">
        <f>ROUND(IF(OR(ISERROR(D31),D31=""),0,D31)*IF(OR(ISERROR(E31),E31=""),0,E31),2)</f>
        <v>0</v>
      </c>
      <c r="G31" s="2"/>
      <c r="H31" s="2"/>
      <c r="I31" s="2"/>
    </row>
    <row r="32" ht="42.9" customHeight="1" spans="1:9">
      <c r="A32" s="8" t="s">
        <v>138</v>
      </c>
      <c r="B32" s="9" t="s">
        <v>230</v>
      </c>
      <c r="C32" s="8" t="s">
        <v>228</v>
      </c>
      <c r="D32" s="10" t="s">
        <v>231</v>
      </c>
      <c r="E32" s="11"/>
      <c r="F32" s="12">
        <f>ROUND(IF(OR(ISERROR(D32),D32=""),0,D32)*IF(OR(ISERROR(E32),E32=""),0,E32),2)</f>
        <v>0</v>
      </c>
      <c r="G32" s="2"/>
      <c r="H32" s="2"/>
      <c r="I32" s="2"/>
    </row>
    <row r="33" ht="42.2" customHeight="1" spans="1:9">
      <c r="A33" s="8" t="s">
        <v>141</v>
      </c>
      <c r="B33" s="9" t="s">
        <v>232</v>
      </c>
      <c r="C33" s="8" t="s">
        <v>228</v>
      </c>
      <c r="D33" s="10" t="s">
        <v>233</v>
      </c>
      <c r="E33" s="11"/>
      <c r="F33" s="12">
        <f>ROUND(IF(OR(ISERROR(D33),D33=""),0,D33)*IF(OR(ISERROR(E33),E33=""),0,E33),2)</f>
        <v>0</v>
      </c>
      <c r="G33" s="2"/>
      <c r="H33" s="2"/>
      <c r="I33" s="2"/>
    </row>
    <row r="34" ht="24" customHeight="1" spans="1:9">
      <c r="A34" s="8"/>
      <c r="B34" s="8"/>
      <c r="C34" s="9"/>
      <c r="D34" s="10"/>
      <c r="E34" s="10"/>
      <c r="F34" s="10"/>
      <c r="G34" s="2"/>
      <c r="H34" s="2"/>
      <c r="I34" s="2"/>
    </row>
    <row r="35" ht="23.25" customHeight="1" spans="1:9">
      <c r="A35" s="8"/>
      <c r="B35" s="8"/>
      <c r="C35" s="9"/>
      <c r="D35" s="10"/>
      <c r="E35" s="10"/>
      <c r="F35" s="10"/>
      <c r="G35" s="2"/>
      <c r="H35" s="2"/>
      <c r="I35" s="2"/>
    </row>
    <row r="36" ht="23.25" customHeight="1" spans="1:9">
      <c r="A36" s="8"/>
      <c r="B36" s="8"/>
      <c r="C36" s="9"/>
      <c r="D36" s="10"/>
      <c r="E36" s="10"/>
      <c r="F36" s="10"/>
      <c r="G36" s="2"/>
      <c r="H36" s="2"/>
      <c r="I36" s="2"/>
    </row>
    <row r="37" ht="23.25" customHeight="1" spans="1:9">
      <c r="A37" s="8"/>
      <c r="B37" s="8"/>
      <c r="C37" s="9"/>
      <c r="D37" s="10"/>
      <c r="E37" s="10"/>
      <c r="F37" s="10"/>
      <c r="G37" s="2"/>
      <c r="H37" s="2"/>
      <c r="I37" s="2"/>
    </row>
    <row r="38" ht="24" customHeight="1" spans="1:9">
      <c r="A38" s="8"/>
      <c r="B38" s="8"/>
      <c r="C38" s="9"/>
      <c r="D38" s="10"/>
      <c r="E38" s="10"/>
      <c r="F38" s="10"/>
      <c r="G38" s="2"/>
      <c r="H38" s="2"/>
      <c r="I38" s="2"/>
    </row>
    <row r="39" ht="23.25" customHeight="1" spans="1:9">
      <c r="A39" s="8"/>
      <c r="B39" s="8"/>
      <c r="C39" s="9"/>
      <c r="D39" s="10"/>
      <c r="E39" s="10"/>
      <c r="F39" s="10"/>
      <c r="G39" s="2"/>
      <c r="H39" s="2"/>
      <c r="I39" s="2"/>
    </row>
    <row r="40" ht="23.25" customHeight="1" spans="1:9">
      <c r="A40" s="8"/>
      <c r="B40" s="8"/>
      <c r="C40" s="9"/>
      <c r="D40" s="10"/>
      <c r="E40" s="10"/>
      <c r="F40" s="10"/>
      <c r="G40" s="2"/>
      <c r="H40" s="2"/>
      <c r="I40" s="2"/>
    </row>
    <row r="41" ht="24" customHeight="1" spans="1:9">
      <c r="A41" s="8"/>
      <c r="B41" s="8"/>
      <c r="C41" s="9"/>
      <c r="D41" s="10"/>
      <c r="E41" s="10"/>
      <c r="F41" s="10"/>
      <c r="G41" s="2"/>
      <c r="H41" s="2"/>
      <c r="I41" s="2"/>
    </row>
    <row r="42" ht="23.25" customHeight="1" spans="1:9">
      <c r="A42" s="8"/>
      <c r="B42" s="8"/>
      <c r="C42" s="9"/>
      <c r="D42" s="10"/>
      <c r="E42" s="10"/>
      <c r="F42" s="10"/>
      <c r="G42" s="2"/>
      <c r="H42" s="2"/>
      <c r="I42" s="2"/>
    </row>
    <row r="43" ht="23.25" customHeight="1" spans="1:9">
      <c r="A43" s="8"/>
      <c r="B43" s="8"/>
      <c r="C43" s="9"/>
      <c r="D43" s="10"/>
      <c r="E43" s="10"/>
      <c r="F43" s="10"/>
      <c r="G43" s="2"/>
      <c r="H43" s="2"/>
      <c r="I43" s="2"/>
    </row>
    <row r="44" ht="23.25" customHeight="1" spans="1:9">
      <c r="A44" s="8"/>
      <c r="B44" s="8"/>
      <c r="C44" s="9"/>
      <c r="D44" s="10"/>
      <c r="E44" s="10"/>
      <c r="F44" s="10"/>
      <c r="G44" s="2"/>
      <c r="H44" s="2"/>
      <c r="I44" s="2"/>
    </row>
    <row r="45" ht="24" customHeight="1" spans="1:9">
      <c r="A45" s="8"/>
      <c r="B45" s="8"/>
      <c r="C45" s="9"/>
      <c r="D45" s="10"/>
      <c r="E45" s="10"/>
      <c r="F45" s="10"/>
      <c r="G45" s="2"/>
      <c r="H45" s="2"/>
      <c r="I45" s="2"/>
    </row>
    <row r="46" ht="23.25" customHeight="1" spans="1:9">
      <c r="A46" s="8"/>
      <c r="B46" s="8"/>
      <c r="C46" s="9"/>
      <c r="D46" s="10"/>
      <c r="E46" s="10"/>
      <c r="F46" s="10"/>
      <c r="G46" s="2"/>
      <c r="H46" s="2"/>
      <c r="I46" s="2"/>
    </row>
    <row r="47" ht="23.25" customHeight="1" spans="1:9">
      <c r="A47" s="8"/>
      <c r="B47" s="8"/>
      <c r="C47" s="9"/>
      <c r="D47" s="10"/>
      <c r="E47" s="10"/>
      <c r="F47" s="10"/>
      <c r="G47" s="2"/>
      <c r="H47" s="2"/>
      <c r="I47" s="2"/>
    </row>
    <row r="48" ht="24" customHeight="1" spans="1:9">
      <c r="A48" s="8"/>
      <c r="B48" s="8"/>
      <c r="C48" s="9"/>
      <c r="D48" s="10"/>
      <c r="E48" s="10"/>
      <c r="F48" s="10"/>
      <c r="G48" s="2"/>
      <c r="H48" s="2"/>
      <c r="I48" s="2"/>
    </row>
    <row r="49" ht="23.25" customHeight="1" spans="1:9">
      <c r="A49" s="8"/>
      <c r="B49" s="8"/>
      <c r="C49" s="9"/>
      <c r="D49" s="10"/>
      <c r="E49" s="10"/>
      <c r="F49" s="10"/>
      <c r="G49" s="2"/>
      <c r="H49" s="2"/>
      <c r="I49" s="2"/>
    </row>
    <row r="50" ht="23.25" customHeight="1" spans="1:9">
      <c r="A50" s="8"/>
      <c r="B50" s="8"/>
      <c r="C50" s="9"/>
      <c r="D50" s="10"/>
      <c r="E50" s="10"/>
      <c r="F50" s="10"/>
      <c r="G50" s="2"/>
      <c r="H50" s="2"/>
      <c r="I50" s="2"/>
    </row>
    <row r="51" ht="23.25" customHeight="1" spans="1:9">
      <c r="A51" s="8"/>
      <c r="B51" s="8"/>
      <c r="C51" s="9"/>
      <c r="D51" s="10"/>
      <c r="E51" s="10"/>
      <c r="F51" s="10"/>
      <c r="G51" s="2"/>
      <c r="H51" s="2"/>
      <c r="I51" s="2"/>
    </row>
    <row r="52" ht="20.35" customHeight="1" spans="1:9">
      <c r="A52" s="13" t="s">
        <v>234</v>
      </c>
      <c r="B52" s="14"/>
      <c r="C52" s="15" t="s">
        <v>117</v>
      </c>
      <c r="D52" s="16">
        <f>ROUND(SUM(F5:F51),2)</f>
        <v>0</v>
      </c>
      <c r="E52" s="15"/>
      <c r="F52" s="17" t="s">
        <v>118</v>
      </c>
      <c r="G52" s="2"/>
      <c r="H52" s="2"/>
      <c r="I52" s="2"/>
    </row>
    <row r="53" ht="18.9" customHeight="1" spans="1:9">
      <c r="A53" s="18"/>
      <c r="B53" s="18"/>
      <c r="C53" s="18"/>
      <c r="D53" s="18"/>
      <c r="E53" s="18"/>
      <c r="F53" s="18"/>
      <c r="G53" s="2"/>
      <c r="H53" s="2"/>
      <c r="I53" s="2"/>
    </row>
  </sheetData>
  <sheetProtection algorithmName="SHA-512" hashValue="HzUiOYVXdUOLDqhDtt5+RTl3B2LxMYgitrRx0Rghvv6glNp+/xBYrb3TUMCqBGGtPVGU3YD3VPnNVlMg7KN+mA==" saltValue="S+NG+QnsWbYZmSmCh8JM1w==" spinCount="100000" sheet="1" objects="1"/>
  <mergeCells count="9">
    <mergeCell ref="A1:F1"/>
    <mergeCell ref="A2:C2"/>
    <mergeCell ref="D2:F2"/>
    <mergeCell ref="A3:F3"/>
    <mergeCell ref="A27:F27"/>
    <mergeCell ref="A28:C28"/>
    <mergeCell ref="D28:F28"/>
    <mergeCell ref="A52:B52"/>
    <mergeCell ref="D52:E52"/>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workbookViewId="0">
      <selection activeCell="E8" sqref="E8"/>
    </sheetView>
  </sheetViews>
  <sheetFormatPr defaultColWidth="9" defaultRowHeight="13.2"/>
  <cols>
    <col min="1" max="1" width="10.1203703703704" customWidth="1"/>
    <col min="2" max="2" width="21.0277777777778" customWidth="1"/>
    <col min="3" max="3" width="12.7222222222222" customWidth="1"/>
    <col min="4" max="4" width="15.1851851851852" customWidth="1"/>
    <col min="5" max="5" width="14.7962962962963" customWidth="1"/>
    <col min="6" max="6" width="12.5555555555556" customWidth="1"/>
    <col min="7" max="9" width="9.13888888888889" customWidth="1"/>
  </cols>
  <sheetData>
    <row r="1" ht="44.35" customHeight="1" spans="1:9">
      <c r="A1" s="1" t="s">
        <v>84</v>
      </c>
      <c r="B1" s="1"/>
      <c r="C1" s="1"/>
      <c r="D1" s="1"/>
      <c r="E1" s="1"/>
      <c r="F1" s="1"/>
      <c r="G1" s="2"/>
      <c r="H1" s="2"/>
      <c r="I1" s="2"/>
    </row>
    <row r="2" ht="50.2" customHeight="1" spans="1:9">
      <c r="A2" s="3" t="s">
        <v>85</v>
      </c>
      <c r="B2" s="3"/>
      <c r="C2" s="3"/>
      <c r="D2" s="4" t="s">
        <v>235</v>
      </c>
      <c r="E2" s="4"/>
      <c r="F2" s="4"/>
      <c r="G2" s="2"/>
      <c r="H2" s="2"/>
      <c r="I2" s="2"/>
    </row>
    <row r="3" ht="24.7" customHeight="1" spans="1:9">
      <c r="A3" s="5" t="s">
        <v>63</v>
      </c>
      <c r="B3" s="6"/>
      <c r="C3" s="6"/>
      <c r="D3" s="6"/>
      <c r="E3" s="6"/>
      <c r="F3" s="7"/>
      <c r="G3" s="2"/>
      <c r="H3" s="2"/>
      <c r="I3" s="2"/>
    </row>
    <row r="4" ht="29.8" customHeight="1" spans="1:9">
      <c r="A4" s="8" t="s">
        <v>87</v>
      </c>
      <c r="B4" s="8" t="s">
        <v>88</v>
      </c>
      <c r="C4" s="8" t="s">
        <v>89</v>
      </c>
      <c r="D4" s="8" t="s">
        <v>90</v>
      </c>
      <c r="E4" s="8" t="s">
        <v>91</v>
      </c>
      <c r="F4" s="8" t="s">
        <v>92</v>
      </c>
      <c r="G4" s="2"/>
      <c r="H4" s="2"/>
      <c r="I4" s="2"/>
    </row>
    <row r="5" ht="20.35" customHeight="1" spans="1:9">
      <c r="A5" s="8" t="s">
        <v>236</v>
      </c>
      <c r="B5" s="9" t="s">
        <v>237</v>
      </c>
      <c r="C5" s="8"/>
      <c r="D5" s="10" t="s">
        <v>74</v>
      </c>
      <c r="E5" s="10" t="s">
        <v>74</v>
      </c>
      <c r="F5" s="10" t="s">
        <v>74</v>
      </c>
      <c r="G5" s="2"/>
      <c r="H5" s="2"/>
      <c r="I5" s="2"/>
    </row>
    <row r="6" ht="20.35" customHeight="1" spans="1:9">
      <c r="A6" s="8" t="s">
        <v>238</v>
      </c>
      <c r="B6" s="9" t="s">
        <v>239</v>
      </c>
      <c r="C6" s="8"/>
      <c r="D6" s="10" t="s">
        <v>74</v>
      </c>
      <c r="E6" s="10" t="s">
        <v>74</v>
      </c>
      <c r="F6" s="10" t="s">
        <v>74</v>
      </c>
      <c r="G6" s="2"/>
      <c r="H6" s="2"/>
      <c r="I6" s="2"/>
    </row>
    <row r="7" ht="56.7" customHeight="1" spans="1:9">
      <c r="A7" s="8" t="s">
        <v>124</v>
      </c>
      <c r="B7" s="9" t="s">
        <v>240</v>
      </c>
      <c r="C7" s="8" t="s">
        <v>228</v>
      </c>
      <c r="D7" s="10" t="s">
        <v>241</v>
      </c>
      <c r="E7" s="11"/>
      <c r="F7" s="12">
        <f>ROUND(IF(OR(ISERROR(D7),D7=""),0,D7)*IF(OR(ISERROR(E7),E7=""),0,E7),2)</f>
        <v>0</v>
      </c>
      <c r="G7" s="2"/>
      <c r="H7" s="2"/>
      <c r="I7" s="2"/>
    </row>
    <row r="8" ht="57.45" customHeight="1" spans="1:9">
      <c r="A8" s="8" t="s">
        <v>138</v>
      </c>
      <c r="B8" s="9" t="s">
        <v>242</v>
      </c>
      <c r="C8" s="8" t="s">
        <v>228</v>
      </c>
      <c r="D8" s="10" t="s">
        <v>241</v>
      </c>
      <c r="E8" s="11"/>
      <c r="F8" s="12">
        <f>ROUND(IF(OR(ISERROR(D8),D8=""),0,D8)*IF(OR(ISERROR(E8),E8=""),0,E8),2)</f>
        <v>0</v>
      </c>
      <c r="G8" s="2"/>
      <c r="H8" s="2"/>
      <c r="I8" s="2"/>
    </row>
    <row r="9" ht="23.25" customHeight="1" spans="1:9">
      <c r="A9" s="8"/>
      <c r="B9" s="8"/>
      <c r="C9" s="9"/>
      <c r="D9" s="10"/>
      <c r="E9" s="10"/>
      <c r="F9" s="10"/>
      <c r="G9" s="2"/>
      <c r="H9" s="2"/>
      <c r="I9" s="2"/>
    </row>
    <row r="10" ht="24" customHeight="1" spans="1:9">
      <c r="A10" s="8"/>
      <c r="B10" s="8"/>
      <c r="C10" s="9"/>
      <c r="D10" s="10"/>
      <c r="E10" s="10"/>
      <c r="F10" s="10"/>
      <c r="G10" s="2"/>
      <c r="H10" s="2"/>
      <c r="I10" s="2"/>
    </row>
    <row r="11" ht="23.25" customHeight="1" spans="1:9">
      <c r="A11" s="8"/>
      <c r="B11" s="8"/>
      <c r="C11" s="9"/>
      <c r="D11" s="10"/>
      <c r="E11" s="10"/>
      <c r="F11" s="10"/>
      <c r="G11" s="2"/>
      <c r="H11" s="2"/>
      <c r="I11" s="2"/>
    </row>
    <row r="12" ht="23.25" customHeight="1" spans="1:9">
      <c r="A12" s="8"/>
      <c r="B12" s="8"/>
      <c r="C12" s="9"/>
      <c r="D12" s="10"/>
      <c r="E12" s="10"/>
      <c r="F12" s="10"/>
      <c r="G12" s="2"/>
      <c r="H12" s="2"/>
      <c r="I12" s="2"/>
    </row>
    <row r="13" ht="23.25" customHeight="1" spans="1:9">
      <c r="A13" s="8"/>
      <c r="B13" s="8"/>
      <c r="C13" s="9"/>
      <c r="D13" s="10"/>
      <c r="E13" s="10"/>
      <c r="F13" s="10"/>
      <c r="G13" s="2"/>
      <c r="H13" s="2"/>
      <c r="I13" s="2"/>
    </row>
    <row r="14" ht="24" customHeight="1" spans="1:9">
      <c r="A14" s="8"/>
      <c r="B14" s="8"/>
      <c r="C14" s="9"/>
      <c r="D14" s="10"/>
      <c r="E14" s="10"/>
      <c r="F14" s="10"/>
      <c r="G14" s="2"/>
      <c r="H14" s="2"/>
      <c r="I14" s="2"/>
    </row>
    <row r="15" ht="23.25" customHeight="1" spans="1:9">
      <c r="A15" s="8"/>
      <c r="B15" s="8"/>
      <c r="C15" s="9"/>
      <c r="D15" s="10"/>
      <c r="E15" s="10"/>
      <c r="F15" s="10"/>
      <c r="G15" s="2"/>
      <c r="H15" s="2"/>
      <c r="I15" s="2"/>
    </row>
    <row r="16" ht="23.25" customHeight="1" spans="1:9">
      <c r="A16" s="8"/>
      <c r="B16" s="8"/>
      <c r="C16" s="9"/>
      <c r="D16" s="10"/>
      <c r="E16" s="10"/>
      <c r="F16" s="10"/>
      <c r="G16" s="2"/>
      <c r="H16" s="2"/>
      <c r="I16" s="2"/>
    </row>
    <row r="17" ht="24" customHeight="1" spans="1:9">
      <c r="A17" s="8"/>
      <c r="B17" s="8"/>
      <c r="C17" s="9"/>
      <c r="D17" s="10"/>
      <c r="E17" s="10"/>
      <c r="F17" s="10"/>
      <c r="G17" s="2"/>
      <c r="H17" s="2"/>
      <c r="I17" s="2"/>
    </row>
    <row r="18" ht="23.25" customHeight="1" spans="1:9">
      <c r="A18" s="8"/>
      <c r="B18" s="8"/>
      <c r="C18" s="9"/>
      <c r="D18" s="10"/>
      <c r="E18" s="10"/>
      <c r="F18" s="10"/>
      <c r="G18" s="2"/>
      <c r="H18" s="2"/>
      <c r="I18" s="2"/>
    </row>
    <row r="19" ht="23.25" customHeight="1" spans="1:9">
      <c r="A19" s="8"/>
      <c r="B19" s="8"/>
      <c r="C19" s="9"/>
      <c r="D19" s="10"/>
      <c r="E19" s="10"/>
      <c r="F19" s="10"/>
      <c r="G19" s="2"/>
      <c r="H19" s="2"/>
      <c r="I19" s="2"/>
    </row>
    <row r="20" ht="23.25" customHeight="1" spans="1:9">
      <c r="A20" s="8"/>
      <c r="B20" s="8"/>
      <c r="C20" s="9"/>
      <c r="D20" s="10"/>
      <c r="E20" s="10"/>
      <c r="F20" s="10"/>
      <c r="G20" s="2"/>
      <c r="H20" s="2"/>
      <c r="I20" s="2"/>
    </row>
    <row r="21" ht="24" customHeight="1" spans="1:9">
      <c r="A21" s="8"/>
      <c r="B21" s="8"/>
      <c r="C21" s="9"/>
      <c r="D21" s="10"/>
      <c r="E21" s="10"/>
      <c r="F21" s="10"/>
      <c r="G21" s="2"/>
      <c r="H21" s="2"/>
      <c r="I21" s="2"/>
    </row>
    <row r="22" ht="23.25" customHeight="1" spans="1:9">
      <c r="A22" s="8"/>
      <c r="B22" s="8"/>
      <c r="C22" s="9"/>
      <c r="D22" s="10"/>
      <c r="E22" s="10"/>
      <c r="F22" s="10"/>
      <c r="G22" s="2"/>
      <c r="H22" s="2"/>
      <c r="I22" s="2"/>
    </row>
    <row r="23" ht="23.25" customHeight="1" spans="1:9">
      <c r="A23" s="8"/>
      <c r="B23" s="8"/>
      <c r="C23" s="9"/>
      <c r="D23" s="10"/>
      <c r="E23" s="10"/>
      <c r="F23" s="10"/>
      <c r="G23" s="2"/>
      <c r="H23" s="2"/>
      <c r="I23" s="2"/>
    </row>
    <row r="24" ht="24" customHeight="1" spans="1:9">
      <c r="A24" s="8"/>
      <c r="B24" s="8"/>
      <c r="C24" s="9"/>
      <c r="D24" s="10"/>
      <c r="E24" s="10"/>
      <c r="F24" s="10"/>
      <c r="G24" s="2"/>
      <c r="H24" s="2"/>
      <c r="I24" s="2"/>
    </row>
    <row r="25" ht="23.25" customHeight="1" spans="1:9">
      <c r="A25" s="8"/>
      <c r="B25" s="8"/>
      <c r="C25" s="9"/>
      <c r="D25" s="10"/>
      <c r="E25" s="10"/>
      <c r="F25" s="10"/>
      <c r="G25" s="2"/>
      <c r="H25" s="2"/>
      <c r="I25" s="2"/>
    </row>
    <row r="26" ht="20.35" customHeight="1" spans="1:9">
      <c r="A26" s="13" t="s">
        <v>243</v>
      </c>
      <c r="B26" s="14"/>
      <c r="C26" s="15" t="s">
        <v>117</v>
      </c>
      <c r="D26" s="16">
        <f>ROUND(SUM(F5:F25),2)</f>
        <v>0</v>
      </c>
      <c r="E26" s="15"/>
      <c r="F26" s="17" t="s">
        <v>118</v>
      </c>
      <c r="G26" s="2"/>
      <c r="H26" s="2"/>
      <c r="I26" s="2"/>
    </row>
    <row r="27" ht="10.2" customHeight="1" spans="1:9">
      <c r="A27" s="18"/>
      <c r="B27" s="18"/>
      <c r="C27" s="18"/>
      <c r="D27" s="18"/>
      <c r="E27" s="18"/>
      <c r="F27" s="18"/>
      <c r="G27" s="2"/>
      <c r="H27" s="2"/>
      <c r="I27" s="2"/>
    </row>
  </sheetData>
  <sheetProtection algorithmName="SHA-512" hashValue="x7vq2ajFMZYTQ+bp9vdZn/ISibcw3TmkpGSaKimL+CqKadk2NWpi/nMxdzLeEa+BYt0mUsgs1SCxl+vrVu5y1w==" saltValue="TrpTWwEbHAqoJJs1lmX92g==" spinCount="100000" sheet="1" objects="1"/>
  <mergeCells count="6">
    <mergeCell ref="A1:F1"/>
    <mergeCell ref="A2:C2"/>
    <mergeCell ref="D2:F2"/>
    <mergeCell ref="A3:F3"/>
    <mergeCell ref="A26:B26"/>
    <mergeCell ref="D26:E26"/>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topLeftCell="A14" workbookViewId="0">
      <selection activeCell="E23" sqref="E23"/>
    </sheetView>
  </sheetViews>
  <sheetFormatPr defaultColWidth="9" defaultRowHeight="13.2"/>
  <cols>
    <col min="1" max="1" width="10.1203703703704" customWidth="1"/>
    <col min="2" max="2" width="21.0277777777778" customWidth="1"/>
    <col min="3" max="3" width="12.7222222222222" customWidth="1"/>
    <col min="4" max="4" width="15.1851851851852" customWidth="1"/>
    <col min="5" max="5" width="14.7962962962963" customWidth="1"/>
    <col min="6" max="6" width="13.4444444444444" customWidth="1"/>
    <col min="7" max="9" width="9.13888888888889" customWidth="1"/>
  </cols>
  <sheetData>
    <row r="1" ht="44.35" customHeight="1" spans="1:9">
      <c r="A1" s="1" t="s">
        <v>84</v>
      </c>
      <c r="B1" s="1"/>
      <c r="C1" s="1"/>
      <c r="D1" s="1"/>
      <c r="E1" s="1"/>
      <c r="F1" s="1"/>
      <c r="G1" s="2"/>
      <c r="H1" s="2"/>
      <c r="I1" s="2"/>
    </row>
    <row r="2" ht="50.2" customHeight="1" spans="1:9">
      <c r="A2" s="3" t="s">
        <v>85</v>
      </c>
      <c r="B2" s="3"/>
      <c r="C2" s="3"/>
      <c r="D2" s="4" t="s">
        <v>244</v>
      </c>
      <c r="E2" s="4"/>
      <c r="F2" s="4"/>
      <c r="G2" s="2"/>
      <c r="H2" s="2"/>
      <c r="I2" s="2"/>
    </row>
    <row r="3" ht="24.7" customHeight="1" spans="1:9">
      <c r="A3" s="5" t="s">
        <v>66</v>
      </c>
      <c r="B3" s="6"/>
      <c r="C3" s="6"/>
      <c r="D3" s="6"/>
      <c r="E3" s="6"/>
      <c r="F3" s="7"/>
      <c r="G3" s="2"/>
      <c r="H3" s="2"/>
      <c r="I3" s="2"/>
    </row>
    <row r="4" ht="29.8" customHeight="1" spans="1:9">
      <c r="A4" s="8" t="s">
        <v>87</v>
      </c>
      <c r="B4" s="8" t="s">
        <v>88</v>
      </c>
      <c r="C4" s="8" t="s">
        <v>89</v>
      </c>
      <c r="D4" s="8" t="s">
        <v>90</v>
      </c>
      <c r="E4" s="8" t="s">
        <v>91</v>
      </c>
      <c r="F4" s="8" t="s">
        <v>92</v>
      </c>
      <c r="G4" s="2"/>
      <c r="H4" s="2"/>
      <c r="I4" s="2"/>
    </row>
    <row r="5" ht="20.35" customHeight="1" spans="1:9">
      <c r="A5" s="8" t="s">
        <v>245</v>
      </c>
      <c r="B5" s="9" t="s">
        <v>246</v>
      </c>
      <c r="C5" s="8"/>
      <c r="D5" s="10" t="s">
        <v>74</v>
      </c>
      <c r="E5" s="10" t="s">
        <v>74</v>
      </c>
      <c r="F5" s="10" t="s">
        <v>74</v>
      </c>
      <c r="G5" s="2"/>
      <c r="H5" s="2"/>
      <c r="I5" s="2"/>
    </row>
    <row r="6" ht="20.35" customHeight="1" spans="1:9">
      <c r="A6" s="8" t="s">
        <v>247</v>
      </c>
      <c r="B6" s="9" t="s">
        <v>248</v>
      </c>
      <c r="C6" s="8"/>
      <c r="D6" s="10" t="s">
        <v>74</v>
      </c>
      <c r="E6" s="10" t="s">
        <v>74</v>
      </c>
      <c r="F6" s="10" t="s">
        <v>74</v>
      </c>
      <c r="G6" s="2"/>
      <c r="H6" s="2"/>
      <c r="I6" s="2"/>
    </row>
    <row r="7" ht="19.65" customHeight="1" spans="1:9">
      <c r="A7" s="8" t="s">
        <v>124</v>
      </c>
      <c r="B7" s="9" t="s">
        <v>249</v>
      </c>
      <c r="C7" s="8" t="s">
        <v>228</v>
      </c>
      <c r="D7" s="10" t="s">
        <v>250</v>
      </c>
      <c r="E7" s="11"/>
      <c r="F7" s="12">
        <f>ROUND(IF(OR(ISERROR(D7),D7=""),0,D7)*IF(OR(ISERROR(E7),E7=""),0,E7),2)</f>
        <v>0</v>
      </c>
      <c r="G7" s="2"/>
      <c r="H7" s="2"/>
      <c r="I7" s="2"/>
    </row>
    <row r="8" ht="20.35" customHeight="1" spans="1:9">
      <c r="A8" s="8" t="s">
        <v>138</v>
      </c>
      <c r="B8" s="9" t="s">
        <v>251</v>
      </c>
      <c r="C8" s="8" t="s">
        <v>252</v>
      </c>
      <c r="D8" s="10" t="s">
        <v>253</v>
      </c>
      <c r="E8" s="11"/>
      <c r="F8" s="12">
        <f>ROUND(IF(OR(ISERROR(D8),D8=""),0,D8)*IF(OR(ISERROR(E8),E8=""),0,E8),2)</f>
        <v>0</v>
      </c>
      <c r="G8" s="2"/>
      <c r="H8" s="2"/>
      <c r="I8" s="2"/>
    </row>
    <row r="9" ht="28.35" customHeight="1" spans="1:9">
      <c r="A9" s="8" t="s">
        <v>141</v>
      </c>
      <c r="B9" s="9" t="s">
        <v>254</v>
      </c>
      <c r="C9" s="8" t="s">
        <v>228</v>
      </c>
      <c r="D9" s="10" t="s">
        <v>255</v>
      </c>
      <c r="E9" s="11"/>
      <c r="F9" s="12">
        <f>ROUND(IF(OR(ISERROR(D9),D9=""),0,D9)*IF(OR(ISERROR(E9),E9=""),0,E9),2)</f>
        <v>0</v>
      </c>
      <c r="G9" s="2"/>
      <c r="H9" s="2"/>
      <c r="I9" s="2"/>
    </row>
    <row r="10" ht="20.35" customHeight="1" spans="1:9">
      <c r="A10" s="8" t="s">
        <v>256</v>
      </c>
      <c r="B10" s="9" t="s">
        <v>257</v>
      </c>
      <c r="C10" s="8"/>
      <c r="D10" s="10" t="s">
        <v>74</v>
      </c>
      <c r="E10" s="10" t="s">
        <v>74</v>
      </c>
      <c r="F10" s="10" t="s">
        <v>74</v>
      </c>
      <c r="G10" s="2"/>
      <c r="H10" s="2"/>
      <c r="I10" s="2"/>
    </row>
    <row r="11" ht="20.35" customHeight="1" spans="1:9">
      <c r="A11" s="8" t="s">
        <v>258</v>
      </c>
      <c r="B11" s="9" t="s">
        <v>259</v>
      </c>
      <c r="C11" s="8"/>
      <c r="D11" s="10" t="s">
        <v>74</v>
      </c>
      <c r="E11" s="10" t="s">
        <v>74</v>
      </c>
      <c r="F11" s="10" t="s">
        <v>74</v>
      </c>
      <c r="G11" s="2"/>
      <c r="H11" s="2"/>
      <c r="I11" s="2"/>
    </row>
    <row r="12" ht="20.35" customHeight="1" spans="1:9">
      <c r="A12" s="8" t="s">
        <v>260</v>
      </c>
      <c r="B12" s="9" t="s">
        <v>261</v>
      </c>
      <c r="C12" s="8" t="s">
        <v>262</v>
      </c>
      <c r="D12" s="10" t="s">
        <v>52</v>
      </c>
      <c r="E12" s="11"/>
      <c r="F12" s="12">
        <f t="shared" ref="F12:F18" si="0">ROUND(IF(OR(ISERROR(D12),D12=""),0,D12)*IF(OR(ISERROR(E12),E12=""),0,E12),2)</f>
        <v>0</v>
      </c>
      <c r="G12" s="2"/>
      <c r="H12" s="2"/>
      <c r="I12" s="2"/>
    </row>
    <row r="13" ht="27.65" customHeight="1" spans="1:9">
      <c r="A13" s="8" t="s">
        <v>263</v>
      </c>
      <c r="B13" s="9" t="s">
        <v>264</v>
      </c>
      <c r="C13" s="8" t="s">
        <v>262</v>
      </c>
      <c r="D13" s="10" t="s">
        <v>61</v>
      </c>
      <c r="E13" s="11"/>
      <c r="F13" s="12">
        <f t="shared" si="0"/>
        <v>0</v>
      </c>
      <c r="G13" s="2"/>
      <c r="H13" s="2"/>
      <c r="I13" s="2"/>
    </row>
    <row r="14" ht="28.35" customHeight="1" spans="1:9">
      <c r="A14" s="8" t="s">
        <v>265</v>
      </c>
      <c r="B14" s="9" t="s">
        <v>266</v>
      </c>
      <c r="C14" s="8" t="s">
        <v>262</v>
      </c>
      <c r="D14" s="10" t="s">
        <v>61</v>
      </c>
      <c r="E14" s="11"/>
      <c r="F14" s="12">
        <f t="shared" si="0"/>
        <v>0</v>
      </c>
      <c r="G14" s="2"/>
      <c r="H14" s="2"/>
      <c r="I14" s="2"/>
    </row>
    <row r="15" ht="20.35" customHeight="1" spans="1:9">
      <c r="A15" s="8" t="s">
        <v>267</v>
      </c>
      <c r="B15" s="9" t="s">
        <v>268</v>
      </c>
      <c r="C15" s="8" t="s">
        <v>262</v>
      </c>
      <c r="D15" s="10" t="s">
        <v>55</v>
      </c>
      <c r="E15" s="11"/>
      <c r="F15" s="12">
        <f t="shared" si="0"/>
        <v>0</v>
      </c>
      <c r="G15" s="2"/>
      <c r="H15" s="2"/>
      <c r="I15" s="2"/>
    </row>
    <row r="16" ht="20.35" customHeight="1" spans="1:9">
      <c r="A16" s="8" t="s">
        <v>269</v>
      </c>
      <c r="B16" s="9" t="s">
        <v>270</v>
      </c>
      <c r="C16" s="8" t="s">
        <v>262</v>
      </c>
      <c r="D16" s="10" t="s">
        <v>271</v>
      </c>
      <c r="E16" s="11"/>
      <c r="F16" s="12">
        <f t="shared" si="0"/>
        <v>0</v>
      </c>
      <c r="G16" s="2"/>
      <c r="H16" s="2"/>
      <c r="I16" s="2"/>
    </row>
    <row r="17" ht="28.35" customHeight="1" spans="1:9">
      <c r="A17" s="8" t="s">
        <v>272</v>
      </c>
      <c r="B17" s="9" t="s">
        <v>273</v>
      </c>
      <c r="C17" s="8" t="s">
        <v>262</v>
      </c>
      <c r="D17" s="10" t="s">
        <v>274</v>
      </c>
      <c r="E17" s="11"/>
      <c r="F17" s="12">
        <f t="shared" si="0"/>
        <v>0</v>
      </c>
      <c r="G17" s="2"/>
      <c r="H17" s="2"/>
      <c r="I17" s="2"/>
    </row>
    <row r="18" ht="19.65" customHeight="1" spans="1:9">
      <c r="A18" s="8" t="s">
        <v>275</v>
      </c>
      <c r="B18" s="9" t="s">
        <v>276</v>
      </c>
      <c r="C18" s="8" t="s">
        <v>262</v>
      </c>
      <c r="D18" s="10" t="s">
        <v>277</v>
      </c>
      <c r="E18" s="11"/>
      <c r="F18" s="12">
        <f t="shared" si="0"/>
        <v>0</v>
      </c>
      <c r="G18" s="2"/>
      <c r="H18" s="2"/>
      <c r="I18" s="2"/>
    </row>
    <row r="19" ht="20.35" customHeight="1" spans="1:9">
      <c r="A19" s="8" t="s">
        <v>278</v>
      </c>
      <c r="B19" s="9" t="s">
        <v>279</v>
      </c>
      <c r="C19" s="8"/>
      <c r="D19" s="10" t="s">
        <v>74</v>
      </c>
      <c r="E19" s="10" t="s">
        <v>74</v>
      </c>
      <c r="F19" s="10" t="s">
        <v>74</v>
      </c>
      <c r="G19" s="2"/>
      <c r="H19" s="2"/>
      <c r="I19" s="2"/>
    </row>
    <row r="20" ht="20.35" customHeight="1" spans="1:9">
      <c r="A20" s="8" t="s">
        <v>280</v>
      </c>
      <c r="B20" s="9" t="s">
        <v>281</v>
      </c>
      <c r="C20" s="8"/>
      <c r="D20" s="10" t="s">
        <v>74</v>
      </c>
      <c r="E20" s="10" t="s">
        <v>74</v>
      </c>
      <c r="F20" s="10" t="s">
        <v>74</v>
      </c>
      <c r="G20" s="2"/>
      <c r="H20" s="2"/>
      <c r="I20" s="2"/>
    </row>
    <row r="21" ht="20.35" customHeight="1" spans="1:9">
      <c r="A21" s="8" t="s">
        <v>124</v>
      </c>
      <c r="B21" s="9" t="s">
        <v>282</v>
      </c>
      <c r="C21" s="8" t="s">
        <v>168</v>
      </c>
      <c r="D21" s="10" t="s">
        <v>283</v>
      </c>
      <c r="E21" s="11"/>
      <c r="F21" s="12">
        <f>ROUND(IF(OR(ISERROR(D21),D21=""),0,D21)*IF(OR(ISERROR(E21),E21=""),0,E21),2)</f>
        <v>0</v>
      </c>
      <c r="G21" s="2"/>
      <c r="H21" s="2"/>
      <c r="I21" s="2"/>
    </row>
    <row r="22" ht="20.35" customHeight="1" spans="1:9">
      <c r="A22" s="8" t="s">
        <v>284</v>
      </c>
      <c r="B22" s="9" t="s">
        <v>285</v>
      </c>
      <c r="C22" s="8"/>
      <c r="D22" s="10" t="s">
        <v>74</v>
      </c>
      <c r="E22" s="10" t="s">
        <v>74</v>
      </c>
      <c r="F22" s="10" t="s">
        <v>74</v>
      </c>
      <c r="G22" s="2"/>
      <c r="H22" s="2"/>
      <c r="I22" s="2"/>
    </row>
    <row r="23" ht="130.15" customHeight="1" spans="1:9">
      <c r="A23" s="8" t="s">
        <v>124</v>
      </c>
      <c r="B23" s="9" t="s">
        <v>286</v>
      </c>
      <c r="C23" s="8" t="s">
        <v>287</v>
      </c>
      <c r="D23" s="10" t="s">
        <v>288</v>
      </c>
      <c r="E23" s="11"/>
      <c r="F23" s="12">
        <f>ROUND(IF(OR(ISERROR(D23),D23=""),0,D23)*IF(OR(ISERROR(E23),E23=""),0,E23),2)</f>
        <v>0</v>
      </c>
      <c r="G23" s="2"/>
      <c r="H23" s="2"/>
      <c r="I23" s="2"/>
    </row>
    <row r="24" ht="20.35" customHeight="1" spans="1:9">
      <c r="A24" s="8" t="s">
        <v>289</v>
      </c>
      <c r="B24" s="9" t="s">
        <v>290</v>
      </c>
      <c r="C24" s="8" t="s">
        <v>168</v>
      </c>
      <c r="D24" s="10" t="s">
        <v>291</v>
      </c>
      <c r="E24" s="11"/>
      <c r="F24" s="12">
        <f>ROUND(IF(OR(ISERROR(D24),D24=""),0,D24)*IF(OR(ISERROR(E24),E24=""),0,E24),2)</f>
        <v>0</v>
      </c>
      <c r="G24" s="2"/>
      <c r="H24" s="2"/>
      <c r="I24" s="2"/>
    </row>
    <row r="25" ht="20.35" customHeight="1" spans="1:9">
      <c r="A25" s="13" t="s">
        <v>292</v>
      </c>
      <c r="B25" s="14"/>
      <c r="C25" s="15" t="s">
        <v>117</v>
      </c>
      <c r="D25" s="16">
        <f>ROUND(SUM(F5:F24),2)</f>
        <v>0</v>
      </c>
      <c r="E25" s="15"/>
      <c r="F25" s="17" t="s">
        <v>118</v>
      </c>
      <c r="G25" s="2"/>
      <c r="H25" s="2"/>
      <c r="I25" s="2"/>
    </row>
    <row r="26" ht="17.45" customHeight="1" spans="1:9">
      <c r="A26" s="18"/>
      <c r="B26" s="18"/>
      <c r="C26" s="18"/>
      <c r="D26" s="18"/>
      <c r="E26" s="18"/>
      <c r="F26" s="18"/>
      <c r="G26" s="2"/>
      <c r="H26" s="2"/>
      <c r="I26" s="2"/>
    </row>
  </sheetData>
  <sheetProtection algorithmName="SHA-512" hashValue="n4SN+WfTpZSykIIfRQJkqSTzjo0xgBEY6w8xyyvtR7hgzn/m231qxuE6qs8LmWQcPFPvKjKxo7AqQ84ag7rNmg==" saltValue="ly9agl87Fda05qii56y36A==" spinCount="100000" sheet="1" objects="1"/>
  <mergeCells count="6">
    <mergeCell ref="A1:F1"/>
    <mergeCell ref="A2:C2"/>
    <mergeCell ref="D2:F2"/>
    <mergeCell ref="A3:F3"/>
    <mergeCell ref="A25:B25"/>
    <mergeCell ref="D25:E25"/>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F1"/>
    </sheetView>
  </sheetViews>
  <sheetFormatPr defaultColWidth="9" defaultRowHeight="13.2"/>
  <cols>
    <col min="1" max="1" width="10.1203703703704" customWidth="1"/>
    <col min="2" max="2" width="21.0277777777778" customWidth="1"/>
    <col min="3" max="3" width="12.7222222222222" customWidth="1"/>
    <col min="4" max="4" width="15.1851851851852" customWidth="1"/>
    <col min="5" max="5" width="14.7962962962963" customWidth="1"/>
    <col min="6" max="6" width="13.7777777777778" customWidth="1"/>
    <col min="7" max="9" width="9.13888888888889" customWidth="1"/>
  </cols>
  <sheetData>
    <row r="1" ht="44.35" customHeight="1" spans="1:9">
      <c r="A1" s="1" t="s">
        <v>84</v>
      </c>
      <c r="B1" s="1"/>
      <c r="C1" s="1"/>
      <c r="D1" s="1"/>
      <c r="E1" s="1"/>
      <c r="F1" s="1"/>
      <c r="G1" s="2"/>
      <c r="H1" s="2"/>
      <c r="I1" s="2"/>
    </row>
    <row r="2" ht="50.2" customHeight="1" spans="1:9">
      <c r="A2" s="3" t="s">
        <v>85</v>
      </c>
      <c r="B2" s="3"/>
      <c r="C2" s="3"/>
      <c r="D2" s="4" t="s">
        <v>293</v>
      </c>
      <c r="E2" s="4"/>
      <c r="F2" s="4"/>
      <c r="G2" s="2"/>
      <c r="H2" s="2"/>
      <c r="I2" s="2"/>
    </row>
    <row r="3" ht="24.7" customHeight="1" spans="1:9">
      <c r="A3" s="5" t="s">
        <v>69</v>
      </c>
      <c r="B3" s="6"/>
      <c r="C3" s="6"/>
      <c r="D3" s="6"/>
      <c r="E3" s="6"/>
      <c r="F3" s="7"/>
      <c r="G3" s="2"/>
      <c r="H3" s="2"/>
      <c r="I3" s="2"/>
    </row>
    <row r="4" ht="29.8" customHeight="1" spans="1:9">
      <c r="A4" s="8" t="s">
        <v>87</v>
      </c>
      <c r="B4" s="8" t="s">
        <v>88</v>
      </c>
      <c r="C4" s="8" t="s">
        <v>89</v>
      </c>
      <c r="D4" s="8" t="s">
        <v>90</v>
      </c>
      <c r="E4" s="8" t="s">
        <v>91</v>
      </c>
      <c r="F4" s="8" t="s">
        <v>92</v>
      </c>
      <c r="G4" s="2"/>
      <c r="H4" s="2"/>
      <c r="I4" s="2"/>
    </row>
    <row r="5" ht="20.35" customHeight="1" spans="1:9">
      <c r="A5" s="8" t="s">
        <v>294</v>
      </c>
      <c r="B5" s="9" t="s">
        <v>295</v>
      </c>
      <c r="C5" s="8"/>
      <c r="D5" s="10" t="s">
        <v>74</v>
      </c>
      <c r="E5" s="10" t="s">
        <v>74</v>
      </c>
      <c r="F5" s="10" t="s">
        <v>74</v>
      </c>
      <c r="G5" s="2"/>
      <c r="H5" s="2"/>
      <c r="I5" s="2"/>
    </row>
    <row r="6" ht="20.35" customHeight="1" spans="1:9">
      <c r="A6" s="8" t="s">
        <v>296</v>
      </c>
      <c r="B6" s="9" t="s">
        <v>297</v>
      </c>
      <c r="C6" s="8"/>
      <c r="D6" s="10" t="s">
        <v>74</v>
      </c>
      <c r="E6" s="10" t="s">
        <v>74</v>
      </c>
      <c r="F6" s="10" t="s">
        <v>74</v>
      </c>
      <c r="G6" s="2"/>
      <c r="H6" s="2"/>
      <c r="I6" s="2"/>
    </row>
    <row r="7" ht="27.65" customHeight="1" spans="1:9">
      <c r="A7" s="8" t="s">
        <v>124</v>
      </c>
      <c r="B7" s="9" t="s">
        <v>298</v>
      </c>
      <c r="C7" s="8" t="s">
        <v>168</v>
      </c>
      <c r="D7" s="10" t="s">
        <v>299</v>
      </c>
      <c r="E7" s="11"/>
      <c r="F7" s="12">
        <f>ROUND(IF(OR(ISERROR(D7),D7=""),0,D7)*IF(OR(ISERROR(E7),E7=""),0,E7),2)</f>
        <v>0</v>
      </c>
      <c r="G7" s="2"/>
      <c r="H7" s="2"/>
      <c r="I7" s="2"/>
    </row>
    <row r="8" ht="28.35" customHeight="1" spans="1:9">
      <c r="A8" s="8" t="s">
        <v>300</v>
      </c>
      <c r="B8" s="9" t="s">
        <v>301</v>
      </c>
      <c r="C8" s="8"/>
      <c r="D8" s="10" t="s">
        <v>74</v>
      </c>
      <c r="E8" s="10" t="s">
        <v>74</v>
      </c>
      <c r="F8" s="10" t="s">
        <v>74</v>
      </c>
      <c r="G8" s="2"/>
      <c r="H8" s="2"/>
      <c r="I8" s="2"/>
    </row>
    <row r="9" ht="20.35" customHeight="1" spans="1:9">
      <c r="A9" s="8" t="s">
        <v>302</v>
      </c>
      <c r="B9" s="9" t="s">
        <v>303</v>
      </c>
      <c r="C9" s="8"/>
      <c r="D9" s="10" t="s">
        <v>74</v>
      </c>
      <c r="E9" s="10" t="s">
        <v>74</v>
      </c>
      <c r="F9" s="10" t="s">
        <v>74</v>
      </c>
      <c r="G9" s="2"/>
      <c r="H9" s="2"/>
      <c r="I9" s="2"/>
    </row>
    <row r="10" ht="27.65" customHeight="1" spans="1:9">
      <c r="A10" s="8" t="s">
        <v>124</v>
      </c>
      <c r="B10" s="9" t="s">
        <v>304</v>
      </c>
      <c r="C10" s="8" t="s">
        <v>305</v>
      </c>
      <c r="D10" s="10" t="s">
        <v>306</v>
      </c>
      <c r="E10" s="11"/>
      <c r="F10" s="12">
        <f>ROUND(IF(OR(ISERROR(D10),D10=""),0,D10)*IF(OR(ISERROR(E10),E10=""),0,E10),2)</f>
        <v>0</v>
      </c>
      <c r="G10" s="2"/>
      <c r="H10" s="2"/>
      <c r="I10" s="2"/>
    </row>
    <row r="11" ht="28.35" customHeight="1" spans="1:9">
      <c r="A11" s="8" t="s">
        <v>138</v>
      </c>
      <c r="B11" s="9" t="s">
        <v>307</v>
      </c>
      <c r="C11" s="8" t="s">
        <v>305</v>
      </c>
      <c r="D11" s="10" t="s">
        <v>306</v>
      </c>
      <c r="E11" s="11"/>
      <c r="F11" s="12">
        <f>ROUND(IF(OR(ISERROR(D11),D11=""),0,D11)*IF(OR(ISERROR(E11),E11=""),0,E11),2)</f>
        <v>0</v>
      </c>
      <c r="G11" s="2"/>
      <c r="H11" s="2"/>
      <c r="I11" s="2"/>
    </row>
    <row r="12" ht="23.25" customHeight="1" spans="1:9">
      <c r="A12" s="8"/>
      <c r="B12" s="8"/>
      <c r="C12" s="9"/>
      <c r="D12" s="10"/>
      <c r="E12" s="10"/>
      <c r="F12" s="10"/>
      <c r="G12" s="2"/>
      <c r="H12" s="2"/>
      <c r="I12" s="2"/>
    </row>
    <row r="13" ht="23.25" customHeight="1" spans="1:9">
      <c r="A13" s="8"/>
      <c r="B13" s="8"/>
      <c r="C13" s="9"/>
      <c r="D13" s="10"/>
      <c r="E13" s="10"/>
      <c r="F13" s="10"/>
      <c r="G13" s="2"/>
      <c r="H13" s="2"/>
      <c r="I13" s="2"/>
    </row>
    <row r="14" ht="24" customHeight="1" spans="1:9">
      <c r="A14" s="8"/>
      <c r="B14" s="8"/>
      <c r="C14" s="9"/>
      <c r="D14" s="10"/>
      <c r="E14" s="10"/>
      <c r="F14" s="10"/>
      <c r="G14" s="2"/>
      <c r="H14" s="2"/>
      <c r="I14" s="2"/>
    </row>
    <row r="15" ht="23.25" customHeight="1" spans="1:9">
      <c r="A15" s="8"/>
      <c r="B15" s="8"/>
      <c r="C15" s="9"/>
      <c r="D15" s="10"/>
      <c r="E15" s="10"/>
      <c r="F15" s="10"/>
      <c r="G15" s="2"/>
      <c r="H15" s="2"/>
      <c r="I15" s="2"/>
    </row>
    <row r="16" ht="23.25" customHeight="1" spans="1:9">
      <c r="A16" s="8"/>
      <c r="B16" s="8"/>
      <c r="C16" s="9"/>
      <c r="D16" s="10"/>
      <c r="E16" s="10"/>
      <c r="F16" s="10"/>
      <c r="G16" s="2"/>
      <c r="H16" s="2"/>
      <c r="I16" s="2"/>
    </row>
    <row r="17" ht="24" customHeight="1" spans="1:9">
      <c r="A17" s="8"/>
      <c r="B17" s="8"/>
      <c r="C17" s="9"/>
      <c r="D17" s="10"/>
      <c r="E17" s="10"/>
      <c r="F17" s="10"/>
      <c r="G17" s="2"/>
      <c r="H17" s="2"/>
      <c r="I17" s="2"/>
    </row>
    <row r="18" ht="23.25" customHeight="1" spans="1:9">
      <c r="A18" s="8"/>
      <c r="B18" s="8"/>
      <c r="C18" s="9"/>
      <c r="D18" s="10"/>
      <c r="E18" s="10"/>
      <c r="F18" s="10"/>
      <c r="G18" s="2"/>
      <c r="H18" s="2"/>
      <c r="I18" s="2"/>
    </row>
    <row r="19" ht="23.25" customHeight="1" spans="1:9">
      <c r="A19" s="8"/>
      <c r="B19" s="8"/>
      <c r="C19" s="9"/>
      <c r="D19" s="10"/>
      <c r="E19" s="10"/>
      <c r="F19" s="10"/>
      <c r="G19" s="2"/>
      <c r="H19" s="2"/>
      <c r="I19" s="2"/>
    </row>
    <row r="20" ht="23.25" customHeight="1" spans="1:9">
      <c r="A20" s="8"/>
      <c r="B20" s="8"/>
      <c r="C20" s="9"/>
      <c r="D20" s="10"/>
      <c r="E20" s="10"/>
      <c r="F20" s="10"/>
      <c r="G20" s="2"/>
      <c r="H20" s="2"/>
      <c r="I20" s="2"/>
    </row>
    <row r="21" ht="24" customHeight="1" spans="1:9">
      <c r="A21" s="8"/>
      <c r="B21" s="8"/>
      <c r="C21" s="9"/>
      <c r="D21" s="10"/>
      <c r="E21" s="10"/>
      <c r="F21" s="10"/>
      <c r="G21" s="2"/>
      <c r="H21" s="2"/>
      <c r="I21" s="2"/>
    </row>
    <row r="22" ht="23.25" customHeight="1" spans="1:9">
      <c r="A22" s="8"/>
      <c r="B22" s="8"/>
      <c r="C22" s="9"/>
      <c r="D22" s="10"/>
      <c r="E22" s="10"/>
      <c r="F22" s="10"/>
      <c r="G22" s="2"/>
      <c r="H22" s="2"/>
      <c r="I22" s="2"/>
    </row>
    <row r="23" ht="23.25" customHeight="1" spans="1:9">
      <c r="A23" s="8"/>
      <c r="B23" s="8"/>
      <c r="C23" s="9"/>
      <c r="D23" s="10"/>
      <c r="E23" s="10"/>
      <c r="F23" s="10"/>
      <c r="G23" s="2"/>
      <c r="H23" s="2"/>
      <c r="I23" s="2"/>
    </row>
    <row r="24" ht="23.25" customHeight="1" spans="1:9">
      <c r="A24" s="8"/>
      <c r="B24" s="8"/>
      <c r="C24" s="9"/>
      <c r="D24" s="10"/>
      <c r="E24" s="10"/>
      <c r="F24" s="10"/>
      <c r="G24" s="2"/>
      <c r="H24" s="2"/>
      <c r="I24" s="2"/>
    </row>
    <row r="25" ht="24" customHeight="1" spans="1:9">
      <c r="A25" s="8"/>
      <c r="B25" s="8"/>
      <c r="C25" s="9"/>
      <c r="D25" s="10"/>
      <c r="E25" s="10"/>
      <c r="F25" s="10"/>
      <c r="G25" s="2"/>
      <c r="H25" s="2"/>
      <c r="I25" s="2"/>
    </row>
    <row r="26" ht="23.25" customHeight="1" spans="1:9">
      <c r="A26" s="8"/>
      <c r="B26" s="8"/>
      <c r="C26" s="9"/>
      <c r="D26" s="10"/>
      <c r="E26" s="10"/>
      <c r="F26" s="10"/>
      <c r="G26" s="2"/>
      <c r="H26" s="2"/>
      <c r="I26" s="2"/>
    </row>
    <row r="27" ht="23.25" customHeight="1" spans="1:9">
      <c r="A27" s="8"/>
      <c r="B27" s="8"/>
      <c r="C27" s="9"/>
      <c r="D27" s="10"/>
      <c r="E27" s="10"/>
      <c r="F27" s="10"/>
      <c r="G27" s="2"/>
      <c r="H27" s="2"/>
      <c r="I27" s="2"/>
    </row>
    <row r="28" ht="20.35" customHeight="1" spans="1:9">
      <c r="A28" s="13" t="s">
        <v>308</v>
      </c>
      <c r="B28" s="14"/>
      <c r="C28" s="15" t="s">
        <v>117</v>
      </c>
      <c r="D28" s="16">
        <f>ROUND(SUM(F5:F27),2)</f>
        <v>0</v>
      </c>
      <c r="E28" s="15"/>
      <c r="F28" s="17" t="s">
        <v>118</v>
      </c>
      <c r="G28" s="2"/>
      <c r="H28" s="2"/>
      <c r="I28" s="2"/>
    </row>
    <row r="29" ht="16" customHeight="1" spans="1:9">
      <c r="A29" s="18"/>
      <c r="B29" s="18"/>
      <c r="C29" s="18"/>
      <c r="D29" s="18"/>
      <c r="E29" s="18"/>
      <c r="F29" s="18"/>
      <c r="G29" s="2"/>
      <c r="H29" s="2"/>
      <c r="I29" s="2"/>
    </row>
  </sheetData>
  <sheetProtection algorithmName="SHA-512" hashValue="2X8EeQrmLIEyQja1I2ypKZLmCU2VpnDvmYSLqdv7cWRzipbJHI5gGWDPiI/qf4g5kOj29kGT1I0ODKGyV6paJw==" saltValue="/bpfEe95nZHoePaWtkk38g==" spinCount="100000" sheet="1" objects="1"/>
  <mergeCells count="6">
    <mergeCell ref="A1:F1"/>
    <mergeCell ref="A2:C2"/>
    <mergeCell ref="D2:F2"/>
    <mergeCell ref="A3:F3"/>
    <mergeCell ref="A28:B28"/>
    <mergeCell ref="D28:E28"/>
  </mergeCells>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3" master="" otherUserPermission="visible"/>
  <rangeList sheetStid="5" master="" otherUserPermission="visible"/>
  <rangeList sheetStid="8" master="" otherUserPermission="visible"/>
  <rangeList sheetStid="9" master="" otherUserPermission="visible"/>
  <rangeList sheetStid="10" master="" otherUserPermission="visible"/>
  <rangeList sheetStid="11" master="" otherUserPermission="visible"/>
  <rangeList sheetStid="12" master="" otherUserPermission="visible"/>
  <rangeList sheetStid="13"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Stimulsoft</Company>
  <Application>Stimulsoft Reports 2024.3.1 from 13 June 2024, .NET 4.5.2</Application>
  <HeadingPairs>
    <vt:vector size="2" baseType="variant">
      <vt:variant>
        <vt:lpstr>工作表</vt:lpstr>
      </vt:variant>
      <vt:variant>
        <vt:i4>9</vt:i4>
      </vt:variant>
    </vt:vector>
  </HeadingPairs>
  <TitlesOfParts>
    <vt:vector size="9" baseType="lpstr">
      <vt:lpstr>1 报表封面</vt:lpstr>
      <vt:lpstr>3 总说明</vt:lpstr>
      <vt:lpstr>5 投标报价汇总表_(2018范本)</vt:lpstr>
      <vt:lpstr>第100章总则</vt:lpstr>
      <vt:lpstr>第200章 路基</vt:lpstr>
      <vt:lpstr>第300章 路面</vt:lpstr>
      <vt:lpstr>第400章 桥梁</vt:lpstr>
      <vt:lpstr>第600章 安全设施及预埋管线</vt:lpstr>
      <vt:lpstr>清单 第700章 绿化及环境保护设施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dc:title>
  <dc:subject>Report</dc:subject>
  <cp:lastModifiedBy>zuozuo</cp:lastModifiedBy>
  <dcterms:created xsi:type="dcterms:W3CDTF">2025-04-30T07:27:00Z</dcterms:created>
  <dcterms:modified xsi:type="dcterms:W3CDTF">2025-06-17T07:14:44Z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131D329FC05845BDB60742001F0286D2_12</vt:lpwstr>
  </property>
  <property fmtid="{D5CDD505-2E9C-101B-9397-08002B2CF9AE}" pid="3" name="KSOProductBuildVer">
    <vt:lpwstr>2052-12.1.0.21541</vt:lpwstr>
  </property>
</Properties>
</file>