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Print_Area" localSheetId="0">Sheet1!$A$1:$R$32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<sst xmlns="http://schemas.openxmlformats.org/spreadsheetml/2006/main" count="164" uniqueCount="91">
  <si>
    <t>2025年度河道专项治理服务河道管养现状明细表</t>
  </si>
  <si>
    <t>序
号</t>
  </si>
  <si>
    <t>河湖名称</t>
  </si>
  <si>
    <t>河道
级别</t>
  </si>
  <si>
    <t>起讫点</t>
  </si>
  <si>
    <t>流经行政村</t>
  </si>
  <si>
    <t>长度
（米）</t>
  </si>
  <si>
    <t>平均
宽度
（米）</t>
  </si>
  <si>
    <t>水域
平均面积
（平米）</t>
  </si>
  <si>
    <t>岸坡
平均面积
（平米）</t>
  </si>
  <si>
    <t>现状</t>
  </si>
  <si>
    <t>备注</t>
  </si>
  <si>
    <t>岸坡</t>
  </si>
  <si>
    <t>水面（或水下）</t>
  </si>
  <si>
    <t>基本养护范围</t>
  </si>
  <si>
    <t>内容</t>
  </si>
  <si>
    <t>面积</t>
  </si>
  <si>
    <t>设备</t>
  </si>
  <si>
    <t>功率（KW）</t>
  </si>
  <si>
    <t>个数</t>
  </si>
  <si>
    <t>直湖港</t>
  </si>
  <si>
    <t>1级--流域性河道</t>
  </si>
  <si>
    <t>区界至太湖</t>
  </si>
  <si>
    <t>阖闾</t>
  </si>
  <si>
    <t>岸坡（双边8米）、水域</t>
  </si>
  <si>
    <t>雅浦港</t>
  </si>
  <si>
    <t>2级--跨县重要河道</t>
  </si>
  <si>
    <t>西太湖入湖口至界桩</t>
  </si>
  <si>
    <t>峰影</t>
  </si>
  <si>
    <t>仅岸坡</t>
  </si>
  <si>
    <t>古竹运河</t>
  </si>
  <si>
    <t>市级</t>
  </si>
  <si>
    <t>梅梁湖至竺山湖</t>
  </si>
  <si>
    <t>古竹</t>
  </si>
  <si>
    <t>岸坡、水域</t>
  </si>
  <si>
    <t>武进港</t>
  </si>
  <si>
    <t>区级</t>
  </si>
  <si>
    <t>陆马公路至太湖</t>
  </si>
  <si>
    <t>迎晖</t>
  </si>
  <si>
    <t>仅水域</t>
  </si>
  <si>
    <t>故城河</t>
  </si>
  <si>
    <t>河口至直湖港</t>
  </si>
  <si>
    <t>东城前浜</t>
  </si>
  <si>
    <t>镇级</t>
  </si>
  <si>
    <t>直湖港至东城</t>
  </si>
  <si>
    <t>草皮</t>
  </si>
  <si>
    <t>苦草</t>
  </si>
  <si>
    <t>曝气</t>
  </si>
  <si>
    <t>需绿植养护、设施维护</t>
  </si>
  <si>
    <t>北环堤河</t>
  </si>
  <si>
    <t>纺工渔场至五号站</t>
  </si>
  <si>
    <t>碧波河</t>
  </si>
  <si>
    <t>湖山河至一号站</t>
  </si>
  <si>
    <t>东环堤河</t>
  </si>
  <si>
    <t>千波桥至五号站</t>
  </si>
  <si>
    <t>迎晖、乐山</t>
  </si>
  <si>
    <t>湖山河</t>
  </si>
  <si>
    <t>六里河至北环堤河</t>
  </si>
  <si>
    <t>中心河</t>
  </si>
  <si>
    <t>北大堤至南大堤</t>
  </si>
  <si>
    <t>峰影、乐山</t>
  </si>
  <si>
    <t>挺水植物</t>
  </si>
  <si>
    <t>峰影河</t>
  </si>
  <si>
    <t>东大堤至三号泵站</t>
  </si>
  <si>
    <t>栖云、乐山、耿湾、峰影、古竹</t>
  </si>
  <si>
    <t>六里河</t>
  </si>
  <si>
    <t>水产公司一分场至二号泵站</t>
  </si>
  <si>
    <t>西环堤河</t>
  </si>
  <si>
    <t>灯塔至纺工渔场</t>
  </si>
  <si>
    <t>南环堤河</t>
  </si>
  <si>
    <t>千波桥至西灯塔</t>
  </si>
  <si>
    <t>乐山、峰影、
古竹</t>
  </si>
  <si>
    <t>大湾环山河</t>
  </si>
  <si>
    <t>太湖至牛塘</t>
  </si>
  <si>
    <t>群丰、嶂青、
西村、和平</t>
  </si>
  <si>
    <t>中心横河</t>
  </si>
  <si>
    <t>环山河至顾家渎</t>
  </si>
  <si>
    <t>群丰、嶂青、
西村</t>
  </si>
  <si>
    <t>/</t>
  </si>
  <si>
    <t>七里堤河</t>
  </si>
  <si>
    <t>环山河至牛尾巴</t>
  </si>
  <si>
    <t>长青河</t>
  </si>
  <si>
    <t>村级</t>
  </si>
  <si>
    <t>渔桥河至北环堤河</t>
  </si>
  <si>
    <t>鱼桥河</t>
  </si>
  <si>
    <t>中心河至湖山河</t>
  </si>
  <si>
    <t>乐山</t>
  </si>
  <si>
    <t>景竺河</t>
  </si>
  <si>
    <t>六里河至峰影河</t>
  </si>
  <si>
    <t>七里堤
湿地水域</t>
  </si>
  <si>
    <t>天元桥
湿地水域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</si>
</sst>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1"/>
      <color theme="1"/>
      <name val="宋体"/>
      <charset val="134"/>
    </font>
    <font>
      <sz val="11"/>
      <name val="宋体"/>
      <charset val="134"/>
    </font>
    <font>
      <b/>
      <sz val="14"/>
      <name val="宋体"/>
      <charset val="134"/>
    </font>
    <font>
      <b/>
      <sz val="11"/>
      <name val="宋体"/>
      <charset val="134"/>
    </font>
    <font>
      <sz val="11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6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3" fontId="5" fillId="0" borderId="1" xfId="0" applyNumberFormat="1" applyFont="1" applyFill="1" applyBorder="1" applyAlignment="1">
      <alignment horizontal="center" vertical="center"/>
    </xf>
    <xf numFmtId="43" fontId="3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3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43" fontId="1" fillId="0" borderId="0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3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43" fontId="3" fillId="2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39"/>
  <sheetViews>
    <sheetView tabSelected="1" view="pageBreakPreview" zoomScaleNormal="100" workbookViewId="0">
      <selection activeCell="G5" sqref="G5"/>
    </sheetView>
  </sheetViews>
  <sheetFormatPr defaultColWidth="8.88333333333333" defaultRowHeight="13.5"/>
  <cols>
    <col min="1" max="1" width="5" style="3" customWidth="1"/>
    <col min="2" max="2" width="12" style="4" customWidth="1"/>
    <col min="3" max="3" width="11.25" style="3" customWidth="1"/>
    <col min="4" max="4" width="18.125" style="4" customWidth="1"/>
    <col min="5" max="5" width="14.4416666666667" style="4" customWidth="1"/>
    <col min="6" max="6" width="8.10833333333333" style="4"/>
    <col min="7" max="7" width="8.10833333333333" style="4" customWidth="1"/>
    <col min="8" max="9" width="9.44166666666667" style="4" customWidth="1"/>
    <col min="10" max="10" width="6.625" style="4" customWidth="1"/>
    <col min="11" max="11" width="6.625" style="1" customWidth="1"/>
    <col min="12" max="12" width="10.25" style="1" customWidth="1"/>
    <col min="13" max="14" width="6.625" style="1" customWidth="1"/>
    <col min="15" max="15" width="8.5" style="1" customWidth="1"/>
    <col min="16" max="16" width="6.625" style="1" customWidth="1"/>
    <col min="17" max="17" width="12.125" style="1" customWidth="1"/>
    <col min="18" max="18" width="10.125" style="1" customWidth="1"/>
    <col min="19" max="16366" width="8.88333333333333" style="1"/>
    <col min="16367" max="16384" width="8.88333333333333" style="5"/>
  </cols>
  <sheetData>
    <row r="1" s="1" customFormat="1" ht="27" customHeight="1" spans="1:17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</row>
    <row r="2" s="2" customFormat="1" spans="1:18">
      <c r="A2" s="7" t="s">
        <v>1</v>
      </c>
      <c r="B2" s="8" t="s">
        <v>2</v>
      </c>
      <c r="C2" s="7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7" t="s">
        <v>10</v>
      </c>
      <c r="K2" s="7"/>
      <c r="L2" s="7"/>
      <c r="M2" s="7"/>
      <c r="N2" s="7"/>
      <c r="O2" s="7"/>
      <c r="P2" s="7"/>
      <c r="Q2" s="7"/>
      <c r="R2" s="27" t="s">
        <v>11</v>
      </c>
    </row>
    <row r="3" s="2" customFormat="1" spans="1:18">
      <c r="A3" s="7"/>
      <c r="B3" s="8"/>
      <c r="C3" s="7"/>
      <c r="D3" s="8"/>
      <c r="E3" s="8"/>
      <c r="F3" s="8"/>
      <c r="G3" s="8"/>
      <c r="H3" s="8"/>
      <c r="I3" s="8"/>
      <c r="J3" s="7" t="s">
        <v>12</v>
      </c>
      <c r="K3" s="7"/>
      <c r="L3" s="7" t="s">
        <v>13</v>
      </c>
      <c r="M3" s="7"/>
      <c r="N3" s="7"/>
      <c r="O3" s="7"/>
      <c r="P3" s="7"/>
      <c r="Q3" s="7" t="s">
        <v>14</v>
      </c>
      <c r="R3" s="27"/>
    </row>
    <row r="4" s="2" customFormat="1" ht="35" customHeight="1" spans="1:18">
      <c r="A4" s="7"/>
      <c r="B4" s="8"/>
      <c r="C4" s="7"/>
      <c r="D4" s="8"/>
      <c r="E4" s="8"/>
      <c r="F4" s="8"/>
      <c r="G4" s="8"/>
      <c r="H4" s="8"/>
      <c r="I4" s="8"/>
      <c r="J4" s="7" t="s">
        <v>15</v>
      </c>
      <c r="K4" s="7" t="s">
        <v>16</v>
      </c>
      <c r="L4" s="7" t="s">
        <v>15</v>
      </c>
      <c r="M4" s="7" t="s">
        <v>16</v>
      </c>
      <c r="N4" s="7" t="s">
        <v>17</v>
      </c>
      <c r="O4" s="7" t="s">
        <v>18</v>
      </c>
      <c r="P4" s="7" t="s">
        <v>19</v>
      </c>
      <c r="Q4" s="7"/>
      <c r="R4" s="27"/>
    </row>
    <row r="5" s="1" customFormat="1" ht="37.05" customHeight="1" spans="1:18">
      <c r="A5" s="9">
        <f t="shared" ref="A5:A11" si="0">ROW()-4</f>
        <v>1</v>
      </c>
      <c r="B5" s="9" t="s">
        <v>20</v>
      </c>
      <c r="C5" s="9" t="s">
        <v>21</v>
      </c>
      <c r="D5" s="10" t="s">
        <v>22</v>
      </c>
      <c r="E5" s="10" t="s">
        <v>23</v>
      </c>
      <c r="F5" s="10">
        <v>2610</v>
      </c>
      <c r="G5" s="10">
        <v>50</v>
      </c>
      <c r="H5" s="10">
        <f t="shared" ref="H5:H15" si="1">F5*G5</f>
        <v>130500</v>
      </c>
      <c r="I5" s="10">
        <f>2610*8</f>
        <v>20880</v>
      </c>
      <c r="J5" s="17"/>
      <c r="K5" s="17"/>
      <c r="L5" s="17"/>
      <c r="M5" s="18"/>
      <c r="N5" s="18"/>
      <c r="O5" s="18"/>
      <c r="P5" s="18"/>
      <c r="Q5" s="28" t="s">
        <v>24</v>
      </c>
      <c r="R5" s="29"/>
    </row>
    <row r="6" s="1" customFormat="1" ht="37.05" customHeight="1" spans="1:18">
      <c r="A6" s="9">
        <v>2</v>
      </c>
      <c r="B6" s="9" t="s">
        <v>25</v>
      </c>
      <c r="C6" s="9" t="s">
        <v>26</v>
      </c>
      <c r="D6" s="9" t="s">
        <v>27</v>
      </c>
      <c r="E6" s="9" t="s">
        <v>28</v>
      </c>
      <c r="F6" s="9"/>
      <c r="G6" s="9"/>
      <c r="H6" s="9"/>
      <c r="I6" s="9">
        <f>600*4</f>
        <v>2400</v>
      </c>
      <c r="J6" s="9"/>
      <c r="K6" s="17"/>
      <c r="L6" s="17"/>
      <c r="M6" s="19"/>
      <c r="N6" s="19"/>
      <c r="O6" s="19"/>
      <c r="P6" s="19"/>
      <c r="Q6" s="19" t="s">
        <v>29</v>
      </c>
      <c r="R6" s="29"/>
    </row>
    <row r="7" s="1" customFormat="1" ht="37.05" customHeight="1" spans="1:18">
      <c r="A7" s="9">
        <v>3</v>
      </c>
      <c r="B7" s="9" t="s">
        <v>30</v>
      </c>
      <c r="C7" s="9" t="s">
        <v>31</v>
      </c>
      <c r="D7" s="10" t="s">
        <v>32</v>
      </c>
      <c r="E7" s="10" t="s">
        <v>33</v>
      </c>
      <c r="F7" s="10">
        <v>4720</v>
      </c>
      <c r="G7" s="10">
        <v>45</v>
      </c>
      <c r="H7" s="10">
        <f t="shared" si="1"/>
        <v>212400</v>
      </c>
      <c r="I7" s="10">
        <f t="shared" ref="I7:I11" si="2">F7*8</f>
        <v>37760</v>
      </c>
      <c r="J7" s="10"/>
      <c r="K7" s="17"/>
      <c r="L7" s="17"/>
      <c r="M7" s="18"/>
      <c r="N7" s="18"/>
      <c r="O7" s="18"/>
      <c r="P7" s="18"/>
      <c r="Q7" s="19" t="s">
        <v>34</v>
      </c>
      <c r="R7" s="29"/>
    </row>
    <row r="8" s="1" customFormat="1" ht="37.05" customHeight="1" spans="1:18">
      <c r="A8" s="9">
        <v>4</v>
      </c>
      <c r="B8" s="9" t="s">
        <v>35</v>
      </c>
      <c r="C8" s="9" t="s">
        <v>36</v>
      </c>
      <c r="D8" s="10" t="s">
        <v>37</v>
      </c>
      <c r="E8" s="10" t="s">
        <v>38</v>
      </c>
      <c r="F8" s="10">
        <v>1000</v>
      </c>
      <c r="G8" s="10">
        <v>45</v>
      </c>
      <c r="H8" s="10">
        <f t="shared" si="1"/>
        <v>45000</v>
      </c>
      <c r="I8" s="10"/>
      <c r="J8" s="9"/>
      <c r="K8" s="17"/>
      <c r="L8" s="17"/>
      <c r="M8" s="18"/>
      <c r="N8" s="18"/>
      <c r="O8" s="20"/>
      <c r="P8" s="20"/>
      <c r="Q8" s="19" t="s">
        <v>39</v>
      </c>
      <c r="R8" s="29"/>
    </row>
    <row r="9" s="1" customFormat="1" ht="37.05" customHeight="1" spans="1:18">
      <c r="A9" s="9">
        <f t="shared" si="0"/>
        <v>5</v>
      </c>
      <c r="B9" s="9" t="s">
        <v>40</v>
      </c>
      <c r="C9" s="9" t="s">
        <v>36</v>
      </c>
      <c r="D9" s="10" t="s">
        <v>41</v>
      </c>
      <c r="E9" s="10" t="s">
        <v>23</v>
      </c>
      <c r="F9" s="10">
        <v>384</v>
      </c>
      <c r="G9" s="9">
        <v>50</v>
      </c>
      <c r="H9" s="10">
        <f t="shared" si="1"/>
        <v>19200</v>
      </c>
      <c r="I9" s="10">
        <f t="shared" si="2"/>
        <v>3072</v>
      </c>
      <c r="J9" s="10"/>
      <c r="K9" s="17"/>
      <c r="L9" s="17"/>
      <c r="M9" s="19"/>
      <c r="N9" s="19"/>
      <c r="O9" s="21"/>
      <c r="P9" s="21"/>
      <c r="Q9" s="19" t="s">
        <v>34</v>
      </c>
      <c r="R9" s="29"/>
    </row>
    <row r="10" s="1" customFormat="1" ht="37.05" customHeight="1" spans="1:18">
      <c r="A10" s="9">
        <f t="shared" si="0"/>
        <v>6</v>
      </c>
      <c r="B10" s="9" t="s">
        <v>42</v>
      </c>
      <c r="C10" s="9" t="s">
        <v>43</v>
      </c>
      <c r="D10" s="10" t="s">
        <v>44</v>
      </c>
      <c r="E10" s="10" t="s">
        <v>23</v>
      </c>
      <c r="F10" s="10">
        <v>160</v>
      </c>
      <c r="G10" s="10">
        <v>14</v>
      </c>
      <c r="H10" s="10">
        <f t="shared" si="1"/>
        <v>2240</v>
      </c>
      <c r="I10" s="10">
        <f>160*8</f>
        <v>1280</v>
      </c>
      <c r="J10" s="9" t="s">
        <v>45</v>
      </c>
      <c r="K10" s="17">
        <v>1280</v>
      </c>
      <c r="L10" s="9" t="s">
        <v>46</v>
      </c>
      <c r="M10" s="17">
        <v>1000</v>
      </c>
      <c r="N10" s="19" t="s">
        <v>47</v>
      </c>
      <c r="O10" s="21">
        <v>3</v>
      </c>
      <c r="P10" s="21">
        <v>1</v>
      </c>
      <c r="Q10" s="19" t="s">
        <v>34</v>
      </c>
      <c r="R10" s="30" t="s">
        <v>48</v>
      </c>
    </row>
    <row r="11" s="1" customFormat="1" ht="37.05" customHeight="1" spans="1:18">
      <c r="A11" s="9">
        <f t="shared" si="0"/>
        <v>7</v>
      </c>
      <c r="B11" s="9" t="s">
        <v>49</v>
      </c>
      <c r="C11" s="9" t="s">
        <v>43</v>
      </c>
      <c r="D11" s="10" t="s">
        <v>50</v>
      </c>
      <c r="E11" s="10" t="s">
        <v>38</v>
      </c>
      <c r="F11" s="10">
        <v>4130</v>
      </c>
      <c r="G11" s="10">
        <v>25</v>
      </c>
      <c r="H11" s="10">
        <f t="shared" si="1"/>
        <v>103250</v>
      </c>
      <c r="I11" s="10">
        <f t="shared" si="2"/>
        <v>33040</v>
      </c>
      <c r="J11" s="10"/>
      <c r="K11" s="17"/>
      <c r="L11" s="17"/>
      <c r="M11" s="19"/>
      <c r="N11" s="19"/>
      <c r="O11" s="21"/>
      <c r="P11" s="21"/>
      <c r="Q11" s="19" t="s">
        <v>34</v>
      </c>
      <c r="R11" s="29"/>
    </row>
    <row r="12" s="1" customFormat="1" ht="37.05" customHeight="1" spans="1:18">
      <c r="A12" s="9">
        <v>8</v>
      </c>
      <c r="B12" s="9" t="s">
        <v>51</v>
      </c>
      <c r="C12" s="9" t="s">
        <v>43</v>
      </c>
      <c r="D12" s="10" t="s">
        <v>52</v>
      </c>
      <c r="E12" s="10" t="s">
        <v>38</v>
      </c>
      <c r="F12" s="10">
        <v>1200</v>
      </c>
      <c r="G12" s="10">
        <v>20</v>
      </c>
      <c r="H12" s="10">
        <f t="shared" si="1"/>
        <v>24000</v>
      </c>
      <c r="I12" s="10"/>
      <c r="J12" s="10"/>
      <c r="K12" s="17"/>
      <c r="L12" s="17"/>
      <c r="M12" s="19"/>
      <c r="N12" s="19"/>
      <c r="O12" s="21"/>
      <c r="P12" s="21"/>
      <c r="Q12" s="19" t="s">
        <v>39</v>
      </c>
      <c r="R12" s="29"/>
    </row>
    <row r="13" s="1" customFormat="1" ht="37.05" customHeight="1" spans="1:18">
      <c r="A13" s="9">
        <v>9</v>
      </c>
      <c r="B13" s="9" t="s">
        <v>53</v>
      </c>
      <c r="C13" s="9" t="s">
        <v>43</v>
      </c>
      <c r="D13" s="10" t="s">
        <v>54</v>
      </c>
      <c r="E13" s="10" t="s">
        <v>55</v>
      </c>
      <c r="F13" s="10">
        <v>5970</v>
      </c>
      <c r="G13" s="10">
        <v>18</v>
      </c>
      <c r="H13" s="10">
        <f t="shared" si="1"/>
        <v>107460</v>
      </c>
      <c r="I13" s="10">
        <f t="shared" ref="I13:I15" si="3">F13*8</f>
        <v>47760</v>
      </c>
      <c r="J13" s="10"/>
      <c r="K13" s="17"/>
      <c r="L13" s="17"/>
      <c r="M13" s="19"/>
      <c r="N13" s="19"/>
      <c r="O13" s="21"/>
      <c r="P13" s="21"/>
      <c r="Q13" s="19" t="s">
        <v>34</v>
      </c>
      <c r="R13" s="29"/>
    </row>
    <row r="14" s="1" customFormat="1" ht="37.05" customHeight="1" spans="1:18">
      <c r="A14" s="9">
        <v>10</v>
      </c>
      <c r="B14" s="9" t="s">
        <v>56</v>
      </c>
      <c r="C14" s="9" t="s">
        <v>43</v>
      </c>
      <c r="D14" s="10" t="s">
        <v>57</v>
      </c>
      <c r="E14" s="10" t="s">
        <v>55</v>
      </c>
      <c r="F14" s="10">
        <v>2820</v>
      </c>
      <c r="G14" s="10">
        <v>18</v>
      </c>
      <c r="H14" s="10">
        <f t="shared" si="1"/>
        <v>50760</v>
      </c>
      <c r="I14" s="10">
        <f t="shared" si="3"/>
        <v>22560</v>
      </c>
      <c r="J14" s="9" t="s">
        <v>45</v>
      </c>
      <c r="K14" s="17">
        <v>21600</v>
      </c>
      <c r="L14" s="9" t="s">
        <v>46</v>
      </c>
      <c r="M14" s="17">
        <v>8000</v>
      </c>
      <c r="N14" s="19" t="s">
        <v>47</v>
      </c>
      <c r="O14" s="21">
        <v>3.7</v>
      </c>
      <c r="P14" s="21">
        <v>10</v>
      </c>
      <c r="Q14" s="19" t="s">
        <v>34</v>
      </c>
      <c r="R14" s="30" t="s">
        <v>48</v>
      </c>
    </row>
    <row r="15" s="1" customFormat="1" ht="21" customHeight="1" spans="1:18">
      <c r="A15" s="9">
        <f>ROW()-4</f>
        <v>11</v>
      </c>
      <c r="B15" s="9" t="s">
        <v>58</v>
      </c>
      <c r="C15" s="9" t="s">
        <v>43</v>
      </c>
      <c r="D15" s="10" t="s">
        <v>59</v>
      </c>
      <c r="E15" s="10" t="s">
        <v>60</v>
      </c>
      <c r="F15" s="10">
        <v>2510</v>
      </c>
      <c r="G15" s="10">
        <v>17</v>
      </c>
      <c r="H15" s="10">
        <f t="shared" si="1"/>
        <v>42670</v>
      </c>
      <c r="I15" s="10">
        <f t="shared" si="3"/>
        <v>20080</v>
      </c>
      <c r="J15" s="9" t="s">
        <v>45</v>
      </c>
      <c r="K15" s="17">
        <v>13000</v>
      </c>
      <c r="L15" s="9" t="s">
        <v>46</v>
      </c>
      <c r="M15" s="17">
        <v>17000</v>
      </c>
      <c r="N15" s="19" t="s">
        <v>47</v>
      </c>
      <c r="O15" s="21">
        <v>2.2</v>
      </c>
      <c r="P15" s="21">
        <v>12</v>
      </c>
      <c r="Q15" s="19" t="s">
        <v>34</v>
      </c>
      <c r="R15" s="31" t="s">
        <v>48</v>
      </c>
    </row>
    <row r="16" s="1" customFormat="1" ht="21" customHeight="1" spans="1:18">
      <c r="A16" s="9"/>
      <c r="B16" s="9"/>
      <c r="C16" s="9"/>
      <c r="D16" s="10"/>
      <c r="E16" s="10"/>
      <c r="F16" s="10"/>
      <c r="G16" s="10"/>
      <c r="H16" s="10"/>
      <c r="I16" s="10"/>
      <c r="J16" s="9"/>
      <c r="K16" s="17"/>
      <c r="L16" s="17" t="s">
        <v>61</v>
      </c>
      <c r="M16" s="17">
        <v>3000</v>
      </c>
      <c r="N16" s="19"/>
      <c r="O16" s="21"/>
      <c r="P16" s="21"/>
      <c r="Q16" s="19"/>
      <c r="R16" s="32"/>
    </row>
    <row r="17" s="1" customFormat="1" ht="36" customHeight="1" spans="1:18">
      <c r="A17" s="9">
        <v>12</v>
      </c>
      <c r="B17" s="9" t="s">
        <v>62</v>
      </c>
      <c r="C17" s="9" t="s">
        <v>43</v>
      </c>
      <c r="D17" s="10" t="s">
        <v>63</v>
      </c>
      <c r="E17" s="10" t="s">
        <v>64</v>
      </c>
      <c r="F17" s="10">
        <v>5340</v>
      </c>
      <c r="G17" s="10">
        <v>14</v>
      </c>
      <c r="H17" s="10">
        <f t="shared" ref="H17:H22" si="4">F17*G17</f>
        <v>74760</v>
      </c>
      <c r="I17" s="10">
        <f t="shared" ref="I17:I22" si="5">F17*8</f>
        <v>42720</v>
      </c>
      <c r="J17" s="9" t="s">
        <v>45</v>
      </c>
      <c r="K17" s="17">
        <v>42700</v>
      </c>
      <c r="L17" s="17" t="s">
        <v>46</v>
      </c>
      <c r="M17" s="17">
        <v>24500</v>
      </c>
      <c r="N17" s="19" t="s">
        <v>47</v>
      </c>
      <c r="O17" s="21">
        <v>3</v>
      </c>
      <c r="P17" s="21">
        <v>18</v>
      </c>
      <c r="Q17" s="19" t="s">
        <v>34</v>
      </c>
      <c r="R17" s="30" t="s">
        <v>48</v>
      </c>
    </row>
    <row r="18" s="1" customFormat="1" ht="37.05" customHeight="1" spans="1:18">
      <c r="A18" s="9">
        <v>13</v>
      </c>
      <c r="B18" s="9" t="s">
        <v>65</v>
      </c>
      <c r="C18" s="9" t="s">
        <v>43</v>
      </c>
      <c r="D18" s="10" t="s">
        <v>66</v>
      </c>
      <c r="E18" s="10" t="s">
        <v>60</v>
      </c>
      <c r="F18" s="10">
        <v>5310</v>
      </c>
      <c r="G18" s="10">
        <v>15</v>
      </c>
      <c r="H18" s="10">
        <f t="shared" si="4"/>
        <v>79650</v>
      </c>
      <c r="I18" s="10">
        <f t="shared" si="5"/>
        <v>42480</v>
      </c>
      <c r="J18" s="9"/>
      <c r="K18" s="17"/>
      <c r="L18" s="17"/>
      <c r="M18" s="19"/>
      <c r="N18" s="19"/>
      <c r="O18" s="19"/>
      <c r="P18" s="19"/>
      <c r="Q18" s="19" t="s">
        <v>34</v>
      </c>
      <c r="R18" s="29"/>
    </row>
    <row r="19" s="1" customFormat="1" ht="37.05" customHeight="1" spans="1:18">
      <c r="A19" s="9">
        <v>14</v>
      </c>
      <c r="B19" s="9" t="s">
        <v>67</v>
      </c>
      <c r="C19" s="9" t="s">
        <v>43</v>
      </c>
      <c r="D19" s="10" t="s">
        <v>68</v>
      </c>
      <c r="E19" s="10" t="s">
        <v>28</v>
      </c>
      <c r="F19" s="10">
        <v>2110</v>
      </c>
      <c r="G19" s="10">
        <v>16</v>
      </c>
      <c r="H19" s="10">
        <f t="shared" si="4"/>
        <v>33760</v>
      </c>
      <c r="I19" s="10">
        <f t="shared" si="5"/>
        <v>16880</v>
      </c>
      <c r="J19" s="10"/>
      <c r="K19" s="17"/>
      <c r="L19" s="17"/>
      <c r="M19" s="19"/>
      <c r="N19" s="19"/>
      <c r="O19" s="19"/>
      <c r="P19" s="19"/>
      <c r="Q19" s="19" t="s">
        <v>34</v>
      </c>
      <c r="R19" s="29"/>
    </row>
    <row r="20" s="1" customFormat="1" ht="48" customHeight="1" spans="1:18">
      <c r="A20" s="9">
        <v>15</v>
      </c>
      <c r="B20" s="9" t="s">
        <v>69</v>
      </c>
      <c r="C20" s="9" t="s">
        <v>43</v>
      </c>
      <c r="D20" s="10" t="s">
        <v>70</v>
      </c>
      <c r="E20" s="10" t="s">
        <v>71</v>
      </c>
      <c r="F20" s="10">
        <v>4630</v>
      </c>
      <c r="G20" s="10">
        <v>12</v>
      </c>
      <c r="H20" s="10">
        <f t="shared" si="4"/>
        <v>55560</v>
      </c>
      <c r="I20" s="10">
        <f t="shared" si="5"/>
        <v>37040</v>
      </c>
      <c r="J20" s="10"/>
      <c r="K20" s="17"/>
      <c r="L20" s="17"/>
      <c r="M20" s="19"/>
      <c r="N20" s="19"/>
      <c r="O20" s="19"/>
      <c r="P20" s="19"/>
      <c r="Q20" s="19" t="s">
        <v>34</v>
      </c>
      <c r="R20" s="29"/>
    </row>
    <row r="21" s="1" customFormat="1" ht="37.05" customHeight="1" spans="1:18">
      <c r="A21" s="9">
        <v>16</v>
      </c>
      <c r="B21" s="9" t="s">
        <v>72</v>
      </c>
      <c r="C21" s="9" t="s">
        <v>43</v>
      </c>
      <c r="D21" s="10" t="s">
        <v>73</v>
      </c>
      <c r="E21" s="10" t="s">
        <v>74</v>
      </c>
      <c r="F21" s="10">
        <v>5840</v>
      </c>
      <c r="G21" s="10">
        <v>12</v>
      </c>
      <c r="H21" s="10">
        <f t="shared" si="4"/>
        <v>70080</v>
      </c>
      <c r="I21" s="10">
        <f t="shared" si="5"/>
        <v>46720</v>
      </c>
      <c r="J21" s="17"/>
      <c r="K21" s="17"/>
      <c r="L21" s="17"/>
      <c r="M21" s="18"/>
      <c r="N21" s="18"/>
      <c r="O21" s="18"/>
      <c r="P21" s="18"/>
      <c r="Q21" s="19" t="s">
        <v>34</v>
      </c>
      <c r="R21" s="29"/>
    </row>
    <row r="22" s="1" customFormat="1" ht="21" customHeight="1" spans="1:18">
      <c r="A22" s="9">
        <v>17</v>
      </c>
      <c r="B22" s="9" t="s">
        <v>75</v>
      </c>
      <c r="C22" s="9" t="s">
        <v>43</v>
      </c>
      <c r="D22" s="10" t="s">
        <v>76</v>
      </c>
      <c r="E22" s="10" t="s">
        <v>77</v>
      </c>
      <c r="F22" s="10">
        <v>2680</v>
      </c>
      <c r="G22" s="10">
        <v>12</v>
      </c>
      <c r="H22" s="10">
        <f t="shared" si="4"/>
        <v>32160</v>
      </c>
      <c r="I22" s="10">
        <f t="shared" si="5"/>
        <v>21440</v>
      </c>
      <c r="J22" s="10" t="s">
        <v>78</v>
      </c>
      <c r="K22" s="10"/>
      <c r="L22" s="17" t="s">
        <v>46</v>
      </c>
      <c r="M22" s="17">
        <v>19500</v>
      </c>
      <c r="N22" s="19" t="s">
        <v>47</v>
      </c>
      <c r="O22" s="19">
        <v>3</v>
      </c>
      <c r="P22" s="19">
        <v>3</v>
      </c>
      <c r="Q22" s="19" t="s">
        <v>34</v>
      </c>
      <c r="R22" s="31" t="s">
        <v>48</v>
      </c>
    </row>
    <row r="23" s="1" customFormat="1" ht="21" customHeight="1" spans="1:18">
      <c r="A23" s="9"/>
      <c r="B23" s="9"/>
      <c r="C23" s="9"/>
      <c r="D23" s="10"/>
      <c r="E23" s="10"/>
      <c r="F23" s="10"/>
      <c r="G23" s="10"/>
      <c r="H23" s="10"/>
      <c r="I23" s="10"/>
      <c r="J23" s="10"/>
      <c r="K23" s="10"/>
      <c r="L23" s="9" t="s">
        <v>61</v>
      </c>
      <c r="M23" s="17">
        <v>7800</v>
      </c>
      <c r="N23" s="19"/>
      <c r="O23" s="19"/>
      <c r="P23" s="19"/>
      <c r="Q23" s="19"/>
      <c r="R23" s="32"/>
    </row>
    <row r="24" s="1" customFormat="1" ht="42" customHeight="1" spans="1:18">
      <c r="A24" s="9">
        <v>18</v>
      </c>
      <c r="B24" s="10" t="s">
        <v>79</v>
      </c>
      <c r="C24" s="9" t="s">
        <v>43</v>
      </c>
      <c r="D24" s="10" t="s">
        <v>80</v>
      </c>
      <c r="E24" s="10" t="s">
        <v>74</v>
      </c>
      <c r="F24" s="10">
        <v>3430</v>
      </c>
      <c r="G24" s="10">
        <v>16</v>
      </c>
      <c r="H24" s="10">
        <f t="shared" ref="H24:H28" si="6">F24*G24</f>
        <v>54880</v>
      </c>
      <c r="I24" s="10">
        <f t="shared" ref="I24:I28" si="7">F24*8</f>
        <v>27440</v>
      </c>
      <c r="J24" s="10" t="s">
        <v>78</v>
      </c>
      <c r="K24" s="10"/>
      <c r="L24" s="9" t="s">
        <v>46</v>
      </c>
      <c r="M24" s="17">
        <v>19800</v>
      </c>
      <c r="N24" s="19" t="s">
        <v>47</v>
      </c>
      <c r="O24" s="19">
        <v>3</v>
      </c>
      <c r="P24" s="19">
        <v>2</v>
      </c>
      <c r="Q24" s="33" t="s">
        <v>34</v>
      </c>
      <c r="R24" s="31" t="s">
        <v>48</v>
      </c>
    </row>
    <row r="25" s="1" customFormat="1" ht="42" customHeight="1" spans="1:18">
      <c r="A25" s="9"/>
      <c r="B25" s="10"/>
      <c r="C25" s="9"/>
      <c r="D25" s="10"/>
      <c r="E25" s="10"/>
      <c r="F25" s="10"/>
      <c r="G25" s="10"/>
      <c r="H25" s="10"/>
      <c r="I25" s="10"/>
      <c r="J25" s="10"/>
      <c r="K25" s="10"/>
      <c r="L25" s="9" t="s">
        <v>61</v>
      </c>
      <c r="M25" s="17">
        <v>1900</v>
      </c>
      <c r="N25" s="19"/>
      <c r="O25" s="19"/>
      <c r="P25" s="19"/>
      <c r="Q25" s="33"/>
      <c r="R25" s="32"/>
    </row>
    <row r="26" s="1" customFormat="1" ht="37" customHeight="1" spans="1:18">
      <c r="A26" s="9">
        <v>19</v>
      </c>
      <c r="B26" s="9" t="s">
        <v>81</v>
      </c>
      <c r="C26" s="9" t="s">
        <v>82</v>
      </c>
      <c r="D26" s="10" t="s">
        <v>83</v>
      </c>
      <c r="E26" s="10" t="s">
        <v>38</v>
      </c>
      <c r="F26" s="10">
        <v>1790</v>
      </c>
      <c r="G26" s="10">
        <v>20</v>
      </c>
      <c r="H26" s="10">
        <f t="shared" si="6"/>
        <v>35800</v>
      </c>
      <c r="I26" s="10">
        <f t="shared" si="7"/>
        <v>14320</v>
      </c>
      <c r="J26" s="9"/>
      <c r="K26" s="22"/>
      <c r="L26" s="22"/>
      <c r="M26" s="23"/>
      <c r="N26" s="23"/>
      <c r="O26" s="23"/>
      <c r="P26" s="23"/>
      <c r="Q26" s="23" t="s">
        <v>34</v>
      </c>
      <c r="R26" s="29"/>
    </row>
    <row r="27" s="1" customFormat="1" ht="37" customHeight="1" spans="1:18">
      <c r="A27" s="9">
        <v>20</v>
      </c>
      <c r="B27" s="9" t="s">
        <v>84</v>
      </c>
      <c r="C27" s="9" t="s">
        <v>82</v>
      </c>
      <c r="D27" s="10" t="s">
        <v>85</v>
      </c>
      <c r="E27" s="10" t="s">
        <v>86</v>
      </c>
      <c r="F27" s="10">
        <v>1920</v>
      </c>
      <c r="G27" s="10">
        <v>14</v>
      </c>
      <c r="H27" s="10">
        <f t="shared" si="6"/>
        <v>26880</v>
      </c>
      <c r="I27" s="10">
        <f t="shared" si="7"/>
        <v>15360</v>
      </c>
      <c r="J27" s="9"/>
      <c r="K27" s="22"/>
      <c r="L27" s="22"/>
      <c r="M27" s="23"/>
      <c r="N27" s="23"/>
      <c r="O27" s="23"/>
      <c r="P27" s="23"/>
      <c r="Q27" s="23" t="s">
        <v>34</v>
      </c>
      <c r="R27" s="29"/>
    </row>
    <row r="28" s="1" customFormat="1" ht="37" customHeight="1" spans="1:18">
      <c r="A28" s="9">
        <v>21</v>
      </c>
      <c r="B28" s="9" t="s">
        <v>87</v>
      </c>
      <c r="C28" s="9" t="s">
        <v>82</v>
      </c>
      <c r="D28" s="10" t="s">
        <v>88</v>
      </c>
      <c r="E28" s="10" t="s">
        <v>86</v>
      </c>
      <c r="F28" s="10">
        <v>830</v>
      </c>
      <c r="G28" s="10">
        <v>16</v>
      </c>
      <c r="H28" s="10">
        <f t="shared" si="6"/>
        <v>13280</v>
      </c>
      <c r="I28" s="10">
        <f t="shared" si="7"/>
        <v>6640</v>
      </c>
      <c r="J28" s="10"/>
      <c r="K28" s="22"/>
      <c r="L28" s="22"/>
      <c r="M28" s="23"/>
      <c r="N28" s="23"/>
      <c r="O28" s="23"/>
      <c r="P28" s="23"/>
      <c r="Q28" s="23" t="s">
        <v>34</v>
      </c>
      <c r="R28" s="29"/>
    </row>
    <row r="29" s="1" customFormat="1" ht="21" customHeight="1" spans="1:18">
      <c r="A29" s="9">
        <v>22</v>
      </c>
      <c r="B29" s="9" t="s">
        <v>89</v>
      </c>
      <c r="C29" s="9"/>
      <c r="D29" s="11"/>
      <c r="E29" s="10" t="s">
        <v>74</v>
      </c>
      <c r="F29" s="10"/>
      <c r="G29" s="10"/>
      <c r="H29" s="10">
        <v>87000</v>
      </c>
      <c r="I29" s="10"/>
      <c r="J29" s="9" t="s">
        <v>45</v>
      </c>
      <c r="K29" s="22">
        <v>3800</v>
      </c>
      <c r="L29" s="24" t="s">
        <v>46</v>
      </c>
      <c r="M29" s="22">
        <v>52000</v>
      </c>
      <c r="N29" s="23" t="s">
        <v>47</v>
      </c>
      <c r="O29" s="23">
        <v>3</v>
      </c>
      <c r="P29" s="23">
        <v>8</v>
      </c>
      <c r="Q29" s="23" t="s">
        <v>39</v>
      </c>
      <c r="R29" s="31" t="s">
        <v>48</v>
      </c>
    </row>
    <row r="30" s="1" customFormat="1" ht="21" customHeight="1" spans="1:18">
      <c r="A30" s="9"/>
      <c r="B30" s="9"/>
      <c r="C30" s="9"/>
      <c r="D30" s="12"/>
      <c r="E30" s="10"/>
      <c r="F30" s="10"/>
      <c r="G30" s="10"/>
      <c r="H30" s="10"/>
      <c r="I30" s="10"/>
      <c r="J30" s="9"/>
      <c r="K30" s="22"/>
      <c r="L30" s="24" t="s">
        <v>61</v>
      </c>
      <c r="M30" s="22">
        <v>4800</v>
      </c>
      <c r="N30" s="23"/>
      <c r="O30" s="23"/>
      <c r="P30" s="23"/>
      <c r="Q30" s="23"/>
      <c r="R30" s="32"/>
    </row>
    <row r="31" s="1" customFormat="1" ht="36" customHeight="1" spans="1:18">
      <c r="A31" s="9">
        <v>23</v>
      </c>
      <c r="B31" s="9" t="s">
        <v>90</v>
      </c>
      <c r="C31" s="9"/>
      <c r="D31" s="10"/>
      <c r="E31" s="10"/>
      <c r="F31" s="10"/>
      <c r="G31" s="10"/>
      <c r="H31" s="10">
        <v>14000</v>
      </c>
      <c r="I31" s="10"/>
      <c r="J31" s="9"/>
      <c r="K31" s="22"/>
      <c r="L31" s="24"/>
      <c r="M31" s="22"/>
      <c r="N31" s="23"/>
      <c r="O31" s="23"/>
      <c r="P31" s="23"/>
      <c r="Q31" s="23" t="s">
        <v>39</v>
      </c>
      <c r="R31" s="29"/>
    </row>
    <row r="32" s="1" customFormat="1" ht="37.05" customHeight="1" spans="1:17">
      <c r="A32" s="13"/>
      <c r="B32" s="14"/>
      <c r="C32" s="13"/>
      <c r="D32" s="14"/>
      <c r="E32" s="14"/>
      <c r="F32" s="15"/>
      <c r="G32" s="15"/>
      <c r="H32" s="14"/>
      <c r="I32" s="14"/>
      <c r="J32" s="14"/>
      <c r="K32" s="25"/>
      <c r="L32" s="25"/>
      <c r="M32" s="26"/>
      <c r="N32" s="26"/>
      <c r="O32" s="26"/>
      <c r="P32" s="26"/>
      <c r="Q32" s="26"/>
    </row>
    <row r="33" s="1" customFormat="1" ht="37.05" customHeight="1" spans="1:17">
      <c r="A33" s="13"/>
      <c r="B33" s="14"/>
      <c r="C33" s="13"/>
      <c r="D33" s="14"/>
      <c r="E33" s="14"/>
      <c r="F33" s="14"/>
      <c r="G33" s="14"/>
      <c r="H33" s="14"/>
      <c r="I33" s="14"/>
      <c r="J33" s="14"/>
      <c r="K33" s="25"/>
      <c r="L33" s="25"/>
      <c r="M33" s="26"/>
      <c r="N33" s="26"/>
      <c r="O33" s="26"/>
      <c r="P33" s="26"/>
      <c r="Q33" s="26"/>
    </row>
    <row r="34" s="1" customFormat="1" ht="37.05" customHeight="1" spans="1:17">
      <c r="A34" s="13"/>
      <c r="B34" s="14"/>
      <c r="C34" s="13"/>
      <c r="D34" s="14"/>
      <c r="E34" s="14"/>
      <c r="F34" s="14"/>
      <c r="G34" s="14"/>
      <c r="H34" s="14"/>
      <c r="I34" s="14"/>
      <c r="J34" s="14"/>
      <c r="K34" s="25"/>
      <c r="L34" s="25"/>
      <c r="M34" s="26"/>
      <c r="N34" s="26"/>
      <c r="O34" s="26"/>
      <c r="P34" s="26"/>
      <c r="Q34" s="26"/>
    </row>
    <row r="35" s="1" customFormat="1" ht="37.05" customHeight="1" spans="1:17">
      <c r="A35" s="13"/>
      <c r="B35" s="14"/>
      <c r="C35" s="13"/>
      <c r="D35" s="14"/>
      <c r="E35" s="14"/>
      <c r="F35" s="15"/>
      <c r="G35" s="15"/>
      <c r="H35" s="14"/>
      <c r="I35" s="14"/>
      <c r="J35" s="14"/>
      <c r="K35" s="25"/>
      <c r="L35" s="25"/>
      <c r="M35" s="26"/>
      <c r="N35" s="26"/>
      <c r="O35" s="26"/>
      <c r="P35" s="26"/>
      <c r="Q35" s="26"/>
    </row>
    <row r="36" s="1" customFormat="1" ht="37.05" customHeight="1" spans="1:17">
      <c r="A36" s="13"/>
      <c r="B36" s="14"/>
      <c r="C36" s="13"/>
      <c r="D36" s="14"/>
      <c r="E36" s="14"/>
      <c r="F36" s="14"/>
      <c r="G36" s="14"/>
      <c r="H36" s="14"/>
      <c r="I36" s="14"/>
      <c r="J36" s="14"/>
      <c r="K36" s="25"/>
      <c r="L36" s="25"/>
      <c r="M36" s="26"/>
      <c r="N36" s="26"/>
      <c r="O36" s="26"/>
      <c r="P36" s="26"/>
      <c r="Q36" s="26"/>
    </row>
    <row r="37" s="1" customFormat="1" ht="36" customHeight="1" spans="1:12">
      <c r="A37" s="3"/>
      <c r="B37" s="4"/>
      <c r="C37" s="3"/>
      <c r="D37" s="4"/>
      <c r="E37" s="4"/>
      <c r="F37" s="4"/>
      <c r="G37" s="16"/>
      <c r="H37" s="16"/>
      <c r="I37" s="16"/>
      <c r="J37" s="16"/>
      <c r="K37" s="25"/>
      <c r="L37" s="25"/>
    </row>
    <row r="38" s="1" customFormat="1" ht="45" customHeight="1" spans="1:10">
      <c r="A38" s="3"/>
      <c r="B38" s="4"/>
      <c r="C38" s="3"/>
      <c r="D38" s="4"/>
      <c r="E38" s="4"/>
      <c r="F38" s="4"/>
      <c r="G38" s="4"/>
      <c r="H38" s="4"/>
      <c r="I38" s="4"/>
      <c r="J38" s="4"/>
    </row>
    <row r="39" s="1" customFormat="1" ht="45" customHeight="1" spans="1:10">
      <c r="A39" s="3"/>
      <c r="B39" s="4"/>
      <c r="C39" s="3"/>
      <c r="D39" s="4"/>
      <c r="E39" s="4"/>
      <c r="F39" s="4"/>
      <c r="G39" s="4"/>
      <c r="H39" s="4"/>
      <c r="I39" s="4"/>
      <c r="J39" s="4"/>
    </row>
  </sheetData>
  <mergeCells count="77">
    <mergeCell ref="A1:Q1"/>
    <mergeCell ref="J2:Q2"/>
    <mergeCell ref="J3:K3"/>
    <mergeCell ref="L3:P3"/>
    <mergeCell ref="A2:A4"/>
    <mergeCell ref="A15:A16"/>
    <mergeCell ref="A22:A23"/>
    <mergeCell ref="A24:A25"/>
    <mergeCell ref="A29:A30"/>
    <mergeCell ref="B2:B4"/>
    <mergeCell ref="B15:B16"/>
    <mergeCell ref="B22:B23"/>
    <mergeCell ref="B24:B25"/>
    <mergeCell ref="B29:B30"/>
    <mergeCell ref="C2:C4"/>
    <mergeCell ref="C15:C16"/>
    <mergeCell ref="C22:C23"/>
    <mergeCell ref="C24:C25"/>
    <mergeCell ref="C29:C30"/>
    <mergeCell ref="D2:D4"/>
    <mergeCell ref="D15:D16"/>
    <mergeCell ref="D22:D23"/>
    <mergeCell ref="D24:D25"/>
    <mergeCell ref="D29:D30"/>
    <mergeCell ref="E2:E4"/>
    <mergeCell ref="E15:E16"/>
    <mergeCell ref="E22:E23"/>
    <mergeCell ref="E24:E25"/>
    <mergeCell ref="E29:E30"/>
    <mergeCell ref="F2:F4"/>
    <mergeCell ref="F15:F16"/>
    <mergeCell ref="F22:F23"/>
    <mergeCell ref="F24:F25"/>
    <mergeCell ref="F29:F30"/>
    <mergeCell ref="G2:G4"/>
    <mergeCell ref="G15:G16"/>
    <mergeCell ref="G22:G23"/>
    <mergeCell ref="G24:G25"/>
    <mergeCell ref="G29:G30"/>
    <mergeCell ref="H2:H4"/>
    <mergeCell ref="H15:H16"/>
    <mergeCell ref="H22:H23"/>
    <mergeCell ref="H24:H25"/>
    <mergeCell ref="H29:H30"/>
    <mergeCell ref="I2:I4"/>
    <mergeCell ref="I15:I16"/>
    <mergeCell ref="I22:I23"/>
    <mergeCell ref="I24:I25"/>
    <mergeCell ref="I29:I30"/>
    <mergeCell ref="J15:J16"/>
    <mergeCell ref="J29:J30"/>
    <mergeCell ref="K15:K16"/>
    <mergeCell ref="K29:K30"/>
    <mergeCell ref="N15:N16"/>
    <mergeCell ref="N22:N23"/>
    <mergeCell ref="N24:N25"/>
    <mergeCell ref="N29:N30"/>
    <mergeCell ref="O15:O16"/>
    <mergeCell ref="O22:O23"/>
    <mergeCell ref="O24:O25"/>
    <mergeCell ref="O29:O30"/>
    <mergeCell ref="P15:P16"/>
    <mergeCell ref="P22:P23"/>
    <mergeCell ref="P24:P25"/>
    <mergeCell ref="P29:P30"/>
    <mergeCell ref="Q3:Q4"/>
    <mergeCell ref="Q15:Q16"/>
    <mergeCell ref="Q22:Q23"/>
    <mergeCell ref="Q24:Q25"/>
    <mergeCell ref="Q29:Q30"/>
    <mergeCell ref="R2:R4"/>
    <mergeCell ref="R15:R16"/>
    <mergeCell ref="R22:R23"/>
    <mergeCell ref="R24:R25"/>
    <mergeCell ref="R29:R30"/>
    <mergeCell ref="J22:K23"/>
    <mergeCell ref="J24:K25"/>
  </mergeCells>
  <pageMargins left="0.75" right="0.75" top="1" bottom="1" header="0.5" footer="0.5"/>
  <pageSetup paperSize="9" scale="77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Administrator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小怪兽</cp:lastModifiedBy>
  <dcterms:created xsi:type="dcterms:W3CDTF">2025-05-23T08:13:00Z</dcterms:created>
  <dcterms:modified xsi:type="dcterms:W3CDTF">2025-05-26T05:43:26Z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601C269C15934F3A9E70E16922ECE01E_11</vt:lpwstr>
  </property>
  <property fmtid="{D5CDD505-2E9C-101B-9397-08002B2CF9AE}" pid="3" name="KSOProductBuildVer">
    <vt:lpwstr>2052-12.1.0.21171</vt:lpwstr>
  </property>
</Properties>
</file>